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\Downloads\spt_cage\"/>
    </mc:Choice>
  </mc:AlternateContent>
  <xr:revisionPtr revIDLastSave="0" documentId="13_ncr:1_{FC83AAB8-75DD-4885-A973-B59E8DD7CA4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ecisePaw" sheetId="2" r:id="rId1"/>
  </sheets>
  <calcPr calcId="181029"/>
  <fileRecoveryPr repairLoad="1"/>
</workbook>
</file>

<file path=xl/calcChain.xml><?xml version="1.0" encoding="utf-8"?>
<calcChain xmlns="http://schemas.openxmlformats.org/spreadsheetml/2006/main">
  <c r="B29" i="2" l="1"/>
  <c r="E23" i="2"/>
  <c r="E22" i="2"/>
  <c r="E21" i="2"/>
  <c r="E20" i="2"/>
  <c r="E19" i="2"/>
  <c r="E18" i="2"/>
  <c r="E17" i="2"/>
  <c r="E16" i="2"/>
  <c r="E15" i="2"/>
  <c r="E13" i="2"/>
  <c r="E12" i="2"/>
  <c r="E11" i="2"/>
  <c r="E10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<sst xmlns="http://schemas.openxmlformats.org/spreadsheetml/2006/main" count="93" uniqueCount="69">
  <si>
    <t>Component</t>
  </si>
  <si>
    <t>Location</t>
  </si>
  <si>
    <t>http://canada.newark.com/gems-sensors/mb202-vb30-l203/solenoid-valve/dp/45M6131</t>
  </si>
  <si>
    <t>https://www.sparkfun.com/products/11828</t>
  </si>
  <si>
    <t>RFID USB Reader</t>
  </si>
  <si>
    <t>https://www.sparkfun.com/products/9963</t>
  </si>
  <si>
    <t>https://www.sparkfun.com/products/9416</t>
  </si>
  <si>
    <t>Currency</t>
  </si>
  <si>
    <t>USD</t>
  </si>
  <si>
    <t>Pi Cobbler</t>
  </si>
  <si>
    <t>https://www.adafruit.com/product/2029</t>
  </si>
  <si>
    <t>https://www.adafruit.com/product/1606</t>
  </si>
  <si>
    <t>Price</t>
  </si>
  <si>
    <t>Solenoid Valve</t>
  </si>
  <si>
    <t>CAD</t>
  </si>
  <si>
    <t>RFID Reader ID20-LA</t>
  </si>
  <si>
    <t>Total Price in CAD</t>
  </si>
  <si>
    <t>TVS Diode</t>
  </si>
  <si>
    <t>https://www.adafruit.com/product/798</t>
  </si>
  <si>
    <t>12V 1A Power Supply</t>
  </si>
  <si>
    <t>In-line Power Switch</t>
  </si>
  <si>
    <t>https://www.adafruit.com/product/1125</t>
  </si>
  <si>
    <t>Total Price:</t>
  </si>
  <si>
    <t>Perma-Proto Board</t>
  </si>
  <si>
    <t>Mini-USB Cable</t>
  </si>
  <si>
    <t>https://www.adafruit.com/product/368</t>
  </si>
  <si>
    <t>Female DC Power to Screw Terminal</t>
  </si>
  <si>
    <t>https://www.usplastic.com/catalog/item.aspx?sku=68024&amp;catid=1148</t>
  </si>
  <si>
    <t>https://www.usplastic.com/catalog/item.aspx?sku=54413&amp;catid=1065</t>
  </si>
  <si>
    <t>1/8" Beverage Tubing</t>
  </si>
  <si>
    <t>Notes</t>
  </si>
  <si>
    <t>Price is for a 25' roll (much less required for one cage)</t>
  </si>
  <si>
    <t>https://www.usplastic.com/catalog/item.aspx?itemid=85094</t>
  </si>
  <si>
    <t>1/4" Beverage Tubing</t>
  </si>
  <si>
    <t>https://www.usplastic.com/catalog/item.aspx?itemid=42622</t>
  </si>
  <si>
    <t>1/4" to 1/8" Coupler</t>
  </si>
  <si>
    <t>https://www.usplastic.com/catalog/item.aspx?sku=16004&amp;catid=858</t>
  </si>
  <si>
    <t>3/16" Tubing Clamp</t>
  </si>
  <si>
    <t>1/8" Luer</t>
  </si>
  <si>
    <t>https://www.usplastic.com/catalog/item.aspx?itemid=118337</t>
  </si>
  <si>
    <t>18G Needle</t>
  </si>
  <si>
    <t>???</t>
  </si>
  <si>
    <t>RFID Glass Capsules</t>
  </si>
  <si>
    <t>One is needed per animal to be tested (can be reused)</t>
  </si>
  <si>
    <t>If building multiple cages, I recommend instead buying a 12V 5A charger, a four way splitter cable and extension cables (all available on adafruit)</t>
  </si>
  <si>
    <t>32 Oz Bottle w/Tubulation</t>
  </si>
  <si>
    <t>http://canada.newark.com/multicomp/mcre000041/carbon-film-resistor-axial-lead/dp/24R6895?MER=sy-me-pd-mi-alte&amp;st=2.2%20kohm%20resistor%20multicomp</t>
  </si>
  <si>
    <t>http://canada.newark.com/fairchild-semiconductor/p6ke36a/tvs-diode-600w-36v-do-15/dp/58K2101</t>
  </si>
  <si>
    <t>3mm Acrylic Nose Poke Port</t>
  </si>
  <si>
    <t>https://www.buyapi.ca/product/raspberry-pi-3-model-b-plus/?src=raspberrypi</t>
  </si>
  <si>
    <t xml:space="preserve">Bipolar (BJT) Transistor NPN </t>
  </si>
  <si>
    <t>https://www.digikey.ca/en/products/detail/on-semiconductor/BC547BTA/1532789</t>
  </si>
  <si>
    <t>Four needed per cage</t>
  </si>
  <si>
    <t>https://www.amazon.ca/AmazonBasics-USB-2-0-Cable-Male/dp/B00NH11N5A</t>
  </si>
  <si>
    <t>https://www.waveshare.com/product/rpi-camera-g.htm</t>
  </si>
  <si>
    <t>RPi Camera (G)</t>
  </si>
  <si>
    <t>18" Flex Cable</t>
  </si>
  <si>
    <t>https://www.adafruit.com/product/1730</t>
  </si>
  <si>
    <t>4.7kOhm Resistor</t>
  </si>
  <si>
    <t>Raspberry Pi 3B + SD+power supply</t>
  </si>
  <si>
    <t>appendex</t>
  </si>
  <si>
    <t>https://www.amazon.ca/Pneumatic-Connector-Fittings-Industry-Automatic/dp/B07BLRG8SH/ref=pd_bxgy_img_2/143-0551247-3600406?_encoding=UTF8&amp;pd_rd_i=B07BLV645L&amp;pd_rd_r=0dd531d6-8bb2-47a1-b36e-8b952a17283a&amp;pd_rd_w=rjzCc&amp;pd_rd_wg=X7YjH&amp;pf_rd_p=651c6196-5161-4602-81e9-26b0f9bf89e1&amp;pf_rd_r=5XPZT9Z3VXA1CQ8ZX4F3&amp;refRID=5XPZT9Z3VXA1CQ8ZX4F3&amp;th=1</t>
  </si>
  <si>
    <t>https://www.amazon.ca/URBEST-Meter-39-4ft-Pneumatic-Fittings/dp/B01M0DM5X5/ref=pd_bxgy_img_2/143-0551247-3600406?_encoding=UTF8&amp;pd_rd_i=B01M0DM5X5&amp;pd_rd_r=79ed4465-951e-4035-84c3-8b11cf2ce39c&amp;pd_rd_w=zqemF&amp;pd_rd_wg=sZ3Yo&amp;pf_rd_p=651c6196-5161-4602-81e9-26b0f9bf89e1&amp;pf_rd_r=T82CTCYBBE42W7V4YY49&amp;psc=1&amp;refRID=T82CTCYBBE42W7V4YY49</t>
  </si>
  <si>
    <t xml:space="preserve">appendex </t>
  </si>
  <si>
    <t>https://www.amazon.com/Normally-Pneumatic-Aluminum-Electric-Solenoid/dp/B07J4P99YZ</t>
  </si>
  <si>
    <t>Four needed per cage; possible alternative (listed in appendex), price can be reduced from 397.88 to 95.94 ( including tubings)</t>
  </si>
  <si>
    <t>two bottles needed</t>
  </si>
  <si>
    <t>https://www.mywellcare.ca/index.php?route=product/product&amp;path=5&amp;product_id=2778</t>
  </si>
  <si>
    <t>Price is for a pack of 100, but only two needed per system. Can be purchased in smaller packages on other websites (e.g. Sigma Aldrich).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</si>
</sst>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/>
    <xf numFmtId="165" fontId="0" fillId="0" borderId="0" xfId="0" applyNumberFormat="1" applyAlignment="1">
      <alignment horizontal="right"/>
    </xf>
    <xf numFmtId="0" fontId="2" fillId="0" borderId="0" xfId="1" applyAlignment="1">
      <alignment wrapText="1"/>
    </xf>
    <xf numFmtId="0" fontId="2" fillId="0" borderId="0" xfId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606" TargetMode="External"/><Relationship Id="rId13" Type="http://schemas.openxmlformats.org/officeDocument/2006/relationships/hyperlink" Target="https://www.adafruit.com/product/368" TargetMode="External"/><Relationship Id="rId18" Type="http://schemas.openxmlformats.org/officeDocument/2006/relationships/hyperlink" Target="https://www.amazon.ca/URBEST-Meter-39-4ft-Pneumatic-Fittings/dp/B01M0DM5X5/ref=pd_bxgy_img_2/143-0551247-3600406?_encoding=UTF8&amp;pd_rd_i=B01M0DM5X5&amp;pd_rd_r=79ed4465-951e-4035-84c3-8b11cf2ce39c&amp;pd_rd_w=zqemF&amp;pd_rd_wg=sZ3Yo&amp;pf_rd_p=651c6196-5161-4602-81e9-26b0f9bf89e1&amp;pf_rd_r=T82CTCYBBE42W7V4YY49&amp;psc=1&amp;refRID=T82CTCYBBE42W7V4YY49" TargetMode="External"/><Relationship Id="rId3" Type="http://schemas.openxmlformats.org/officeDocument/2006/relationships/hyperlink" Target="https://www.waveshare.com/product/rpi-camera-g.htm" TargetMode="External"/><Relationship Id="rId21" Type="http://schemas.openxmlformats.org/officeDocument/2006/relationships/hyperlink" Target="https://www.usplastic.com/catalog/item.aspx?itemid=42622" TargetMode="External"/><Relationship Id="rId7" Type="http://schemas.openxmlformats.org/officeDocument/2006/relationships/hyperlink" Target="https://www.adafruit.com/product/2029" TargetMode="External"/><Relationship Id="rId12" Type="http://schemas.openxmlformats.org/officeDocument/2006/relationships/hyperlink" Target="http://canada.newark.com/multicomp/mcre000041/carbon-film-resistor-axial-lead/dp/24R6895?MER=sy-me-pd-mi-alte&amp;st=2.2%20kohm%20resistor%20multicomp" TargetMode="External"/><Relationship Id="rId17" Type="http://schemas.openxmlformats.org/officeDocument/2006/relationships/hyperlink" Target="https://www.amazon.ca/Pneumatic-Connector-Fittings-Industry-Automatic/dp/B07BLRG8SH/ref=pd_bxgy_img_2/143-0551247-3600406?_encoding=UTF8&amp;pd_rd_i=B07BLV645L&amp;pd_rd_r=0dd531d6-8bb2-47a1-b36e-8b952a17283a&amp;pd_rd_w=rjzCc&amp;pd_rd_wg=X7YjH&amp;pf_rd_p=651c6196-5161-4602-81e9-26b0f9bf89e1&amp;pf_rd_r=5XPZT9Z3VXA1CQ8ZX4F3&amp;refRID=5XPZT9Z3VXA1CQ8ZX4F3&amp;th=1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canada.newark.com/gems-sensors/mb202-vb30-l203/solenoid-valve/dp/45M6131" TargetMode="External"/><Relationship Id="rId16" Type="http://schemas.openxmlformats.org/officeDocument/2006/relationships/hyperlink" Target="https://www.usplastic.com/catalog/item.aspx?sku=68024&amp;catid=1148" TargetMode="External"/><Relationship Id="rId20" Type="http://schemas.openxmlformats.org/officeDocument/2006/relationships/hyperlink" Target="https://www.usplastic.com/catalog/item.aspx?sku=54413&amp;catid=1065" TargetMode="External"/><Relationship Id="rId1" Type="http://schemas.openxmlformats.org/officeDocument/2006/relationships/hyperlink" Target="https://www.adafruit.com/product/1730" TargetMode="External"/><Relationship Id="rId6" Type="http://schemas.openxmlformats.org/officeDocument/2006/relationships/hyperlink" Target="https://www.buyapi.ca/product/raspberry-pi-3-model-b-plus/?src=raspberrypi" TargetMode="External"/><Relationship Id="rId11" Type="http://schemas.openxmlformats.org/officeDocument/2006/relationships/hyperlink" Target="http://canada.newark.com/fairchild-semiconductor/p6ke36a/tvs-diode-600w-36v-do-15/dp/58K2101" TargetMode="External"/><Relationship Id="rId24" Type="http://schemas.openxmlformats.org/officeDocument/2006/relationships/hyperlink" Target="https://www.usplastic.com/catalog/item.aspx?itemid=118337" TargetMode="External"/><Relationship Id="rId5" Type="http://schemas.openxmlformats.org/officeDocument/2006/relationships/hyperlink" Target="https://www.sparkfun.com/products/11828" TargetMode="External"/><Relationship Id="rId15" Type="http://schemas.openxmlformats.org/officeDocument/2006/relationships/hyperlink" Target="https://www.adafruit.com/product/1125" TargetMode="External"/><Relationship Id="rId23" Type="http://schemas.openxmlformats.org/officeDocument/2006/relationships/hyperlink" Target="https://www.mywellcare.ca/index.php?route=product/product&amp;path=5&amp;product_id=2778" TargetMode="External"/><Relationship Id="rId10" Type="http://schemas.openxmlformats.org/officeDocument/2006/relationships/hyperlink" Target="https://www.amazon.ca/AmazonBasics-USB-2-0-Cable-Male/dp/B00NH11N5A" TargetMode="External"/><Relationship Id="rId19" Type="http://schemas.openxmlformats.org/officeDocument/2006/relationships/hyperlink" Target="https://www.amazon.com/Normally-Pneumatic-Aluminum-Electric-Solenoid/dp/B07J4P99YZ" TargetMode="External"/><Relationship Id="rId4" Type="http://schemas.openxmlformats.org/officeDocument/2006/relationships/hyperlink" Target="https://www.sparkfun.com/products/9963" TargetMode="External"/><Relationship Id="rId9" Type="http://schemas.openxmlformats.org/officeDocument/2006/relationships/hyperlink" Target="https://www.sparkfun.com/products/9416" TargetMode="External"/><Relationship Id="rId14" Type="http://schemas.openxmlformats.org/officeDocument/2006/relationships/hyperlink" Target="https://www.adafruit.com/product/798" TargetMode="External"/><Relationship Id="rId22" Type="http://schemas.openxmlformats.org/officeDocument/2006/relationships/hyperlink" Target="https://www.usplastic.com/catalog/item.aspx?sku=16004&amp;catid=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C1" zoomScale="80" zoomScaleNormal="80" workbookViewId="0">
      <selection activeCell="F22" sqref="F22"/>
    </sheetView>
  </sheetViews>
  <sheetFormatPr defaultRowHeight="15" x14ac:dyDescent="0.25"/>
  <cols>
    <col min="1" max="1" width="37.42578125" customWidth="1"/>
    <col min="2" max="2" width="120.42578125" customWidth="1"/>
    <col min="3" max="3" width="26.140625" style="3" customWidth="1"/>
    <col min="4" max="4" width="26.140625" style="4" customWidth="1"/>
    <col min="5" max="5" width="29.28515625" style="3" customWidth="1"/>
    <col min="6" max="6" width="116.5703125" customWidth="1"/>
    <col min="7" max="7" width="53.140625" customWidth="1"/>
    <col min="8" max="8" width="35" customWidth="1"/>
    <col min="9" max="9" width="36.28515625" customWidth="1"/>
  </cols>
  <sheetData>
    <row r="1" spans="1:9" x14ac:dyDescent="0.25">
      <c r="A1" s="1" t="s">
        <v>0</v>
      </c>
      <c r="B1" s="1" t="s">
        <v>1</v>
      </c>
      <c r="C1" s="2" t="s">
        <v>12</v>
      </c>
      <c r="D1" s="1" t="s">
        <v>7</v>
      </c>
      <c r="E1" s="2" t="s">
        <v>16</v>
      </c>
      <c r="F1" s="1" t="s">
        <v>30</v>
      </c>
      <c r="G1" s="2" t="s">
        <v>60</v>
      </c>
      <c r="H1" s="1" t="s">
        <v>60</v>
      </c>
      <c r="I1" s="2" t="s">
        <v>63</v>
      </c>
    </row>
    <row r="2" spans="1:9" x14ac:dyDescent="0.25">
      <c r="A2" t="s">
        <v>59</v>
      </c>
      <c r="B2" s="6" t="s">
        <v>49</v>
      </c>
      <c r="C2" s="3">
        <v>67.849999999999994</v>
      </c>
      <c r="D2" s="4" t="s">
        <v>14</v>
      </c>
      <c r="E2" s="3">
        <f>C2</f>
        <v>67.849999999999994</v>
      </c>
    </row>
    <row r="3" spans="1:9" x14ac:dyDescent="0.25">
      <c r="A3" t="s">
        <v>9</v>
      </c>
      <c r="B3" s="6" t="s">
        <v>10</v>
      </c>
      <c r="C3" s="3">
        <v>6.95</v>
      </c>
      <c r="D3" s="4" t="s">
        <v>8</v>
      </c>
      <c r="E3" s="3">
        <f>C3*1.25</f>
        <v>8.6875</v>
      </c>
    </row>
    <row r="4" spans="1:9" x14ac:dyDescent="0.25">
      <c r="A4" t="s">
        <v>23</v>
      </c>
      <c r="B4" s="6" t="s">
        <v>11</v>
      </c>
      <c r="C4" s="3">
        <v>6.95</v>
      </c>
      <c r="D4" s="4" t="s">
        <v>8</v>
      </c>
      <c r="E4" s="3">
        <f t="shared" ref="E4:E23" si="0">C4*1.25</f>
        <v>8.6875</v>
      </c>
    </row>
    <row r="5" spans="1:9" x14ac:dyDescent="0.25">
      <c r="A5" t="s">
        <v>50</v>
      </c>
      <c r="B5" s="6" t="s">
        <v>51</v>
      </c>
      <c r="C5" s="3">
        <v>0.3</v>
      </c>
      <c r="D5" s="4" t="s">
        <v>14</v>
      </c>
      <c r="E5" s="3">
        <v>1.2</v>
      </c>
      <c r="F5" t="s">
        <v>52</v>
      </c>
    </row>
    <row r="6" spans="1:9" ht="195" x14ac:dyDescent="0.25">
      <c r="A6" t="s">
        <v>13</v>
      </c>
      <c r="B6" s="6" t="s">
        <v>2</v>
      </c>
      <c r="C6" s="3">
        <v>99.47</v>
      </c>
      <c r="D6" s="4" t="s">
        <v>14</v>
      </c>
      <c r="E6" s="3">
        <f>C6*4</f>
        <v>397.88</v>
      </c>
      <c r="F6" s="10" t="s">
        <v>65</v>
      </c>
      <c r="G6" s="8" t="s">
        <v>61</v>
      </c>
      <c r="H6" s="9" t="s">
        <v>62</v>
      </c>
      <c r="I6" s="8" t="s">
        <v>64</v>
      </c>
    </row>
    <row r="7" spans="1:9" x14ac:dyDescent="0.25">
      <c r="A7" t="s">
        <v>4</v>
      </c>
      <c r="B7" s="6" t="s">
        <v>5</v>
      </c>
      <c r="C7" s="3">
        <v>26.5</v>
      </c>
      <c r="D7" s="4" t="s">
        <v>8</v>
      </c>
      <c r="E7" s="3">
        <f>C7*1.25</f>
        <v>33.125</v>
      </c>
    </row>
    <row r="8" spans="1:9" x14ac:dyDescent="0.25">
      <c r="A8" t="s">
        <v>15</v>
      </c>
      <c r="B8" s="6" t="s">
        <v>3</v>
      </c>
      <c r="C8" s="3">
        <v>34.950000000000003</v>
      </c>
      <c r="D8" s="4" t="s">
        <v>8</v>
      </c>
      <c r="E8" s="3">
        <f t="shared" si="0"/>
        <v>43.6875</v>
      </c>
    </row>
    <row r="9" spans="1:9" x14ac:dyDescent="0.25">
      <c r="A9" t="s">
        <v>42</v>
      </c>
      <c r="B9" s="6" t="s">
        <v>6</v>
      </c>
      <c r="C9" s="3">
        <v>4.95</v>
      </c>
      <c r="D9" s="4" t="s">
        <v>8</v>
      </c>
      <c r="E9" s="3">
        <f t="shared" si="0"/>
        <v>6.1875</v>
      </c>
      <c r="F9" t="s">
        <v>43</v>
      </c>
    </row>
    <row r="10" spans="1:9" x14ac:dyDescent="0.25">
      <c r="A10" t="s">
        <v>24</v>
      </c>
      <c r="B10" s="6" t="s">
        <v>53</v>
      </c>
      <c r="C10" s="3">
        <v>10.71</v>
      </c>
      <c r="D10" s="4" t="s">
        <v>14</v>
      </c>
      <c r="E10" s="3">
        <f>C10</f>
        <v>10.71</v>
      </c>
    </row>
    <row r="11" spans="1:9" x14ac:dyDescent="0.25">
      <c r="A11" t="s">
        <v>55</v>
      </c>
      <c r="B11" s="6" t="s">
        <v>54</v>
      </c>
      <c r="C11" s="3">
        <v>24.99</v>
      </c>
      <c r="D11" s="4" t="s">
        <v>8</v>
      </c>
      <c r="E11" s="3">
        <f t="shared" si="0"/>
        <v>31.237499999999997</v>
      </c>
    </row>
    <row r="12" spans="1:9" x14ac:dyDescent="0.25">
      <c r="A12" t="s">
        <v>56</v>
      </c>
      <c r="B12" s="6" t="s">
        <v>57</v>
      </c>
      <c r="C12" s="3">
        <v>1.95</v>
      </c>
      <c r="D12" s="4" t="s">
        <v>8</v>
      </c>
      <c r="E12" s="3">
        <f t="shared" si="0"/>
        <v>2.4375</v>
      </c>
    </row>
    <row r="13" spans="1:9" x14ac:dyDescent="0.25">
      <c r="A13" t="s">
        <v>17</v>
      </c>
      <c r="B13" s="6" t="s">
        <v>47</v>
      </c>
      <c r="C13" s="3">
        <v>0.22</v>
      </c>
      <c r="D13" s="4" t="s">
        <v>14</v>
      </c>
      <c r="E13" s="3">
        <f>C13*4</f>
        <v>0.88</v>
      </c>
      <c r="F13" t="s">
        <v>52</v>
      </c>
    </row>
    <row r="14" spans="1:9" x14ac:dyDescent="0.25">
      <c r="A14" t="s">
        <v>58</v>
      </c>
      <c r="B14" s="6" t="s">
        <v>46</v>
      </c>
      <c r="C14" s="3">
        <v>0.11899999999999999</v>
      </c>
      <c r="D14" s="4" t="s">
        <v>14</v>
      </c>
      <c r="E14" s="3">
        <v>0.11899999999999999</v>
      </c>
    </row>
    <row r="15" spans="1:9" x14ac:dyDescent="0.25">
      <c r="A15" t="s">
        <v>19</v>
      </c>
      <c r="B15" s="6" t="s">
        <v>18</v>
      </c>
      <c r="C15" s="3">
        <v>8.9499999999999993</v>
      </c>
      <c r="D15" s="4" t="s">
        <v>8</v>
      </c>
      <c r="E15" s="3">
        <f t="shared" si="0"/>
        <v>11.1875</v>
      </c>
      <c r="F15" t="s">
        <v>44</v>
      </c>
    </row>
    <row r="16" spans="1:9" x14ac:dyDescent="0.25">
      <c r="A16" t="s">
        <v>26</v>
      </c>
      <c r="B16" s="6" t="s">
        <v>25</v>
      </c>
      <c r="C16" s="3">
        <v>2</v>
      </c>
      <c r="D16" s="4" t="s">
        <v>8</v>
      </c>
      <c r="E16" s="3">
        <f t="shared" si="0"/>
        <v>2.5</v>
      </c>
    </row>
    <row r="17" spans="1:6" x14ac:dyDescent="0.25">
      <c r="A17" t="s">
        <v>20</v>
      </c>
      <c r="B17" s="6" t="s">
        <v>21</v>
      </c>
      <c r="C17" s="3">
        <v>2.5</v>
      </c>
      <c r="D17" s="4" t="s">
        <v>8</v>
      </c>
      <c r="E17" s="3">
        <f t="shared" si="0"/>
        <v>3.125</v>
      </c>
    </row>
    <row r="18" spans="1:6" x14ac:dyDescent="0.25">
      <c r="A18" t="s">
        <v>45</v>
      </c>
      <c r="B18" s="6" t="s">
        <v>27</v>
      </c>
      <c r="C18" s="3">
        <v>26.84</v>
      </c>
      <c r="D18" s="4" t="s">
        <v>8</v>
      </c>
      <c r="E18" s="3">
        <f>C18*1.25*2</f>
        <v>67.099999999999994</v>
      </c>
      <c r="F18" t="s">
        <v>66</v>
      </c>
    </row>
    <row r="19" spans="1:6" x14ac:dyDescent="0.25">
      <c r="A19" t="s">
        <v>29</v>
      </c>
      <c r="B19" s="6" t="s">
        <v>28</v>
      </c>
      <c r="C19" s="3">
        <v>5.83</v>
      </c>
      <c r="D19" s="4" t="s">
        <v>8</v>
      </c>
      <c r="E19" s="3">
        <f t="shared" si="0"/>
        <v>7.2874999999999996</v>
      </c>
      <c r="F19" t="s">
        <v>31</v>
      </c>
    </row>
    <row r="20" spans="1:6" x14ac:dyDescent="0.25">
      <c r="A20" t="s">
        <v>33</v>
      </c>
      <c r="B20" t="s">
        <v>32</v>
      </c>
      <c r="C20" s="3">
        <v>23.65</v>
      </c>
      <c r="D20" s="4" t="s">
        <v>8</v>
      </c>
      <c r="E20" s="3">
        <f t="shared" si="0"/>
        <v>29.5625</v>
      </c>
      <c r="F20" t="s">
        <v>31</v>
      </c>
    </row>
    <row r="21" spans="1:6" x14ac:dyDescent="0.25">
      <c r="A21" t="s">
        <v>35</v>
      </c>
      <c r="B21" s="6" t="s">
        <v>34</v>
      </c>
      <c r="C21" s="3">
        <v>0.59</v>
      </c>
      <c r="D21" s="4" t="s">
        <v>8</v>
      </c>
      <c r="E21" s="3">
        <f t="shared" si="0"/>
        <v>0.73749999999999993</v>
      </c>
    </row>
    <row r="22" spans="1:6" x14ac:dyDescent="0.25">
      <c r="A22" t="s">
        <v>38</v>
      </c>
      <c r="B22" s="6" t="s">
        <v>39</v>
      </c>
      <c r="C22" s="3">
        <v>33.28</v>
      </c>
      <c r="D22" s="4" t="s">
        <v>8</v>
      </c>
      <c r="E22" s="3">
        <f t="shared" si="0"/>
        <v>41.6</v>
      </c>
      <c r="F22" t="s">
        <v>68</v>
      </c>
    </row>
    <row r="23" spans="1:6" x14ac:dyDescent="0.25">
      <c r="A23" t="s">
        <v>37</v>
      </c>
      <c r="B23" s="6" t="s">
        <v>36</v>
      </c>
      <c r="C23" s="3">
        <v>3.99</v>
      </c>
      <c r="D23" s="4" t="s">
        <v>8</v>
      </c>
      <c r="E23" s="3">
        <f t="shared" si="0"/>
        <v>4.9875000000000007</v>
      </c>
    </row>
    <row r="24" spans="1:6" x14ac:dyDescent="0.25">
      <c r="A24" t="s">
        <v>40</v>
      </c>
      <c r="B24" s="6" t="s">
        <v>67</v>
      </c>
      <c r="C24" s="7">
        <v>22</v>
      </c>
      <c r="D24" s="4" t="s">
        <v>14</v>
      </c>
      <c r="E24" s="3">
        <v>22</v>
      </c>
    </row>
    <row r="25" spans="1:6" x14ac:dyDescent="0.25">
      <c r="A25" t="s">
        <v>48</v>
      </c>
      <c r="C25" s="7" t="s">
        <v>41</v>
      </c>
    </row>
    <row r="26" spans="1:6" x14ac:dyDescent="0.25">
      <c r="C26" s="7"/>
    </row>
    <row r="29" spans="1:6" x14ac:dyDescent="0.25">
      <c r="A29" s="5" t="s">
        <v>22</v>
      </c>
      <c r="B29" s="3">
        <f>SUM(E2:E24)</f>
        <v>802.77650000000006</v>
      </c>
    </row>
  </sheetData>
  <hyperlinks>
    <hyperlink ref="B12" r:id="rId1" xr:uid="{F6108515-ABA7-4242-9B6D-F5EEF58C42AC}"/>
    <hyperlink ref="B6" r:id="rId2" xr:uid="{8C2BC285-7365-4A37-AB5E-AEC577D4DA73}"/>
    <hyperlink ref="B11" r:id="rId3" xr:uid="{24ECF9E5-06AE-4F3F-9336-E3C50917BC8E}"/>
    <hyperlink ref="B7" r:id="rId4" xr:uid="{515F2A07-9970-4827-A24D-0E3A197F7214}"/>
    <hyperlink ref="B8" r:id="rId5" xr:uid="{FC8CA25A-B62A-4917-BD8A-2269E3004BFA}"/>
    <hyperlink ref="B2" r:id="rId6" xr:uid="{7BF513B6-A1B9-4945-A8EE-FE011A5B2E85}"/>
    <hyperlink ref="B3" r:id="rId7" xr:uid="{AFF538E8-8DCA-4F11-848B-61E91C0AB315}"/>
    <hyperlink ref="B4" r:id="rId8" xr:uid="{FBBC7634-8017-45B0-B141-E09F99653F68}"/>
    <hyperlink ref="B9" r:id="rId9" xr:uid="{099F556D-FA4B-4337-BDA6-D3CE58794FB3}"/>
    <hyperlink ref="B10" r:id="rId10" xr:uid="{41C7F4EB-BA34-4043-A3C7-042FF97827DD}"/>
    <hyperlink ref="B13" r:id="rId11" xr:uid="{ED609D3A-62D2-4969-B089-5A2C7696775E}"/>
    <hyperlink ref="B14" r:id="rId12" xr:uid="{F779526C-0F97-417E-9D53-952537BD9C53}"/>
    <hyperlink ref="B16" r:id="rId13" xr:uid="{C602EA8B-317E-4429-BBC2-BF39BB014B8F}"/>
    <hyperlink ref="B15" r:id="rId14" xr:uid="{34F4D6DC-B938-481B-BE00-FF5F741796E4}"/>
    <hyperlink ref="B17" r:id="rId15" xr:uid="{3CDD5A6C-2D00-4869-A8A6-514688904C6E}"/>
    <hyperlink ref="B18" r:id="rId16" xr:uid="{5A2D1EB1-0A26-427A-A134-5C2F64D1D154}"/>
    <hyperlink ref="G6" r:id="rId17" display="https://www.amazon.ca/Pneumatic-Connector-Fittings-Industry-Automatic/dp/B07BLRG8SH/ref=pd_bxgy_img_2/143-0551247-3600406?_encoding=UTF8&amp;pd_rd_i=B07BLV645L&amp;pd_rd_r=0dd531d6-8bb2-47a1-b36e-8b952a17283a&amp;pd_rd_w=rjzCc&amp;pd_rd_wg=X7YjH&amp;pf_rd_p=651c6196-5161-4602-81e9-26b0f9bf89e1&amp;pf_rd_r=5XPZT9Z3VXA1CQ8ZX4F3&amp;refRID=5XPZT9Z3VXA1CQ8ZX4F3&amp;th=1" xr:uid="{9ED06A5F-DABA-4D81-A2E7-7587ED2F70C6}"/>
    <hyperlink ref="H6" r:id="rId18" display="https://www.amazon.ca/URBEST-Meter-39-4ft-Pneumatic-Fittings/dp/B01M0DM5X5/ref=pd_bxgy_img_2/143-0551247-3600406?_encoding=UTF8&amp;pd_rd_i=B01M0DM5X5&amp;pd_rd_r=79ed4465-951e-4035-84c3-8b11cf2ce39c&amp;pd_rd_w=zqemF&amp;pd_rd_wg=sZ3Yo&amp;pf_rd_p=651c6196-5161-4602-81e9-26b0f9bf89e1&amp;pf_rd_r=T82CTCYBBE42W7V4YY49&amp;psc=1&amp;refRID=T82CTCYBBE42W7V4YY49" xr:uid="{002B544E-A4EC-4409-B3C4-A93A2D359667}"/>
    <hyperlink ref="I6" r:id="rId19" xr:uid="{D3EBB6ED-14EB-43DC-935F-C398068E268B}"/>
    <hyperlink ref="B19" r:id="rId20" xr:uid="{5263D8A8-3430-4859-AF48-704D3FF5CDC8}"/>
    <hyperlink ref="B21" r:id="rId21" xr:uid="{99EC3A1B-B7C3-45EC-A254-97D55DD2C634}"/>
    <hyperlink ref="B23" r:id="rId22" xr:uid="{5D98BB3F-AE21-4268-815D-CC6B4B63673D}"/>
    <hyperlink ref="B24" r:id="rId23" xr:uid="{BDF3E835-A5C4-42BE-9366-721252F59F4B}"/>
    <hyperlink ref="B22" r:id="rId24" xr:uid="{A45A7FA9-B447-47D5-B042-6E5DB85FDE51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PrecisePaw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Lanz</dc:creator>
  <cp:lastModifiedBy>Tony</cp:lastModifiedBy>
  <dcterms:created xsi:type="dcterms:W3CDTF">2014-06-06T19:26:00Z</dcterms:created>
  <dcterms:modified xsi:type="dcterms:W3CDTF">2020-11-17T00:28:37Z</dcterms:modified>
</cp:coreProperties>
</file>