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dan/Documents/Google Drive/Current Files/Dissertation/Ch3_Plant Uptake/Article Submission/Datasets/"/>
    </mc:Choice>
  </mc:AlternateContent>
  <xr:revisionPtr revIDLastSave="0" documentId="8_{1C5E5ED1-F183-644F-AC25-AB351B705DD3}" xr6:coauthVersionLast="45" xr6:coauthVersionMax="45" xr10:uidLastSave="{00000000-0000-0000-0000-000000000000}"/>
  <bookViews>
    <workbookView xWindow="35160" yWindow="820" windowWidth="30360" windowHeight="21120" activeTab="3" xr2:uid="{054C5A51-A61D-754A-AB41-D298D2857EF7}"/>
  </bookViews>
  <sheets>
    <sheet name="All Data" sheetId="1" r:id="rId1"/>
    <sheet name="Plant Data" sheetId="7" r:id="rId2"/>
    <sheet name="Soil Data" sheetId="4" r:id="rId3"/>
    <sheet name="Nitrate Data" sheetId="5" r:id="rId4"/>
  </sheets>
  <definedNames>
    <definedName name="_xlnm._FilterDatabase" localSheetId="0" hidden="1">'All Data'!$A$2:$N$752</definedName>
    <definedName name="_xlnm._FilterDatabase" localSheetId="1" hidden="1">'Plant Data'!$A$2:$K$572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5" i="5" l="1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6" i="5"/>
  <c r="D96" i="5"/>
  <c r="E95" i="5"/>
  <c r="D95" i="5"/>
  <c r="E94" i="5"/>
  <c r="D94" i="5"/>
  <c r="E93" i="5"/>
  <c r="D93" i="5"/>
  <c r="E92" i="5"/>
  <c r="D92" i="5"/>
  <c r="E91" i="5"/>
  <c r="D91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F51" i="5"/>
  <c r="F47" i="5"/>
  <c r="F44" i="5"/>
  <c r="F36" i="5"/>
  <c r="F33" i="5"/>
  <c r="E28" i="5"/>
  <c r="E27" i="5"/>
  <c r="F3" i="5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274" i="1"/>
  <c r="F273" i="1"/>
  <c r="F634" i="1"/>
  <c r="F631" i="1"/>
  <c r="F635" i="1"/>
  <c r="F633" i="1"/>
  <c r="F630" i="1"/>
  <c r="F632" i="1"/>
  <c r="F727" i="1" l="1"/>
  <c r="F726" i="1"/>
  <c r="F725" i="1"/>
  <c r="F724" i="1"/>
  <c r="F731" i="1"/>
  <c r="F730" i="1"/>
  <c r="F729" i="1"/>
  <c r="F728" i="1"/>
  <c r="F660" i="1" l="1"/>
  <c r="F654" i="1"/>
  <c r="F648" i="1"/>
  <c r="F642" i="1"/>
  <c r="F652" i="1"/>
  <c r="F658" i="1"/>
  <c r="F646" i="1"/>
  <c r="F640" i="1"/>
  <c r="F656" i="1"/>
  <c r="F650" i="1"/>
  <c r="F644" i="1"/>
  <c r="F638" i="1"/>
  <c r="F659" i="1"/>
  <c r="F653" i="1"/>
  <c r="F647" i="1"/>
  <c r="F641" i="1"/>
  <c r="F651" i="1"/>
  <c r="F657" i="1"/>
  <c r="F645" i="1"/>
  <c r="F639" i="1"/>
  <c r="F655" i="1"/>
  <c r="F649" i="1"/>
  <c r="F643" i="1"/>
  <c r="F637" i="1"/>
  <c r="E642" i="1" l="1"/>
  <c r="E641" i="1"/>
  <c r="E640" i="1"/>
  <c r="E639" i="1"/>
  <c r="E638" i="1"/>
  <c r="E637" i="1"/>
  <c r="E648" i="1"/>
  <c r="E647" i="1"/>
  <c r="E646" i="1"/>
  <c r="E645" i="1"/>
  <c r="E644" i="1"/>
  <c r="E643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731" i="1" l="1"/>
  <c r="E730" i="1"/>
  <c r="E729" i="1"/>
  <c r="E728" i="1"/>
  <c r="E727" i="1"/>
  <c r="E726" i="1"/>
  <c r="E725" i="1"/>
  <c r="E724" i="1"/>
  <c r="E634" i="1"/>
  <c r="E635" i="1"/>
  <c r="E631" i="1"/>
  <c r="E633" i="1"/>
  <c r="E630" i="1"/>
  <c r="E632" i="1"/>
  <c r="G427" i="1"/>
  <c r="G423" i="1"/>
  <c r="G420" i="1"/>
  <c r="G282" i="1"/>
  <c r="G279" i="1"/>
  <c r="G190" i="1"/>
</calcChain>
</file>

<file path=xl/sharedStrings.xml><?xml version="1.0" encoding="utf-8"?>
<sst xmlns="http://schemas.openxmlformats.org/spreadsheetml/2006/main" count="2976" uniqueCount="62">
  <si>
    <t>Date</t>
  </si>
  <si>
    <t>Type</t>
  </si>
  <si>
    <t>Cell</t>
  </si>
  <si>
    <t>Third</t>
  </si>
  <si>
    <t>Distance</t>
  </si>
  <si>
    <t>Soil</t>
  </si>
  <si>
    <t>I</t>
  </si>
  <si>
    <t>G</t>
  </si>
  <si>
    <t>K</t>
  </si>
  <si>
    <t>F</t>
  </si>
  <si>
    <t>E</t>
  </si>
  <si>
    <t>D</t>
  </si>
  <si>
    <t>J</t>
  </si>
  <si>
    <t>H</t>
  </si>
  <si>
    <t>L</t>
  </si>
  <si>
    <t>Bulk</t>
  </si>
  <si>
    <t>A</t>
  </si>
  <si>
    <t>B</t>
  </si>
  <si>
    <t>C</t>
  </si>
  <si>
    <t>Juncus</t>
  </si>
  <si>
    <t>A-C</t>
  </si>
  <si>
    <t>Salix</t>
  </si>
  <si>
    <t>m</t>
  </si>
  <si>
    <t>Soil C</t>
  </si>
  <si>
    <t>%</t>
  </si>
  <si>
    <t>Soil N</t>
  </si>
  <si>
    <t>Soil S</t>
  </si>
  <si>
    <t>δ13C</t>
  </si>
  <si>
    <t>δ15N</t>
  </si>
  <si>
    <t>δ34S</t>
  </si>
  <si>
    <t>-</t>
  </si>
  <si>
    <t>uM</t>
  </si>
  <si>
    <t>‰ Air</t>
  </si>
  <si>
    <t>‰ V-PDB</t>
  </si>
  <si>
    <t>‰ V-CDT</t>
  </si>
  <si>
    <t>δ18O</t>
  </si>
  <si>
    <t>[NO3]</t>
  </si>
  <si>
    <t>Influent</t>
  </si>
  <si>
    <t>FWS Influent</t>
  </si>
  <si>
    <t>FWS Effluent</t>
  </si>
  <si>
    <t>Effluent</t>
  </si>
  <si>
    <t>Porewater</t>
  </si>
  <si>
    <t>Depth</t>
  </si>
  <si>
    <t>D3-092519</t>
  </si>
  <si>
    <t>D6-092519</t>
  </si>
  <si>
    <t>D9-092519</t>
  </si>
  <si>
    <t>D12-092519</t>
  </si>
  <si>
    <t>D15-092519</t>
  </si>
  <si>
    <t>D18-092519</t>
  </si>
  <si>
    <t>G3-092519</t>
  </si>
  <si>
    <t>G6-092519</t>
  </si>
  <si>
    <t>G9-092519</t>
  </si>
  <si>
    <t>G12-092519</t>
  </si>
  <si>
    <t>G15-092519</t>
  </si>
  <si>
    <t>G18-092519</t>
  </si>
  <si>
    <t>H3-092519</t>
  </si>
  <si>
    <t>H6-092519</t>
  </si>
  <si>
    <t>H9-092519</t>
  </si>
  <si>
    <t>H12-092519</t>
  </si>
  <si>
    <t>H15-092519</t>
  </si>
  <si>
    <t>H18-092519</t>
  </si>
  <si>
    <t>‰ V-SMOW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</si>
</sst>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;@"/>
    <numFmt numFmtId="165" formatCode="0.0"/>
  </numFmts>
  <fonts count="8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0"/>
      <name val="MS Sans Serif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55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/>
    <xf numFmtId="0" fontId="1" fillId="0" borderId="1" xfId="0" applyFont="1" applyBorder="1"/>
    <xf numFmtId="165" fontId="1" fillId="0" borderId="1" xfId="0" applyNumberFormat="1" applyFont="1" applyBorder="1" applyAlignment="1"/>
    <xf numFmtId="165" fontId="3" fillId="0" borderId="1" xfId="0" applyNumberFormat="1" applyFont="1" applyBorder="1" applyAlignment="1"/>
    <xf numFmtId="165" fontId="1" fillId="0" borderId="1" xfId="0" applyNumberFormat="1" applyFont="1" applyBorder="1"/>
    <xf numFmtId="165" fontId="3" fillId="0" borderId="1" xfId="0" applyNumberFormat="1" applyFont="1" applyBorder="1" applyAlignment="1">
      <alignment horizontal="right"/>
    </xf>
    <xf numFmtId="0" fontId="3" fillId="0" borderId="1" xfId="1" applyFont="1" applyBorder="1" applyAlignment="1">
      <alignment horizontal="left"/>
    </xf>
    <xf numFmtId="0" fontId="0" fillId="0" borderId="1" xfId="0" applyFont="1" applyBorder="1"/>
    <xf numFmtId="0" fontId="3" fillId="0" borderId="2" xfId="0" applyFont="1" applyBorder="1" applyAlignment="1"/>
    <xf numFmtId="0" fontId="1" fillId="0" borderId="2" xfId="0" applyFont="1" applyBorder="1"/>
    <xf numFmtId="165" fontId="1" fillId="0" borderId="2" xfId="0" applyNumberFormat="1" applyFont="1" applyBorder="1" applyAlignment="1"/>
    <xf numFmtId="165" fontId="3" fillId="0" borderId="2" xfId="0" applyNumberFormat="1" applyFont="1" applyBorder="1" applyAlignment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5" fontId="3" fillId="0" borderId="10" xfId="0" applyNumberFormat="1" applyFont="1" applyBorder="1" applyAlignment="1"/>
    <xf numFmtId="164" fontId="1" fillId="0" borderId="11" xfId="0" applyNumberFormat="1" applyFont="1" applyBorder="1" applyAlignment="1">
      <alignment horizontal="center"/>
    </xf>
    <xf numFmtId="165" fontId="3" fillId="0" borderId="12" xfId="0" applyNumberFormat="1" applyFont="1" applyBorder="1" applyAlignment="1"/>
    <xf numFmtId="165" fontId="1" fillId="0" borderId="12" xfId="0" applyNumberFormat="1" applyFont="1" applyBorder="1"/>
    <xf numFmtId="164" fontId="1" fillId="0" borderId="6" xfId="0" applyNumberFormat="1" applyFont="1" applyBorder="1" applyAlignment="1">
      <alignment horizontal="center"/>
    </xf>
    <xf numFmtId="0" fontId="3" fillId="0" borderId="7" xfId="1" applyFont="1" applyBorder="1" applyAlignment="1">
      <alignment horizontal="left"/>
    </xf>
    <xf numFmtId="0" fontId="0" fillId="0" borderId="7" xfId="0" applyFont="1" applyBorder="1"/>
    <xf numFmtId="165" fontId="1" fillId="0" borderId="7" xfId="0" applyNumberFormat="1" applyFont="1" applyBorder="1"/>
    <xf numFmtId="165" fontId="1" fillId="0" borderId="8" xfId="0" applyNumberFormat="1" applyFont="1" applyBorder="1"/>
    <xf numFmtId="0" fontId="1" fillId="0" borderId="1" xfId="0" applyFont="1" applyBorder="1" applyAlignment="1"/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5" fontId="1" fillId="0" borderId="12" xfId="0" applyNumberFormat="1" applyFont="1" applyBorder="1" applyAlignment="1"/>
    <xf numFmtId="17" fontId="1" fillId="0" borderId="11" xfId="0" applyNumberFormat="1" applyFont="1" applyBorder="1" applyAlignment="1">
      <alignment horizontal="center"/>
    </xf>
    <xf numFmtId="0" fontId="1" fillId="0" borderId="7" xfId="0" applyFont="1" applyBorder="1" applyAlignment="1"/>
    <xf numFmtId="0" fontId="1" fillId="0" borderId="7" xfId="0" applyFont="1" applyBorder="1" applyAlignment="1">
      <alignment horizontal="center"/>
    </xf>
    <xf numFmtId="165" fontId="1" fillId="0" borderId="7" xfId="0" applyNumberFormat="1" applyFont="1" applyBorder="1" applyAlignment="1"/>
    <xf numFmtId="165" fontId="1" fillId="0" borderId="8" xfId="0" applyNumberFormat="1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165" fontId="1" fillId="0" borderId="10" xfId="0" applyNumberFormat="1" applyFont="1" applyBorder="1" applyAlignment="1"/>
    <xf numFmtId="0" fontId="1" fillId="0" borderId="1" xfId="0" applyFont="1" applyBorder="1" applyAlignment="1">
      <alignment horizontal="center" vertical="center"/>
    </xf>
    <xf numFmtId="165" fontId="4" fillId="0" borderId="1" xfId="0" applyNumberFormat="1" applyFont="1" applyBorder="1" applyAlignment="1"/>
    <xf numFmtId="0" fontId="2" fillId="0" borderId="1" xfId="0" applyFont="1" applyBorder="1" applyAlignment="1"/>
    <xf numFmtId="165" fontId="3" fillId="0" borderId="1" xfId="0" applyNumberFormat="1" applyFont="1" applyBorder="1" applyAlignment="1">
      <alignment wrapText="1"/>
    </xf>
    <xf numFmtId="165" fontId="3" fillId="0" borderId="12" xfId="0" applyNumberFormat="1" applyFont="1" applyBorder="1" applyAlignment="1">
      <alignment wrapText="1"/>
    </xf>
    <xf numFmtId="17" fontId="1" fillId="0" borderId="6" xfId="0" applyNumberFormat="1" applyFont="1" applyBorder="1" applyAlignment="1">
      <alignment horizontal="center"/>
    </xf>
    <xf numFmtId="0" fontId="2" fillId="0" borderId="7" xfId="0" applyFont="1" applyBorder="1" applyAlignment="1"/>
    <xf numFmtId="165" fontId="3" fillId="0" borderId="8" xfId="0" applyNumberFormat="1" applyFont="1" applyBorder="1" applyAlignment="1"/>
    <xf numFmtId="0" fontId="1" fillId="0" borderId="7" xfId="0" applyFont="1" applyBorder="1"/>
  </cellXfs>
  <cellStyles count="2">
    <cellStyle name="Normal" xfId="0" builtinId="0"/>
    <cellStyle name="Normal 2" xfId="1" xr:uid="{BCC60B3B-46D9-D843-8B3D-1189A07117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'Plant Data'!$A$241:$A$572</c:f>
              <c:numCache>
                <c:formatCode>mmm\-yy</c:formatCode>
                <c:ptCount val="332"/>
                <c:pt idx="0">
                  <c:v>43217</c:v>
                </c:pt>
                <c:pt idx="1">
                  <c:v>43217</c:v>
                </c:pt>
                <c:pt idx="2">
                  <c:v>43217</c:v>
                </c:pt>
                <c:pt idx="3">
                  <c:v>43217</c:v>
                </c:pt>
                <c:pt idx="4">
                  <c:v>43217</c:v>
                </c:pt>
                <c:pt idx="5">
                  <c:v>43217</c:v>
                </c:pt>
                <c:pt idx="6">
                  <c:v>43217</c:v>
                </c:pt>
                <c:pt idx="7">
                  <c:v>43217</c:v>
                </c:pt>
                <c:pt idx="8">
                  <c:v>43217</c:v>
                </c:pt>
                <c:pt idx="9">
                  <c:v>43217</c:v>
                </c:pt>
                <c:pt idx="10">
                  <c:v>43217</c:v>
                </c:pt>
                <c:pt idx="11">
                  <c:v>43217</c:v>
                </c:pt>
                <c:pt idx="12">
                  <c:v>43217</c:v>
                </c:pt>
                <c:pt idx="13">
                  <c:v>43217</c:v>
                </c:pt>
                <c:pt idx="14">
                  <c:v>43217</c:v>
                </c:pt>
                <c:pt idx="15">
                  <c:v>43217</c:v>
                </c:pt>
                <c:pt idx="16">
                  <c:v>43217</c:v>
                </c:pt>
                <c:pt idx="17">
                  <c:v>43217</c:v>
                </c:pt>
                <c:pt idx="18">
                  <c:v>43217</c:v>
                </c:pt>
                <c:pt idx="19">
                  <c:v>43217</c:v>
                </c:pt>
                <c:pt idx="20">
                  <c:v>43217</c:v>
                </c:pt>
                <c:pt idx="21">
                  <c:v>43217</c:v>
                </c:pt>
                <c:pt idx="22">
                  <c:v>43217</c:v>
                </c:pt>
                <c:pt idx="23">
                  <c:v>43217</c:v>
                </c:pt>
                <c:pt idx="24">
                  <c:v>43217</c:v>
                </c:pt>
                <c:pt idx="25">
                  <c:v>43217</c:v>
                </c:pt>
                <c:pt idx="26">
                  <c:v>43217</c:v>
                </c:pt>
                <c:pt idx="27">
                  <c:v>43217</c:v>
                </c:pt>
                <c:pt idx="28">
                  <c:v>43217</c:v>
                </c:pt>
                <c:pt idx="29">
                  <c:v>43217</c:v>
                </c:pt>
                <c:pt idx="30">
                  <c:v>43217</c:v>
                </c:pt>
                <c:pt idx="31">
                  <c:v>43217</c:v>
                </c:pt>
                <c:pt idx="32">
                  <c:v>43217</c:v>
                </c:pt>
                <c:pt idx="33">
                  <c:v>43217</c:v>
                </c:pt>
                <c:pt idx="34">
                  <c:v>43217</c:v>
                </c:pt>
                <c:pt idx="35">
                  <c:v>43217</c:v>
                </c:pt>
                <c:pt idx="36">
                  <c:v>43217</c:v>
                </c:pt>
                <c:pt idx="37">
                  <c:v>43217</c:v>
                </c:pt>
                <c:pt idx="38">
                  <c:v>43217</c:v>
                </c:pt>
                <c:pt idx="39">
                  <c:v>43217</c:v>
                </c:pt>
                <c:pt idx="40">
                  <c:v>43217</c:v>
                </c:pt>
                <c:pt idx="41">
                  <c:v>43217</c:v>
                </c:pt>
                <c:pt idx="42">
                  <c:v>43217</c:v>
                </c:pt>
                <c:pt idx="43">
                  <c:v>43217</c:v>
                </c:pt>
                <c:pt idx="44">
                  <c:v>43217</c:v>
                </c:pt>
                <c:pt idx="45">
                  <c:v>43217</c:v>
                </c:pt>
                <c:pt idx="46">
                  <c:v>43217</c:v>
                </c:pt>
                <c:pt idx="47">
                  <c:v>43217</c:v>
                </c:pt>
                <c:pt idx="48">
                  <c:v>43217</c:v>
                </c:pt>
                <c:pt idx="49">
                  <c:v>43217</c:v>
                </c:pt>
                <c:pt idx="50">
                  <c:v>43217</c:v>
                </c:pt>
                <c:pt idx="51">
                  <c:v>43217</c:v>
                </c:pt>
                <c:pt idx="52">
                  <c:v>43217</c:v>
                </c:pt>
                <c:pt idx="53">
                  <c:v>43217</c:v>
                </c:pt>
                <c:pt idx="54">
                  <c:v>43217</c:v>
                </c:pt>
                <c:pt idx="55">
                  <c:v>43217</c:v>
                </c:pt>
                <c:pt idx="56">
                  <c:v>43217</c:v>
                </c:pt>
                <c:pt idx="57">
                  <c:v>43217</c:v>
                </c:pt>
                <c:pt idx="58">
                  <c:v>43217</c:v>
                </c:pt>
                <c:pt idx="59">
                  <c:v>43217</c:v>
                </c:pt>
                <c:pt idx="60">
                  <c:v>43217</c:v>
                </c:pt>
                <c:pt idx="61">
                  <c:v>43217</c:v>
                </c:pt>
                <c:pt idx="62">
                  <c:v>43217</c:v>
                </c:pt>
                <c:pt idx="63">
                  <c:v>43217</c:v>
                </c:pt>
                <c:pt idx="64">
                  <c:v>43217</c:v>
                </c:pt>
                <c:pt idx="65">
                  <c:v>43217</c:v>
                </c:pt>
                <c:pt idx="66">
                  <c:v>43217</c:v>
                </c:pt>
                <c:pt idx="67">
                  <c:v>43217</c:v>
                </c:pt>
                <c:pt idx="68">
                  <c:v>43217</c:v>
                </c:pt>
                <c:pt idx="69">
                  <c:v>43217</c:v>
                </c:pt>
                <c:pt idx="70">
                  <c:v>43217</c:v>
                </c:pt>
                <c:pt idx="71">
                  <c:v>43217</c:v>
                </c:pt>
                <c:pt idx="72">
                  <c:v>43217</c:v>
                </c:pt>
                <c:pt idx="73">
                  <c:v>43217</c:v>
                </c:pt>
                <c:pt idx="74">
                  <c:v>43217</c:v>
                </c:pt>
                <c:pt idx="75">
                  <c:v>43217</c:v>
                </c:pt>
                <c:pt idx="76">
                  <c:v>43217</c:v>
                </c:pt>
                <c:pt idx="77">
                  <c:v>43217</c:v>
                </c:pt>
                <c:pt idx="78">
                  <c:v>43217</c:v>
                </c:pt>
                <c:pt idx="79">
                  <c:v>43217</c:v>
                </c:pt>
                <c:pt idx="80">
                  <c:v>43217</c:v>
                </c:pt>
                <c:pt idx="81">
                  <c:v>43217</c:v>
                </c:pt>
                <c:pt idx="82">
                  <c:v>43217</c:v>
                </c:pt>
                <c:pt idx="83">
                  <c:v>43321</c:v>
                </c:pt>
                <c:pt idx="84">
                  <c:v>43321</c:v>
                </c:pt>
                <c:pt idx="85">
                  <c:v>43321</c:v>
                </c:pt>
                <c:pt idx="86">
                  <c:v>43321</c:v>
                </c:pt>
                <c:pt idx="87">
                  <c:v>43321</c:v>
                </c:pt>
                <c:pt idx="88">
                  <c:v>43321</c:v>
                </c:pt>
                <c:pt idx="89">
                  <c:v>43321</c:v>
                </c:pt>
                <c:pt idx="90">
                  <c:v>43321</c:v>
                </c:pt>
                <c:pt idx="91">
                  <c:v>43321</c:v>
                </c:pt>
                <c:pt idx="92">
                  <c:v>43321</c:v>
                </c:pt>
                <c:pt idx="93">
                  <c:v>43321</c:v>
                </c:pt>
                <c:pt idx="94">
                  <c:v>43321</c:v>
                </c:pt>
                <c:pt idx="95">
                  <c:v>43321</c:v>
                </c:pt>
                <c:pt idx="96">
                  <c:v>43321</c:v>
                </c:pt>
                <c:pt idx="97">
                  <c:v>43321</c:v>
                </c:pt>
                <c:pt idx="98">
                  <c:v>43321</c:v>
                </c:pt>
                <c:pt idx="99">
                  <c:v>43321</c:v>
                </c:pt>
                <c:pt idx="100">
                  <c:v>43321</c:v>
                </c:pt>
                <c:pt idx="101">
                  <c:v>43321</c:v>
                </c:pt>
                <c:pt idx="102">
                  <c:v>43321</c:v>
                </c:pt>
                <c:pt idx="103">
                  <c:v>43321</c:v>
                </c:pt>
                <c:pt idx="104">
                  <c:v>43321</c:v>
                </c:pt>
                <c:pt idx="105">
                  <c:v>43321</c:v>
                </c:pt>
                <c:pt idx="106">
                  <c:v>43321</c:v>
                </c:pt>
                <c:pt idx="107">
                  <c:v>43321</c:v>
                </c:pt>
                <c:pt idx="108">
                  <c:v>43321</c:v>
                </c:pt>
                <c:pt idx="109">
                  <c:v>43321</c:v>
                </c:pt>
                <c:pt idx="110">
                  <c:v>43321</c:v>
                </c:pt>
                <c:pt idx="111">
                  <c:v>43321</c:v>
                </c:pt>
                <c:pt idx="112">
                  <c:v>43321</c:v>
                </c:pt>
                <c:pt idx="113">
                  <c:v>43321</c:v>
                </c:pt>
                <c:pt idx="114">
                  <c:v>43321</c:v>
                </c:pt>
                <c:pt idx="115">
                  <c:v>43321</c:v>
                </c:pt>
                <c:pt idx="116">
                  <c:v>43321</c:v>
                </c:pt>
                <c:pt idx="117">
                  <c:v>43321</c:v>
                </c:pt>
                <c:pt idx="118">
                  <c:v>43321</c:v>
                </c:pt>
                <c:pt idx="119">
                  <c:v>43321</c:v>
                </c:pt>
                <c:pt idx="120">
                  <c:v>43321</c:v>
                </c:pt>
                <c:pt idx="121">
                  <c:v>43321</c:v>
                </c:pt>
                <c:pt idx="122">
                  <c:v>43321</c:v>
                </c:pt>
                <c:pt idx="123">
                  <c:v>43321</c:v>
                </c:pt>
                <c:pt idx="124">
                  <c:v>43321</c:v>
                </c:pt>
                <c:pt idx="125">
                  <c:v>43321</c:v>
                </c:pt>
                <c:pt idx="126">
                  <c:v>43321</c:v>
                </c:pt>
                <c:pt idx="127">
                  <c:v>43321</c:v>
                </c:pt>
                <c:pt idx="128">
                  <c:v>43321</c:v>
                </c:pt>
                <c:pt idx="129">
                  <c:v>43321</c:v>
                </c:pt>
                <c:pt idx="130">
                  <c:v>43321</c:v>
                </c:pt>
                <c:pt idx="131">
                  <c:v>43321</c:v>
                </c:pt>
                <c:pt idx="132">
                  <c:v>43321</c:v>
                </c:pt>
                <c:pt idx="133">
                  <c:v>43321</c:v>
                </c:pt>
                <c:pt idx="134">
                  <c:v>43321</c:v>
                </c:pt>
                <c:pt idx="135">
                  <c:v>43321</c:v>
                </c:pt>
                <c:pt idx="136">
                  <c:v>43321</c:v>
                </c:pt>
                <c:pt idx="137">
                  <c:v>43321</c:v>
                </c:pt>
                <c:pt idx="138">
                  <c:v>43321</c:v>
                </c:pt>
                <c:pt idx="139">
                  <c:v>43321</c:v>
                </c:pt>
                <c:pt idx="140">
                  <c:v>43321</c:v>
                </c:pt>
                <c:pt idx="141">
                  <c:v>43321</c:v>
                </c:pt>
                <c:pt idx="142">
                  <c:v>43321</c:v>
                </c:pt>
                <c:pt idx="143">
                  <c:v>43321</c:v>
                </c:pt>
                <c:pt idx="144">
                  <c:v>43321</c:v>
                </c:pt>
                <c:pt idx="145">
                  <c:v>43321</c:v>
                </c:pt>
                <c:pt idx="146">
                  <c:v>43321</c:v>
                </c:pt>
                <c:pt idx="147">
                  <c:v>43321</c:v>
                </c:pt>
                <c:pt idx="148">
                  <c:v>43321</c:v>
                </c:pt>
                <c:pt idx="149">
                  <c:v>43321</c:v>
                </c:pt>
                <c:pt idx="150">
                  <c:v>43321</c:v>
                </c:pt>
                <c:pt idx="151">
                  <c:v>43321</c:v>
                </c:pt>
                <c:pt idx="152">
                  <c:v>43321</c:v>
                </c:pt>
                <c:pt idx="153">
                  <c:v>43321</c:v>
                </c:pt>
                <c:pt idx="154">
                  <c:v>43321</c:v>
                </c:pt>
                <c:pt idx="155">
                  <c:v>43321</c:v>
                </c:pt>
                <c:pt idx="156">
                  <c:v>43321</c:v>
                </c:pt>
                <c:pt idx="157">
                  <c:v>43321</c:v>
                </c:pt>
                <c:pt idx="158">
                  <c:v>43321</c:v>
                </c:pt>
                <c:pt idx="159">
                  <c:v>43321</c:v>
                </c:pt>
                <c:pt idx="160">
                  <c:v>43321</c:v>
                </c:pt>
                <c:pt idx="161">
                  <c:v>43321</c:v>
                </c:pt>
                <c:pt idx="162">
                  <c:v>43321</c:v>
                </c:pt>
                <c:pt idx="163">
                  <c:v>43321</c:v>
                </c:pt>
                <c:pt idx="164">
                  <c:v>43321</c:v>
                </c:pt>
                <c:pt idx="165">
                  <c:v>43321</c:v>
                </c:pt>
                <c:pt idx="166">
                  <c:v>43321</c:v>
                </c:pt>
                <c:pt idx="167">
                  <c:v>43321</c:v>
                </c:pt>
                <c:pt idx="168">
                  <c:v>43321</c:v>
                </c:pt>
                <c:pt idx="169">
                  <c:v>43321</c:v>
                </c:pt>
                <c:pt idx="170">
                  <c:v>43321</c:v>
                </c:pt>
                <c:pt idx="171">
                  <c:v>43321</c:v>
                </c:pt>
                <c:pt idx="172">
                  <c:v>43321</c:v>
                </c:pt>
                <c:pt idx="173">
                  <c:v>43321</c:v>
                </c:pt>
                <c:pt idx="174">
                  <c:v>43321</c:v>
                </c:pt>
                <c:pt idx="175">
                  <c:v>43321</c:v>
                </c:pt>
                <c:pt idx="176">
                  <c:v>43321</c:v>
                </c:pt>
                <c:pt idx="177">
                  <c:v>43321</c:v>
                </c:pt>
                <c:pt idx="178">
                  <c:v>43321</c:v>
                </c:pt>
                <c:pt idx="179">
                  <c:v>43321</c:v>
                </c:pt>
                <c:pt idx="180">
                  <c:v>43321</c:v>
                </c:pt>
                <c:pt idx="181">
                  <c:v>43321</c:v>
                </c:pt>
                <c:pt idx="182">
                  <c:v>43321</c:v>
                </c:pt>
                <c:pt idx="183">
                  <c:v>43321</c:v>
                </c:pt>
                <c:pt idx="184">
                  <c:v>43321</c:v>
                </c:pt>
                <c:pt idx="185">
                  <c:v>43321</c:v>
                </c:pt>
                <c:pt idx="186">
                  <c:v>43321</c:v>
                </c:pt>
                <c:pt idx="187">
                  <c:v>43321</c:v>
                </c:pt>
                <c:pt idx="188">
                  <c:v>43321</c:v>
                </c:pt>
                <c:pt idx="189">
                  <c:v>43321</c:v>
                </c:pt>
                <c:pt idx="190">
                  <c:v>43321</c:v>
                </c:pt>
                <c:pt idx="191">
                  <c:v>43321</c:v>
                </c:pt>
                <c:pt idx="192">
                  <c:v>43321</c:v>
                </c:pt>
                <c:pt idx="193">
                  <c:v>43321</c:v>
                </c:pt>
                <c:pt idx="194">
                  <c:v>43321</c:v>
                </c:pt>
                <c:pt idx="195">
                  <c:v>43321</c:v>
                </c:pt>
                <c:pt idx="196">
                  <c:v>43321</c:v>
                </c:pt>
                <c:pt idx="197">
                  <c:v>43321</c:v>
                </c:pt>
                <c:pt idx="198">
                  <c:v>43321</c:v>
                </c:pt>
                <c:pt idx="199">
                  <c:v>43321</c:v>
                </c:pt>
                <c:pt idx="200">
                  <c:v>43321</c:v>
                </c:pt>
                <c:pt idx="201">
                  <c:v>43321</c:v>
                </c:pt>
                <c:pt idx="202">
                  <c:v>43321</c:v>
                </c:pt>
                <c:pt idx="203">
                  <c:v>43321</c:v>
                </c:pt>
                <c:pt idx="204">
                  <c:v>43321</c:v>
                </c:pt>
                <c:pt idx="205">
                  <c:v>43321</c:v>
                </c:pt>
                <c:pt idx="206">
                  <c:v>43321</c:v>
                </c:pt>
                <c:pt idx="207">
                  <c:v>43321</c:v>
                </c:pt>
                <c:pt idx="208">
                  <c:v>43321</c:v>
                </c:pt>
                <c:pt idx="209">
                  <c:v>43321</c:v>
                </c:pt>
                <c:pt idx="210">
                  <c:v>43321</c:v>
                </c:pt>
                <c:pt idx="211">
                  <c:v>43321</c:v>
                </c:pt>
                <c:pt idx="212">
                  <c:v>43321</c:v>
                </c:pt>
                <c:pt idx="213">
                  <c:v>43321</c:v>
                </c:pt>
                <c:pt idx="214">
                  <c:v>43321</c:v>
                </c:pt>
                <c:pt idx="215">
                  <c:v>43321</c:v>
                </c:pt>
                <c:pt idx="216">
                  <c:v>43321</c:v>
                </c:pt>
                <c:pt idx="217">
                  <c:v>43321</c:v>
                </c:pt>
                <c:pt idx="218">
                  <c:v>43321</c:v>
                </c:pt>
                <c:pt idx="219">
                  <c:v>43321</c:v>
                </c:pt>
                <c:pt idx="220">
                  <c:v>43321</c:v>
                </c:pt>
                <c:pt idx="221">
                  <c:v>43321</c:v>
                </c:pt>
                <c:pt idx="222">
                  <c:v>43487</c:v>
                </c:pt>
                <c:pt idx="223">
                  <c:v>43487</c:v>
                </c:pt>
                <c:pt idx="224">
                  <c:v>43487</c:v>
                </c:pt>
                <c:pt idx="225">
                  <c:v>43487</c:v>
                </c:pt>
                <c:pt idx="226">
                  <c:v>43487</c:v>
                </c:pt>
                <c:pt idx="227">
                  <c:v>43487</c:v>
                </c:pt>
                <c:pt idx="228">
                  <c:v>43487</c:v>
                </c:pt>
                <c:pt idx="229">
                  <c:v>43487</c:v>
                </c:pt>
                <c:pt idx="230">
                  <c:v>43487</c:v>
                </c:pt>
                <c:pt idx="231">
                  <c:v>43487</c:v>
                </c:pt>
                <c:pt idx="232">
                  <c:v>43487</c:v>
                </c:pt>
                <c:pt idx="233">
                  <c:v>43487</c:v>
                </c:pt>
                <c:pt idx="234">
                  <c:v>43487</c:v>
                </c:pt>
                <c:pt idx="235">
                  <c:v>43487</c:v>
                </c:pt>
                <c:pt idx="236">
                  <c:v>43487</c:v>
                </c:pt>
                <c:pt idx="237">
                  <c:v>43487</c:v>
                </c:pt>
                <c:pt idx="238">
                  <c:v>43487</c:v>
                </c:pt>
                <c:pt idx="239">
                  <c:v>43487</c:v>
                </c:pt>
                <c:pt idx="240">
                  <c:v>43487</c:v>
                </c:pt>
                <c:pt idx="241">
                  <c:v>43487</c:v>
                </c:pt>
                <c:pt idx="242">
                  <c:v>43487</c:v>
                </c:pt>
                <c:pt idx="243">
                  <c:v>43487</c:v>
                </c:pt>
                <c:pt idx="244">
                  <c:v>43487</c:v>
                </c:pt>
                <c:pt idx="245">
                  <c:v>43487</c:v>
                </c:pt>
                <c:pt idx="246">
                  <c:v>43487</c:v>
                </c:pt>
                <c:pt idx="247">
                  <c:v>43487</c:v>
                </c:pt>
                <c:pt idx="248">
                  <c:v>43487</c:v>
                </c:pt>
                <c:pt idx="249">
                  <c:v>43487</c:v>
                </c:pt>
                <c:pt idx="250">
                  <c:v>43487</c:v>
                </c:pt>
                <c:pt idx="251">
                  <c:v>43487</c:v>
                </c:pt>
                <c:pt idx="252">
                  <c:v>43487</c:v>
                </c:pt>
                <c:pt idx="253">
                  <c:v>43487</c:v>
                </c:pt>
                <c:pt idx="254">
                  <c:v>43487</c:v>
                </c:pt>
                <c:pt idx="255">
                  <c:v>43487</c:v>
                </c:pt>
                <c:pt idx="256">
                  <c:v>43487</c:v>
                </c:pt>
                <c:pt idx="257">
                  <c:v>43487</c:v>
                </c:pt>
                <c:pt idx="258">
                  <c:v>43487</c:v>
                </c:pt>
                <c:pt idx="259">
                  <c:v>43487</c:v>
                </c:pt>
                <c:pt idx="260">
                  <c:v>43487</c:v>
                </c:pt>
                <c:pt idx="261">
                  <c:v>43487</c:v>
                </c:pt>
                <c:pt idx="262">
                  <c:v>43487</c:v>
                </c:pt>
                <c:pt idx="263">
                  <c:v>43487</c:v>
                </c:pt>
                <c:pt idx="264">
                  <c:v>43487</c:v>
                </c:pt>
                <c:pt idx="265">
                  <c:v>43487</c:v>
                </c:pt>
                <c:pt idx="266">
                  <c:v>43487</c:v>
                </c:pt>
                <c:pt idx="267">
                  <c:v>43487</c:v>
                </c:pt>
                <c:pt idx="268">
                  <c:v>43487</c:v>
                </c:pt>
                <c:pt idx="269">
                  <c:v>43487</c:v>
                </c:pt>
                <c:pt idx="270">
                  <c:v>43487</c:v>
                </c:pt>
                <c:pt idx="271">
                  <c:v>43544</c:v>
                </c:pt>
                <c:pt idx="272">
                  <c:v>43544</c:v>
                </c:pt>
                <c:pt idx="273">
                  <c:v>43544</c:v>
                </c:pt>
                <c:pt idx="274">
                  <c:v>43544</c:v>
                </c:pt>
                <c:pt idx="275">
                  <c:v>43544</c:v>
                </c:pt>
                <c:pt idx="276">
                  <c:v>43544</c:v>
                </c:pt>
                <c:pt idx="277">
                  <c:v>43544</c:v>
                </c:pt>
                <c:pt idx="278">
                  <c:v>43544</c:v>
                </c:pt>
                <c:pt idx="279">
                  <c:v>43544</c:v>
                </c:pt>
                <c:pt idx="280">
                  <c:v>43544</c:v>
                </c:pt>
                <c:pt idx="281">
                  <c:v>43544</c:v>
                </c:pt>
                <c:pt idx="282">
                  <c:v>43544</c:v>
                </c:pt>
                <c:pt idx="283">
                  <c:v>43544</c:v>
                </c:pt>
                <c:pt idx="284">
                  <c:v>43544</c:v>
                </c:pt>
                <c:pt idx="285">
                  <c:v>43544</c:v>
                </c:pt>
                <c:pt idx="286">
                  <c:v>43544</c:v>
                </c:pt>
                <c:pt idx="287">
                  <c:v>43544</c:v>
                </c:pt>
                <c:pt idx="288">
                  <c:v>43544</c:v>
                </c:pt>
                <c:pt idx="289">
                  <c:v>43544</c:v>
                </c:pt>
                <c:pt idx="290">
                  <c:v>43544</c:v>
                </c:pt>
                <c:pt idx="291">
                  <c:v>43544</c:v>
                </c:pt>
                <c:pt idx="292">
                  <c:v>43544</c:v>
                </c:pt>
                <c:pt idx="293">
                  <c:v>43544</c:v>
                </c:pt>
                <c:pt idx="294">
                  <c:v>43544</c:v>
                </c:pt>
                <c:pt idx="295">
                  <c:v>43544</c:v>
                </c:pt>
                <c:pt idx="296">
                  <c:v>43544</c:v>
                </c:pt>
                <c:pt idx="297">
                  <c:v>43544</c:v>
                </c:pt>
                <c:pt idx="298">
                  <c:v>43544</c:v>
                </c:pt>
                <c:pt idx="299">
                  <c:v>43544</c:v>
                </c:pt>
                <c:pt idx="300">
                  <c:v>43544</c:v>
                </c:pt>
                <c:pt idx="301">
                  <c:v>43544</c:v>
                </c:pt>
                <c:pt idx="302">
                  <c:v>43544</c:v>
                </c:pt>
                <c:pt idx="303">
                  <c:v>43544</c:v>
                </c:pt>
                <c:pt idx="304">
                  <c:v>43544</c:v>
                </c:pt>
                <c:pt idx="305">
                  <c:v>43544</c:v>
                </c:pt>
                <c:pt idx="306">
                  <c:v>43544</c:v>
                </c:pt>
                <c:pt idx="307">
                  <c:v>43544</c:v>
                </c:pt>
                <c:pt idx="308">
                  <c:v>43544</c:v>
                </c:pt>
                <c:pt idx="309">
                  <c:v>43544</c:v>
                </c:pt>
                <c:pt idx="310">
                  <c:v>43544</c:v>
                </c:pt>
                <c:pt idx="311">
                  <c:v>43544</c:v>
                </c:pt>
                <c:pt idx="312">
                  <c:v>43544</c:v>
                </c:pt>
                <c:pt idx="313">
                  <c:v>43544</c:v>
                </c:pt>
                <c:pt idx="314">
                  <c:v>43544</c:v>
                </c:pt>
                <c:pt idx="315">
                  <c:v>43544</c:v>
                </c:pt>
                <c:pt idx="316">
                  <c:v>43544</c:v>
                </c:pt>
                <c:pt idx="317">
                  <c:v>43544</c:v>
                </c:pt>
                <c:pt idx="318">
                  <c:v>43544</c:v>
                </c:pt>
                <c:pt idx="319">
                  <c:v>43544</c:v>
                </c:pt>
                <c:pt idx="320">
                  <c:v>43544</c:v>
                </c:pt>
                <c:pt idx="321">
                  <c:v>43544</c:v>
                </c:pt>
                <c:pt idx="322">
                  <c:v>43544</c:v>
                </c:pt>
                <c:pt idx="323">
                  <c:v>43544</c:v>
                </c:pt>
                <c:pt idx="324">
                  <c:v>43544</c:v>
                </c:pt>
                <c:pt idx="325">
                  <c:v>43544</c:v>
                </c:pt>
                <c:pt idx="326">
                  <c:v>43544</c:v>
                </c:pt>
                <c:pt idx="327">
                  <c:v>43544</c:v>
                </c:pt>
                <c:pt idx="328">
                  <c:v>43544</c:v>
                </c:pt>
                <c:pt idx="329">
                  <c:v>43544</c:v>
                </c:pt>
                <c:pt idx="330">
                  <c:v>43544</c:v>
                </c:pt>
                <c:pt idx="331">
                  <c:v>43544</c:v>
                </c:pt>
              </c:numCache>
            </c:numRef>
          </c:xVal>
          <c:yVal>
            <c:numRef>
              <c:f>'Plant Data'!$G$241:$G$572</c:f>
              <c:numCache>
                <c:formatCode>0.0</c:formatCode>
                <c:ptCount val="332"/>
                <c:pt idx="0">
                  <c:v>2.432696</c:v>
                </c:pt>
                <c:pt idx="1">
                  <c:v>2.1162740000000002</c:v>
                </c:pt>
                <c:pt idx="2">
                  <c:v>2.2569539999999999</c:v>
                </c:pt>
                <c:pt idx="3">
                  <c:v>2.0514570000000001</c:v>
                </c:pt>
                <c:pt idx="4">
                  <c:v>2.1410559999999998</c:v>
                </c:pt>
                <c:pt idx="5">
                  <c:v>2.275414</c:v>
                </c:pt>
                <c:pt idx="6">
                  <c:v>2.2776480000000001</c:v>
                </c:pt>
                <c:pt idx="7">
                  <c:v>2.1906690000000002</c:v>
                </c:pt>
                <c:pt idx="8">
                  <c:v>2.0783209999999999</c:v>
                </c:pt>
                <c:pt idx="9">
                  <c:v>2.2419720000000001</c:v>
                </c:pt>
                <c:pt idx="10">
                  <c:v>1.9658040000000001</c:v>
                </c:pt>
                <c:pt idx="11">
                  <c:v>2.1312630000000001</c:v>
                </c:pt>
                <c:pt idx="12">
                  <c:v>2.6846739999999998</c:v>
                </c:pt>
                <c:pt idx="13">
                  <c:v>2.2095210000000001</c:v>
                </c:pt>
                <c:pt idx="14">
                  <c:v>2.2611119999999998</c:v>
                </c:pt>
                <c:pt idx="15">
                  <c:v>2.4198580000000001</c:v>
                </c:pt>
                <c:pt idx="16">
                  <c:v>2.5305879999999998</c:v>
                </c:pt>
                <c:pt idx="17">
                  <c:v>2.1178659999999998</c:v>
                </c:pt>
                <c:pt idx="18">
                  <c:v>2.6680790000000001</c:v>
                </c:pt>
                <c:pt idx="19">
                  <c:v>2.0935160000000002</c:v>
                </c:pt>
                <c:pt idx="20">
                  <c:v>2.208415</c:v>
                </c:pt>
                <c:pt idx="21">
                  <c:v>2.17774</c:v>
                </c:pt>
                <c:pt idx="22">
                  <c:v>2.216027</c:v>
                </c:pt>
                <c:pt idx="23">
                  <c:v>3.5659010000000002</c:v>
                </c:pt>
                <c:pt idx="24">
                  <c:v>3.3517570000000001</c:v>
                </c:pt>
                <c:pt idx="25">
                  <c:v>4.899356</c:v>
                </c:pt>
                <c:pt idx="26">
                  <c:v>4.4132600000000002</c:v>
                </c:pt>
                <c:pt idx="27">
                  <c:v>3.2750430000000001</c:v>
                </c:pt>
                <c:pt idx="28">
                  <c:v>3.3949250000000002</c:v>
                </c:pt>
                <c:pt idx="29">
                  <c:v>4.4070049999999998</c:v>
                </c:pt>
                <c:pt idx="30">
                  <c:v>4.0918000000000001</c:v>
                </c:pt>
                <c:pt idx="31">
                  <c:v>5.2127999999999997</c:v>
                </c:pt>
                <c:pt idx="32">
                  <c:v>2.2418659999999999</c:v>
                </c:pt>
                <c:pt idx="33">
                  <c:v>3.1868989999999999</c:v>
                </c:pt>
                <c:pt idx="34">
                  <c:v>4.4227889999999999</c:v>
                </c:pt>
                <c:pt idx="35">
                  <c:v>3.9715929999999999</c:v>
                </c:pt>
                <c:pt idx="36">
                  <c:v>3.7175020000000001</c:v>
                </c:pt>
                <c:pt idx="37">
                  <c:v>3.7217210000000001</c:v>
                </c:pt>
                <c:pt idx="38">
                  <c:v>4.4893020000000003</c:v>
                </c:pt>
                <c:pt idx="39">
                  <c:v>5.0799789999999998</c:v>
                </c:pt>
                <c:pt idx="40">
                  <c:v>3.1163379999999998</c:v>
                </c:pt>
                <c:pt idx="41">
                  <c:v>4.4940150000000001</c:v>
                </c:pt>
                <c:pt idx="42">
                  <c:v>4.7189009999999998</c:v>
                </c:pt>
                <c:pt idx="43">
                  <c:v>3.223681</c:v>
                </c:pt>
                <c:pt idx="44">
                  <c:v>3.6344400000000001</c:v>
                </c:pt>
                <c:pt idx="45">
                  <c:v>4.2487430000000002</c:v>
                </c:pt>
                <c:pt idx="46">
                  <c:v>2.9969830000000002</c:v>
                </c:pt>
                <c:pt idx="47">
                  <c:v>5.0706449999999998</c:v>
                </c:pt>
                <c:pt idx="48">
                  <c:v>4.0681969999999996</c:v>
                </c:pt>
                <c:pt idx="49">
                  <c:v>4.6212309999999999</c:v>
                </c:pt>
                <c:pt idx="50">
                  <c:v>3.1733980000000002</c:v>
                </c:pt>
                <c:pt idx="51">
                  <c:v>4.1950120000000002</c:v>
                </c:pt>
                <c:pt idx="52">
                  <c:v>4.5702069999999999</c:v>
                </c:pt>
                <c:pt idx="53">
                  <c:v>3.4862839999999999</c:v>
                </c:pt>
                <c:pt idx="54">
                  <c:v>3.1947920000000001</c:v>
                </c:pt>
                <c:pt idx="55">
                  <c:v>3.0680559999999999</c:v>
                </c:pt>
                <c:pt idx="56">
                  <c:v>2.9630670000000001</c:v>
                </c:pt>
                <c:pt idx="57">
                  <c:v>2.7132239999999999</c:v>
                </c:pt>
                <c:pt idx="58">
                  <c:v>4.7099979999999997</c:v>
                </c:pt>
                <c:pt idx="59">
                  <c:v>4.7135730000000002</c:v>
                </c:pt>
                <c:pt idx="60">
                  <c:v>4.6013820000000001</c:v>
                </c:pt>
                <c:pt idx="61">
                  <c:v>4.9747789999999998</c:v>
                </c:pt>
                <c:pt idx="62">
                  <c:v>3.5097930000000002</c:v>
                </c:pt>
                <c:pt idx="63">
                  <c:v>4.9028960000000001</c:v>
                </c:pt>
                <c:pt idx="64">
                  <c:v>2.9841980000000001</c:v>
                </c:pt>
                <c:pt idx="65">
                  <c:v>2.8502100000000001</c:v>
                </c:pt>
                <c:pt idx="66">
                  <c:v>3.0715819999999998</c:v>
                </c:pt>
                <c:pt idx="67">
                  <c:v>4.3302360000000002</c:v>
                </c:pt>
                <c:pt idx="68">
                  <c:v>4.4145799999999999</c:v>
                </c:pt>
                <c:pt idx="69">
                  <c:v>4.7000590000000004</c:v>
                </c:pt>
                <c:pt idx="70">
                  <c:v>4.6680809999999999</c:v>
                </c:pt>
                <c:pt idx="71">
                  <c:v>2.2468460000000001</c:v>
                </c:pt>
                <c:pt idx="72">
                  <c:v>3.9925389999999998</c:v>
                </c:pt>
                <c:pt idx="73">
                  <c:v>3.874174</c:v>
                </c:pt>
                <c:pt idx="74">
                  <c:v>3.6358779999999999</c:v>
                </c:pt>
                <c:pt idx="75">
                  <c:v>3.5767699999999998</c:v>
                </c:pt>
                <c:pt idx="76">
                  <c:v>3.5477509999999999</c:v>
                </c:pt>
                <c:pt idx="77">
                  <c:v>4.1000120000000004</c:v>
                </c:pt>
                <c:pt idx="78">
                  <c:v>4.6247930000000004</c:v>
                </c:pt>
                <c:pt idx="79">
                  <c:v>4.4054320000000002</c:v>
                </c:pt>
                <c:pt idx="80">
                  <c:v>4.0726319999999996</c:v>
                </c:pt>
                <c:pt idx="81">
                  <c:v>3.3434140000000001</c:v>
                </c:pt>
                <c:pt idx="82">
                  <c:v>2.6579259999999998</c:v>
                </c:pt>
                <c:pt idx="83">
                  <c:v>2.636676</c:v>
                </c:pt>
                <c:pt idx="84">
                  <c:v>3.998208</c:v>
                </c:pt>
                <c:pt idx="85">
                  <c:v>3.2209530000000002</c:v>
                </c:pt>
                <c:pt idx="86">
                  <c:v>3.0985469999999999</c:v>
                </c:pt>
                <c:pt idx="87">
                  <c:v>2.807887</c:v>
                </c:pt>
                <c:pt idx="88">
                  <c:v>2.546522</c:v>
                </c:pt>
                <c:pt idx="89">
                  <c:v>2.7835589999999999</c:v>
                </c:pt>
                <c:pt idx="90">
                  <c:v>3.5174159999999999</c:v>
                </c:pt>
                <c:pt idx="91">
                  <c:v>3.161063</c:v>
                </c:pt>
                <c:pt idx="92">
                  <c:v>3.7195290000000001</c:v>
                </c:pt>
                <c:pt idx="93">
                  <c:v>3.0812270000000002</c:v>
                </c:pt>
                <c:pt idx="94">
                  <c:v>2.330365</c:v>
                </c:pt>
                <c:pt idx="95">
                  <c:v>3.5154800000000002</c:v>
                </c:pt>
                <c:pt idx="96">
                  <c:v>3.0760589999999999</c:v>
                </c:pt>
                <c:pt idx="97">
                  <c:v>2.486726</c:v>
                </c:pt>
                <c:pt idx="98">
                  <c:v>3.2517160000000001</c:v>
                </c:pt>
                <c:pt idx="99">
                  <c:v>1.784357</c:v>
                </c:pt>
                <c:pt idx="100">
                  <c:v>2.5648209999999998</c:v>
                </c:pt>
                <c:pt idx="101">
                  <c:v>2.1988249999999998</c:v>
                </c:pt>
                <c:pt idx="102">
                  <c:v>2.7273529999999999</c:v>
                </c:pt>
                <c:pt idx="103">
                  <c:v>2.4172389999999999</c:v>
                </c:pt>
                <c:pt idx="104">
                  <c:v>2.617254</c:v>
                </c:pt>
                <c:pt idx="105">
                  <c:v>2.1019809999999999</c:v>
                </c:pt>
                <c:pt idx="106">
                  <c:v>2.1932330000000002</c:v>
                </c:pt>
                <c:pt idx="107">
                  <c:v>2.2913190000000001</c:v>
                </c:pt>
                <c:pt idx="108">
                  <c:v>1.798011</c:v>
                </c:pt>
                <c:pt idx="109">
                  <c:v>1.9893069999999999</c:v>
                </c:pt>
                <c:pt idx="110">
                  <c:v>2.3643550000000002</c:v>
                </c:pt>
                <c:pt idx="111">
                  <c:v>2.0714730000000001</c:v>
                </c:pt>
                <c:pt idx="112">
                  <c:v>2.7965420000000001</c:v>
                </c:pt>
                <c:pt idx="113">
                  <c:v>2.2960280000000002</c:v>
                </c:pt>
                <c:pt idx="114">
                  <c:v>2.2696900000000002</c:v>
                </c:pt>
                <c:pt idx="115">
                  <c:v>2.2558250000000002</c:v>
                </c:pt>
                <c:pt idx="116">
                  <c:v>2.617756</c:v>
                </c:pt>
                <c:pt idx="117">
                  <c:v>2.2915190000000001</c:v>
                </c:pt>
                <c:pt idx="118">
                  <c:v>2.3068970000000002</c:v>
                </c:pt>
                <c:pt idx="119">
                  <c:v>1.9677180000000001</c:v>
                </c:pt>
                <c:pt idx="120">
                  <c:v>2.1913629999999999</c:v>
                </c:pt>
                <c:pt idx="121">
                  <c:v>1.5226839999999999</c:v>
                </c:pt>
                <c:pt idx="122">
                  <c:v>1.7640309999999999</c:v>
                </c:pt>
                <c:pt idx="123">
                  <c:v>2.191058</c:v>
                </c:pt>
                <c:pt idx="124">
                  <c:v>1.2730520000000001</c:v>
                </c:pt>
                <c:pt idx="125">
                  <c:v>1.4491289999999999</c:v>
                </c:pt>
                <c:pt idx="126">
                  <c:v>2.309609</c:v>
                </c:pt>
                <c:pt idx="127">
                  <c:v>1.3410880000000001</c:v>
                </c:pt>
                <c:pt idx="128">
                  <c:v>1.896873</c:v>
                </c:pt>
                <c:pt idx="129">
                  <c:v>1.675219</c:v>
                </c:pt>
                <c:pt idx="130">
                  <c:v>2.0280499999999999</c:v>
                </c:pt>
                <c:pt idx="131">
                  <c:v>1.9559629999999999</c:v>
                </c:pt>
                <c:pt idx="132">
                  <c:v>2.0324659999999999</c:v>
                </c:pt>
                <c:pt idx="133">
                  <c:v>1.3231660000000001</c:v>
                </c:pt>
                <c:pt idx="134">
                  <c:v>2.1755140000000002</c:v>
                </c:pt>
                <c:pt idx="135">
                  <c:v>1.910892</c:v>
                </c:pt>
                <c:pt idx="136">
                  <c:v>1.4366749999999999</c:v>
                </c:pt>
                <c:pt idx="137">
                  <c:v>2.257034</c:v>
                </c:pt>
                <c:pt idx="138">
                  <c:v>1.6491499999999999</c:v>
                </c:pt>
                <c:pt idx="139">
                  <c:v>2.3926219999999998</c:v>
                </c:pt>
                <c:pt idx="140">
                  <c:v>1.883507</c:v>
                </c:pt>
                <c:pt idx="141">
                  <c:v>1.651926</c:v>
                </c:pt>
                <c:pt idx="142">
                  <c:v>1.6430070000000001</c:v>
                </c:pt>
                <c:pt idx="143">
                  <c:v>1.9628350000000001</c:v>
                </c:pt>
                <c:pt idx="144">
                  <c:v>1.417999</c:v>
                </c:pt>
                <c:pt idx="145">
                  <c:v>2.0213559999999999</c:v>
                </c:pt>
                <c:pt idx="146">
                  <c:v>1.6921539999999999</c:v>
                </c:pt>
                <c:pt idx="147">
                  <c:v>1.685071</c:v>
                </c:pt>
                <c:pt idx="148">
                  <c:v>2.1847379999999998</c:v>
                </c:pt>
                <c:pt idx="149">
                  <c:v>1.9905900000000001</c:v>
                </c:pt>
                <c:pt idx="150">
                  <c:v>3.6541250000000001</c:v>
                </c:pt>
                <c:pt idx="151">
                  <c:v>4.0641860000000003</c:v>
                </c:pt>
                <c:pt idx="152">
                  <c:v>5.7174100000000001</c:v>
                </c:pt>
                <c:pt idx="153">
                  <c:v>4.8685799999999997</c:v>
                </c:pt>
                <c:pt idx="154">
                  <c:v>3.7918599999999998</c:v>
                </c:pt>
                <c:pt idx="155">
                  <c:v>5.2183710000000003</c:v>
                </c:pt>
                <c:pt idx="156">
                  <c:v>4.3846109999999996</c:v>
                </c:pt>
                <c:pt idx="157">
                  <c:v>4.4159629999999996</c:v>
                </c:pt>
                <c:pt idx="158">
                  <c:v>3.971006</c:v>
                </c:pt>
                <c:pt idx="159">
                  <c:v>3.6671179999999999</c:v>
                </c:pt>
                <c:pt idx="160">
                  <c:v>4.2556770000000004</c:v>
                </c:pt>
                <c:pt idx="161">
                  <c:v>3.717635</c:v>
                </c:pt>
                <c:pt idx="162">
                  <c:v>4.5745820000000004</c:v>
                </c:pt>
                <c:pt idx="163">
                  <c:v>4.02691</c:v>
                </c:pt>
                <c:pt idx="164">
                  <c:v>4.1895160000000002</c:v>
                </c:pt>
                <c:pt idx="165">
                  <c:v>3.8525559999999999</c:v>
                </c:pt>
                <c:pt idx="166">
                  <c:v>4.7078300000000004</c:v>
                </c:pt>
                <c:pt idx="167">
                  <c:v>4.671424</c:v>
                </c:pt>
                <c:pt idx="168">
                  <c:v>4.7473770000000002</c:v>
                </c:pt>
                <c:pt idx="169">
                  <c:v>3.6446679999999998</c:v>
                </c:pt>
                <c:pt idx="170">
                  <c:v>2.5304150000000001</c:v>
                </c:pt>
                <c:pt idx="171">
                  <c:v>4.28986</c:v>
                </c:pt>
                <c:pt idx="172">
                  <c:v>4.51492</c:v>
                </c:pt>
                <c:pt idx="173">
                  <c:v>3.9255019999999998</c:v>
                </c:pt>
                <c:pt idx="174">
                  <c:v>3.8732739999999999</c:v>
                </c:pt>
                <c:pt idx="175">
                  <c:v>4.1490650000000002</c:v>
                </c:pt>
                <c:pt idx="176">
                  <c:v>4.5112019999999999</c:v>
                </c:pt>
                <c:pt idx="177">
                  <c:v>3.675786</c:v>
                </c:pt>
                <c:pt idx="178">
                  <c:v>3.5884510000000001</c:v>
                </c:pt>
                <c:pt idx="179">
                  <c:v>5.1598269999999999</c:v>
                </c:pt>
                <c:pt idx="180">
                  <c:v>4.2898949999999996</c:v>
                </c:pt>
                <c:pt idx="181">
                  <c:v>4.8916930000000001</c:v>
                </c:pt>
                <c:pt idx="182">
                  <c:v>3.8294100000000002</c:v>
                </c:pt>
                <c:pt idx="183">
                  <c:v>3.509512</c:v>
                </c:pt>
                <c:pt idx="184">
                  <c:v>3.3921790000000001</c:v>
                </c:pt>
                <c:pt idx="185">
                  <c:v>5.0042869999999997</c:v>
                </c:pt>
                <c:pt idx="186">
                  <c:v>3.750127</c:v>
                </c:pt>
                <c:pt idx="187">
                  <c:v>3.1731210000000001</c:v>
                </c:pt>
                <c:pt idx="188">
                  <c:v>3.8955299999999999</c:v>
                </c:pt>
                <c:pt idx="189">
                  <c:v>4.2860120000000004</c:v>
                </c:pt>
                <c:pt idx="190">
                  <c:v>2.7310699999999999</c:v>
                </c:pt>
                <c:pt idx="191">
                  <c:v>4.7521199999999997</c:v>
                </c:pt>
                <c:pt idx="192">
                  <c:v>3.5612330000000001</c:v>
                </c:pt>
                <c:pt idx="193">
                  <c:v>4.3025869999999999</c:v>
                </c:pt>
                <c:pt idx="194">
                  <c:v>2.1892649999999998</c:v>
                </c:pt>
                <c:pt idx="195">
                  <c:v>3.8699599999999998</c:v>
                </c:pt>
                <c:pt idx="196">
                  <c:v>3.2299389999999999</c:v>
                </c:pt>
                <c:pt idx="197">
                  <c:v>4.133553</c:v>
                </c:pt>
                <c:pt idx="198">
                  <c:v>4.1427389999999997</c:v>
                </c:pt>
                <c:pt idx="199">
                  <c:v>4.2583409999999997</c:v>
                </c:pt>
                <c:pt idx="200">
                  <c:v>3.9869910000000002</c:v>
                </c:pt>
                <c:pt idx="201">
                  <c:v>4.0796260000000002</c:v>
                </c:pt>
                <c:pt idx="202">
                  <c:v>4.1492570000000004</c:v>
                </c:pt>
                <c:pt idx="203">
                  <c:v>3.934933</c:v>
                </c:pt>
                <c:pt idx="204">
                  <c:v>3.0791330000000001</c:v>
                </c:pt>
                <c:pt idx="205">
                  <c:v>3.4378890000000002</c:v>
                </c:pt>
                <c:pt idx="206">
                  <c:v>5.002713</c:v>
                </c:pt>
                <c:pt idx="207">
                  <c:v>3.438412</c:v>
                </c:pt>
                <c:pt idx="208">
                  <c:v>4.4877890000000003</c:v>
                </c:pt>
                <c:pt idx="209">
                  <c:v>3.7767179999999998</c:v>
                </c:pt>
                <c:pt idx="210">
                  <c:v>3.9480300000000002</c:v>
                </c:pt>
                <c:pt idx="211">
                  <c:v>3.6355360000000001</c:v>
                </c:pt>
                <c:pt idx="212">
                  <c:v>3.3037329999999998</c:v>
                </c:pt>
                <c:pt idx="213">
                  <c:v>3.2836660000000002</c:v>
                </c:pt>
                <c:pt idx="214">
                  <c:v>2.5057390000000002</c:v>
                </c:pt>
                <c:pt idx="215">
                  <c:v>2.7465790000000001</c:v>
                </c:pt>
                <c:pt idx="216">
                  <c:v>3.402396</c:v>
                </c:pt>
                <c:pt idx="217">
                  <c:v>3.70336</c:v>
                </c:pt>
                <c:pt idx="218">
                  <c:v>3.4721769999999998</c:v>
                </c:pt>
                <c:pt idx="219">
                  <c:v>3.0844819999999999</c:v>
                </c:pt>
                <c:pt idx="220">
                  <c:v>3.737854</c:v>
                </c:pt>
                <c:pt idx="221">
                  <c:v>3.2790020000000002</c:v>
                </c:pt>
                <c:pt idx="222">
                  <c:v>2.5214449999999999</c:v>
                </c:pt>
                <c:pt idx="223">
                  <c:v>1.869132</c:v>
                </c:pt>
                <c:pt idx="224">
                  <c:v>2.381262</c:v>
                </c:pt>
                <c:pt idx="225">
                  <c:v>1.854859</c:v>
                </c:pt>
                <c:pt idx="226">
                  <c:v>2.7106690000000002</c:v>
                </c:pt>
                <c:pt idx="227">
                  <c:v>2.2846510000000002</c:v>
                </c:pt>
                <c:pt idx="228">
                  <c:v>1.9537009999999999</c:v>
                </c:pt>
                <c:pt idx="229">
                  <c:v>2.1838190000000002</c:v>
                </c:pt>
                <c:pt idx="230">
                  <c:v>2.2145049999999999</c:v>
                </c:pt>
                <c:pt idx="231">
                  <c:v>2.0615139999999998</c:v>
                </c:pt>
                <c:pt idx="232">
                  <c:v>2.368074</c:v>
                </c:pt>
                <c:pt idx="233">
                  <c:v>2.2398129999999998</c:v>
                </c:pt>
                <c:pt idx="234">
                  <c:v>2.5289350000000002</c:v>
                </c:pt>
                <c:pt idx="235">
                  <c:v>2.0962540000000001</c:v>
                </c:pt>
                <c:pt idx="236">
                  <c:v>2.3459140000000001</c:v>
                </c:pt>
                <c:pt idx="237">
                  <c:v>1.8753880000000001</c:v>
                </c:pt>
                <c:pt idx="238">
                  <c:v>2.027212</c:v>
                </c:pt>
                <c:pt idx="239">
                  <c:v>2.1991320000000001</c:v>
                </c:pt>
                <c:pt idx="240">
                  <c:v>2.2674439999999998</c:v>
                </c:pt>
                <c:pt idx="241">
                  <c:v>2.1186780000000001</c:v>
                </c:pt>
                <c:pt idx="242">
                  <c:v>2.3297530000000002</c:v>
                </c:pt>
                <c:pt idx="243">
                  <c:v>2.2449690000000002</c:v>
                </c:pt>
                <c:pt idx="244">
                  <c:v>1.9523060000000001</c:v>
                </c:pt>
                <c:pt idx="245">
                  <c:v>2.4365589999999999</c:v>
                </c:pt>
                <c:pt idx="246">
                  <c:v>2.0074200000000002</c:v>
                </c:pt>
                <c:pt idx="247">
                  <c:v>1.846292</c:v>
                </c:pt>
                <c:pt idx="248">
                  <c:v>2.271401</c:v>
                </c:pt>
                <c:pt idx="249">
                  <c:v>2.173689</c:v>
                </c:pt>
                <c:pt idx="250">
                  <c:v>2.2811189999999999</c:v>
                </c:pt>
                <c:pt idx="251">
                  <c:v>1.948291</c:v>
                </c:pt>
                <c:pt idx="252">
                  <c:v>1.841267</c:v>
                </c:pt>
                <c:pt idx="253">
                  <c:v>2.2132559999999999</c:v>
                </c:pt>
                <c:pt idx="254">
                  <c:v>2.1348229999999999</c:v>
                </c:pt>
                <c:pt idx="255">
                  <c:v>2.1972390000000002</c:v>
                </c:pt>
                <c:pt idx="256">
                  <c:v>2.2305039999999998</c:v>
                </c:pt>
                <c:pt idx="257">
                  <c:v>2.3649399999999998</c:v>
                </c:pt>
                <c:pt idx="258">
                  <c:v>2.7763879999999999</c:v>
                </c:pt>
                <c:pt idx="259">
                  <c:v>2.211846</c:v>
                </c:pt>
                <c:pt idx="260">
                  <c:v>2.3477519999999998</c:v>
                </c:pt>
                <c:pt idx="261">
                  <c:v>1.882409</c:v>
                </c:pt>
                <c:pt idx="262">
                  <c:v>2.79725</c:v>
                </c:pt>
                <c:pt idx="263">
                  <c:v>2.4598300000000002</c:v>
                </c:pt>
                <c:pt idx="264">
                  <c:v>2.4677220000000002</c:v>
                </c:pt>
                <c:pt idx="265">
                  <c:v>2.1331600000000002</c:v>
                </c:pt>
                <c:pt idx="266">
                  <c:v>2.2869890000000002</c:v>
                </c:pt>
                <c:pt idx="267">
                  <c:v>1.870601</c:v>
                </c:pt>
                <c:pt idx="268">
                  <c:v>2.2761640000000001</c:v>
                </c:pt>
                <c:pt idx="269">
                  <c:v>1.926458</c:v>
                </c:pt>
                <c:pt idx="270">
                  <c:v>2.4693580000000002</c:v>
                </c:pt>
                <c:pt idx="271">
                  <c:v>4.4372230000000004</c:v>
                </c:pt>
                <c:pt idx="272">
                  <c:v>4.6283479999999999</c:v>
                </c:pt>
                <c:pt idx="273">
                  <c:v>4.6148610000000003</c:v>
                </c:pt>
                <c:pt idx="274">
                  <c:v>5.637899</c:v>
                </c:pt>
                <c:pt idx="275">
                  <c:v>4.2419729999999998</c:v>
                </c:pt>
                <c:pt idx="276">
                  <c:v>5.478637</c:v>
                </c:pt>
                <c:pt idx="277">
                  <c:v>4.5344889999999998</c:v>
                </c:pt>
                <c:pt idx="278">
                  <c:v>4.482329</c:v>
                </c:pt>
                <c:pt idx="279">
                  <c:v>4.2548320000000004</c:v>
                </c:pt>
                <c:pt idx="280">
                  <c:v>4.0212789999999998</c:v>
                </c:pt>
                <c:pt idx="281">
                  <c:v>4.9392589999999998</c:v>
                </c:pt>
                <c:pt idx="282">
                  <c:v>5.0721369999999997</c:v>
                </c:pt>
                <c:pt idx="283">
                  <c:v>4.6737140000000004</c:v>
                </c:pt>
                <c:pt idx="284">
                  <c:v>4.4720519999999997</c:v>
                </c:pt>
                <c:pt idx="285">
                  <c:v>4.4988020000000004</c:v>
                </c:pt>
                <c:pt idx="286">
                  <c:v>5.4487969999999999</c:v>
                </c:pt>
                <c:pt idx="287">
                  <c:v>4.9927530000000004</c:v>
                </c:pt>
                <c:pt idx="288">
                  <c:v>5.8115170000000003</c:v>
                </c:pt>
                <c:pt idx="289">
                  <c:v>5.7449370000000002</c:v>
                </c:pt>
                <c:pt idx="290">
                  <c:v>4.7071750000000003</c:v>
                </c:pt>
                <c:pt idx="291">
                  <c:v>4.0066449999999998</c:v>
                </c:pt>
                <c:pt idx="292">
                  <c:v>4.4205819999999996</c:v>
                </c:pt>
                <c:pt idx="293">
                  <c:v>4.8308460000000002</c:v>
                </c:pt>
                <c:pt idx="294">
                  <c:v>5.5494640000000004</c:v>
                </c:pt>
                <c:pt idx="295">
                  <c:v>5.0824860000000003</c:v>
                </c:pt>
                <c:pt idx="296">
                  <c:v>4.6404399999999999</c:v>
                </c:pt>
                <c:pt idx="297">
                  <c:v>4.7498019999999999</c:v>
                </c:pt>
                <c:pt idx="298">
                  <c:v>4.7754300000000001</c:v>
                </c:pt>
                <c:pt idx="299">
                  <c:v>3.9473389999999999</c:v>
                </c:pt>
                <c:pt idx="300">
                  <c:v>5.1638120000000001</c:v>
                </c:pt>
                <c:pt idx="301">
                  <c:v>4.8614129999999998</c:v>
                </c:pt>
                <c:pt idx="302">
                  <c:v>4.7447480000000004</c:v>
                </c:pt>
                <c:pt idx="303">
                  <c:v>5.1238409999999996</c:v>
                </c:pt>
                <c:pt idx="304">
                  <c:v>4.6509999999999998</c:v>
                </c:pt>
                <c:pt idx="305">
                  <c:v>4.8221749999999997</c:v>
                </c:pt>
                <c:pt idx="306">
                  <c:v>3.5108199999999998</c:v>
                </c:pt>
                <c:pt idx="307">
                  <c:v>5.0479979999999998</c:v>
                </c:pt>
                <c:pt idx="308">
                  <c:v>4.5255179999999999</c:v>
                </c:pt>
                <c:pt idx="309">
                  <c:v>4.3463859999999999</c:v>
                </c:pt>
                <c:pt idx="310">
                  <c:v>5.1208609999999997</c:v>
                </c:pt>
                <c:pt idx="311">
                  <c:v>5.5510130000000002</c:v>
                </c:pt>
                <c:pt idx="312">
                  <c:v>5.5158820000000004</c:v>
                </c:pt>
                <c:pt idx="313">
                  <c:v>4.6936229999999997</c:v>
                </c:pt>
                <c:pt idx="314">
                  <c:v>4.264691</c:v>
                </c:pt>
                <c:pt idx="315">
                  <c:v>4.242902</c:v>
                </c:pt>
                <c:pt idx="316">
                  <c:v>4.1828900000000004</c:v>
                </c:pt>
                <c:pt idx="317">
                  <c:v>3.611307</c:v>
                </c:pt>
                <c:pt idx="318">
                  <c:v>4.491886</c:v>
                </c:pt>
                <c:pt idx="319">
                  <c:v>5.0586089999999997</c:v>
                </c:pt>
                <c:pt idx="320">
                  <c:v>5.8677770000000002</c:v>
                </c:pt>
                <c:pt idx="321">
                  <c:v>5.1287659999999997</c:v>
                </c:pt>
                <c:pt idx="322">
                  <c:v>5.4033660000000001</c:v>
                </c:pt>
                <c:pt idx="323">
                  <c:v>4.7539499999999997</c:v>
                </c:pt>
                <c:pt idx="324">
                  <c:v>4.1081859999999999</c:v>
                </c:pt>
                <c:pt idx="325">
                  <c:v>4.1855409999999997</c:v>
                </c:pt>
                <c:pt idx="326">
                  <c:v>4.6376480000000004</c:v>
                </c:pt>
                <c:pt idx="327">
                  <c:v>5.494694</c:v>
                </c:pt>
                <c:pt idx="328">
                  <c:v>3.892995</c:v>
                </c:pt>
                <c:pt idx="329">
                  <c:v>4.6394299999999999</c:v>
                </c:pt>
                <c:pt idx="330">
                  <c:v>4.6215890000000002</c:v>
                </c:pt>
                <c:pt idx="331">
                  <c:v>4.3096709999999998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2-B146-8EC5-EFA9D9B34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775839"/>
        <c:axId val="333777471"/>
      </c:scatterChart>
      <c:valAx>
        <c:axId val="33377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77471"/>
        <c:crosses val="autoZero"/>
        <c:crossBetween val="midCat"/>
      </c:valAx>
      <c:valAx>
        <c:axId val="33377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7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540</xdr:row>
      <xdr:rowOff>114300</xdr:rowOff>
    </xdr:from>
    <xdr:to>
      <xdr:col>15</xdr:col>
      <xdr:colOff>368300</xdr:colOff>
      <xdr:row>554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35C3AE-0D91-1545-8718-36190034F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54CF9-73B6-0047-A302-E26DD7727431}">
  <dimension ref="A1:N752"/>
  <sheetViews>
    <sheetView zoomScale="101" workbookViewId="0">
      <selection activeCell="N21" sqref="N21"/>
    </sheetView>
  </sheetViews>
  <sheetFormatPr baseColWidth="10" defaultRowHeight="16"/>
  <cols>
    <col min="1" max="1" width="8" style="1" bestFit="1" customWidth="1"/>
    <col min="2" max="2" width="12.83203125" style="1" bestFit="1" customWidth="1"/>
    <col min="3" max="3" width="4.83203125" style="1" bestFit="1" customWidth="1"/>
    <col min="4" max="4" width="6" style="1" bestFit="1" customWidth="1"/>
    <col min="5" max="5" width="9.6640625" style="1" bestFit="1" customWidth="1"/>
    <col min="6" max="6" width="6.83203125" style="1" bestFit="1" customWidth="1"/>
    <col min="7" max="7" width="7.5" style="1" bestFit="1" customWidth="1"/>
    <col min="8" max="9" width="6.6640625" style="1" bestFit="1" customWidth="1"/>
    <col min="10" max="10" width="6.5" style="1" bestFit="1" customWidth="1"/>
    <col min="11" max="11" width="10" style="1" bestFit="1" customWidth="1"/>
    <col min="12" max="12" width="6.5" style="1" bestFit="1" customWidth="1"/>
    <col min="13" max="13" width="9.83203125" style="1" bestFit="1" customWidth="1"/>
    <col min="14" max="14" width="12.1640625" style="1" bestFit="1" customWidth="1"/>
    <col min="15" max="16384" width="10.83203125" style="1"/>
  </cols>
  <sheetData>
    <row r="1" spans="1:14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42</v>
      </c>
      <c r="G1" s="18" t="s">
        <v>36</v>
      </c>
      <c r="H1" s="18" t="s">
        <v>23</v>
      </c>
      <c r="I1" s="18" t="s">
        <v>25</v>
      </c>
      <c r="J1" s="18" t="s">
        <v>26</v>
      </c>
      <c r="K1" s="18" t="s">
        <v>27</v>
      </c>
      <c r="L1" s="18" t="s">
        <v>28</v>
      </c>
      <c r="M1" s="18" t="s">
        <v>29</v>
      </c>
      <c r="N1" s="19" t="s">
        <v>35</v>
      </c>
    </row>
    <row r="2" spans="1:14" ht="17" thickBot="1">
      <c r="A2" s="20" t="s">
        <v>30</v>
      </c>
      <c r="B2" s="21" t="s">
        <v>30</v>
      </c>
      <c r="C2" s="21" t="s">
        <v>30</v>
      </c>
      <c r="D2" s="21" t="s">
        <v>30</v>
      </c>
      <c r="E2" s="21" t="s">
        <v>22</v>
      </c>
      <c r="F2" s="21" t="s">
        <v>22</v>
      </c>
      <c r="G2" s="21" t="s">
        <v>31</v>
      </c>
      <c r="H2" s="21" t="s">
        <v>24</v>
      </c>
      <c r="I2" s="21" t="s">
        <v>24</v>
      </c>
      <c r="J2" s="21" t="s">
        <v>24</v>
      </c>
      <c r="K2" s="22" t="s">
        <v>33</v>
      </c>
      <c r="L2" s="22" t="s">
        <v>32</v>
      </c>
      <c r="M2" s="22" t="s">
        <v>34</v>
      </c>
      <c r="N2" s="23" t="s">
        <v>61</v>
      </c>
    </row>
    <row r="3" spans="1:14">
      <c r="A3" s="24">
        <v>42471</v>
      </c>
      <c r="B3" s="43" t="s">
        <v>19</v>
      </c>
      <c r="C3" s="44" t="s">
        <v>11</v>
      </c>
      <c r="D3" s="44">
        <v>1</v>
      </c>
      <c r="E3" s="15"/>
      <c r="F3" s="15"/>
      <c r="G3" s="15"/>
      <c r="H3" s="15">
        <v>44.388528000000001</v>
      </c>
      <c r="I3" s="15">
        <v>2.6473900000000001</v>
      </c>
      <c r="J3" s="15">
        <v>0.39482600000000001</v>
      </c>
      <c r="K3" s="15">
        <v>-33.104126691711883</v>
      </c>
      <c r="L3" s="15">
        <v>11.981664597187024</v>
      </c>
      <c r="M3" s="15">
        <v>3.7704039447721049</v>
      </c>
      <c r="N3" s="45"/>
    </row>
    <row r="4" spans="1:14">
      <c r="A4" s="26">
        <v>42471</v>
      </c>
      <c r="B4" s="34" t="s">
        <v>19</v>
      </c>
      <c r="C4" s="3" t="s">
        <v>11</v>
      </c>
      <c r="D4" s="3">
        <v>1</v>
      </c>
      <c r="E4" s="7"/>
      <c r="F4" s="7"/>
      <c r="G4" s="7"/>
      <c r="H4" s="7">
        <v>44.313997000000001</v>
      </c>
      <c r="I4" s="7">
        <v>3.6328619999999998</v>
      </c>
      <c r="J4" s="7">
        <v>0.50716099999999997</v>
      </c>
      <c r="K4" s="7">
        <v>-31.051465356442076</v>
      </c>
      <c r="L4" s="7">
        <v>13.598316264768989</v>
      </c>
      <c r="M4" s="7">
        <v>1.0245212454207109</v>
      </c>
      <c r="N4" s="37"/>
    </row>
    <row r="5" spans="1:14">
      <c r="A5" s="26">
        <v>42471</v>
      </c>
      <c r="B5" s="34" t="s">
        <v>19</v>
      </c>
      <c r="C5" s="3" t="s">
        <v>11</v>
      </c>
      <c r="D5" s="3">
        <v>2</v>
      </c>
      <c r="E5" s="7"/>
      <c r="F5" s="7"/>
      <c r="G5" s="7"/>
      <c r="H5" s="7">
        <v>44.595652999999999</v>
      </c>
      <c r="I5" s="7">
        <v>3.1635819999999999</v>
      </c>
      <c r="J5" s="7">
        <v>0.41566500000000001</v>
      </c>
      <c r="K5" s="7">
        <v>-31.450938272632939</v>
      </c>
      <c r="L5" s="7">
        <v>9.9150479936493632</v>
      </c>
      <c r="M5" s="7">
        <v>2.4839536886466589</v>
      </c>
      <c r="N5" s="37"/>
    </row>
    <row r="6" spans="1:14">
      <c r="A6" s="26">
        <v>42471</v>
      </c>
      <c r="B6" s="34" t="s">
        <v>19</v>
      </c>
      <c r="C6" s="3" t="s">
        <v>11</v>
      </c>
      <c r="D6" s="3">
        <v>2</v>
      </c>
      <c r="E6" s="7"/>
      <c r="F6" s="7"/>
      <c r="G6" s="7"/>
      <c r="H6" s="8">
        <v>44.843693999999999</v>
      </c>
      <c r="I6" s="8">
        <v>2.965131</v>
      </c>
      <c r="J6" s="8">
        <v>0.43887999999999999</v>
      </c>
      <c r="K6" s="8">
        <v>-32.414661560704431</v>
      </c>
      <c r="L6" s="8">
        <v>12.330208234249124</v>
      </c>
      <c r="M6" s="8">
        <v>2.6409078816915734</v>
      </c>
      <c r="N6" s="37"/>
    </row>
    <row r="7" spans="1:14">
      <c r="A7" s="26">
        <v>42471</v>
      </c>
      <c r="B7" s="34" t="s">
        <v>19</v>
      </c>
      <c r="C7" s="3" t="s">
        <v>11</v>
      </c>
      <c r="D7" s="3">
        <v>3</v>
      </c>
      <c r="E7" s="7"/>
      <c r="F7" s="7"/>
      <c r="G7" s="7"/>
      <c r="H7" s="7">
        <v>44.563918999999999</v>
      </c>
      <c r="I7" s="7">
        <v>2.9383729999999999</v>
      </c>
      <c r="J7" s="7">
        <v>0.36060300000000001</v>
      </c>
      <c r="K7" s="7">
        <v>-30.677137912359871</v>
      </c>
      <c r="L7" s="7">
        <v>22.413135232590779</v>
      </c>
      <c r="M7" s="7">
        <v>3.2790011358735089</v>
      </c>
      <c r="N7" s="37"/>
    </row>
    <row r="8" spans="1:14">
      <c r="A8" s="26">
        <v>42471</v>
      </c>
      <c r="B8" s="34" t="s">
        <v>19</v>
      </c>
      <c r="C8" s="3" t="s">
        <v>11</v>
      </c>
      <c r="D8" s="3">
        <v>3</v>
      </c>
      <c r="E8" s="7"/>
      <c r="F8" s="7"/>
      <c r="G8" s="7"/>
      <c r="H8" s="8">
        <v>44.598731000000001</v>
      </c>
      <c r="I8" s="8">
        <v>2.389764</v>
      </c>
      <c r="J8" s="8">
        <v>0.302014</v>
      </c>
      <c r="K8" s="8">
        <v>-31.964867444619024</v>
      </c>
      <c r="L8" s="8">
        <v>6.5499484783517703</v>
      </c>
      <c r="M8" s="8">
        <v>0.76771688324577902</v>
      </c>
      <c r="N8" s="37"/>
    </row>
    <row r="9" spans="1:14">
      <c r="A9" s="26">
        <v>42471</v>
      </c>
      <c r="B9" s="34" t="s">
        <v>19</v>
      </c>
      <c r="C9" s="3" t="s">
        <v>10</v>
      </c>
      <c r="D9" s="3">
        <v>1</v>
      </c>
      <c r="E9" s="7"/>
      <c r="F9" s="7"/>
      <c r="G9" s="7"/>
      <c r="H9" s="7">
        <v>43.991819</v>
      </c>
      <c r="I9" s="7">
        <v>1.930884</v>
      </c>
      <c r="J9" s="7">
        <v>0.26829799999999998</v>
      </c>
      <c r="K9" s="7">
        <v>-29.819648703813986</v>
      </c>
      <c r="L9" s="7">
        <v>0.4235564188703389</v>
      </c>
      <c r="M9" s="7">
        <v>-1.9569337386535293</v>
      </c>
      <c r="N9" s="37"/>
    </row>
    <row r="10" spans="1:14">
      <c r="A10" s="26">
        <v>42471</v>
      </c>
      <c r="B10" s="34" t="s">
        <v>19</v>
      </c>
      <c r="C10" s="3" t="s">
        <v>10</v>
      </c>
      <c r="D10" s="3">
        <v>1</v>
      </c>
      <c r="E10" s="7"/>
      <c r="F10" s="7"/>
      <c r="G10" s="7"/>
      <c r="H10" s="7">
        <v>44.416038</v>
      </c>
      <c r="I10" s="7">
        <v>2.447022</v>
      </c>
      <c r="J10" s="7">
        <v>0.318971</v>
      </c>
      <c r="K10" s="7">
        <v>-25.727816719319627</v>
      </c>
      <c r="L10" s="7">
        <v>10.232843182198909</v>
      </c>
      <c r="M10" s="7">
        <v>-0.6027599301762907</v>
      </c>
      <c r="N10" s="37"/>
    </row>
    <row r="11" spans="1:14">
      <c r="A11" s="26">
        <v>42471</v>
      </c>
      <c r="B11" s="34" t="s">
        <v>19</v>
      </c>
      <c r="C11" s="3" t="s">
        <v>10</v>
      </c>
      <c r="D11" s="3">
        <v>2</v>
      </c>
      <c r="E11" s="7"/>
      <c r="F11" s="7"/>
      <c r="G11" s="7"/>
      <c r="H11" s="8">
        <v>44.344715999999998</v>
      </c>
      <c r="I11" s="8">
        <v>2.0582929999999999</v>
      </c>
      <c r="J11" s="8">
        <v>0.37088100000000002</v>
      </c>
      <c r="K11" s="8">
        <v>-30.165293341417549</v>
      </c>
      <c r="L11" s="8">
        <v>5.6294966855978137</v>
      </c>
      <c r="M11" s="8">
        <v>0.27448698337638944</v>
      </c>
      <c r="N11" s="37"/>
    </row>
    <row r="12" spans="1:14">
      <c r="A12" s="26">
        <v>42471</v>
      </c>
      <c r="B12" s="34" t="s">
        <v>19</v>
      </c>
      <c r="C12" s="3" t="s">
        <v>10</v>
      </c>
      <c r="D12" s="3">
        <v>2</v>
      </c>
      <c r="E12" s="7"/>
      <c r="F12" s="7"/>
      <c r="G12" s="7"/>
      <c r="H12" s="8">
        <v>44.279919</v>
      </c>
      <c r="I12" s="8">
        <v>2.8038219999999998</v>
      </c>
      <c r="J12" s="8">
        <v>0.32769500000000001</v>
      </c>
      <c r="K12" s="8">
        <v>-29.491522559810058</v>
      </c>
      <c r="L12" s="8">
        <v>4.430004518693849</v>
      </c>
      <c r="M12" s="8">
        <v>-1.5081366182649394</v>
      </c>
      <c r="N12" s="37"/>
    </row>
    <row r="13" spans="1:14">
      <c r="A13" s="26">
        <v>42471</v>
      </c>
      <c r="B13" s="34" t="s">
        <v>19</v>
      </c>
      <c r="C13" s="3" t="s">
        <v>10</v>
      </c>
      <c r="D13" s="3">
        <v>3</v>
      </c>
      <c r="E13" s="7"/>
      <c r="F13" s="7"/>
      <c r="G13" s="7"/>
      <c r="H13" s="8">
        <v>41.713391000000001</v>
      </c>
      <c r="I13" s="8">
        <v>1.979085</v>
      </c>
      <c r="J13" s="8">
        <v>0.31448199999999998</v>
      </c>
      <c r="K13" s="8">
        <v>-30.931329304048383</v>
      </c>
      <c r="L13" s="8">
        <v>2.6461307100469558</v>
      </c>
      <c r="M13" s="8">
        <v>-0.97823522719940526</v>
      </c>
      <c r="N13" s="37"/>
    </row>
    <row r="14" spans="1:14">
      <c r="A14" s="26">
        <v>42471</v>
      </c>
      <c r="B14" s="34" t="s">
        <v>19</v>
      </c>
      <c r="C14" s="3" t="s">
        <v>10</v>
      </c>
      <c r="D14" s="3">
        <v>3</v>
      </c>
      <c r="E14" s="7"/>
      <c r="F14" s="7"/>
      <c r="G14" s="7"/>
      <c r="H14" s="8">
        <v>43.428027999999998</v>
      </c>
      <c r="I14" s="8">
        <v>2.453824</v>
      </c>
      <c r="J14" s="8">
        <v>0.253772</v>
      </c>
      <c r="K14" s="8">
        <v>-27.080456428509979</v>
      </c>
      <c r="L14" s="8">
        <v>4.3797468944496591</v>
      </c>
      <c r="M14" s="8">
        <v>-0.25044710154087002</v>
      </c>
      <c r="N14" s="37"/>
    </row>
    <row r="15" spans="1:14">
      <c r="A15" s="26">
        <v>42471</v>
      </c>
      <c r="B15" s="34" t="s">
        <v>19</v>
      </c>
      <c r="C15" s="3" t="s">
        <v>9</v>
      </c>
      <c r="D15" s="3">
        <v>1</v>
      </c>
      <c r="E15" s="7"/>
      <c r="F15" s="7"/>
      <c r="G15" s="7"/>
      <c r="H15" s="8">
        <v>45.309627999999996</v>
      </c>
      <c r="I15" s="8">
        <v>2.0881780000000001</v>
      </c>
      <c r="J15" s="8">
        <v>0.36026000000000002</v>
      </c>
      <c r="K15" s="8">
        <v>-31.953080678724319</v>
      </c>
      <c r="L15" s="8">
        <v>6.7654960821181618</v>
      </c>
      <c r="M15" s="8">
        <v>0.82173777284813743</v>
      </c>
      <c r="N15" s="37"/>
    </row>
    <row r="16" spans="1:14">
      <c r="A16" s="26">
        <v>42471</v>
      </c>
      <c r="B16" s="34" t="s">
        <v>19</v>
      </c>
      <c r="C16" s="3" t="s">
        <v>9</v>
      </c>
      <c r="D16" s="3">
        <v>1</v>
      </c>
      <c r="E16" s="7"/>
      <c r="F16" s="7"/>
      <c r="G16" s="7"/>
      <c r="H16" s="8">
        <v>44.319687999999999</v>
      </c>
      <c r="I16" s="8">
        <v>2.586427</v>
      </c>
      <c r="J16" s="8">
        <v>0.34275600000000001</v>
      </c>
      <c r="K16" s="8">
        <v>-31.550608433121386</v>
      </c>
      <c r="L16" s="8">
        <v>5.3973979890003623</v>
      </c>
      <c r="M16" s="8">
        <v>0.9578079708091094</v>
      </c>
      <c r="N16" s="37"/>
    </row>
    <row r="17" spans="1:14">
      <c r="A17" s="26">
        <v>42471</v>
      </c>
      <c r="B17" s="34" t="s">
        <v>19</v>
      </c>
      <c r="C17" s="3" t="s">
        <v>9</v>
      </c>
      <c r="D17" s="3">
        <v>2</v>
      </c>
      <c r="E17" s="7"/>
      <c r="F17" s="7"/>
      <c r="G17" s="7"/>
      <c r="H17" s="8">
        <v>43.609152999999999</v>
      </c>
      <c r="I17" s="8">
        <v>1.9611620000000001</v>
      </c>
      <c r="J17" s="8">
        <v>0.299593</v>
      </c>
      <c r="K17" s="8">
        <v>-29.946466102253058</v>
      </c>
      <c r="L17" s="8">
        <v>9.440239251466334</v>
      </c>
      <c r="M17" s="8">
        <v>2.6474288658177598</v>
      </c>
      <c r="N17" s="37"/>
    </row>
    <row r="18" spans="1:14">
      <c r="A18" s="26">
        <v>42471</v>
      </c>
      <c r="B18" s="34" t="s">
        <v>19</v>
      </c>
      <c r="C18" s="3" t="s">
        <v>9</v>
      </c>
      <c r="D18" s="3">
        <v>2</v>
      </c>
      <c r="E18" s="7"/>
      <c r="F18" s="7"/>
      <c r="G18" s="7"/>
      <c r="H18" s="8">
        <v>44.442466000000003</v>
      </c>
      <c r="I18" s="8">
        <v>3.0551629999999999</v>
      </c>
      <c r="J18" s="8">
        <v>0.39141700000000001</v>
      </c>
      <c r="K18" s="8">
        <v>-32.518941083504998</v>
      </c>
      <c r="L18" s="8">
        <v>6.8024050558163731</v>
      </c>
      <c r="M18" s="8">
        <v>0.58889451861680131</v>
      </c>
      <c r="N18" s="37"/>
    </row>
    <row r="19" spans="1:14">
      <c r="A19" s="26">
        <v>42471</v>
      </c>
      <c r="B19" s="34" t="s">
        <v>19</v>
      </c>
      <c r="C19" s="3" t="s">
        <v>9</v>
      </c>
      <c r="D19" s="3">
        <v>3</v>
      </c>
      <c r="E19" s="7"/>
      <c r="F19" s="7"/>
      <c r="G19" s="7"/>
      <c r="H19" s="8">
        <v>43.821334</v>
      </c>
      <c r="I19" s="8">
        <v>2.2303799999999998</v>
      </c>
      <c r="J19" s="8">
        <v>0.32599400000000001</v>
      </c>
      <c r="K19" s="8">
        <v>-32.182714043748746</v>
      </c>
      <c r="L19" s="8">
        <v>6.035664420743978</v>
      </c>
      <c r="M19" s="8">
        <v>2.5801871814652149</v>
      </c>
      <c r="N19" s="37"/>
    </row>
    <row r="20" spans="1:14">
      <c r="A20" s="26">
        <v>42471</v>
      </c>
      <c r="B20" s="34" t="s">
        <v>19</v>
      </c>
      <c r="C20" s="3" t="s">
        <v>9</v>
      </c>
      <c r="D20" s="3">
        <v>3</v>
      </c>
      <c r="E20" s="7"/>
      <c r="F20" s="7"/>
      <c r="G20" s="7"/>
      <c r="H20" s="8">
        <v>44.360227999999999</v>
      </c>
      <c r="I20" s="8">
        <v>2.5794380000000001</v>
      </c>
      <c r="J20" s="8">
        <v>0.29204400000000003</v>
      </c>
      <c r="K20" s="8">
        <v>-31.946006899614201</v>
      </c>
      <c r="L20" s="8">
        <v>8.4845902256110932</v>
      </c>
      <c r="M20" s="8">
        <v>1.7029316001833865</v>
      </c>
      <c r="N20" s="37"/>
    </row>
    <row r="21" spans="1:14">
      <c r="A21" s="26">
        <v>42471</v>
      </c>
      <c r="B21" s="34" t="s">
        <v>19</v>
      </c>
      <c r="C21" s="3" t="s">
        <v>7</v>
      </c>
      <c r="D21" s="3">
        <v>1</v>
      </c>
      <c r="E21" s="7"/>
      <c r="F21" s="7"/>
      <c r="G21" s="7"/>
      <c r="H21" s="8">
        <v>44.580956</v>
      </c>
      <c r="I21" s="8">
        <v>3.4698549999999999</v>
      </c>
      <c r="J21" s="8">
        <v>0.335816</v>
      </c>
      <c r="K21" s="8">
        <v>-32.15073540729226</v>
      </c>
      <c r="L21" s="8">
        <v>12.236195816757213</v>
      </c>
      <c r="M21" s="8">
        <v>-1.3121537496436155</v>
      </c>
      <c r="N21" s="37"/>
    </row>
    <row r="22" spans="1:14">
      <c r="A22" s="26">
        <v>42471</v>
      </c>
      <c r="B22" s="34" t="s">
        <v>19</v>
      </c>
      <c r="C22" s="3" t="s">
        <v>7</v>
      </c>
      <c r="D22" s="3">
        <v>1</v>
      </c>
      <c r="E22" s="7"/>
      <c r="F22" s="7"/>
      <c r="G22" s="7"/>
      <c r="H22" s="8">
        <v>45.284855999999998</v>
      </c>
      <c r="I22" s="8">
        <v>2.9595950000000002</v>
      </c>
      <c r="J22" s="8">
        <v>0.251023</v>
      </c>
      <c r="K22" s="8">
        <v>-29.33935601920977</v>
      </c>
      <c r="L22" s="8">
        <v>10.667506096312515</v>
      </c>
      <c r="M22" s="8">
        <v>0.33332650073613657</v>
      </c>
      <c r="N22" s="37"/>
    </row>
    <row r="23" spans="1:14">
      <c r="A23" s="26">
        <v>42471</v>
      </c>
      <c r="B23" s="34" t="s">
        <v>19</v>
      </c>
      <c r="C23" s="3" t="s">
        <v>7</v>
      </c>
      <c r="D23" s="3">
        <v>2</v>
      </c>
      <c r="E23" s="7"/>
      <c r="F23" s="7"/>
      <c r="G23" s="7"/>
      <c r="H23" s="8">
        <v>44.951340999999999</v>
      </c>
      <c r="I23" s="8">
        <v>2.671503</v>
      </c>
      <c r="J23" s="8">
        <v>0.35908400000000001</v>
      </c>
      <c r="K23" s="8">
        <v>-31.382056135778136</v>
      </c>
      <c r="L23" s="8">
        <v>7.8556248060569134</v>
      </c>
      <c r="M23" s="8">
        <v>-1.8149354176724115</v>
      </c>
      <c r="N23" s="37"/>
    </row>
    <row r="24" spans="1:14">
      <c r="A24" s="26">
        <v>42471</v>
      </c>
      <c r="B24" s="34" t="s">
        <v>19</v>
      </c>
      <c r="C24" s="3" t="s">
        <v>7</v>
      </c>
      <c r="D24" s="3">
        <v>2</v>
      </c>
      <c r="E24" s="7"/>
      <c r="F24" s="7"/>
      <c r="G24" s="7"/>
      <c r="H24" s="8">
        <v>44.910947</v>
      </c>
      <c r="I24" s="8">
        <v>2.8554349999999999</v>
      </c>
      <c r="J24" s="8">
        <v>0.25946799999999998</v>
      </c>
      <c r="K24" s="8">
        <v>-32.408181022381839</v>
      </c>
      <c r="L24" s="8">
        <v>9.554441254645532</v>
      </c>
      <c r="M24" s="8">
        <v>-1.1750142920709998</v>
      </c>
      <c r="N24" s="37"/>
    </row>
    <row r="25" spans="1:14">
      <c r="A25" s="26">
        <v>42471</v>
      </c>
      <c r="B25" s="34" t="s">
        <v>19</v>
      </c>
      <c r="C25" s="3" t="s">
        <v>7</v>
      </c>
      <c r="D25" s="3">
        <v>3</v>
      </c>
      <c r="E25" s="7"/>
      <c r="F25" s="7"/>
      <c r="G25" s="7"/>
      <c r="H25" s="8">
        <v>43.803409000000002</v>
      </c>
      <c r="I25" s="8">
        <v>1.65364</v>
      </c>
      <c r="J25" s="8">
        <v>0.23678099999999999</v>
      </c>
      <c r="K25" s="8">
        <v>-32.437989621686029</v>
      </c>
      <c r="L25" s="8">
        <v>7.1317512543303572</v>
      </c>
      <c r="M25" s="8">
        <v>1.5146960399128107E-2</v>
      </c>
      <c r="N25" s="37"/>
    </row>
    <row r="26" spans="1:14">
      <c r="A26" s="26">
        <v>42471</v>
      </c>
      <c r="B26" s="34" t="s">
        <v>19</v>
      </c>
      <c r="C26" s="3" t="s">
        <v>7</v>
      </c>
      <c r="D26" s="3">
        <v>3</v>
      </c>
      <c r="E26" s="7"/>
      <c r="F26" s="7"/>
      <c r="G26" s="7"/>
      <c r="H26" s="8">
        <v>44.359240999999997</v>
      </c>
      <c r="I26" s="8">
        <v>2.1759050000000002</v>
      </c>
      <c r="J26" s="8">
        <v>0.216055</v>
      </c>
      <c r="K26" s="8">
        <v>-32.205222561984066</v>
      </c>
      <c r="L26" s="8">
        <v>11.461321003122166</v>
      </c>
      <c r="M26" s="8">
        <v>-1.009724257494965</v>
      </c>
      <c r="N26" s="37"/>
    </row>
    <row r="27" spans="1:14">
      <c r="A27" s="26">
        <v>42471</v>
      </c>
      <c r="B27" s="34" t="s">
        <v>19</v>
      </c>
      <c r="C27" s="3" t="s">
        <v>6</v>
      </c>
      <c r="D27" s="3">
        <v>1</v>
      </c>
      <c r="E27" s="7"/>
      <c r="F27" s="7"/>
      <c r="G27" s="7"/>
      <c r="H27" s="8">
        <v>44.513728</v>
      </c>
      <c r="I27" s="8">
        <v>2.1130779999999998</v>
      </c>
      <c r="J27" s="8">
        <v>0.247364</v>
      </c>
      <c r="K27" s="8">
        <v>-31.859710524569085</v>
      </c>
      <c r="L27" s="8">
        <v>11.477766834688531</v>
      </c>
      <c r="M27" s="8">
        <v>-0.21455895684205917</v>
      </c>
      <c r="N27" s="37"/>
    </row>
    <row r="28" spans="1:14">
      <c r="A28" s="26">
        <v>42471</v>
      </c>
      <c r="B28" s="34" t="s">
        <v>19</v>
      </c>
      <c r="C28" s="3" t="s">
        <v>6</v>
      </c>
      <c r="D28" s="3">
        <v>1</v>
      </c>
      <c r="E28" s="7"/>
      <c r="F28" s="7"/>
      <c r="G28" s="7"/>
      <c r="H28" s="8">
        <v>43.899106000000003</v>
      </c>
      <c r="I28" s="8">
        <v>2.0762999999999998</v>
      </c>
      <c r="J28" s="8">
        <v>0.28001599999999999</v>
      </c>
      <c r="K28" s="8">
        <v>-32.389098899054773</v>
      </c>
      <c r="L28" s="8">
        <v>9.7471325404158584</v>
      </c>
      <c r="M28" s="8">
        <v>-2.2190541089373044</v>
      </c>
      <c r="N28" s="37"/>
    </row>
    <row r="29" spans="1:14">
      <c r="A29" s="26">
        <v>42471</v>
      </c>
      <c r="B29" s="34" t="s">
        <v>19</v>
      </c>
      <c r="C29" s="3" t="s">
        <v>6</v>
      </c>
      <c r="D29" s="3">
        <v>2</v>
      </c>
      <c r="E29" s="7"/>
      <c r="F29" s="7"/>
      <c r="G29" s="7"/>
      <c r="H29" s="8">
        <v>43.630437000000001</v>
      </c>
      <c r="I29" s="8">
        <v>2.420655</v>
      </c>
      <c r="J29" s="8">
        <v>0.23890900000000001</v>
      </c>
      <c r="K29" s="8">
        <v>-31.755668068973296</v>
      </c>
      <c r="L29" s="8">
        <v>9.8182282858240058</v>
      </c>
      <c r="M29" s="8">
        <v>1.7936600587037974</v>
      </c>
      <c r="N29" s="37"/>
    </row>
    <row r="30" spans="1:14">
      <c r="A30" s="26">
        <v>42471</v>
      </c>
      <c r="B30" s="34" t="s">
        <v>19</v>
      </c>
      <c r="C30" s="3" t="s">
        <v>6</v>
      </c>
      <c r="D30" s="3">
        <v>2</v>
      </c>
      <c r="E30" s="7"/>
      <c r="F30" s="7"/>
      <c r="G30" s="7"/>
      <c r="H30" s="8">
        <v>44.624609</v>
      </c>
      <c r="I30" s="8">
        <v>2.7493210000000001</v>
      </c>
      <c r="J30" s="8">
        <v>0.32737899999999998</v>
      </c>
      <c r="K30" s="8">
        <v>-32.559029667039788</v>
      </c>
      <c r="L30" s="8">
        <v>9.5426787193424225</v>
      </c>
      <c r="M30" s="8">
        <v>1.9156361482621982</v>
      </c>
      <c r="N30" s="37"/>
    </row>
    <row r="31" spans="1:14">
      <c r="A31" s="26">
        <v>42471</v>
      </c>
      <c r="B31" s="34" t="s">
        <v>19</v>
      </c>
      <c r="C31" s="3" t="s">
        <v>6</v>
      </c>
      <c r="D31" s="3">
        <v>3</v>
      </c>
      <c r="E31" s="7"/>
      <c r="F31" s="7"/>
      <c r="G31" s="7"/>
      <c r="H31" s="8">
        <v>43.992871999999998</v>
      </c>
      <c r="I31" s="8">
        <v>2.0947230000000001</v>
      </c>
      <c r="J31" s="8">
        <v>0.23508499999999999</v>
      </c>
      <c r="K31" s="8">
        <v>-31.319605337600226</v>
      </c>
      <c r="L31" s="8">
        <v>5.5490654034402285</v>
      </c>
      <c r="M31" s="8">
        <v>0.66167143170615428</v>
      </c>
      <c r="N31" s="37"/>
    </row>
    <row r="32" spans="1:14">
      <c r="A32" s="26">
        <v>42471</v>
      </c>
      <c r="B32" s="34" t="s">
        <v>19</v>
      </c>
      <c r="C32" s="3" t="s">
        <v>6</v>
      </c>
      <c r="D32" s="3">
        <v>3</v>
      </c>
      <c r="E32" s="7"/>
      <c r="F32" s="7"/>
      <c r="G32" s="7"/>
      <c r="H32" s="8">
        <v>43.309891</v>
      </c>
      <c r="I32" s="8">
        <v>3.3305380000000002</v>
      </c>
      <c r="J32" s="8">
        <v>0.380324</v>
      </c>
      <c r="K32" s="8">
        <v>-32.310434236195874</v>
      </c>
      <c r="L32" s="8">
        <v>9.5913114598808669</v>
      </c>
      <c r="M32" s="8">
        <v>1.5888631799721522</v>
      </c>
      <c r="N32" s="37"/>
    </row>
    <row r="33" spans="1:14">
      <c r="A33" s="26">
        <v>42471</v>
      </c>
      <c r="B33" s="34" t="s">
        <v>19</v>
      </c>
      <c r="C33" s="3" t="s">
        <v>8</v>
      </c>
      <c r="D33" s="3">
        <v>1</v>
      </c>
      <c r="E33" s="7"/>
      <c r="F33" s="7"/>
      <c r="G33" s="7"/>
      <c r="H33" s="8">
        <v>43.242553000000001</v>
      </c>
      <c r="I33" s="8">
        <v>3.1856200000000001</v>
      </c>
      <c r="J33" s="8">
        <v>0.28006500000000001</v>
      </c>
      <c r="K33" s="8">
        <v>-27.832695155498659</v>
      </c>
      <c r="L33" s="8">
        <v>10.55870458837645</v>
      </c>
      <c r="M33" s="8">
        <v>0.88857964528923361</v>
      </c>
      <c r="N33" s="37"/>
    </row>
    <row r="34" spans="1:14">
      <c r="A34" s="26">
        <v>42471</v>
      </c>
      <c r="B34" s="34" t="s">
        <v>19</v>
      </c>
      <c r="C34" s="3" t="s">
        <v>8</v>
      </c>
      <c r="D34" s="3">
        <v>1</v>
      </c>
      <c r="E34" s="7"/>
      <c r="F34" s="7"/>
      <c r="G34" s="7"/>
      <c r="H34" s="8">
        <v>44.047359</v>
      </c>
      <c r="I34" s="8">
        <v>3.030036</v>
      </c>
      <c r="J34" s="8">
        <v>0.35430699999999998</v>
      </c>
      <c r="K34" s="8">
        <v>-30.404372553977964</v>
      </c>
      <c r="L34" s="8">
        <v>10.240127039154157</v>
      </c>
      <c r="M34" s="8">
        <v>2.9341577728578034</v>
      </c>
      <c r="N34" s="37"/>
    </row>
    <row r="35" spans="1:14">
      <c r="A35" s="26">
        <v>42471</v>
      </c>
      <c r="B35" s="34" t="s">
        <v>19</v>
      </c>
      <c r="C35" s="3" t="s">
        <v>8</v>
      </c>
      <c r="D35" s="3">
        <v>2</v>
      </c>
      <c r="E35" s="7"/>
      <c r="F35" s="7"/>
      <c r="G35" s="7"/>
      <c r="H35" s="8">
        <v>44.280296999999997</v>
      </c>
      <c r="I35" s="8">
        <v>1.993627</v>
      </c>
      <c r="J35" s="8">
        <v>0.23671200000000001</v>
      </c>
      <c r="K35" s="8">
        <v>-30.1957787170379</v>
      </c>
      <c r="L35" s="8">
        <v>5.4655835657360328</v>
      </c>
      <c r="M35" s="8">
        <v>-5.0888851287617456</v>
      </c>
      <c r="N35" s="37"/>
    </row>
    <row r="36" spans="1:14">
      <c r="A36" s="26">
        <v>42471</v>
      </c>
      <c r="B36" s="34" t="s">
        <v>19</v>
      </c>
      <c r="C36" s="3" t="s">
        <v>8</v>
      </c>
      <c r="D36" s="3">
        <v>2</v>
      </c>
      <c r="E36" s="7"/>
      <c r="F36" s="7"/>
      <c r="G36" s="7"/>
      <c r="H36" s="8">
        <v>44.519134000000001</v>
      </c>
      <c r="I36" s="8">
        <v>2.7297850000000001</v>
      </c>
      <c r="J36" s="8">
        <v>0.27773700000000001</v>
      </c>
      <c r="K36" s="8">
        <v>-31.07208977012052</v>
      </c>
      <c r="L36" s="8">
        <v>8.3674954903326011</v>
      </c>
      <c r="M36" s="8">
        <v>-2.2133196272728295</v>
      </c>
      <c r="N36" s="37"/>
    </row>
    <row r="37" spans="1:14">
      <c r="A37" s="26">
        <v>42471</v>
      </c>
      <c r="B37" s="34" t="s">
        <v>19</v>
      </c>
      <c r="C37" s="3" t="s">
        <v>8</v>
      </c>
      <c r="D37" s="3">
        <v>3</v>
      </c>
      <c r="E37" s="7"/>
      <c r="F37" s="7"/>
      <c r="G37" s="7"/>
      <c r="H37" s="8">
        <v>44.946083999999999</v>
      </c>
      <c r="I37" s="8">
        <v>2.3335439999999998</v>
      </c>
      <c r="J37" s="8">
        <v>0.30643700000000001</v>
      </c>
      <c r="K37" s="8">
        <v>-30.717967502670003</v>
      </c>
      <c r="L37" s="8">
        <v>8.4487135196084928</v>
      </c>
      <c r="M37" s="8">
        <v>3.9017254493435258</v>
      </c>
      <c r="N37" s="37"/>
    </row>
    <row r="38" spans="1:14">
      <c r="A38" s="26">
        <v>42471</v>
      </c>
      <c r="B38" s="34" t="s">
        <v>19</v>
      </c>
      <c r="C38" s="3" t="s">
        <v>8</v>
      </c>
      <c r="D38" s="3">
        <v>3</v>
      </c>
      <c r="E38" s="7"/>
      <c r="F38" s="7"/>
      <c r="G38" s="7"/>
      <c r="H38" s="7">
        <v>43.935490999999999</v>
      </c>
      <c r="I38" s="7">
        <v>2.8221759999999998</v>
      </c>
      <c r="J38" s="7">
        <v>0.24248500000000001</v>
      </c>
      <c r="K38" s="7">
        <v>-29.66831840279529</v>
      </c>
      <c r="L38" s="7">
        <v>10.744564507925354</v>
      </c>
      <c r="M38" s="7">
        <v>0.35741416139471061</v>
      </c>
      <c r="N38" s="37"/>
    </row>
    <row r="39" spans="1:14">
      <c r="A39" s="26">
        <v>42471</v>
      </c>
      <c r="B39" s="34" t="s">
        <v>21</v>
      </c>
      <c r="C39" s="3" t="s">
        <v>13</v>
      </c>
      <c r="D39" s="3">
        <v>1</v>
      </c>
      <c r="E39" s="7"/>
      <c r="F39" s="7"/>
      <c r="G39" s="7"/>
      <c r="H39" s="7">
        <v>47.87</v>
      </c>
      <c r="I39" s="7">
        <v>1.65</v>
      </c>
      <c r="J39" s="7">
        <v>0.21</v>
      </c>
      <c r="K39" s="7">
        <v>-31.76</v>
      </c>
      <c r="L39" s="7">
        <v>-0.79</v>
      </c>
      <c r="M39" s="7">
        <v>-1.96</v>
      </c>
      <c r="N39" s="37"/>
    </row>
    <row r="40" spans="1:14">
      <c r="A40" s="26">
        <v>42471</v>
      </c>
      <c r="B40" s="34" t="s">
        <v>21</v>
      </c>
      <c r="C40" s="3" t="s">
        <v>13</v>
      </c>
      <c r="D40" s="3">
        <v>1</v>
      </c>
      <c r="E40" s="7"/>
      <c r="F40" s="7"/>
      <c r="G40" s="7"/>
      <c r="H40" s="7">
        <v>49.12</v>
      </c>
      <c r="I40" s="7">
        <v>1.39</v>
      </c>
      <c r="J40" s="7">
        <v>0.17</v>
      </c>
      <c r="K40" s="7">
        <v>-30.39</v>
      </c>
      <c r="L40" s="7">
        <v>3.9</v>
      </c>
      <c r="M40" s="7">
        <v>-6.74</v>
      </c>
      <c r="N40" s="37"/>
    </row>
    <row r="41" spans="1:14">
      <c r="A41" s="26">
        <v>42471</v>
      </c>
      <c r="B41" s="34" t="s">
        <v>21</v>
      </c>
      <c r="C41" s="3" t="s">
        <v>13</v>
      </c>
      <c r="D41" s="3">
        <v>2</v>
      </c>
      <c r="E41" s="7"/>
      <c r="F41" s="7"/>
      <c r="G41" s="7"/>
      <c r="H41" s="7">
        <v>48.91</v>
      </c>
      <c r="I41" s="7">
        <v>1.74</v>
      </c>
      <c r="J41" s="7">
        <v>0.2</v>
      </c>
      <c r="K41" s="7">
        <v>-31.05</v>
      </c>
      <c r="L41" s="7">
        <v>2.68</v>
      </c>
      <c r="M41" s="7">
        <v>-5.86</v>
      </c>
      <c r="N41" s="37"/>
    </row>
    <row r="42" spans="1:14">
      <c r="A42" s="26">
        <v>42471</v>
      </c>
      <c r="B42" s="34" t="s">
        <v>21</v>
      </c>
      <c r="C42" s="3" t="s">
        <v>13</v>
      </c>
      <c r="D42" s="3">
        <v>2</v>
      </c>
      <c r="E42" s="7"/>
      <c r="F42" s="7"/>
      <c r="G42" s="7"/>
      <c r="H42" s="7">
        <v>50.18</v>
      </c>
      <c r="I42" s="7">
        <v>2.4500000000000002</v>
      </c>
      <c r="J42" s="7">
        <v>0.24</v>
      </c>
      <c r="K42" s="7">
        <v>-32.18</v>
      </c>
      <c r="L42" s="7">
        <v>7.92</v>
      </c>
      <c r="M42" s="7">
        <v>-0.83</v>
      </c>
      <c r="N42" s="37"/>
    </row>
    <row r="43" spans="1:14">
      <c r="A43" s="26">
        <v>42471</v>
      </c>
      <c r="B43" s="34" t="s">
        <v>21</v>
      </c>
      <c r="C43" s="3" t="s">
        <v>13</v>
      </c>
      <c r="D43" s="3">
        <v>3</v>
      </c>
      <c r="E43" s="7"/>
      <c r="F43" s="7"/>
      <c r="G43" s="7"/>
      <c r="H43" s="7">
        <v>50.87</v>
      </c>
      <c r="I43" s="7">
        <v>2.71</v>
      </c>
      <c r="J43" s="7">
        <v>0.32</v>
      </c>
      <c r="K43" s="7">
        <v>-30.27</v>
      </c>
      <c r="L43" s="7">
        <v>8.65</v>
      </c>
      <c r="M43" s="7">
        <v>-1.04</v>
      </c>
      <c r="N43" s="37"/>
    </row>
    <row r="44" spans="1:14">
      <c r="A44" s="26">
        <v>42471</v>
      </c>
      <c r="B44" s="34" t="s">
        <v>21</v>
      </c>
      <c r="C44" s="3" t="s">
        <v>13</v>
      </c>
      <c r="D44" s="3">
        <v>3</v>
      </c>
      <c r="E44" s="7"/>
      <c r="F44" s="7"/>
      <c r="G44" s="7"/>
      <c r="H44" s="7">
        <v>51.81</v>
      </c>
      <c r="I44" s="7">
        <v>2.0499999999999998</v>
      </c>
      <c r="J44" s="7">
        <v>0.22</v>
      </c>
      <c r="K44" s="7">
        <v>-30.94</v>
      </c>
      <c r="L44" s="7">
        <v>0.78</v>
      </c>
      <c r="M44" s="7">
        <v>-1.29</v>
      </c>
      <c r="N44" s="37"/>
    </row>
    <row r="45" spans="1:14">
      <c r="A45" s="26">
        <v>42471</v>
      </c>
      <c r="B45" s="34" t="s">
        <v>21</v>
      </c>
      <c r="C45" s="3" t="s">
        <v>12</v>
      </c>
      <c r="D45" s="3">
        <v>1</v>
      </c>
      <c r="E45" s="7"/>
      <c r="F45" s="7"/>
      <c r="G45" s="7"/>
      <c r="H45" s="7">
        <v>49.4</v>
      </c>
      <c r="I45" s="7">
        <v>1.97</v>
      </c>
      <c r="J45" s="7">
        <v>0.26</v>
      </c>
      <c r="K45" s="7">
        <v>-29.28</v>
      </c>
      <c r="L45" s="7">
        <v>1.26</v>
      </c>
      <c r="M45" s="7">
        <v>-2.78</v>
      </c>
      <c r="N45" s="37"/>
    </row>
    <row r="46" spans="1:14">
      <c r="A46" s="26">
        <v>42471</v>
      </c>
      <c r="B46" s="34" t="s">
        <v>21</v>
      </c>
      <c r="C46" s="3" t="s">
        <v>12</v>
      </c>
      <c r="D46" s="3">
        <v>1</v>
      </c>
      <c r="E46" s="7"/>
      <c r="F46" s="7"/>
      <c r="G46" s="7"/>
      <c r="H46" s="7">
        <v>47.96</v>
      </c>
      <c r="I46" s="7">
        <v>1.33</v>
      </c>
      <c r="J46" s="7">
        <v>0.39</v>
      </c>
      <c r="K46" s="7">
        <v>-29.95</v>
      </c>
      <c r="L46" s="7">
        <v>-1.7</v>
      </c>
      <c r="M46" s="7">
        <v>-1.8</v>
      </c>
      <c r="N46" s="37"/>
    </row>
    <row r="47" spans="1:14">
      <c r="A47" s="26">
        <v>42471</v>
      </c>
      <c r="B47" s="34" t="s">
        <v>21</v>
      </c>
      <c r="C47" s="3" t="s">
        <v>12</v>
      </c>
      <c r="D47" s="3">
        <v>2</v>
      </c>
      <c r="E47" s="7"/>
      <c r="F47" s="7"/>
      <c r="G47" s="7"/>
      <c r="H47" s="7">
        <v>50.24</v>
      </c>
      <c r="I47" s="7">
        <v>2.0699999999999998</v>
      </c>
      <c r="J47" s="7">
        <v>0.38</v>
      </c>
      <c r="K47" s="7">
        <v>-29.7</v>
      </c>
      <c r="L47" s="7">
        <v>-0.02</v>
      </c>
      <c r="M47" s="7">
        <v>-2.2799999999999998</v>
      </c>
      <c r="N47" s="37"/>
    </row>
    <row r="48" spans="1:14">
      <c r="A48" s="26">
        <v>42471</v>
      </c>
      <c r="B48" s="34" t="s">
        <v>21</v>
      </c>
      <c r="C48" s="3" t="s">
        <v>12</v>
      </c>
      <c r="D48" s="3">
        <v>2</v>
      </c>
      <c r="E48" s="7"/>
      <c r="F48" s="7"/>
      <c r="G48" s="7"/>
      <c r="H48" s="7">
        <v>49.44</v>
      </c>
      <c r="I48" s="7">
        <v>2.0099999999999998</v>
      </c>
      <c r="J48" s="7">
        <v>0.19</v>
      </c>
      <c r="K48" s="7">
        <v>-30.64</v>
      </c>
      <c r="L48" s="7">
        <v>3.25</v>
      </c>
      <c r="M48" s="7">
        <v>-2.85</v>
      </c>
      <c r="N48" s="37"/>
    </row>
    <row r="49" spans="1:14">
      <c r="A49" s="26">
        <v>42471</v>
      </c>
      <c r="B49" s="34" t="s">
        <v>21</v>
      </c>
      <c r="C49" s="3" t="s">
        <v>12</v>
      </c>
      <c r="D49" s="3">
        <v>3</v>
      </c>
      <c r="E49" s="7"/>
      <c r="F49" s="7"/>
      <c r="G49" s="7"/>
      <c r="H49" s="7">
        <v>49.99</v>
      </c>
      <c r="I49" s="7">
        <v>2.42</v>
      </c>
      <c r="J49" s="7">
        <v>0.47</v>
      </c>
      <c r="K49" s="7">
        <v>-28.14</v>
      </c>
      <c r="L49" s="7">
        <v>-1.39</v>
      </c>
      <c r="M49" s="7">
        <v>0.84</v>
      </c>
      <c r="N49" s="37"/>
    </row>
    <row r="50" spans="1:14">
      <c r="A50" s="26">
        <v>42471</v>
      </c>
      <c r="B50" s="34" t="s">
        <v>21</v>
      </c>
      <c r="C50" s="3" t="s">
        <v>12</v>
      </c>
      <c r="D50" s="3">
        <v>3</v>
      </c>
      <c r="E50" s="7"/>
      <c r="F50" s="7"/>
      <c r="G50" s="7"/>
      <c r="H50" s="7">
        <v>50.76</v>
      </c>
      <c r="I50" s="7">
        <v>1.47</v>
      </c>
      <c r="J50" s="7">
        <v>0.36</v>
      </c>
      <c r="K50" s="7">
        <v>-30.56</v>
      </c>
      <c r="L50" s="7">
        <v>-3.29</v>
      </c>
      <c r="M50" s="7">
        <v>-2.93</v>
      </c>
      <c r="N50" s="37"/>
    </row>
    <row r="51" spans="1:14">
      <c r="A51" s="26">
        <v>42471</v>
      </c>
      <c r="B51" s="34" t="s">
        <v>21</v>
      </c>
      <c r="C51" s="3" t="s">
        <v>14</v>
      </c>
      <c r="D51" s="3">
        <v>1</v>
      </c>
      <c r="E51" s="7"/>
      <c r="F51" s="7"/>
      <c r="G51" s="7"/>
      <c r="H51" s="7">
        <v>48.19</v>
      </c>
      <c r="I51" s="7">
        <v>1.58</v>
      </c>
      <c r="J51" s="7">
        <v>0.18</v>
      </c>
      <c r="K51" s="7">
        <v>-32.42</v>
      </c>
      <c r="L51" s="7">
        <v>3.52</v>
      </c>
      <c r="M51" s="7">
        <v>-5.97</v>
      </c>
      <c r="N51" s="37"/>
    </row>
    <row r="52" spans="1:14">
      <c r="A52" s="26">
        <v>42471</v>
      </c>
      <c r="B52" s="34" t="s">
        <v>21</v>
      </c>
      <c r="C52" s="3" t="s">
        <v>14</v>
      </c>
      <c r="D52" s="3">
        <v>1</v>
      </c>
      <c r="E52" s="7"/>
      <c r="F52" s="7"/>
      <c r="G52" s="7"/>
      <c r="H52" s="7">
        <v>49.38</v>
      </c>
      <c r="I52" s="7">
        <v>1.87</v>
      </c>
      <c r="J52" s="7">
        <v>0.2</v>
      </c>
      <c r="K52" s="7">
        <v>-31</v>
      </c>
      <c r="L52" s="7">
        <v>4.67</v>
      </c>
      <c r="M52" s="7">
        <v>-2.04</v>
      </c>
      <c r="N52" s="37"/>
    </row>
    <row r="53" spans="1:14">
      <c r="A53" s="26">
        <v>42471</v>
      </c>
      <c r="B53" s="34" t="s">
        <v>21</v>
      </c>
      <c r="C53" s="3" t="s">
        <v>14</v>
      </c>
      <c r="D53" s="3">
        <v>2</v>
      </c>
      <c r="E53" s="7"/>
      <c r="F53" s="7"/>
      <c r="G53" s="7"/>
      <c r="H53" s="7">
        <v>53.38</v>
      </c>
      <c r="I53" s="7">
        <v>1.89</v>
      </c>
      <c r="J53" s="7">
        <v>0.23</v>
      </c>
      <c r="K53" s="7">
        <v>-30.43</v>
      </c>
      <c r="L53" s="7">
        <v>4.96</v>
      </c>
      <c r="M53" s="7">
        <v>-4.5</v>
      </c>
      <c r="N53" s="37"/>
    </row>
    <row r="54" spans="1:14">
      <c r="A54" s="26">
        <v>42471</v>
      </c>
      <c r="B54" s="34" t="s">
        <v>21</v>
      </c>
      <c r="C54" s="3" t="s">
        <v>14</v>
      </c>
      <c r="D54" s="3">
        <v>2</v>
      </c>
      <c r="E54" s="7"/>
      <c r="F54" s="7"/>
      <c r="G54" s="7"/>
      <c r="H54" s="7">
        <v>49.34</v>
      </c>
      <c r="I54" s="7">
        <v>1.48</v>
      </c>
      <c r="J54" s="7">
        <v>0.17</v>
      </c>
      <c r="K54" s="7">
        <v>-31.42</v>
      </c>
      <c r="L54" s="7">
        <v>3.25</v>
      </c>
      <c r="M54" s="7">
        <v>-0.56999999999999995</v>
      </c>
      <c r="N54" s="37"/>
    </row>
    <row r="55" spans="1:14">
      <c r="A55" s="26">
        <v>42471</v>
      </c>
      <c r="B55" s="34" t="s">
        <v>21</v>
      </c>
      <c r="C55" s="3" t="s">
        <v>14</v>
      </c>
      <c r="D55" s="3">
        <v>3</v>
      </c>
      <c r="E55" s="7"/>
      <c r="F55" s="7"/>
      <c r="G55" s="7"/>
      <c r="H55" s="7">
        <v>44.23</v>
      </c>
      <c r="I55" s="7">
        <v>1.29</v>
      </c>
      <c r="J55" s="7">
        <v>0.23</v>
      </c>
      <c r="K55" s="7">
        <v>-30.5</v>
      </c>
      <c r="L55" s="7">
        <v>3.88</v>
      </c>
      <c r="M55" s="7">
        <v>-1.22</v>
      </c>
      <c r="N55" s="37"/>
    </row>
    <row r="56" spans="1:14">
      <c r="A56" s="26">
        <v>42471</v>
      </c>
      <c r="B56" s="34" t="s">
        <v>21</v>
      </c>
      <c r="C56" s="3" t="s">
        <v>14</v>
      </c>
      <c r="D56" s="3">
        <v>3</v>
      </c>
      <c r="E56" s="7"/>
      <c r="F56" s="7"/>
      <c r="G56" s="7"/>
      <c r="H56" s="7">
        <v>47.64</v>
      </c>
      <c r="I56" s="7">
        <v>1.44</v>
      </c>
      <c r="J56" s="7">
        <v>0.21</v>
      </c>
      <c r="K56" s="7">
        <v>-31.9</v>
      </c>
      <c r="L56" s="7">
        <v>4.41</v>
      </c>
      <c r="M56" s="7">
        <v>-5.08</v>
      </c>
      <c r="N56" s="37"/>
    </row>
    <row r="57" spans="1:14">
      <c r="A57" s="26">
        <v>42471</v>
      </c>
      <c r="B57" s="34" t="s">
        <v>5</v>
      </c>
      <c r="C57" s="3" t="s">
        <v>6</v>
      </c>
      <c r="D57" s="3">
        <v>1</v>
      </c>
      <c r="E57" s="7"/>
      <c r="F57" s="7"/>
      <c r="G57" s="7"/>
      <c r="H57" s="7">
        <v>2.3290139999999999</v>
      </c>
      <c r="I57" s="7">
        <v>0.18984500000000001</v>
      </c>
      <c r="J57" s="7">
        <v>5.6762E-2</v>
      </c>
      <c r="K57" s="7">
        <v>-23.085642026291417</v>
      </c>
      <c r="L57" s="7">
        <v>5.1317116563079717</v>
      </c>
      <c r="M57" s="7">
        <v>-0.98877371154578308</v>
      </c>
      <c r="N57" s="37"/>
    </row>
    <row r="58" spans="1:14">
      <c r="A58" s="26">
        <v>42471</v>
      </c>
      <c r="B58" s="34" t="s">
        <v>5</v>
      </c>
      <c r="C58" s="3" t="s">
        <v>7</v>
      </c>
      <c r="D58" s="3">
        <v>3</v>
      </c>
      <c r="E58" s="7"/>
      <c r="F58" s="7"/>
      <c r="G58" s="7"/>
      <c r="H58" s="7">
        <v>2.4612630000000002</v>
      </c>
      <c r="I58" s="7">
        <v>0.185221</v>
      </c>
      <c r="J58" s="7">
        <v>8.2138000000000003E-2</v>
      </c>
      <c r="K58" s="7">
        <v>-23.002932823943095</v>
      </c>
      <c r="L58" s="7">
        <v>5.2763116801057413</v>
      </c>
      <c r="M58" s="7">
        <v>4.9982327692326685</v>
      </c>
      <c r="N58" s="37"/>
    </row>
    <row r="59" spans="1:14">
      <c r="A59" s="26">
        <v>42471</v>
      </c>
      <c r="B59" s="34" t="s">
        <v>5</v>
      </c>
      <c r="C59" s="3" t="s">
        <v>8</v>
      </c>
      <c r="D59" s="3">
        <v>1</v>
      </c>
      <c r="E59" s="7"/>
      <c r="F59" s="7"/>
      <c r="G59" s="7"/>
      <c r="H59" s="7">
        <v>2.2131110000000001</v>
      </c>
      <c r="I59" s="7">
        <v>0.16364300000000001</v>
      </c>
      <c r="J59" s="7">
        <v>9.4312000000000007E-2</v>
      </c>
      <c r="K59" s="7">
        <v>-20.970542702639303</v>
      </c>
      <c r="L59" s="7">
        <v>5.3281800341415044</v>
      </c>
      <c r="M59" s="7">
        <v>4.503263914692428</v>
      </c>
      <c r="N59" s="37"/>
    </row>
    <row r="60" spans="1:14">
      <c r="A60" s="26">
        <v>42471</v>
      </c>
      <c r="B60" s="34" t="s">
        <v>5</v>
      </c>
      <c r="C60" s="3" t="s">
        <v>6</v>
      </c>
      <c r="D60" s="3">
        <v>2</v>
      </c>
      <c r="E60" s="7"/>
      <c r="F60" s="7"/>
      <c r="G60" s="7"/>
      <c r="H60" s="7">
        <v>1.7421409999999999</v>
      </c>
      <c r="I60" s="7">
        <v>0.147838</v>
      </c>
      <c r="J60" s="7">
        <v>5.0590000000000003E-2</v>
      </c>
      <c r="K60" s="7">
        <v>-22.219197833304115</v>
      </c>
      <c r="L60" s="7">
        <v>5.397448092103188</v>
      </c>
      <c r="M60" s="7">
        <v>-1.1945567189883759</v>
      </c>
      <c r="N60" s="37"/>
    </row>
    <row r="61" spans="1:14">
      <c r="A61" s="26">
        <v>42471</v>
      </c>
      <c r="B61" s="34" t="s">
        <v>5</v>
      </c>
      <c r="C61" s="3" t="s">
        <v>7</v>
      </c>
      <c r="D61" s="3">
        <v>1</v>
      </c>
      <c r="E61" s="7"/>
      <c r="F61" s="7"/>
      <c r="G61" s="7"/>
      <c r="H61" s="7">
        <v>1.865667</v>
      </c>
      <c r="I61" s="7">
        <v>0.12715899999999999</v>
      </c>
      <c r="J61" s="7">
        <v>4.7597E-2</v>
      </c>
      <c r="K61" s="7">
        <v>-19.3985164163925</v>
      </c>
      <c r="L61" s="7">
        <v>5.4107462564506852</v>
      </c>
      <c r="M61" s="7">
        <v>1.0395531879965136</v>
      </c>
      <c r="N61" s="37"/>
    </row>
    <row r="62" spans="1:14">
      <c r="A62" s="26">
        <v>42471</v>
      </c>
      <c r="B62" s="34" t="s">
        <v>5</v>
      </c>
      <c r="C62" s="3" t="s">
        <v>6</v>
      </c>
      <c r="D62" s="3">
        <v>3</v>
      </c>
      <c r="E62" s="7"/>
      <c r="F62" s="7"/>
      <c r="G62" s="7"/>
      <c r="H62" s="7">
        <v>1.8864430000000001</v>
      </c>
      <c r="I62" s="7">
        <v>0.14571300000000001</v>
      </c>
      <c r="J62" s="7">
        <v>4.1963E-2</v>
      </c>
      <c r="K62" s="7">
        <v>-22.068436043238631</v>
      </c>
      <c r="L62" s="7">
        <v>5.4977529782115493</v>
      </c>
      <c r="M62" s="7">
        <v>-1.3570602904022193</v>
      </c>
      <c r="N62" s="37"/>
    </row>
    <row r="63" spans="1:14">
      <c r="A63" s="26">
        <v>42471</v>
      </c>
      <c r="B63" s="34" t="s">
        <v>5</v>
      </c>
      <c r="C63" s="3" t="s">
        <v>9</v>
      </c>
      <c r="D63" s="3">
        <v>2</v>
      </c>
      <c r="E63" s="7"/>
      <c r="F63" s="7"/>
      <c r="G63" s="7"/>
      <c r="H63" s="7">
        <v>1.6505350000000001</v>
      </c>
      <c r="I63" s="7">
        <v>0.13184699999999999</v>
      </c>
      <c r="J63" s="7">
        <v>6.6552E-2</v>
      </c>
      <c r="K63" s="7">
        <v>-22.451356555148614</v>
      </c>
      <c r="L63" s="7">
        <v>5.5103478451866321</v>
      </c>
      <c r="M63" s="7">
        <v>1.761045902882592</v>
      </c>
      <c r="N63" s="37"/>
    </row>
    <row r="64" spans="1:14">
      <c r="A64" s="26">
        <v>42471</v>
      </c>
      <c r="B64" s="34" t="s">
        <v>5</v>
      </c>
      <c r="C64" s="3" t="s">
        <v>8</v>
      </c>
      <c r="D64" s="3">
        <v>2</v>
      </c>
      <c r="E64" s="7"/>
      <c r="F64" s="7"/>
      <c r="G64" s="7"/>
      <c r="H64" s="7">
        <v>2.0930559999999998</v>
      </c>
      <c r="I64" s="7">
        <v>0.16323799999999999</v>
      </c>
      <c r="J64" s="7">
        <v>5.2164000000000002E-2</v>
      </c>
      <c r="K64" s="7">
        <v>-24.244120416859186</v>
      </c>
      <c r="L64" s="7">
        <v>5.5829558650560802</v>
      </c>
      <c r="M64" s="7">
        <v>1.0256385794875205</v>
      </c>
      <c r="N64" s="37"/>
    </row>
    <row r="65" spans="1:14">
      <c r="A65" s="26">
        <v>42471</v>
      </c>
      <c r="B65" s="34" t="s">
        <v>5</v>
      </c>
      <c r="C65" s="3" t="s">
        <v>10</v>
      </c>
      <c r="D65" s="3">
        <v>2</v>
      </c>
      <c r="E65" s="7"/>
      <c r="F65" s="7"/>
      <c r="G65" s="7"/>
      <c r="H65" s="7">
        <v>2.1122909999999999</v>
      </c>
      <c r="I65" s="7">
        <v>0.157329</v>
      </c>
      <c r="J65" s="7">
        <v>9.5103999999999994E-2</v>
      </c>
      <c r="K65" s="7">
        <v>-20.142924974115118</v>
      </c>
      <c r="L65" s="7">
        <v>5.6040633940616855</v>
      </c>
      <c r="M65" s="7">
        <v>3.8984346814478945</v>
      </c>
      <c r="N65" s="37"/>
    </row>
    <row r="66" spans="1:14">
      <c r="A66" s="26">
        <v>42471</v>
      </c>
      <c r="B66" s="34" t="s">
        <v>5</v>
      </c>
      <c r="C66" s="3" t="s">
        <v>9</v>
      </c>
      <c r="D66" s="3">
        <v>1</v>
      </c>
      <c r="E66" s="7"/>
      <c r="F66" s="7"/>
      <c r="G66" s="7"/>
      <c r="H66" s="7">
        <v>1.3737950000000001</v>
      </c>
      <c r="I66" s="7">
        <v>0.128053</v>
      </c>
      <c r="J66" s="7">
        <v>6.2185999999999998E-2</v>
      </c>
      <c r="K66" s="7">
        <v>-22.229802732157189</v>
      </c>
      <c r="L66" s="7">
        <v>5.6596172499677007</v>
      </c>
      <c r="M66" s="7">
        <v>2.3267447499972054</v>
      </c>
      <c r="N66" s="37"/>
    </row>
    <row r="67" spans="1:14">
      <c r="A67" s="26">
        <v>42471</v>
      </c>
      <c r="B67" s="34" t="s">
        <v>5</v>
      </c>
      <c r="C67" s="3" t="s">
        <v>8</v>
      </c>
      <c r="D67" s="3">
        <v>3</v>
      </c>
      <c r="E67" s="7"/>
      <c r="F67" s="7"/>
      <c r="G67" s="7"/>
      <c r="H67" s="8">
        <v>1.534497</v>
      </c>
      <c r="I67" s="8">
        <v>9.8817000000000002E-2</v>
      </c>
      <c r="J67" s="8">
        <v>2.5061E-2</v>
      </c>
      <c r="K67" s="8">
        <v>-22.813443472515363</v>
      </c>
      <c r="L67" s="8">
        <v>5.6675454913601033</v>
      </c>
      <c r="M67" s="8">
        <v>-8.1276546455821053E-2</v>
      </c>
      <c r="N67" s="37"/>
    </row>
    <row r="68" spans="1:14">
      <c r="A68" s="26">
        <v>42471</v>
      </c>
      <c r="B68" s="34" t="s">
        <v>5</v>
      </c>
      <c r="C68" s="3" t="s">
        <v>7</v>
      </c>
      <c r="D68" s="3">
        <v>2</v>
      </c>
      <c r="E68" s="7"/>
      <c r="F68" s="7"/>
      <c r="G68" s="7"/>
      <c r="H68" s="7">
        <v>1.615448</v>
      </c>
      <c r="I68" s="7">
        <v>0.13418099999999999</v>
      </c>
      <c r="J68" s="7">
        <v>4.4853999999999998E-2</v>
      </c>
      <c r="K68" s="7">
        <v>-20.993619404304468</v>
      </c>
      <c r="L68" s="7">
        <v>5.7699023811001648</v>
      </c>
      <c r="M68" s="7">
        <v>-1.33603596975993</v>
      </c>
      <c r="N68" s="37"/>
    </row>
    <row r="69" spans="1:14">
      <c r="A69" s="26">
        <v>42471</v>
      </c>
      <c r="B69" s="34" t="s">
        <v>5</v>
      </c>
      <c r="C69" s="3" t="s">
        <v>10</v>
      </c>
      <c r="D69" s="3">
        <v>1</v>
      </c>
      <c r="E69" s="7"/>
      <c r="F69" s="7"/>
      <c r="G69" s="7"/>
      <c r="H69" s="7">
        <v>1.537034</v>
      </c>
      <c r="I69" s="7">
        <v>0.14974799999999999</v>
      </c>
      <c r="J69" s="7">
        <v>7.3043999999999998E-2</v>
      </c>
      <c r="K69" s="7">
        <v>-23.135262496902101</v>
      </c>
      <c r="L69" s="7">
        <v>5.9271658736438475</v>
      </c>
      <c r="M69" s="7">
        <v>0.22634511121639567</v>
      </c>
      <c r="N69" s="37"/>
    </row>
    <row r="70" spans="1:14">
      <c r="A70" s="26">
        <v>42471</v>
      </c>
      <c r="B70" s="34" t="s">
        <v>5</v>
      </c>
      <c r="C70" s="3" t="s">
        <v>11</v>
      </c>
      <c r="D70" s="3">
        <v>2</v>
      </c>
      <c r="E70" s="7"/>
      <c r="F70" s="7"/>
      <c r="G70" s="7"/>
      <c r="H70" s="7">
        <v>1.313458</v>
      </c>
      <c r="I70" s="7">
        <v>0.12668399999999999</v>
      </c>
      <c r="J70" s="7">
        <v>4.9480999999999997E-2</v>
      </c>
      <c r="K70" s="7">
        <v>-23.055808373229763</v>
      </c>
      <c r="L70" s="7">
        <v>6.121427606440645</v>
      </c>
      <c r="M70" s="7">
        <v>0.78103178497894898</v>
      </c>
      <c r="N70" s="37"/>
    </row>
    <row r="71" spans="1:14">
      <c r="A71" s="26">
        <v>42471</v>
      </c>
      <c r="B71" s="34" t="s">
        <v>5</v>
      </c>
      <c r="C71" s="3" t="s">
        <v>9</v>
      </c>
      <c r="D71" s="3">
        <v>3</v>
      </c>
      <c r="E71" s="7"/>
      <c r="F71" s="7"/>
      <c r="G71" s="7"/>
      <c r="H71" s="7">
        <v>1.20255</v>
      </c>
      <c r="I71" s="7">
        <v>0.123084</v>
      </c>
      <c r="J71" s="7">
        <v>5.0606999999999999E-2</v>
      </c>
      <c r="K71" s="7">
        <v>-23.748434706874942</v>
      </c>
      <c r="L71" s="7">
        <v>6.1441583754136522</v>
      </c>
      <c r="M71" s="7">
        <v>-2.0258700396405773</v>
      </c>
      <c r="N71" s="37"/>
    </row>
    <row r="72" spans="1:14">
      <c r="A72" s="26">
        <v>42471</v>
      </c>
      <c r="B72" s="34" t="s">
        <v>5</v>
      </c>
      <c r="C72" s="3" t="s">
        <v>11</v>
      </c>
      <c r="D72" s="3">
        <v>1</v>
      </c>
      <c r="E72" s="7"/>
      <c r="F72" s="7"/>
      <c r="G72" s="7"/>
      <c r="H72" s="7">
        <v>1.88428</v>
      </c>
      <c r="I72" s="7">
        <v>0.143345</v>
      </c>
      <c r="J72" s="7">
        <v>7.4998999999999996E-2</v>
      </c>
      <c r="K72" s="7">
        <v>-22.474710521558901</v>
      </c>
      <c r="L72" s="7">
        <v>6.2775555216972894</v>
      </c>
      <c r="M72" s="7">
        <v>5.0075995190353364</v>
      </c>
      <c r="N72" s="37"/>
    </row>
    <row r="73" spans="1:14">
      <c r="A73" s="26">
        <v>42471</v>
      </c>
      <c r="B73" s="34" t="s">
        <v>5</v>
      </c>
      <c r="C73" s="3" t="s">
        <v>10</v>
      </c>
      <c r="D73" s="3">
        <v>3</v>
      </c>
      <c r="E73" s="7"/>
      <c r="F73" s="7"/>
      <c r="G73" s="7"/>
      <c r="H73" s="7">
        <v>1.6753830000000001</v>
      </c>
      <c r="I73" s="7">
        <v>0.159328</v>
      </c>
      <c r="J73" s="7">
        <v>7.0174E-2</v>
      </c>
      <c r="K73" s="7">
        <v>-24.013087283817949</v>
      </c>
      <c r="L73" s="7">
        <v>6.3258894370899439</v>
      </c>
      <c r="M73" s="7">
        <v>1.8088947964514013</v>
      </c>
      <c r="N73" s="37"/>
    </row>
    <row r="74" spans="1:14">
      <c r="A74" s="26">
        <v>42471</v>
      </c>
      <c r="B74" s="34" t="s">
        <v>5</v>
      </c>
      <c r="C74" s="3" t="s">
        <v>11</v>
      </c>
      <c r="D74" s="3">
        <v>3</v>
      </c>
      <c r="E74" s="7"/>
      <c r="F74" s="7"/>
      <c r="G74" s="7"/>
      <c r="H74" s="7">
        <v>1.3542400000000001</v>
      </c>
      <c r="I74" s="7">
        <v>0.120293</v>
      </c>
      <c r="J74" s="7">
        <v>4.5574000000000003E-2</v>
      </c>
      <c r="K74" s="7">
        <v>-22.611967983838916</v>
      </c>
      <c r="L74" s="7">
        <v>6.3650006133772479</v>
      </c>
      <c r="M74" s="7">
        <v>2.4598573980785909E-2</v>
      </c>
      <c r="N74" s="37"/>
    </row>
    <row r="75" spans="1:14">
      <c r="A75" s="26">
        <v>42471</v>
      </c>
      <c r="B75" s="34" t="s">
        <v>5</v>
      </c>
      <c r="C75" s="3" t="s">
        <v>12</v>
      </c>
      <c r="D75" s="3">
        <v>2</v>
      </c>
      <c r="E75" s="7"/>
      <c r="F75" s="7"/>
      <c r="G75" s="7"/>
      <c r="H75" s="7">
        <v>2.0099999999999998</v>
      </c>
      <c r="I75" s="7">
        <v>0.16</v>
      </c>
      <c r="J75" s="7">
        <v>0.05</v>
      </c>
      <c r="K75" s="7">
        <v>-22.03</v>
      </c>
      <c r="L75" s="7">
        <v>4.8899999999999997</v>
      </c>
      <c r="M75" s="7">
        <v>0.17</v>
      </c>
      <c r="N75" s="37"/>
    </row>
    <row r="76" spans="1:14">
      <c r="A76" s="26">
        <v>42471</v>
      </c>
      <c r="B76" s="34" t="s">
        <v>5</v>
      </c>
      <c r="C76" s="3" t="s">
        <v>12</v>
      </c>
      <c r="D76" s="3">
        <v>1</v>
      </c>
      <c r="E76" s="7"/>
      <c r="F76" s="7"/>
      <c r="G76" s="7"/>
      <c r="H76" s="7">
        <v>2.4900000000000002</v>
      </c>
      <c r="I76" s="7">
        <v>0.19</v>
      </c>
      <c r="J76" s="7">
        <v>0.06</v>
      </c>
      <c r="K76" s="7">
        <v>-21.52</v>
      </c>
      <c r="L76" s="7">
        <v>4.92</v>
      </c>
      <c r="M76" s="7">
        <v>0.03</v>
      </c>
      <c r="N76" s="37"/>
    </row>
    <row r="77" spans="1:14">
      <c r="A77" s="26">
        <v>42471</v>
      </c>
      <c r="B77" s="34" t="s">
        <v>5</v>
      </c>
      <c r="C77" s="3" t="s">
        <v>12</v>
      </c>
      <c r="D77" s="3">
        <v>3</v>
      </c>
      <c r="E77" s="7"/>
      <c r="F77" s="7"/>
      <c r="G77" s="7"/>
      <c r="H77" s="7">
        <v>1.53</v>
      </c>
      <c r="I77" s="7">
        <v>0.13</v>
      </c>
      <c r="J77" s="7">
        <v>0.05</v>
      </c>
      <c r="K77" s="7">
        <v>-23.37</v>
      </c>
      <c r="L77" s="7">
        <v>5.23</v>
      </c>
      <c r="M77" s="7">
        <v>-0.62</v>
      </c>
      <c r="N77" s="37"/>
    </row>
    <row r="78" spans="1:14">
      <c r="A78" s="26">
        <v>42471</v>
      </c>
      <c r="B78" s="34" t="s">
        <v>5</v>
      </c>
      <c r="C78" s="3" t="s">
        <v>13</v>
      </c>
      <c r="D78" s="3">
        <v>3</v>
      </c>
      <c r="E78" s="7"/>
      <c r="F78" s="7"/>
      <c r="G78" s="7"/>
      <c r="H78" s="7">
        <v>2.42</v>
      </c>
      <c r="I78" s="7">
        <v>0.18</v>
      </c>
      <c r="J78" s="7">
        <v>0.05</v>
      </c>
      <c r="K78" s="7">
        <v>-23.74</v>
      </c>
      <c r="L78" s="7">
        <v>5.37</v>
      </c>
      <c r="M78" s="7">
        <v>-1.06</v>
      </c>
      <c r="N78" s="37"/>
    </row>
    <row r="79" spans="1:14">
      <c r="A79" s="26">
        <v>42471</v>
      </c>
      <c r="B79" s="34" t="s">
        <v>5</v>
      </c>
      <c r="C79" s="3" t="s">
        <v>13</v>
      </c>
      <c r="D79" s="3">
        <v>1</v>
      </c>
      <c r="E79" s="7"/>
      <c r="F79" s="7"/>
      <c r="G79" s="7"/>
      <c r="H79" s="7">
        <v>2.13</v>
      </c>
      <c r="I79" s="7">
        <v>0.17</v>
      </c>
      <c r="J79" s="7">
        <v>0.05</v>
      </c>
      <c r="K79" s="7">
        <v>-21.65</v>
      </c>
      <c r="L79" s="7">
        <v>5.41</v>
      </c>
      <c r="M79" s="7">
        <v>-0.69</v>
      </c>
      <c r="N79" s="37"/>
    </row>
    <row r="80" spans="1:14">
      <c r="A80" s="26">
        <v>42471</v>
      </c>
      <c r="B80" s="34" t="s">
        <v>5</v>
      </c>
      <c r="C80" s="3" t="s">
        <v>13</v>
      </c>
      <c r="D80" s="3">
        <v>2</v>
      </c>
      <c r="E80" s="7"/>
      <c r="F80" s="7"/>
      <c r="G80" s="7"/>
      <c r="H80" s="7">
        <v>1.46</v>
      </c>
      <c r="I80" s="7">
        <v>0.13</v>
      </c>
      <c r="J80" s="7">
        <v>0.04</v>
      </c>
      <c r="K80" s="7">
        <v>-22.01</v>
      </c>
      <c r="L80" s="7">
        <v>5.62</v>
      </c>
      <c r="M80" s="7">
        <v>-1.95</v>
      </c>
      <c r="N80" s="37"/>
    </row>
    <row r="81" spans="1:14">
      <c r="A81" s="26">
        <v>42471</v>
      </c>
      <c r="B81" s="34" t="s">
        <v>5</v>
      </c>
      <c r="C81" s="3" t="s">
        <v>14</v>
      </c>
      <c r="D81" s="3">
        <v>1</v>
      </c>
      <c r="E81" s="7"/>
      <c r="F81" s="7"/>
      <c r="G81" s="7"/>
      <c r="H81" s="7">
        <v>1.69</v>
      </c>
      <c r="I81" s="7">
        <v>0.14000000000000001</v>
      </c>
      <c r="J81" s="7">
        <v>0.04</v>
      </c>
      <c r="K81" s="7">
        <v>-23.24</v>
      </c>
      <c r="L81" s="7">
        <v>5.78</v>
      </c>
      <c r="M81" s="7">
        <v>-1.36</v>
      </c>
      <c r="N81" s="37"/>
    </row>
    <row r="82" spans="1:14">
      <c r="A82" s="26">
        <v>42471</v>
      </c>
      <c r="B82" s="34" t="s">
        <v>5</v>
      </c>
      <c r="C82" s="3" t="s">
        <v>14</v>
      </c>
      <c r="D82" s="3">
        <v>2</v>
      </c>
      <c r="E82" s="7"/>
      <c r="F82" s="7"/>
      <c r="G82" s="7"/>
      <c r="H82" s="7">
        <v>2.9</v>
      </c>
      <c r="I82" s="7">
        <v>0.15</v>
      </c>
      <c r="J82" s="7">
        <v>0.04</v>
      </c>
      <c r="K82" s="7">
        <v>-23.2</v>
      </c>
      <c r="L82" s="7">
        <v>5.86</v>
      </c>
      <c r="M82" s="7">
        <v>-0.34</v>
      </c>
      <c r="N82" s="37"/>
    </row>
    <row r="83" spans="1:14">
      <c r="A83" s="26">
        <v>42471</v>
      </c>
      <c r="B83" s="34" t="s">
        <v>5</v>
      </c>
      <c r="C83" s="3" t="s">
        <v>14</v>
      </c>
      <c r="D83" s="3">
        <v>3</v>
      </c>
      <c r="E83" s="7"/>
      <c r="F83" s="7"/>
      <c r="G83" s="7"/>
      <c r="H83" s="7">
        <v>1.88</v>
      </c>
      <c r="I83" s="7">
        <v>0.14000000000000001</v>
      </c>
      <c r="J83" s="7">
        <v>0.04</v>
      </c>
      <c r="K83" s="7">
        <v>-23.64</v>
      </c>
      <c r="L83" s="7">
        <v>6.84</v>
      </c>
      <c r="M83" s="7">
        <v>-0.8</v>
      </c>
      <c r="N83" s="37"/>
    </row>
    <row r="84" spans="1:14">
      <c r="A84" s="26">
        <v>42649</v>
      </c>
      <c r="B84" s="34" t="s">
        <v>21</v>
      </c>
      <c r="C84" s="3" t="s">
        <v>13</v>
      </c>
      <c r="D84" s="3">
        <v>1</v>
      </c>
      <c r="E84" s="7"/>
      <c r="F84" s="7"/>
      <c r="G84" s="7"/>
      <c r="H84" s="7">
        <v>49.440575000000003</v>
      </c>
      <c r="I84" s="7">
        <v>1.6653260000000001</v>
      </c>
      <c r="J84" s="7">
        <v>0.15722900000000001</v>
      </c>
      <c r="K84" s="7">
        <v>-28.264539564683531</v>
      </c>
      <c r="L84" s="7">
        <v>5.7729251036932192</v>
      </c>
      <c r="M84" s="7">
        <v>0.64310076915806591</v>
      </c>
      <c r="N84" s="37"/>
    </row>
    <row r="85" spans="1:14">
      <c r="A85" s="26">
        <v>42649</v>
      </c>
      <c r="B85" s="34" t="s">
        <v>21</v>
      </c>
      <c r="C85" s="3" t="s">
        <v>13</v>
      </c>
      <c r="D85" s="3">
        <v>2</v>
      </c>
      <c r="E85" s="7"/>
      <c r="F85" s="7"/>
      <c r="G85" s="7"/>
      <c r="H85" s="7">
        <v>49.482300000000002</v>
      </c>
      <c r="I85" s="7">
        <v>2.2404090000000001</v>
      </c>
      <c r="J85" s="7">
        <v>0.23397200000000001</v>
      </c>
      <c r="K85" s="7">
        <v>-28.857066379286085</v>
      </c>
      <c r="L85" s="7">
        <v>6.594309513474462</v>
      </c>
      <c r="M85" s="7">
        <v>-1.4182654729412016</v>
      </c>
      <c r="N85" s="37"/>
    </row>
    <row r="86" spans="1:14">
      <c r="A86" s="26">
        <v>42649</v>
      </c>
      <c r="B86" s="34" t="s">
        <v>21</v>
      </c>
      <c r="C86" s="3" t="s">
        <v>13</v>
      </c>
      <c r="D86" s="3">
        <v>3</v>
      </c>
      <c r="E86" s="7"/>
      <c r="F86" s="7"/>
      <c r="G86" s="7"/>
      <c r="H86" s="7">
        <v>51.010809000000002</v>
      </c>
      <c r="I86" s="7">
        <v>2.1532689999999999</v>
      </c>
      <c r="J86" s="7">
        <v>0.190661</v>
      </c>
      <c r="K86" s="7">
        <v>-26.28964311884414</v>
      </c>
      <c r="L86" s="7">
        <v>4.2821030345139848</v>
      </c>
      <c r="M86" s="7">
        <v>3.3882884081863738</v>
      </c>
      <c r="N86" s="37"/>
    </row>
    <row r="87" spans="1:14">
      <c r="A87" s="26">
        <v>42649</v>
      </c>
      <c r="B87" s="34" t="s">
        <v>21</v>
      </c>
      <c r="C87" s="3" t="s">
        <v>12</v>
      </c>
      <c r="D87" s="3">
        <v>1</v>
      </c>
      <c r="E87" s="7"/>
      <c r="F87" s="7"/>
      <c r="G87" s="7"/>
      <c r="H87" s="7">
        <v>49.833205999999997</v>
      </c>
      <c r="I87" s="7">
        <v>0.99301099999999998</v>
      </c>
      <c r="J87" s="7">
        <v>0.18231800000000001</v>
      </c>
      <c r="K87" s="7">
        <v>-30.575160704328272</v>
      </c>
      <c r="L87" s="7">
        <v>5.2384948859529201</v>
      </c>
      <c r="M87" s="7">
        <v>-0.37521966228092896</v>
      </c>
      <c r="N87" s="37"/>
    </row>
    <row r="88" spans="1:14">
      <c r="A88" s="26">
        <v>42649</v>
      </c>
      <c r="B88" s="34" t="s">
        <v>21</v>
      </c>
      <c r="C88" s="3" t="s">
        <v>12</v>
      </c>
      <c r="D88" s="3">
        <v>2</v>
      </c>
      <c r="E88" s="7"/>
      <c r="F88" s="7"/>
      <c r="G88" s="7"/>
      <c r="H88" s="7">
        <v>48.308909</v>
      </c>
      <c r="I88" s="7">
        <v>1.8337600000000001</v>
      </c>
      <c r="J88" s="7">
        <v>0.31134699999999998</v>
      </c>
      <c r="K88" s="7">
        <v>-29.54219233201983</v>
      </c>
      <c r="L88" s="7">
        <v>7.0995377382932663</v>
      </c>
      <c r="M88" s="7">
        <v>-0.98760843583635005</v>
      </c>
      <c r="N88" s="37"/>
    </row>
    <row r="89" spans="1:14">
      <c r="A89" s="26">
        <v>42649</v>
      </c>
      <c r="B89" s="34" t="s">
        <v>21</v>
      </c>
      <c r="C89" s="3" t="s">
        <v>12</v>
      </c>
      <c r="D89" s="3">
        <v>3</v>
      </c>
      <c r="E89" s="7"/>
      <c r="F89" s="7"/>
      <c r="G89" s="7"/>
      <c r="H89" s="7">
        <v>49.566419000000003</v>
      </c>
      <c r="I89" s="7">
        <v>3.3030919999999999</v>
      </c>
      <c r="J89" s="7">
        <v>0.29925499999999999</v>
      </c>
      <c r="K89" s="7">
        <v>-27.554904760242383</v>
      </c>
      <c r="L89" s="7">
        <v>6.9241613173747121</v>
      </c>
      <c r="M89" s="7">
        <v>1.3675259780081022</v>
      </c>
      <c r="N89" s="37"/>
    </row>
    <row r="90" spans="1:14">
      <c r="A90" s="26">
        <v>42649</v>
      </c>
      <c r="B90" s="34" t="s">
        <v>21</v>
      </c>
      <c r="C90" s="3" t="s">
        <v>14</v>
      </c>
      <c r="D90" s="3">
        <v>1</v>
      </c>
      <c r="E90" s="7"/>
      <c r="F90" s="7"/>
      <c r="G90" s="7"/>
      <c r="H90" s="7">
        <v>49.234997</v>
      </c>
      <c r="I90" s="7">
        <v>2.042986</v>
      </c>
      <c r="J90" s="7">
        <v>0.232655</v>
      </c>
      <c r="K90" s="7">
        <v>-29.435174363411271</v>
      </c>
      <c r="L90" s="7">
        <v>6.9903761770062589</v>
      </c>
      <c r="M90" s="7">
        <v>-1.683016476132966</v>
      </c>
      <c r="N90" s="37"/>
    </row>
    <row r="91" spans="1:14">
      <c r="A91" s="26">
        <v>42649</v>
      </c>
      <c r="B91" s="34" t="s">
        <v>21</v>
      </c>
      <c r="C91" s="3" t="s">
        <v>14</v>
      </c>
      <c r="D91" s="3">
        <v>2</v>
      </c>
      <c r="E91" s="7"/>
      <c r="F91" s="7"/>
      <c r="G91" s="7"/>
      <c r="H91" s="7">
        <v>49.302300000000002</v>
      </c>
      <c r="I91" s="7">
        <v>1.4782569999999999</v>
      </c>
      <c r="J91" s="7">
        <v>0.226996</v>
      </c>
      <c r="K91" s="7">
        <v>-29.433471406127623</v>
      </c>
      <c r="L91" s="7">
        <v>5.97</v>
      </c>
      <c r="M91" s="7">
        <v>1.34</v>
      </c>
      <c r="N91" s="37"/>
    </row>
    <row r="92" spans="1:14">
      <c r="A92" s="26">
        <v>42649</v>
      </c>
      <c r="B92" s="34" t="s">
        <v>21</v>
      </c>
      <c r="C92" s="3" t="s">
        <v>14</v>
      </c>
      <c r="D92" s="3">
        <v>3</v>
      </c>
      <c r="E92" s="7"/>
      <c r="F92" s="7"/>
      <c r="G92" s="7"/>
      <c r="H92" s="7">
        <v>48.599643999999998</v>
      </c>
      <c r="I92" s="7">
        <v>2.1297640000000002</v>
      </c>
      <c r="J92" s="7">
        <v>0.25694899999999998</v>
      </c>
      <c r="K92" s="7">
        <v>-29.277327040335546</v>
      </c>
      <c r="L92" s="7">
        <v>5.0639110029426879</v>
      </c>
      <c r="M92" s="7">
        <v>1.9592458162661019</v>
      </c>
      <c r="N92" s="37"/>
    </row>
    <row r="93" spans="1:14">
      <c r="A93" s="26">
        <v>42763</v>
      </c>
      <c r="B93" s="34" t="s">
        <v>15</v>
      </c>
      <c r="C93" s="3" t="s">
        <v>16</v>
      </c>
      <c r="D93" s="3">
        <v>1</v>
      </c>
      <c r="E93" s="7"/>
      <c r="F93" s="7"/>
      <c r="G93" s="7"/>
      <c r="H93" s="7">
        <v>44.127003000000002</v>
      </c>
      <c r="I93" s="7">
        <v>1.108541</v>
      </c>
      <c r="J93" s="7">
        <v>0.19821900000000001</v>
      </c>
      <c r="K93" s="7">
        <v>-31.70144587776759</v>
      </c>
      <c r="L93" s="7">
        <v>4.6668223575193863</v>
      </c>
      <c r="M93" s="7">
        <v>1.4721021081283583</v>
      </c>
      <c r="N93" s="37"/>
    </row>
    <row r="94" spans="1:14">
      <c r="A94" s="26">
        <v>42763</v>
      </c>
      <c r="B94" s="34" t="s">
        <v>15</v>
      </c>
      <c r="C94" s="3" t="s">
        <v>16</v>
      </c>
      <c r="D94" s="3">
        <v>2</v>
      </c>
      <c r="E94" s="7"/>
      <c r="F94" s="7"/>
      <c r="G94" s="7"/>
      <c r="H94" s="7">
        <v>42.331319000000001</v>
      </c>
      <c r="I94" s="7">
        <v>1.009206</v>
      </c>
      <c r="J94" s="7">
        <v>0.233682</v>
      </c>
      <c r="K94" s="7">
        <v>-31.357337016299287</v>
      </c>
      <c r="L94" s="7">
        <v>6.3265594461935741</v>
      </c>
      <c r="M94" s="7">
        <v>2.1289846240037447</v>
      </c>
      <c r="N94" s="37"/>
    </row>
    <row r="95" spans="1:14">
      <c r="A95" s="26">
        <v>42763</v>
      </c>
      <c r="B95" s="34" t="s">
        <v>15</v>
      </c>
      <c r="C95" s="3" t="s">
        <v>16</v>
      </c>
      <c r="D95" s="3">
        <v>3</v>
      </c>
      <c r="E95" s="7"/>
      <c r="F95" s="7"/>
      <c r="G95" s="7"/>
      <c r="H95" s="7">
        <v>42.928730999999999</v>
      </c>
      <c r="I95" s="7">
        <v>1.817277</v>
      </c>
      <c r="J95" s="7">
        <v>0.344447</v>
      </c>
      <c r="K95" s="7">
        <v>-30.475747691606323</v>
      </c>
      <c r="L95" s="7">
        <v>5.5130518143260501</v>
      </c>
      <c r="M95" s="7">
        <v>3.6881362470845103</v>
      </c>
      <c r="N95" s="37"/>
    </row>
    <row r="96" spans="1:14">
      <c r="A96" s="26">
        <v>42763</v>
      </c>
      <c r="B96" s="34" t="s">
        <v>15</v>
      </c>
      <c r="C96" s="3" t="s">
        <v>17</v>
      </c>
      <c r="D96" s="3">
        <v>1</v>
      </c>
      <c r="E96" s="7"/>
      <c r="F96" s="7"/>
      <c r="G96" s="7"/>
      <c r="H96" s="7">
        <v>42.971933999999997</v>
      </c>
      <c r="I96" s="7">
        <v>1.0318879999999999</v>
      </c>
      <c r="J96" s="7">
        <v>0.21057799999999999</v>
      </c>
      <c r="K96" s="7">
        <v>-31.952551186653142</v>
      </c>
      <c r="L96" s="7">
        <v>5.9147224735490544</v>
      </c>
      <c r="M96" s="7">
        <v>1.222569896590503</v>
      </c>
      <c r="N96" s="37"/>
    </row>
    <row r="97" spans="1:14">
      <c r="A97" s="26">
        <v>42763</v>
      </c>
      <c r="B97" s="34" t="s">
        <v>15</v>
      </c>
      <c r="C97" s="3" t="s">
        <v>17</v>
      </c>
      <c r="D97" s="3">
        <v>2</v>
      </c>
      <c r="E97" s="7"/>
      <c r="F97" s="7"/>
      <c r="G97" s="7"/>
      <c r="H97" s="7">
        <v>42.195138</v>
      </c>
      <c r="I97" s="7">
        <v>1.1949730000000001</v>
      </c>
      <c r="J97" s="7">
        <v>0.26136500000000001</v>
      </c>
      <c r="K97" s="7">
        <v>-30.017306186568927</v>
      </c>
      <c r="L97" s="7">
        <v>5.3825070908737764</v>
      </c>
      <c r="M97" s="7">
        <v>0.35641316518054356</v>
      </c>
      <c r="N97" s="37"/>
    </row>
    <row r="98" spans="1:14">
      <c r="A98" s="26">
        <v>42763</v>
      </c>
      <c r="B98" s="34" t="s">
        <v>15</v>
      </c>
      <c r="C98" s="3" t="s">
        <v>17</v>
      </c>
      <c r="D98" s="3">
        <v>3</v>
      </c>
      <c r="E98" s="7"/>
      <c r="F98" s="7"/>
      <c r="G98" s="7"/>
      <c r="H98" s="7">
        <v>44.353499999999997</v>
      </c>
      <c r="I98" s="7">
        <v>0.97226000000000001</v>
      </c>
      <c r="J98" s="7">
        <v>0.14589099999999999</v>
      </c>
      <c r="K98" s="7">
        <v>-30.799313434125576</v>
      </c>
      <c r="L98" s="7">
        <v>4.6137895481231386</v>
      </c>
      <c r="M98" s="7">
        <v>2.4143933272106604</v>
      </c>
      <c r="N98" s="37"/>
    </row>
    <row r="99" spans="1:14">
      <c r="A99" s="26">
        <v>42763</v>
      </c>
      <c r="B99" s="34" t="s">
        <v>15</v>
      </c>
      <c r="C99" s="3" t="s">
        <v>18</v>
      </c>
      <c r="D99" s="3">
        <v>1</v>
      </c>
      <c r="E99" s="7"/>
      <c r="F99" s="7"/>
      <c r="G99" s="7"/>
      <c r="H99" s="7">
        <v>45.210275000000003</v>
      </c>
      <c r="I99" s="7">
        <v>1.0491740000000001</v>
      </c>
      <c r="J99" s="7">
        <v>0.16586200000000001</v>
      </c>
      <c r="K99" s="7">
        <v>-32.031590383912302</v>
      </c>
      <c r="L99" s="7">
        <v>3.3159708646776416</v>
      </c>
      <c r="M99" s="7">
        <v>0.91091005401428249</v>
      </c>
      <c r="N99" s="37"/>
    </row>
    <row r="100" spans="1:14">
      <c r="A100" s="26">
        <v>42763</v>
      </c>
      <c r="B100" s="34" t="s">
        <v>15</v>
      </c>
      <c r="C100" s="3" t="s">
        <v>18</v>
      </c>
      <c r="D100" s="3">
        <v>2</v>
      </c>
      <c r="E100" s="7"/>
      <c r="F100" s="7"/>
      <c r="G100" s="7"/>
      <c r="H100" s="7">
        <v>43.192771999999998</v>
      </c>
      <c r="I100" s="7">
        <v>1.6280829999999999</v>
      </c>
      <c r="J100" s="7">
        <v>0.30743999999999999</v>
      </c>
      <c r="K100" s="7">
        <v>-30.405616009585167</v>
      </c>
      <c r="L100" s="7">
        <v>2.8907580824730799</v>
      </c>
      <c r="M100" s="7">
        <v>0.70553580119371473</v>
      </c>
      <c r="N100" s="37"/>
    </row>
    <row r="101" spans="1:14">
      <c r="A101" s="26">
        <v>42763</v>
      </c>
      <c r="B101" s="34" t="s">
        <v>15</v>
      </c>
      <c r="C101" s="3" t="s">
        <v>18</v>
      </c>
      <c r="D101" s="3">
        <v>3</v>
      </c>
      <c r="E101" s="7"/>
      <c r="F101" s="7"/>
      <c r="G101" s="7"/>
      <c r="H101" s="7">
        <v>43.131946999999997</v>
      </c>
      <c r="I101" s="7">
        <v>3.3663539999999998</v>
      </c>
      <c r="J101" s="7">
        <v>0.51048899999999997</v>
      </c>
      <c r="K101" s="7">
        <v>-29.372116595105044</v>
      </c>
      <c r="L101" s="7">
        <v>4.3878683554099851</v>
      </c>
      <c r="M101" s="7">
        <v>4.3118389884515622</v>
      </c>
      <c r="N101" s="37"/>
    </row>
    <row r="102" spans="1:14">
      <c r="A102" s="26">
        <v>42763</v>
      </c>
      <c r="B102" s="34" t="s">
        <v>15</v>
      </c>
      <c r="C102" s="3" t="s">
        <v>11</v>
      </c>
      <c r="D102" s="3">
        <v>1</v>
      </c>
      <c r="E102" s="7"/>
      <c r="F102" s="7"/>
      <c r="G102" s="7"/>
      <c r="H102" s="7">
        <v>43.482433999999998</v>
      </c>
      <c r="I102" s="7">
        <v>1.227373</v>
      </c>
      <c r="J102" s="7">
        <v>0.199874</v>
      </c>
      <c r="K102" s="7">
        <v>-31.688466080152338</v>
      </c>
      <c r="L102" s="7">
        <v>4.2302049000284718</v>
      </c>
      <c r="M102" s="7">
        <v>4.2647457487848088</v>
      </c>
      <c r="N102" s="37"/>
    </row>
    <row r="103" spans="1:14">
      <c r="A103" s="26">
        <v>42763</v>
      </c>
      <c r="B103" s="34" t="s">
        <v>15</v>
      </c>
      <c r="C103" s="3" t="s">
        <v>11</v>
      </c>
      <c r="D103" s="3">
        <v>2</v>
      </c>
      <c r="E103" s="7"/>
      <c r="F103" s="7"/>
      <c r="G103" s="7"/>
      <c r="H103" s="7">
        <v>44.715930999999998</v>
      </c>
      <c r="I103" s="7">
        <v>1.805687</v>
      </c>
      <c r="J103" s="7">
        <v>0.23088400000000001</v>
      </c>
      <c r="K103" s="7">
        <v>-30.844848845577349</v>
      </c>
      <c r="L103" s="7">
        <v>9.2357039447633937</v>
      </c>
      <c r="M103" s="7">
        <v>4.3721851934367857</v>
      </c>
      <c r="N103" s="37"/>
    </row>
    <row r="104" spans="1:14">
      <c r="A104" s="26">
        <v>42763</v>
      </c>
      <c r="B104" s="34" t="s">
        <v>15</v>
      </c>
      <c r="C104" s="3" t="s">
        <v>11</v>
      </c>
      <c r="D104" s="3">
        <v>3</v>
      </c>
      <c r="E104" s="7"/>
      <c r="F104" s="7"/>
      <c r="G104" s="7"/>
      <c r="H104" s="7">
        <v>41.154465999999999</v>
      </c>
      <c r="I104" s="7">
        <v>1.0064900000000001</v>
      </c>
      <c r="J104" s="7">
        <v>0.28771200000000002</v>
      </c>
      <c r="K104" s="7">
        <v>-30.4597949251384</v>
      </c>
      <c r="L104" s="7">
        <v>5.7110784290883556</v>
      </c>
      <c r="M104" s="7">
        <v>-9.2998994691938841E-2</v>
      </c>
      <c r="N104" s="37"/>
    </row>
    <row r="105" spans="1:14">
      <c r="A105" s="26">
        <v>42763</v>
      </c>
      <c r="B105" s="34" t="s">
        <v>15</v>
      </c>
      <c r="C105" s="3" t="s">
        <v>11</v>
      </c>
      <c r="D105" s="3">
        <v>3</v>
      </c>
      <c r="E105" s="7"/>
      <c r="F105" s="7"/>
      <c r="G105" s="7"/>
      <c r="H105" s="7">
        <v>40.200288</v>
      </c>
      <c r="I105" s="7">
        <v>1.053301</v>
      </c>
      <c r="J105" s="7">
        <v>0.30379200000000001</v>
      </c>
      <c r="K105" s="7">
        <v>-30.519716080535197</v>
      </c>
      <c r="L105" s="7">
        <v>3.533784063751197</v>
      </c>
      <c r="M105" s="7">
        <v>4.864681395635686</v>
      </c>
      <c r="N105" s="37"/>
    </row>
    <row r="106" spans="1:14">
      <c r="A106" s="26">
        <v>42763</v>
      </c>
      <c r="B106" s="34" t="s">
        <v>15</v>
      </c>
      <c r="C106" s="3" t="s">
        <v>10</v>
      </c>
      <c r="D106" s="3">
        <v>1</v>
      </c>
      <c r="E106" s="7"/>
      <c r="F106" s="7"/>
      <c r="G106" s="7"/>
      <c r="H106" s="7">
        <v>40.276043999999999</v>
      </c>
      <c r="I106" s="7">
        <v>1.70444</v>
      </c>
      <c r="J106" s="7">
        <v>0.44362400000000002</v>
      </c>
      <c r="K106" s="7">
        <v>-30.835886536310216</v>
      </c>
      <c r="L106" s="7">
        <v>5.9644598526288304</v>
      </c>
      <c r="M106" s="7">
        <v>3.3516600748310736</v>
      </c>
      <c r="N106" s="37"/>
    </row>
    <row r="107" spans="1:14">
      <c r="A107" s="26">
        <v>42763</v>
      </c>
      <c r="B107" s="34" t="s">
        <v>15</v>
      </c>
      <c r="C107" s="3" t="s">
        <v>10</v>
      </c>
      <c r="D107" s="3">
        <v>3</v>
      </c>
      <c r="E107" s="7"/>
      <c r="F107" s="7"/>
      <c r="G107" s="7"/>
      <c r="H107" s="7">
        <v>41.993197000000002</v>
      </c>
      <c r="I107" s="7">
        <v>1.25891</v>
      </c>
      <c r="J107" s="7">
        <v>0.17342399999999999</v>
      </c>
      <c r="K107" s="7">
        <v>-31.743344997789162</v>
      </c>
      <c r="L107" s="7">
        <v>4.7292002528077477</v>
      </c>
      <c r="M107" s="7">
        <v>-0.44276667896477662</v>
      </c>
      <c r="N107" s="37"/>
    </row>
    <row r="108" spans="1:14">
      <c r="A108" s="26">
        <v>42763</v>
      </c>
      <c r="B108" s="34" t="s">
        <v>15</v>
      </c>
      <c r="C108" s="3" t="s">
        <v>10</v>
      </c>
      <c r="D108" s="3">
        <v>3</v>
      </c>
      <c r="E108" s="7"/>
      <c r="F108" s="7"/>
      <c r="G108" s="7"/>
      <c r="H108" s="7">
        <v>41.420299999999997</v>
      </c>
      <c r="I108" s="7">
        <v>1.314994</v>
      </c>
      <c r="J108" s="7">
        <v>0.30514000000000002</v>
      </c>
      <c r="K108" s="7">
        <v>-30.795909556547745</v>
      </c>
      <c r="L108" s="7">
        <v>6.0826158168080315</v>
      </c>
      <c r="M108" s="7">
        <v>8.9736915534874164</v>
      </c>
      <c r="N108" s="37"/>
    </row>
    <row r="109" spans="1:14">
      <c r="A109" s="26">
        <v>42763</v>
      </c>
      <c r="B109" s="34" t="s">
        <v>15</v>
      </c>
      <c r="C109" s="3" t="s">
        <v>10</v>
      </c>
      <c r="D109" s="3">
        <v>3</v>
      </c>
      <c r="E109" s="7"/>
      <c r="F109" s="7"/>
      <c r="G109" s="7"/>
      <c r="H109" s="7">
        <v>45.329709000000001</v>
      </c>
      <c r="I109" s="7">
        <v>1.0510740000000001</v>
      </c>
      <c r="J109" s="7">
        <v>0.157864</v>
      </c>
      <c r="K109" s="7">
        <v>-31.550871440552154</v>
      </c>
      <c r="L109" s="7">
        <v>4.5266420426082883</v>
      </c>
      <c r="M109" s="7">
        <v>4.9524600586802832</v>
      </c>
      <c r="N109" s="37"/>
    </row>
    <row r="110" spans="1:14">
      <c r="A110" s="26">
        <v>42763</v>
      </c>
      <c r="B110" s="34" t="s">
        <v>15</v>
      </c>
      <c r="C110" s="3" t="s">
        <v>9</v>
      </c>
      <c r="D110" s="3">
        <v>1</v>
      </c>
      <c r="E110" s="7"/>
      <c r="F110" s="7"/>
      <c r="G110" s="7"/>
      <c r="H110" s="7">
        <v>41.403500000000001</v>
      </c>
      <c r="I110" s="7">
        <v>1.476993</v>
      </c>
      <c r="J110" s="7">
        <v>0.29046899999999998</v>
      </c>
      <c r="K110" s="7">
        <v>-32.088865072090883</v>
      </c>
      <c r="L110" s="7">
        <v>3.603805541071754</v>
      </c>
      <c r="M110" s="7">
        <v>-0.1588098950262965</v>
      </c>
      <c r="N110" s="37"/>
    </row>
    <row r="111" spans="1:14">
      <c r="A111" s="26">
        <v>42763</v>
      </c>
      <c r="B111" s="34" t="s">
        <v>15</v>
      </c>
      <c r="C111" s="3" t="s">
        <v>9</v>
      </c>
      <c r="D111" s="3">
        <v>2</v>
      </c>
      <c r="E111" s="7"/>
      <c r="F111" s="7"/>
      <c r="G111" s="7"/>
      <c r="H111" s="7">
        <v>42.211150000000004</v>
      </c>
      <c r="I111" s="7">
        <v>1.286545</v>
      </c>
      <c r="J111" s="7">
        <v>0.33893099999999998</v>
      </c>
      <c r="K111" s="7">
        <v>-31.045768394559406</v>
      </c>
      <c r="L111" s="7">
        <v>5.3275895590501499</v>
      </c>
      <c r="M111" s="7">
        <v>-0.14871542954370909</v>
      </c>
      <c r="N111" s="37"/>
    </row>
    <row r="112" spans="1:14">
      <c r="A112" s="26">
        <v>42763</v>
      </c>
      <c r="B112" s="34" t="s">
        <v>15</v>
      </c>
      <c r="C112" s="3" t="s">
        <v>6</v>
      </c>
      <c r="D112" s="3">
        <v>1</v>
      </c>
      <c r="E112" s="7"/>
      <c r="F112" s="7"/>
      <c r="G112" s="7"/>
      <c r="H112" s="7">
        <v>42.830066000000002</v>
      </c>
      <c r="I112" s="7">
        <v>1.2454259999999999</v>
      </c>
      <c r="J112" s="7">
        <v>0.27498499999999998</v>
      </c>
      <c r="K112" s="7">
        <v>-31.474556187000506</v>
      </c>
      <c r="L112" s="7">
        <v>3.8707879520713964</v>
      </c>
      <c r="M112" s="7">
        <v>-2.4301872785479901</v>
      </c>
      <c r="N112" s="37"/>
    </row>
    <row r="113" spans="1:14">
      <c r="A113" s="26">
        <v>42763</v>
      </c>
      <c r="B113" s="34" t="s">
        <v>19</v>
      </c>
      <c r="C113" s="4" t="s">
        <v>16</v>
      </c>
      <c r="D113" s="3">
        <v>1</v>
      </c>
      <c r="E113" s="7"/>
      <c r="F113" s="7"/>
      <c r="G113" s="7"/>
      <c r="H113" s="7">
        <v>45.073134000000003</v>
      </c>
      <c r="I113" s="7">
        <v>0.99813600000000002</v>
      </c>
      <c r="J113" s="7">
        <v>0.163857</v>
      </c>
      <c r="K113" s="7">
        <v>-31.938677117903506</v>
      </c>
      <c r="L113" s="7">
        <v>3.9708081710326799</v>
      </c>
      <c r="M113" s="7">
        <v>0.88729644814149</v>
      </c>
      <c r="N113" s="37"/>
    </row>
    <row r="114" spans="1:14">
      <c r="A114" s="26">
        <v>42763</v>
      </c>
      <c r="B114" s="34" t="s">
        <v>19</v>
      </c>
      <c r="C114" s="4" t="s">
        <v>16</v>
      </c>
      <c r="D114" s="3">
        <v>1</v>
      </c>
      <c r="E114" s="7"/>
      <c r="F114" s="7"/>
      <c r="G114" s="7"/>
      <c r="H114" s="7">
        <v>44.920865999999997</v>
      </c>
      <c r="I114" s="7">
        <v>0.98234100000000002</v>
      </c>
      <c r="J114" s="7">
        <v>0.16420399999999999</v>
      </c>
      <c r="K114" s="7">
        <v>-31.959186314905111</v>
      </c>
      <c r="L114" s="7">
        <v>4.1102721936449029</v>
      </c>
      <c r="M114" s="7">
        <v>1.0676765263836165</v>
      </c>
      <c r="N114" s="37"/>
    </row>
    <row r="115" spans="1:14">
      <c r="A115" s="26">
        <v>42763</v>
      </c>
      <c r="B115" s="34" t="s">
        <v>19</v>
      </c>
      <c r="C115" s="4" t="s">
        <v>16</v>
      </c>
      <c r="D115" s="3">
        <v>2</v>
      </c>
      <c r="E115" s="7"/>
      <c r="F115" s="7"/>
      <c r="G115" s="7"/>
      <c r="H115" s="7">
        <v>44.638078</v>
      </c>
      <c r="I115" s="7">
        <v>1.0884320000000001</v>
      </c>
      <c r="J115" s="7">
        <v>0.148038</v>
      </c>
      <c r="K115" s="7">
        <v>-31.552254285292609</v>
      </c>
      <c r="L115" s="7">
        <v>5.2343425960805758</v>
      </c>
      <c r="M115" s="7">
        <v>0.411888507094329</v>
      </c>
      <c r="N115" s="37"/>
    </row>
    <row r="116" spans="1:14">
      <c r="A116" s="26">
        <v>42763</v>
      </c>
      <c r="B116" s="34" t="s">
        <v>19</v>
      </c>
      <c r="C116" s="4" t="s">
        <v>16</v>
      </c>
      <c r="D116" s="3">
        <v>2</v>
      </c>
      <c r="E116" s="7"/>
      <c r="F116" s="7"/>
      <c r="G116" s="7"/>
      <c r="H116" s="7">
        <v>44.773881000000003</v>
      </c>
      <c r="I116" s="7">
        <v>1.094236</v>
      </c>
      <c r="J116" s="7">
        <v>0.15046499999999999</v>
      </c>
      <c r="K116" s="7">
        <v>-31.594602925861512</v>
      </c>
      <c r="L116" s="7">
        <v>5.3227452770981944</v>
      </c>
      <c r="M116" s="7">
        <v>0.56140774029029372</v>
      </c>
      <c r="N116" s="37"/>
    </row>
    <row r="117" spans="1:14">
      <c r="A117" s="26">
        <v>42763</v>
      </c>
      <c r="B117" s="34" t="s">
        <v>19</v>
      </c>
      <c r="C117" s="4" t="s">
        <v>16</v>
      </c>
      <c r="D117" s="3">
        <v>3</v>
      </c>
      <c r="E117" s="7"/>
      <c r="F117" s="7"/>
      <c r="G117" s="7"/>
      <c r="H117" s="7">
        <v>43.476269000000002</v>
      </c>
      <c r="I117" s="7">
        <v>1.548621</v>
      </c>
      <c r="J117" s="7">
        <v>0.24474199999999999</v>
      </c>
      <c r="K117" s="7">
        <v>-30.607130263926052</v>
      </c>
      <c r="L117" s="7">
        <v>6.7280461838068142</v>
      </c>
      <c r="M117" s="7">
        <v>2.7359524351488642</v>
      </c>
      <c r="N117" s="37"/>
    </row>
    <row r="118" spans="1:14">
      <c r="A118" s="26">
        <v>42763</v>
      </c>
      <c r="B118" s="34" t="s">
        <v>19</v>
      </c>
      <c r="C118" s="4" t="s">
        <v>16</v>
      </c>
      <c r="D118" s="3">
        <v>3</v>
      </c>
      <c r="E118" s="7"/>
      <c r="F118" s="7"/>
      <c r="G118" s="7"/>
      <c r="H118" s="7">
        <v>44.569046999999998</v>
      </c>
      <c r="I118" s="7">
        <v>1.5784320000000001</v>
      </c>
      <c r="J118" s="7">
        <v>0.25421500000000002</v>
      </c>
      <c r="K118" s="7">
        <v>-30.588833331685844</v>
      </c>
      <c r="L118" s="7">
        <v>6.7947725748994552</v>
      </c>
      <c r="M118" s="7">
        <v>2.7678529781799672</v>
      </c>
      <c r="N118" s="37"/>
    </row>
    <row r="119" spans="1:14">
      <c r="A119" s="26">
        <v>42763</v>
      </c>
      <c r="B119" s="34" t="s">
        <v>19</v>
      </c>
      <c r="C119" s="4" t="s">
        <v>17</v>
      </c>
      <c r="D119" s="3">
        <v>1</v>
      </c>
      <c r="E119" s="7"/>
      <c r="F119" s="7"/>
      <c r="G119" s="7"/>
      <c r="H119" s="7">
        <v>42.923631</v>
      </c>
      <c r="I119" s="7">
        <v>1.105534</v>
      </c>
      <c r="J119" s="7">
        <v>0.137681</v>
      </c>
      <c r="K119" s="7">
        <v>-32.211482441471475</v>
      </c>
      <c r="L119" s="7">
        <v>6.1484486223492665</v>
      </c>
      <c r="M119" s="7">
        <v>-0.43936610971069923</v>
      </c>
      <c r="N119" s="37"/>
    </row>
    <row r="120" spans="1:14">
      <c r="A120" s="26">
        <v>42763</v>
      </c>
      <c r="B120" s="34" t="s">
        <v>19</v>
      </c>
      <c r="C120" s="4" t="s">
        <v>17</v>
      </c>
      <c r="D120" s="3">
        <v>1</v>
      </c>
      <c r="E120" s="7"/>
      <c r="F120" s="7"/>
      <c r="G120" s="7"/>
      <c r="H120" s="7">
        <v>43.580568999999997</v>
      </c>
      <c r="I120" s="7">
        <v>1.140649</v>
      </c>
      <c r="J120" s="7">
        <v>0.14959500000000001</v>
      </c>
      <c r="K120" s="7">
        <v>-31.810751414391305</v>
      </c>
      <c r="L120" s="7">
        <v>6.5481981820147865</v>
      </c>
      <c r="M120" s="7">
        <v>0.36443545064039751</v>
      </c>
      <c r="N120" s="37"/>
    </row>
    <row r="121" spans="1:14">
      <c r="A121" s="26">
        <v>42763</v>
      </c>
      <c r="B121" s="34" t="s">
        <v>19</v>
      </c>
      <c r="C121" s="4" t="s">
        <v>17</v>
      </c>
      <c r="D121" s="3">
        <v>1</v>
      </c>
      <c r="E121" s="7"/>
      <c r="F121" s="7"/>
      <c r="G121" s="7"/>
      <c r="H121" s="7">
        <v>44.525680999999999</v>
      </c>
      <c r="I121" s="7">
        <v>1.1540140000000001</v>
      </c>
      <c r="J121" s="7">
        <v>0.152508</v>
      </c>
      <c r="K121" s="7">
        <v>-31.780319774987593</v>
      </c>
      <c r="L121" s="7">
        <v>6.5838084585238388</v>
      </c>
      <c r="M121" s="7">
        <v>0.45462669130043376</v>
      </c>
      <c r="N121" s="37"/>
    </row>
    <row r="122" spans="1:14">
      <c r="A122" s="26">
        <v>42763</v>
      </c>
      <c r="B122" s="34" t="s">
        <v>19</v>
      </c>
      <c r="C122" s="4" t="s">
        <v>17</v>
      </c>
      <c r="D122" s="3">
        <v>1</v>
      </c>
      <c r="E122" s="7"/>
      <c r="F122" s="7"/>
      <c r="G122" s="7"/>
      <c r="H122" s="7">
        <v>43.971646999999997</v>
      </c>
      <c r="I122" s="7">
        <v>1.152982</v>
      </c>
      <c r="J122" s="7">
        <v>0.141461</v>
      </c>
      <c r="K122" s="7">
        <v>-32.195966185791704</v>
      </c>
      <c r="L122" s="7">
        <v>6.2844445439307002</v>
      </c>
      <c r="M122" s="7">
        <v>-0.6988170984870814</v>
      </c>
      <c r="N122" s="37"/>
    </row>
    <row r="123" spans="1:14">
      <c r="A123" s="26">
        <v>42763</v>
      </c>
      <c r="B123" s="34" t="s">
        <v>19</v>
      </c>
      <c r="C123" s="4" t="s">
        <v>17</v>
      </c>
      <c r="D123" s="3">
        <v>3</v>
      </c>
      <c r="E123" s="7"/>
      <c r="F123" s="7"/>
      <c r="G123" s="7"/>
      <c r="H123" s="7">
        <v>44.031547000000003</v>
      </c>
      <c r="I123" s="7">
        <v>0.95491400000000004</v>
      </c>
      <c r="J123" s="7">
        <v>0.13037399999999999</v>
      </c>
      <c r="K123" s="7">
        <v>-30.638652007687309</v>
      </c>
      <c r="L123" s="7">
        <v>5.211512751506195</v>
      </c>
      <c r="M123" s="7">
        <v>1.9216779675169873</v>
      </c>
      <c r="N123" s="37"/>
    </row>
    <row r="124" spans="1:14">
      <c r="A124" s="26">
        <v>42763</v>
      </c>
      <c r="B124" s="34" t="s">
        <v>19</v>
      </c>
      <c r="C124" s="4" t="s">
        <v>17</v>
      </c>
      <c r="D124" s="3">
        <v>3</v>
      </c>
      <c r="E124" s="7"/>
      <c r="F124" s="7"/>
      <c r="G124" s="7"/>
      <c r="H124" s="7">
        <v>44.523538000000002</v>
      </c>
      <c r="I124" s="7">
        <v>0.97365000000000002</v>
      </c>
      <c r="J124" s="7">
        <v>0.13272400000000001</v>
      </c>
      <c r="K124" s="7">
        <v>-30.694421654269327</v>
      </c>
      <c r="L124" s="7">
        <v>5.1436296638174106</v>
      </c>
      <c r="M124" s="7">
        <v>1.7297618910118118</v>
      </c>
      <c r="N124" s="37"/>
    </row>
    <row r="125" spans="1:14">
      <c r="A125" s="26">
        <v>42763</v>
      </c>
      <c r="B125" s="34" t="s">
        <v>19</v>
      </c>
      <c r="C125" s="4" t="s">
        <v>18</v>
      </c>
      <c r="D125" s="3">
        <v>1</v>
      </c>
      <c r="E125" s="7"/>
      <c r="F125" s="7"/>
      <c r="G125" s="7"/>
      <c r="H125" s="7">
        <v>45.483741000000002</v>
      </c>
      <c r="I125" s="7">
        <v>1.0862609999999999</v>
      </c>
      <c r="J125" s="7">
        <v>0.16462399999999999</v>
      </c>
      <c r="K125" s="7">
        <v>-31.903462793529343</v>
      </c>
      <c r="L125" s="7">
        <v>3.5669432126083054</v>
      </c>
      <c r="M125" s="7">
        <v>0.67044316984851759</v>
      </c>
      <c r="N125" s="37"/>
    </row>
    <row r="126" spans="1:14">
      <c r="A126" s="26">
        <v>42763</v>
      </c>
      <c r="B126" s="34" t="s">
        <v>19</v>
      </c>
      <c r="C126" s="4" t="s">
        <v>18</v>
      </c>
      <c r="D126" s="3">
        <v>2</v>
      </c>
      <c r="E126" s="7"/>
      <c r="F126" s="7"/>
      <c r="G126" s="7"/>
      <c r="H126" s="7">
        <v>44.703231000000002</v>
      </c>
      <c r="I126" s="7">
        <v>1.450394</v>
      </c>
      <c r="J126" s="7">
        <v>0.17526800000000001</v>
      </c>
      <c r="K126" s="7">
        <v>-31.627625340948747</v>
      </c>
      <c r="L126" s="7">
        <v>7.6298551582650083</v>
      </c>
      <c r="M126" s="7">
        <v>1.0472398401541247</v>
      </c>
      <c r="N126" s="37"/>
    </row>
    <row r="127" spans="1:14">
      <c r="A127" s="26">
        <v>42763</v>
      </c>
      <c r="B127" s="34" t="s">
        <v>19</v>
      </c>
      <c r="C127" s="4" t="s">
        <v>18</v>
      </c>
      <c r="D127" s="3">
        <v>3</v>
      </c>
      <c r="E127" s="7"/>
      <c r="F127" s="7"/>
      <c r="G127" s="7"/>
      <c r="H127" s="7">
        <v>45.477258999999997</v>
      </c>
      <c r="I127" s="7">
        <v>1.464674</v>
      </c>
      <c r="J127" s="7">
        <v>0.23396700000000001</v>
      </c>
      <c r="K127" s="7">
        <v>-29.853774488369332</v>
      </c>
      <c r="L127" s="7">
        <v>6.3457361221729283</v>
      </c>
      <c r="M127" s="7">
        <v>3.3619285815058872</v>
      </c>
      <c r="N127" s="37"/>
    </row>
    <row r="128" spans="1:14">
      <c r="A128" s="26">
        <v>42763</v>
      </c>
      <c r="B128" s="34" t="s">
        <v>19</v>
      </c>
      <c r="C128" s="4" t="s">
        <v>11</v>
      </c>
      <c r="D128" s="3">
        <v>1</v>
      </c>
      <c r="E128" s="7"/>
      <c r="F128" s="7"/>
      <c r="G128" s="7"/>
      <c r="H128" s="7">
        <v>43.576583999999997</v>
      </c>
      <c r="I128" s="7">
        <v>1.09785</v>
      </c>
      <c r="J128" s="7">
        <v>0.16683500000000001</v>
      </c>
      <c r="K128" s="7">
        <v>-32.037856024772282</v>
      </c>
      <c r="L128" s="7">
        <v>5.6071093672868795</v>
      </c>
      <c r="M128" s="7">
        <v>4.6111218476527736</v>
      </c>
      <c r="N128" s="37"/>
    </row>
    <row r="129" spans="1:14">
      <c r="A129" s="26">
        <v>42763</v>
      </c>
      <c r="B129" s="34" t="s">
        <v>19</v>
      </c>
      <c r="C129" s="4" t="s">
        <v>11</v>
      </c>
      <c r="D129" s="3">
        <v>2</v>
      </c>
      <c r="E129" s="7"/>
      <c r="F129" s="7"/>
      <c r="G129" s="7"/>
      <c r="H129" s="7">
        <v>44.681643999999999</v>
      </c>
      <c r="I129" s="7">
        <v>1.839461</v>
      </c>
      <c r="J129" s="7">
        <v>0.230263</v>
      </c>
      <c r="K129" s="7">
        <v>-30.804804277172604</v>
      </c>
      <c r="L129" s="7">
        <v>9.4954426281954021</v>
      </c>
      <c r="M129" s="7">
        <v>4.1546473851360712</v>
      </c>
      <c r="N129" s="37"/>
    </row>
    <row r="130" spans="1:14">
      <c r="A130" s="26">
        <v>42763</v>
      </c>
      <c r="B130" s="34" t="s">
        <v>19</v>
      </c>
      <c r="C130" s="4" t="s">
        <v>11</v>
      </c>
      <c r="D130" s="3">
        <v>3</v>
      </c>
      <c r="E130" s="7"/>
      <c r="F130" s="7"/>
      <c r="G130" s="7"/>
      <c r="H130" s="7">
        <v>43.399166000000001</v>
      </c>
      <c r="I130" s="7">
        <v>1.3944989999999999</v>
      </c>
      <c r="J130" s="7">
        <v>0.16173199999999999</v>
      </c>
      <c r="K130" s="7">
        <v>-31.737363456831567</v>
      </c>
      <c r="L130" s="7">
        <v>6.5688317812944197</v>
      </c>
      <c r="M130" s="7">
        <v>3.8959820535111529</v>
      </c>
      <c r="N130" s="37"/>
    </row>
    <row r="131" spans="1:14">
      <c r="A131" s="26">
        <v>42763</v>
      </c>
      <c r="B131" s="34" t="s">
        <v>19</v>
      </c>
      <c r="C131" s="4" t="s">
        <v>10</v>
      </c>
      <c r="D131" s="3">
        <v>3</v>
      </c>
      <c r="E131" s="7"/>
      <c r="F131" s="7"/>
      <c r="G131" s="7"/>
      <c r="H131" s="7">
        <v>42.240665999999997</v>
      </c>
      <c r="I131" s="7">
        <v>1.2235940000000001</v>
      </c>
      <c r="J131" s="7">
        <v>0.14591000000000001</v>
      </c>
      <c r="K131" s="7">
        <v>-31.837059723642252</v>
      </c>
      <c r="L131" s="7">
        <v>5.2784854648068604</v>
      </c>
      <c r="M131" s="7">
        <v>-0.94677800030673287</v>
      </c>
      <c r="N131" s="37"/>
    </row>
    <row r="132" spans="1:14">
      <c r="A132" s="26">
        <v>42763</v>
      </c>
      <c r="B132" s="34" t="s">
        <v>19</v>
      </c>
      <c r="C132" s="4" t="s">
        <v>10</v>
      </c>
      <c r="D132" s="3">
        <v>3</v>
      </c>
      <c r="E132" s="7"/>
      <c r="F132" s="7"/>
      <c r="G132" s="7"/>
      <c r="H132" s="7">
        <v>45.296269000000002</v>
      </c>
      <c r="I132" s="7">
        <v>1.063785</v>
      </c>
      <c r="J132" s="7">
        <v>0.16105800000000001</v>
      </c>
      <c r="K132" s="7">
        <v>-31.625134070869549</v>
      </c>
      <c r="L132" s="7">
        <v>5.167436765483937</v>
      </c>
      <c r="M132" s="7">
        <v>4.832522524566965</v>
      </c>
      <c r="N132" s="37"/>
    </row>
    <row r="133" spans="1:14">
      <c r="A133" s="26">
        <v>42763</v>
      </c>
      <c r="B133" s="34" t="s">
        <v>19</v>
      </c>
      <c r="C133" s="4" t="s">
        <v>9</v>
      </c>
      <c r="D133" s="3">
        <v>1</v>
      </c>
      <c r="E133" s="7"/>
      <c r="F133" s="7"/>
      <c r="G133" s="7"/>
      <c r="H133" s="7">
        <v>43.131494000000004</v>
      </c>
      <c r="I133" s="7">
        <v>1.3252269999999999</v>
      </c>
      <c r="J133" s="7">
        <v>0.15704699999999999</v>
      </c>
      <c r="K133" s="7">
        <v>-32.537232591529637</v>
      </c>
      <c r="L133" s="7">
        <v>5.7966391698093158</v>
      </c>
      <c r="M133" s="7">
        <v>-0.31529486925315919</v>
      </c>
      <c r="N133" s="37"/>
    </row>
    <row r="134" spans="1:14">
      <c r="A134" s="26">
        <v>42763</v>
      </c>
      <c r="B134" s="34" t="s">
        <v>19</v>
      </c>
      <c r="C134" s="4" t="s">
        <v>9</v>
      </c>
      <c r="D134" s="3">
        <v>2</v>
      </c>
      <c r="E134" s="7"/>
      <c r="F134" s="7"/>
      <c r="G134" s="7"/>
      <c r="H134" s="7">
        <v>44.985503000000001</v>
      </c>
      <c r="I134" s="7">
        <v>1.911171</v>
      </c>
      <c r="J134" s="7">
        <v>0.236148</v>
      </c>
      <c r="K134" s="7">
        <v>-31.772155337653512</v>
      </c>
      <c r="L134" s="7">
        <v>6.612875166354244</v>
      </c>
      <c r="M134" s="7">
        <v>-1.6692583564803503</v>
      </c>
      <c r="N134" s="37"/>
    </row>
    <row r="135" spans="1:14">
      <c r="A135" s="26">
        <v>42763</v>
      </c>
      <c r="B135" s="34" t="s">
        <v>19</v>
      </c>
      <c r="C135" s="4" t="s">
        <v>7</v>
      </c>
      <c r="D135" s="3">
        <v>1</v>
      </c>
      <c r="E135" s="7"/>
      <c r="F135" s="7"/>
      <c r="G135" s="7"/>
      <c r="H135" s="7">
        <v>42.681663</v>
      </c>
      <c r="I135" s="7">
        <v>1.6734640000000001</v>
      </c>
      <c r="J135" s="7">
        <v>0.246415</v>
      </c>
      <c r="K135" s="7">
        <v>-32.708930407492474</v>
      </c>
      <c r="L135" s="7">
        <v>5.4260427396045801</v>
      </c>
      <c r="M135" s="7">
        <v>-1.3607359375349599</v>
      </c>
      <c r="N135" s="37"/>
    </row>
    <row r="136" spans="1:14">
      <c r="A136" s="26">
        <v>42763</v>
      </c>
      <c r="B136" s="34" t="s">
        <v>19</v>
      </c>
      <c r="C136" s="4" t="s">
        <v>7</v>
      </c>
      <c r="D136" s="3">
        <v>3</v>
      </c>
      <c r="E136" s="7"/>
      <c r="F136" s="7"/>
      <c r="G136" s="7"/>
      <c r="H136" s="7">
        <v>44.229886999999998</v>
      </c>
      <c r="I136" s="7">
        <v>0.81793499999999997</v>
      </c>
      <c r="J136" s="7">
        <v>0.103016</v>
      </c>
      <c r="K136" s="7">
        <v>-31.773354868977421</v>
      </c>
      <c r="L136" s="7">
        <v>3.8374070524692914</v>
      </c>
      <c r="M136" s="7">
        <v>2.5829157977732597</v>
      </c>
      <c r="N136" s="37"/>
    </row>
    <row r="137" spans="1:14">
      <c r="A137" s="26">
        <v>42763</v>
      </c>
      <c r="B137" s="34" t="s">
        <v>21</v>
      </c>
      <c r="C137" s="3" t="s">
        <v>13</v>
      </c>
      <c r="D137" s="3">
        <v>1</v>
      </c>
      <c r="E137" s="7"/>
      <c r="F137" s="7"/>
      <c r="G137" s="7"/>
      <c r="H137" s="7">
        <v>49</v>
      </c>
      <c r="I137" s="7">
        <v>2.4900000000000002</v>
      </c>
      <c r="J137" s="7">
        <v>0.23</v>
      </c>
      <c r="K137" s="7">
        <v>-28.94</v>
      </c>
      <c r="L137" s="7">
        <v>8.86</v>
      </c>
      <c r="M137" s="7">
        <v>0.28000000000000003</v>
      </c>
      <c r="N137" s="37"/>
    </row>
    <row r="138" spans="1:14">
      <c r="A138" s="26">
        <v>42763</v>
      </c>
      <c r="B138" s="34" t="s">
        <v>21</v>
      </c>
      <c r="C138" s="3" t="s">
        <v>13</v>
      </c>
      <c r="D138" s="3">
        <v>1</v>
      </c>
      <c r="E138" s="7"/>
      <c r="F138" s="7"/>
      <c r="G138" s="7"/>
      <c r="H138" s="7">
        <v>48.12</v>
      </c>
      <c r="I138" s="7">
        <v>2.15</v>
      </c>
      <c r="J138" s="7">
        <v>0.46</v>
      </c>
      <c r="K138" s="7">
        <v>-29.45</v>
      </c>
      <c r="L138" s="7">
        <v>4.6500000000000004</v>
      </c>
      <c r="M138" s="7">
        <v>-2.0099999999999998</v>
      </c>
      <c r="N138" s="37"/>
    </row>
    <row r="139" spans="1:14">
      <c r="A139" s="26">
        <v>42763</v>
      </c>
      <c r="B139" s="34" t="s">
        <v>21</v>
      </c>
      <c r="C139" s="3" t="s">
        <v>13</v>
      </c>
      <c r="D139" s="3">
        <v>1</v>
      </c>
      <c r="E139" s="7"/>
      <c r="F139" s="7"/>
      <c r="G139" s="7"/>
      <c r="H139" s="7">
        <v>48.35</v>
      </c>
      <c r="I139" s="7">
        <v>2.4</v>
      </c>
      <c r="J139" s="7">
        <v>0.26</v>
      </c>
      <c r="K139" s="7">
        <v>-29.55</v>
      </c>
      <c r="L139" s="7">
        <v>4.49</v>
      </c>
      <c r="M139" s="7">
        <v>-2.02</v>
      </c>
      <c r="N139" s="37"/>
    </row>
    <row r="140" spans="1:14">
      <c r="A140" s="26">
        <v>42763</v>
      </c>
      <c r="B140" s="34" t="s">
        <v>21</v>
      </c>
      <c r="C140" s="3" t="s">
        <v>13</v>
      </c>
      <c r="D140" s="3">
        <v>2</v>
      </c>
      <c r="E140" s="7"/>
      <c r="F140" s="7"/>
      <c r="G140" s="7"/>
      <c r="H140" s="7">
        <v>47.87</v>
      </c>
      <c r="I140" s="7">
        <v>1.6</v>
      </c>
      <c r="J140" s="7">
        <v>0.27</v>
      </c>
      <c r="K140" s="7">
        <v>-29</v>
      </c>
      <c r="L140" s="7">
        <v>3.13</v>
      </c>
      <c r="M140" s="7">
        <v>-2.52</v>
      </c>
      <c r="N140" s="37"/>
    </row>
    <row r="141" spans="1:14">
      <c r="A141" s="26">
        <v>42763</v>
      </c>
      <c r="B141" s="34" t="s">
        <v>21</v>
      </c>
      <c r="C141" s="3" t="s">
        <v>13</v>
      </c>
      <c r="D141" s="3">
        <v>2</v>
      </c>
      <c r="E141" s="7"/>
      <c r="F141" s="7"/>
      <c r="G141" s="7"/>
      <c r="H141" s="7">
        <v>48.03</v>
      </c>
      <c r="I141" s="7">
        <v>2.02</v>
      </c>
      <c r="J141" s="7">
        <v>0.28000000000000003</v>
      </c>
      <c r="K141" s="7">
        <v>-27.66</v>
      </c>
      <c r="L141" s="7">
        <v>2.96</v>
      </c>
      <c r="M141" s="7">
        <v>-0.57999999999999996</v>
      </c>
      <c r="N141" s="37"/>
    </row>
    <row r="142" spans="1:14">
      <c r="A142" s="26">
        <v>42763</v>
      </c>
      <c r="B142" s="34" t="s">
        <v>21</v>
      </c>
      <c r="C142" s="3" t="s">
        <v>13</v>
      </c>
      <c r="D142" s="3">
        <v>2</v>
      </c>
      <c r="E142" s="7"/>
      <c r="F142" s="7"/>
      <c r="G142" s="7"/>
      <c r="H142" s="7">
        <v>48.56</v>
      </c>
      <c r="I142" s="7">
        <v>2.5299999999999998</v>
      </c>
      <c r="J142" s="7">
        <v>0.28000000000000003</v>
      </c>
      <c r="K142" s="7">
        <v>-29.22</v>
      </c>
      <c r="L142" s="7">
        <v>4.5199999999999996</v>
      </c>
      <c r="M142" s="7">
        <v>-0.91</v>
      </c>
      <c r="N142" s="37"/>
    </row>
    <row r="143" spans="1:14">
      <c r="A143" s="26">
        <v>42763</v>
      </c>
      <c r="B143" s="34" t="s">
        <v>21</v>
      </c>
      <c r="C143" s="3" t="s">
        <v>13</v>
      </c>
      <c r="D143" s="3">
        <v>3</v>
      </c>
      <c r="E143" s="7"/>
      <c r="F143" s="7"/>
      <c r="G143" s="7"/>
      <c r="H143" s="7">
        <v>47.54</v>
      </c>
      <c r="I143" s="7">
        <v>2.29</v>
      </c>
      <c r="J143" s="7">
        <v>0.37</v>
      </c>
      <c r="K143" s="7">
        <v>-29.01</v>
      </c>
      <c r="L143" s="7">
        <v>5.19</v>
      </c>
      <c r="M143" s="7">
        <v>2.38</v>
      </c>
      <c r="N143" s="37"/>
    </row>
    <row r="144" spans="1:14">
      <c r="A144" s="26">
        <v>42763</v>
      </c>
      <c r="B144" s="34" t="s">
        <v>21</v>
      </c>
      <c r="C144" s="3" t="s">
        <v>13</v>
      </c>
      <c r="D144" s="3">
        <v>3</v>
      </c>
      <c r="E144" s="7"/>
      <c r="F144" s="7"/>
      <c r="G144" s="7"/>
      <c r="H144" s="7">
        <v>48.74</v>
      </c>
      <c r="I144" s="7">
        <v>2.4300000000000002</v>
      </c>
      <c r="J144" s="7">
        <v>0.31</v>
      </c>
      <c r="K144" s="7">
        <v>-29.94</v>
      </c>
      <c r="L144" s="7">
        <v>5.79</v>
      </c>
      <c r="M144" s="7">
        <v>-1.25</v>
      </c>
      <c r="N144" s="37"/>
    </row>
    <row r="145" spans="1:14">
      <c r="A145" s="26">
        <v>42763</v>
      </c>
      <c r="B145" s="34" t="s">
        <v>21</v>
      </c>
      <c r="C145" s="3" t="s">
        <v>13</v>
      </c>
      <c r="D145" s="3">
        <v>3</v>
      </c>
      <c r="E145" s="7"/>
      <c r="F145" s="7"/>
      <c r="G145" s="7"/>
      <c r="H145" s="7">
        <v>49.78</v>
      </c>
      <c r="I145" s="7">
        <v>1.86</v>
      </c>
      <c r="J145" s="7">
        <v>0.18</v>
      </c>
      <c r="K145" s="7">
        <v>-28.97</v>
      </c>
      <c r="L145" s="7">
        <v>5.25</v>
      </c>
      <c r="M145" s="7">
        <v>-0.7</v>
      </c>
      <c r="N145" s="37"/>
    </row>
    <row r="146" spans="1:14">
      <c r="A146" s="26">
        <v>42763</v>
      </c>
      <c r="B146" s="34" t="s">
        <v>21</v>
      </c>
      <c r="C146" s="3" t="s">
        <v>12</v>
      </c>
      <c r="D146" s="3">
        <v>1</v>
      </c>
      <c r="E146" s="7"/>
      <c r="F146" s="7"/>
      <c r="G146" s="7"/>
      <c r="H146" s="7">
        <v>47.53</v>
      </c>
      <c r="I146" s="7">
        <v>2.56</v>
      </c>
      <c r="J146" s="7">
        <v>0.33</v>
      </c>
      <c r="K146" s="7">
        <v>-29.05</v>
      </c>
      <c r="L146" s="7">
        <v>4.6399999999999997</v>
      </c>
      <c r="M146" s="7">
        <v>-0.05</v>
      </c>
      <c r="N146" s="37"/>
    </row>
    <row r="147" spans="1:14">
      <c r="A147" s="26">
        <v>42763</v>
      </c>
      <c r="B147" s="34" t="s">
        <v>21</v>
      </c>
      <c r="C147" s="3" t="s">
        <v>12</v>
      </c>
      <c r="D147" s="3">
        <v>1</v>
      </c>
      <c r="E147" s="7"/>
      <c r="F147" s="7"/>
      <c r="G147" s="7"/>
      <c r="H147" s="7">
        <v>47.18</v>
      </c>
      <c r="I147" s="7">
        <v>2.38</v>
      </c>
      <c r="J147" s="7">
        <v>0.25</v>
      </c>
      <c r="K147" s="7">
        <v>-29.84</v>
      </c>
      <c r="L147" s="7">
        <v>2.65</v>
      </c>
      <c r="M147" s="7">
        <v>-1.66</v>
      </c>
      <c r="N147" s="37"/>
    </row>
    <row r="148" spans="1:14">
      <c r="A148" s="26">
        <v>42763</v>
      </c>
      <c r="B148" s="34" t="s">
        <v>21</v>
      </c>
      <c r="C148" s="3" t="s">
        <v>12</v>
      </c>
      <c r="D148" s="3">
        <v>1</v>
      </c>
      <c r="E148" s="7"/>
      <c r="F148" s="7"/>
      <c r="G148" s="7"/>
      <c r="H148" s="7">
        <v>47.62</v>
      </c>
      <c r="I148" s="7">
        <v>1.74</v>
      </c>
      <c r="J148" s="7">
        <v>0.21</v>
      </c>
      <c r="K148" s="7">
        <v>-29.67</v>
      </c>
      <c r="L148" s="7">
        <v>0.92</v>
      </c>
      <c r="M148" s="7">
        <v>-1.58</v>
      </c>
      <c r="N148" s="37"/>
    </row>
    <row r="149" spans="1:14">
      <c r="A149" s="26">
        <v>42763</v>
      </c>
      <c r="B149" s="34" t="s">
        <v>21</v>
      </c>
      <c r="C149" s="3" t="s">
        <v>12</v>
      </c>
      <c r="D149" s="3">
        <v>1</v>
      </c>
      <c r="E149" s="7"/>
      <c r="F149" s="7"/>
      <c r="G149" s="7"/>
      <c r="H149" s="7">
        <v>47.702990999999997</v>
      </c>
      <c r="I149" s="7">
        <v>1.734108</v>
      </c>
      <c r="J149" s="7">
        <v>0.223299</v>
      </c>
      <c r="K149" s="7">
        <v>-29.630161791431817</v>
      </c>
      <c r="L149" s="7">
        <v>1.5192616057674746</v>
      </c>
      <c r="M149" s="7">
        <v>-1.8364917514246866</v>
      </c>
      <c r="N149" s="37"/>
    </row>
    <row r="150" spans="1:14">
      <c r="A150" s="26">
        <v>42763</v>
      </c>
      <c r="B150" s="34" t="s">
        <v>21</v>
      </c>
      <c r="C150" s="3" t="s">
        <v>12</v>
      </c>
      <c r="D150" s="3">
        <v>2</v>
      </c>
      <c r="E150" s="7"/>
      <c r="F150" s="7"/>
      <c r="G150" s="7"/>
      <c r="H150" s="7">
        <v>46.38</v>
      </c>
      <c r="I150" s="7">
        <v>1.58</v>
      </c>
      <c r="J150" s="7">
        <v>0.36</v>
      </c>
      <c r="K150" s="7">
        <v>-28.95</v>
      </c>
      <c r="L150" s="7">
        <v>4.83</v>
      </c>
      <c r="M150" s="7">
        <v>-0.76</v>
      </c>
      <c r="N150" s="37"/>
    </row>
    <row r="151" spans="1:14">
      <c r="A151" s="26">
        <v>42763</v>
      </c>
      <c r="B151" s="34" t="s">
        <v>21</v>
      </c>
      <c r="C151" s="3" t="s">
        <v>12</v>
      </c>
      <c r="D151" s="3">
        <v>2</v>
      </c>
      <c r="E151" s="7"/>
      <c r="F151" s="7"/>
      <c r="G151" s="7"/>
      <c r="H151" s="7">
        <v>46.53</v>
      </c>
      <c r="I151" s="7">
        <v>1.57</v>
      </c>
      <c r="J151" s="7">
        <v>0.34</v>
      </c>
      <c r="K151" s="7">
        <v>-28.95</v>
      </c>
      <c r="L151" s="7">
        <v>5.0999999999999996</v>
      </c>
      <c r="M151" s="7">
        <v>-0.56000000000000005</v>
      </c>
      <c r="N151" s="37"/>
    </row>
    <row r="152" spans="1:14">
      <c r="A152" s="26">
        <v>42763</v>
      </c>
      <c r="B152" s="34" t="s">
        <v>21</v>
      </c>
      <c r="C152" s="3" t="s">
        <v>12</v>
      </c>
      <c r="D152" s="3">
        <v>2</v>
      </c>
      <c r="E152" s="7"/>
      <c r="F152" s="7"/>
      <c r="G152" s="7"/>
      <c r="H152" s="7">
        <v>47.09</v>
      </c>
      <c r="I152" s="7">
        <v>1.84</v>
      </c>
      <c r="J152" s="7">
        <v>0.32</v>
      </c>
      <c r="K152" s="7">
        <v>-28.46</v>
      </c>
      <c r="L152" s="7">
        <v>4.83</v>
      </c>
      <c r="M152" s="7">
        <v>0.80900000000000005</v>
      </c>
      <c r="N152" s="37"/>
    </row>
    <row r="153" spans="1:14">
      <c r="A153" s="26">
        <v>42763</v>
      </c>
      <c r="B153" s="34" t="s">
        <v>21</v>
      </c>
      <c r="C153" s="3" t="s">
        <v>12</v>
      </c>
      <c r="D153" s="3">
        <v>2</v>
      </c>
      <c r="E153" s="7"/>
      <c r="F153" s="7"/>
      <c r="G153" s="7"/>
      <c r="H153" s="7">
        <v>47.044822000000003</v>
      </c>
      <c r="I153" s="7">
        <v>1.875569</v>
      </c>
      <c r="J153" s="7">
        <v>0.31588300000000002</v>
      </c>
      <c r="K153" s="7">
        <v>-28.491327368277133</v>
      </c>
      <c r="L153" s="7">
        <v>5.5860377181040475</v>
      </c>
      <c r="M153" s="7">
        <v>0.39983556726746727</v>
      </c>
      <c r="N153" s="37"/>
    </row>
    <row r="154" spans="1:14">
      <c r="A154" s="26">
        <v>42763</v>
      </c>
      <c r="B154" s="34" t="s">
        <v>21</v>
      </c>
      <c r="C154" s="3" t="s">
        <v>12</v>
      </c>
      <c r="D154" s="3">
        <v>3</v>
      </c>
      <c r="E154" s="7"/>
      <c r="F154" s="7"/>
      <c r="G154" s="7"/>
      <c r="H154" s="7">
        <v>46.801791000000001</v>
      </c>
      <c r="I154" s="7">
        <v>1.951943</v>
      </c>
      <c r="J154" s="7">
        <v>0.294825</v>
      </c>
      <c r="K154" s="7">
        <v>-28.791872727365558</v>
      </c>
      <c r="L154" s="7">
        <v>3.6459062631582473</v>
      </c>
      <c r="M154" s="7">
        <v>-3.3876919625616835</v>
      </c>
      <c r="N154" s="37"/>
    </row>
    <row r="155" spans="1:14">
      <c r="A155" s="26">
        <v>42763</v>
      </c>
      <c r="B155" s="34" t="s">
        <v>21</v>
      </c>
      <c r="C155" s="3" t="s">
        <v>12</v>
      </c>
      <c r="D155" s="3">
        <v>3</v>
      </c>
      <c r="E155" s="7"/>
      <c r="F155" s="7"/>
      <c r="G155" s="7"/>
      <c r="H155" s="7">
        <v>47.991118999999998</v>
      </c>
      <c r="I155" s="7">
        <v>2.426879</v>
      </c>
      <c r="J155" s="7">
        <v>0.287186</v>
      </c>
      <c r="K155" s="7">
        <v>-28.582640694535378</v>
      </c>
      <c r="L155" s="7">
        <v>3.39974939381709</v>
      </c>
      <c r="M155" s="7">
        <v>-0.17332551809247904</v>
      </c>
      <c r="N155" s="37"/>
    </row>
    <row r="156" spans="1:14">
      <c r="A156" s="26">
        <v>42763</v>
      </c>
      <c r="B156" s="34" t="s">
        <v>21</v>
      </c>
      <c r="C156" s="3" t="s">
        <v>12</v>
      </c>
      <c r="D156" s="3">
        <v>3</v>
      </c>
      <c r="E156" s="7"/>
      <c r="F156" s="7"/>
      <c r="G156" s="7"/>
      <c r="H156" s="7">
        <v>48.612746999999999</v>
      </c>
      <c r="I156" s="7">
        <v>2.3978030000000001</v>
      </c>
      <c r="J156" s="7">
        <v>0.219251</v>
      </c>
      <c r="K156" s="7">
        <v>-29.378991634221638</v>
      </c>
      <c r="L156" s="7">
        <v>6.921618839695804</v>
      </c>
      <c r="M156" s="7">
        <v>-1.8357889938975538</v>
      </c>
      <c r="N156" s="37"/>
    </row>
    <row r="157" spans="1:14">
      <c r="A157" s="26">
        <v>42763</v>
      </c>
      <c r="B157" s="34" t="s">
        <v>21</v>
      </c>
      <c r="C157" s="3" t="s">
        <v>14</v>
      </c>
      <c r="D157" s="3">
        <v>1</v>
      </c>
      <c r="E157" s="7"/>
      <c r="F157" s="7"/>
      <c r="G157" s="7"/>
      <c r="H157" s="7">
        <v>48.756216000000002</v>
      </c>
      <c r="I157" s="7">
        <v>1.924677</v>
      </c>
      <c r="J157" s="7">
        <v>0.22067700000000001</v>
      </c>
      <c r="K157" s="7">
        <v>-29.409613668106193</v>
      </c>
      <c r="L157" s="7">
        <v>5.6130530237999281</v>
      </c>
      <c r="M157" s="7">
        <v>-1.7672254712358724</v>
      </c>
      <c r="N157" s="37"/>
    </row>
    <row r="158" spans="1:14">
      <c r="A158" s="26">
        <v>42763</v>
      </c>
      <c r="B158" s="34" t="s">
        <v>21</v>
      </c>
      <c r="C158" s="3" t="s">
        <v>14</v>
      </c>
      <c r="D158" s="3">
        <v>1</v>
      </c>
      <c r="E158" s="7"/>
      <c r="F158" s="7"/>
      <c r="G158" s="7"/>
      <c r="H158" s="7">
        <v>48.848765999999998</v>
      </c>
      <c r="I158" s="7">
        <v>2.107135</v>
      </c>
      <c r="J158" s="7">
        <v>0.24517600000000001</v>
      </c>
      <c r="K158" s="7">
        <v>-28.643837501439659</v>
      </c>
      <c r="L158" s="7">
        <v>8.0094986519482045</v>
      </c>
      <c r="M158" s="7">
        <v>-1.6205681994274748</v>
      </c>
      <c r="N158" s="37"/>
    </row>
    <row r="159" spans="1:14">
      <c r="A159" s="26">
        <v>42763</v>
      </c>
      <c r="B159" s="34" t="s">
        <v>21</v>
      </c>
      <c r="C159" s="3" t="s">
        <v>14</v>
      </c>
      <c r="D159" s="3">
        <v>1</v>
      </c>
      <c r="E159" s="7"/>
      <c r="F159" s="7"/>
      <c r="G159" s="7"/>
      <c r="H159" s="7">
        <v>48.944037999999999</v>
      </c>
      <c r="I159" s="7">
        <v>1.8051699999999999</v>
      </c>
      <c r="J159" s="7">
        <v>0.20522099999999999</v>
      </c>
      <c r="K159" s="7">
        <v>-28.134942655814807</v>
      </c>
      <c r="L159" s="7">
        <v>7.1113399439740972</v>
      </c>
      <c r="M159" s="7">
        <v>-2.2435744083967424</v>
      </c>
      <c r="N159" s="37"/>
    </row>
    <row r="160" spans="1:14">
      <c r="A160" s="26">
        <v>42763</v>
      </c>
      <c r="B160" s="34" t="s">
        <v>21</v>
      </c>
      <c r="C160" s="3" t="s">
        <v>14</v>
      </c>
      <c r="D160" s="3">
        <v>3</v>
      </c>
      <c r="E160" s="7"/>
      <c r="F160" s="7"/>
      <c r="G160" s="7"/>
      <c r="H160" s="7">
        <v>47.211587999999999</v>
      </c>
      <c r="I160" s="7">
        <v>1.497414</v>
      </c>
      <c r="J160" s="7">
        <v>0.35123500000000002</v>
      </c>
      <c r="K160" s="7">
        <v>-29.714905866884678</v>
      </c>
      <c r="L160" s="7">
        <v>3.1010043747763261</v>
      </c>
      <c r="M160" s="7">
        <v>-0.89170544277692665</v>
      </c>
      <c r="N160" s="37"/>
    </row>
    <row r="161" spans="1:14">
      <c r="A161" s="26">
        <v>42763</v>
      </c>
      <c r="B161" s="34" t="s">
        <v>21</v>
      </c>
      <c r="C161" s="3" t="s">
        <v>14</v>
      </c>
      <c r="D161" s="3">
        <v>3</v>
      </c>
      <c r="E161" s="7"/>
      <c r="F161" s="7"/>
      <c r="G161" s="7"/>
      <c r="H161" s="7">
        <v>48.412174999999998</v>
      </c>
      <c r="I161" s="7">
        <v>2.4184040000000002</v>
      </c>
      <c r="J161" s="7">
        <v>0.27270899999999998</v>
      </c>
      <c r="K161" s="7">
        <v>-30.920841978577187</v>
      </c>
      <c r="L161" s="7">
        <v>5.160405931473762</v>
      </c>
      <c r="M161" s="7">
        <v>0.79952281526071323</v>
      </c>
      <c r="N161" s="37"/>
    </row>
    <row r="162" spans="1:14">
      <c r="A162" s="26">
        <v>42763</v>
      </c>
      <c r="B162" s="34" t="s">
        <v>21</v>
      </c>
      <c r="C162" s="3" t="s">
        <v>14</v>
      </c>
      <c r="D162" s="3">
        <v>3</v>
      </c>
      <c r="E162" s="7"/>
      <c r="F162" s="7"/>
      <c r="G162" s="7"/>
      <c r="H162" s="7">
        <v>48.501434000000003</v>
      </c>
      <c r="I162" s="7">
        <v>1.9408179999999999</v>
      </c>
      <c r="J162" s="7">
        <v>0.31410100000000002</v>
      </c>
      <c r="K162" s="7">
        <v>-29.538723412787654</v>
      </c>
      <c r="L162" s="7">
        <v>3.5740958382481205</v>
      </c>
      <c r="M162" s="7">
        <v>-0.17640472683977781</v>
      </c>
      <c r="N162" s="37"/>
    </row>
    <row r="163" spans="1:14">
      <c r="A163" s="26">
        <v>42835</v>
      </c>
      <c r="B163" s="34" t="s">
        <v>21</v>
      </c>
      <c r="C163" s="3" t="s">
        <v>13</v>
      </c>
      <c r="D163" s="3">
        <v>1</v>
      </c>
      <c r="E163" s="7"/>
      <c r="F163" s="7"/>
      <c r="G163" s="7"/>
      <c r="H163" s="7">
        <v>49.521006</v>
      </c>
      <c r="I163" s="7">
        <v>3.9655900000000002</v>
      </c>
      <c r="J163" s="7">
        <v>0.391125</v>
      </c>
      <c r="K163" s="7">
        <v>-26.258906082553544</v>
      </c>
      <c r="L163" s="7">
        <v>5.5441376013627766</v>
      </c>
      <c r="M163" s="7">
        <v>-3.2151887402256643</v>
      </c>
      <c r="N163" s="37"/>
    </row>
    <row r="164" spans="1:14">
      <c r="A164" s="26">
        <v>42835</v>
      </c>
      <c r="B164" s="34" t="s">
        <v>21</v>
      </c>
      <c r="C164" s="3" t="s">
        <v>13</v>
      </c>
      <c r="D164" s="3">
        <v>1</v>
      </c>
      <c r="E164" s="7"/>
      <c r="F164" s="7"/>
      <c r="G164" s="7"/>
      <c r="H164" s="7">
        <v>49.489443999999999</v>
      </c>
      <c r="I164" s="7">
        <v>3.9409800000000001</v>
      </c>
      <c r="J164" s="7">
        <v>0.42950199999999999</v>
      </c>
      <c r="K164" s="7">
        <v>-27.555276736304986</v>
      </c>
      <c r="L164" s="7">
        <v>6.2506885708272666</v>
      </c>
      <c r="M164" s="7">
        <v>-0.17757561129280569</v>
      </c>
      <c r="N164" s="37"/>
    </row>
    <row r="165" spans="1:14">
      <c r="A165" s="26">
        <v>42835</v>
      </c>
      <c r="B165" s="34" t="s">
        <v>21</v>
      </c>
      <c r="C165" s="3" t="s">
        <v>13</v>
      </c>
      <c r="D165" s="3">
        <v>1</v>
      </c>
      <c r="E165" s="7"/>
      <c r="F165" s="7"/>
      <c r="G165" s="7"/>
      <c r="H165" s="7">
        <v>47.712299999999999</v>
      </c>
      <c r="I165" s="7">
        <v>4.7570129999999997</v>
      </c>
      <c r="J165" s="7">
        <v>0.51814899999999997</v>
      </c>
      <c r="K165" s="7">
        <v>-25.586468034790606</v>
      </c>
      <c r="L165" s="7">
        <v>8.0269010667901703</v>
      </c>
      <c r="M165" s="7">
        <v>-0.32921776620253002</v>
      </c>
      <c r="N165" s="37"/>
    </row>
    <row r="166" spans="1:14">
      <c r="A166" s="26">
        <v>42835</v>
      </c>
      <c r="B166" s="34" t="s">
        <v>21</v>
      </c>
      <c r="C166" s="3" t="s">
        <v>13</v>
      </c>
      <c r="D166" s="3">
        <v>2</v>
      </c>
      <c r="E166" s="7"/>
      <c r="F166" s="7"/>
      <c r="G166" s="7"/>
      <c r="H166" s="7">
        <v>49.855922</v>
      </c>
      <c r="I166" s="7">
        <v>2.8110170000000001</v>
      </c>
      <c r="J166" s="7">
        <v>0.29008299999999998</v>
      </c>
      <c r="K166" s="7">
        <v>-27.355044587269717</v>
      </c>
      <c r="L166" s="7">
        <v>5.3931225500958799</v>
      </c>
      <c r="M166" s="7">
        <v>-1.5719586663509506</v>
      </c>
      <c r="N166" s="37"/>
    </row>
    <row r="167" spans="1:14">
      <c r="A167" s="26">
        <v>42835</v>
      </c>
      <c r="B167" s="34" t="s">
        <v>21</v>
      </c>
      <c r="C167" s="3" t="s">
        <v>13</v>
      </c>
      <c r="D167" s="3">
        <v>2</v>
      </c>
      <c r="E167" s="7"/>
      <c r="F167" s="7"/>
      <c r="G167" s="7"/>
      <c r="H167" s="7">
        <v>50.124811999999999</v>
      </c>
      <c r="I167" s="7">
        <v>2.4549280000000002</v>
      </c>
      <c r="J167" s="7">
        <v>0.262185</v>
      </c>
      <c r="K167" s="7">
        <v>-27.732587262368256</v>
      </c>
      <c r="L167" s="7">
        <v>5.4905025684206201</v>
      </c>
      <c r="M167" s="7">
        <v>-1.5917435062214362</v>
      </c>
      <c r="N167" s="37"/>
    </row>
    <row r="168" spans="1:14">
      <c r="A168" s="26">
        <v>42835</v>
      </c>
      <c r="B168" s="34" t="s">
        <v>21</v>
      </c>
      <c r="C168" s="3" t="s">
        <v>13</v>
      </c>
      <c r="D168" s="3">
        <v>2</v>
      </c>
      <c r="E168" s="7"/>
      <c r="F168" s="7"/>
      <c r="G168" s="7"/>
      <c r="H168" s="7">
        <v>49.425024999999998</v>
      </c>
      <c r="I168" s="7">
        <v>2.8909829999999999</v>
      </c>
      <c r="J168" s="7">
        <v>0.28498499999999999</v>
      </c>
      <c r="K168" s="7">
        <v>-28.629896057662606</v>
      </c>
      <c r="L168" s="7">
        <v>4.2900084927256152</v>
      </c>
      <c r="M168" s="7">
        <v>-0.92329947584518712</v>
      </c>
      <c r="N168" s="37"/>
    </row>
    <row r="169" spans="1:14">
      <c r="A169" s="26">
        <v>42835</v>
      </c>
      <c r="B169" s="34" t="s">
        <v>21</v>
      </c>
      <c r="C169" s="3" t="s">
        <v>13</v>
      </c>
      <c r="D169" s="3">
        <v>3</v>
      </c>
      <c r="E169" s="7"/>
      <c r="F169" s="7"/>
      <c r="G169" s="7"/>
      <c r="H169" s="7">
        <v>51.110461999999998</v>
      </c>
      <c r="I169" s="7">
        <v>1.90273</v>
      </c>
      <c r="J169" s="7">
        <v>0.21171699999999999</v>
      </c>
      <c r="K169" s="7">
        <v>-28.34680624617916</v>
      </c>
      <c r="L169" s="7">
        <v>4.7706452751935648</v>
      </c>
      <c r="M169" s="7">
        <v>-0.49504694150956619</v>
      </c>
      <c r="N169" s="37"/>
    </row>
    <row r="170" spans="1:14">
      <c r="A170" s="26">
        <v>42835</v>
      </c>
      <c r="B170" s="34" t="s">
        <v>21</v>
      </c>
      <c r="C170" s="3" t="s">
        <v>13</v>
      </c>
      <c r="D170" s="3">
        <v>3</v>
      </c>
      <c r="E170" s="7"/>
      <c r="F170" s="7"/>
      <c r="G170" s="7"/>
      <c r="H170" s="7">
        <v>49.957228000000001</v>
      </c>
      <c r="I170" s="7">
        <v>2.9576709999999999</v>
      </c>
      <c r="J170" s="7">
        <v>0.26051099999999999</v>
      </c>
      <c r="K170" s="7">
        <v>-27.099565579612726</v>
      </c>
      <c r="L170" s="7">
        <v>7.2013421566787628</v>
      </c>
      <c r="M170" s="7">
        <v>-1.1876256884506149</v>
      </c>
      <c r="N170" s="37"/>
    </row>
    <row r="171" spans="1:14">
      <c r="A171" s="26">
        <v>42835</v>
      </c>
      <c r="B171" s="34" t="s">
        <v>21</v>
      </c>
      <c r="C171" s="3" t="s">
        <v>13</v>
      </c>
      <c r="D171" s="3">
        <v>3</v>
      </c>
      <c r="E171" s="7"/>
      <c r="F171" s="7"/>
      <c r="G171" s="7"/>
      <c r="H171" s="7">
        <v>49.821874999999999</v>
      </c>
      <c r="I171" s="7">
        <v>2.573712</v>
      </c>
      <c r="J171" s="7">
        <v>0.24890399999999999</v>
      </c>
      <c r="K171" s="7">
        <v>-27.921229330695589</v>
      </c>
      <c r="L171" s="7">
        <v>5.241364701711106</v>
      </c>
      <c r="M171" s="7">
        <v>1.2782507567844721</v>
      </c>
      <c r="N171" s="37"/>
    </row>
    <row r="172" spans="1:14">
      <c r="A172" s="26">
        <v>42835</v>
      </c>
      <c r="B172" s="34" t="s">
        <v>21</v>
      </c>
      <c r="C172" s="3" t="s">
        <v>12</v>
      </c>
      <c r="D172" s="3">
        <v>1</v>
      </c>
      <c r="E172" s="7"/>
      <c r="F172" s="7"/>
      <c r="G172" s="7"/>
      <c r="H172" s="7">
        <v>48.746071999999998</v>
      </c>
      <c r="I172" s="7">
        <v>3.2079529999999998</v>
      </c>
      <c r="J172" s="7">
        <v>0.312135</v>
      </c>
      <c r="K172" s="7">
        <v>-27.943753166428511</v>
      </c>
      <c r="L172" s="7">
        <v>4.2284786934958536</v>
      </c>
      <c r="M172" s="7">
        <v>-4.1661072247801147</v>
      </c>
      <c r="N172" s="37"/>
    </row>
    <row r="173" spans="1:14">
      <c r="A173" s="26">
        <v>42835</v>
      </c>
      <c r="B173" s="34" t="s">
        <v>21</v>
      </c>
      <c r="C173" s="3" t="s">
        <v>12</v>
      </c>
      <c r="D173" s="3">
        <v>1</v>
      </c>
      <c r="E173" s="7"/>
      <c r="F173" s="7"/>
      <c r="G173" s="7"/>
      <c r="H173" s="7">
        <v>49.468122000000001</v>
      </c>
      <c r="I173" s="7">
        <v>3.2913800000000002</v>
      </c>
      <c r="J173" s="7">
        <v>0.31267099999999998</v>
      </c>
      <c r="K173" s="7">
        <v>-25.406485161631576</v>
      </c>
      <c r="L173" s="7">
        <v>5.3584036376615716</v>
      </c>
      <c r="M173" s="7">
        <v>-6.4461630418283464</v>
      </c>
      <c r="N173" s="37"/>
    </row>
    <row r="174" spans="1:14">
      <c r="A174" s="26">
        <v>42835</v>
      </c>
      <c r="B174" s="34" t="s">
        <v>21</v>
      </c>
      <c r="C174" s="3" t="s">
        <v>12</v>
      </c>
      <c r="D174" s="3">
        <v>1</v>
      </c>
      <c r="E174" s="7"/>
      <c r="F174" s="7"/>
      <c r="G174" s="7"/>
      <c r="H174" s="7">
        <v>51.894508999999999</v>
      </c>
      <c r="I174" s="7">
        <v>2.462672</v>
      </c>
      <c r="J174" s="7">
        <v>0.21979499999999999</v>
      </c>
      <c r="K174" s="7">
        <v>-26.708296574021016</v>
      </c>
      <c r="L174" s="7">
        <v>3.4447910836016211</v>
      </c>
      <c r="M174" s="7">
        <v>-3.0952588023257248</v>
      </c>
      <c r="N174" s="37"/>
    </row>
    <row r="175" spans="1:14">
      <c r="A175" s="26">
        <v>42835</v>
      </c>
      <c r="B175" s="34" t="s">
        <v>21</v>
      </c>
      <c r="C175" s="3" t="s">
        <v>12</v>
      </c>
      <c r="D175" s="3">
        <v>2</v>
      </c>
      <c r="E175" s="7"/>
      <c r="F175" s="7"/>
      <c r="G175" s="7"/>
      <c r="H175" s="7">
        <v>49.916063000000001</v>
      </c>
      <c r="I175" s="7">
        <v>2.6288290000000001</v>
      </c>
      <c r="J175" s="7">
        <v>0.27677600000000002</v>
      </c>
      <c r="K175" s="7">
        <v>-26.396560903598878</v>
      </c>
      <c r="L175" s="7">
        <v>6.5491309909673134</v>
      </c>
      <c r="M175" s="7">
        <v>-1.0598130297014503</v>
      </c>
      <c r="N175" s="37"/>
    </row>
    <row r="176" spans="1:14">
      <c r="A176" s="26">
        <v>42835</v>
      </c>
      <c r="B176" s="34" t="s">
        <v>21</v>
      </c>
      <c r="C176" s="3" t="s">
        <v>12</v>
      </c>
      <c r="D176" s="3">
        <v>2</v>
      </c>
      <c r="E176" s="7"/>
      <c r="F176" s="7"/>
      <c r="G176" s="7"/>
      <c r="H176" s="7">
        <v>49.796574999999997</v>
      </c>
      <c r="I176" s="7">
        <v>2.5244209999999998</v>
      </c>
      <c r="J176" s="7">
        <v>0.28456300000000001</v>
      </c>
      <c r="K176" s="7">
        <v>-27.98688788064764</v>
      </c>
      <c r="L176" s="7">
        <v>6.835546444483569</v>
      </c>
      <c r="M176" s="7">
        <v>-1.1295226871950486</v>
      </c>
      <c r="N176" s="37"/>
    </row>
    <row r="177" spans="1:14">
      <c r="A177" s="26">
        <v>42835</v>
      </c>
      <c r="B177" s="34" t="s">
        <v>21</v>
      </c>
      <c r="C177" s="3" t="s">
        <v>12</v>
      </c>
      <c r="D177" s="3">
        <v>2</v>
      </c>
      <c r="E177" s="7"/>
      <c r="F177" s="7"/>
      <c r="G177" s="7"/>
      <c r="H177" s="7">
        <v>50.786113</v>
      </c>
      <c r="I177" s="7">
        <v>2.9680710000000001</v>
      </c>
      <c r="J177" s="7">
        <v>0.30983300000000003</v>
      </c>
      <c r="K177" s="7">
        <v>-27.988210813630875</v>
      </c>
      <c r="L177" s="7">
        <v>4.3885033103508464</v>
      </c>
      <c r="M177" s="7">
        <v>2.248030336300189</v>
      </c>
      <c r="N177" s="37"/>
    </row>
    <row r="178" spans="1:14">
      <c r="A178" s="26">
        <v>42835</v>
      </c>
      <c r="B178" s="34" t="s">
        <v>21</v>
      </c>
      <c r="C178" s="3" t="s">
        <v>12</v>
      </c>
      <c r="D178" s="3">
        <v>3</v>
      </c>
      <c r="E178" s="7"/>
      <c r="F178" s="7"/>
      <c r="G178" s="7"/>
      <c r="H178" s="7">
        <v>50.121675000000003</v>
      </c>
      <c r="I178" s="7">
        <v>2.4970210000000002</v>
      </c>
      <c r="J178" s="7">
        <v>0.264714</v>
      </c>
      <c r="K178" s="7">
        <v>-28.304980976870933</v>
      </c>
      <c r="L178" s="7">
        <v>4.7054584454807937</v>
      </c>
      <c r="M178" s="7">
        <v>-1.6543266646263115</v>
      </c>
      <c r="N178" s="37"/>
    </row>
    <row r="179" spans="1:14">
      <c r="A179" s="26">
        <v>42835</v>
      </c>
      <c r="B179" s="34" t="s">
        <v>21</v>
      </c>
      <c r="C179" s="3" t="s">
        <v>12</v>
      </c>
      <c r="D179" s="3">
        <v>3</v>
      </c>
      <c r="E179" s="7"/>
      <c r="F179" s="7"/>
      <c r="G179" s="7"/>
      <c r="H179" s="7">
        <v>49.551712999999999</v>
      </c>
      <c r="I179" s="7">
        <v>2.5814900000000001</v>
      </c>
      <c r="J179" s="7">
        <v>0.30778800000000001</v>
      </c>
      <c r="K179" s="7">
        <v>-28.175973094087023</v>
      </c>
      <c r="L179" s="7">
        <v>8.1967820504838826</v>
      </c>
      <c r="M179" s="7">
        <v>-0.77414202576553248</v>
      </c>
      <c r="N179" s="37"/>
    </row>
    <row r="180" spans="1:14">
      <c r="A180" s="26">
        <v>42835</v>
      </c>
      <c r="B180" s="34" t="s">
        <v>21</v>
      </c>
      <c r="C180" s="3" t="s">
        <v>12</v>
      </c>
      <c r="D180" s="3">
        <v>3</v>
      </c>
      <c r="E180" s="7"/>
      <c r="F180" s="7"/>
      <c r="G180" s="7"/>
      <c r="H180" s="7">
        <v>50.616500000000002</v>
      </c>
      <c r="I180" s="7">
        <v>2.3136950000000001</v>
      </c>
      <c r="J180" s="7">
        <v>0.205732</v>
      </c>
      <c r="K180" s="7">
        <v>-27.109924260585206</v>
      </c>
      <c r="L180" s="7">
        <v>7.5525332603040791</v>
      </c>
      <c r="M180" s="7">
        <v>0.64479296024443977</v>
      </c>
      <c r="N180" s="37"/>
    </row>
    <row r="181" spans="1:14">
      <c r="A181" s="26">
        <v>42835</v>
      </c>
      <c r="B181" s="34" t="s">
        <v>21</v>
      </c>
      <c r="C181" s="3" t="s">
        <v>14</v>
      </c>
      <c r="D181" s="3">
        <v>1</v>
      </c>
      <c r="E181" s="7"/>
      <c r="F181" s="7"/>
      <c r="G181" s="7"/>
      <c r="H181" s="7">
        <v>49.039644000000003</v>
      </c>
      <c r="I181" s="7">
        <v>3.2699470000000002</v>
      </c>
      <c r="J181" s="7">
        <v>0.331403</v>
      </c>
      <c r="K181" s="7">
        <v>-28.844742304705164</v>
      </c>
      <c r="L181" s="7">
        <v>8.3449184735645368</v>
      </c>
      <c r="M181" s="7">
        <v>-3.3127384219264302</v>
      </c>
      <c r="N181" s="37"/>
    </row>
    <row r="182" spans="1:14">
      <c r="A182" s="26">
        <v>42835</v>
      </c>
      <c r="B182" s="34" t="s">
        <v>21</v>
      </c>
      <c r="C182" s="3" t="s">
        <v>14</v>
      </c>
      <c r="D182" s="3">
        <v>1</v>
      </c>
      <c r="E182" s="7"/>
      <c r="F182" s="7"/>
      <c r="G182" s="7"/>
      <c r="H182" s="7">
        <v>49.770181000000001</v>
      </c>
      <c r="I182" s="7">
        <v>3.2327720000000002</v>
      </c>
      <c r="J182" s="7">
        <v>0.33528000000000002</v>
      </c>
      <c r="K182" s="7">
        <v>-27.557727113405964</v>
      </c>
      <c r="L182" s="7">
        <v>5.3575159755291057</v>
      </c>
      <c r="M182" s="7">
        <v>-2.6186488170968274</v>
      </c>
      <c r="N182" s="37"/>
    </row>
    <row r="183" spans="1:14">
      <c r="A183" s="26">
        <v>42835</v>
      </c>
      <c r="B183" s="34" t="s">
        <v>21</v>
      </c>
      <c r="C183" s="3" t="s">
        <v>14</v>
      </c>
      <c r="D183" s="3">
        <v>1</v>
      </c>
      <c r="E183" s="7"/>
      <c r="F183" s="7"/>
      <c r="G183" s="7"/>
      <c r="H183" s="7">
        <v>50.603355999999998</v>
      </c>
      <c r="I183" s="7">
        <v>2.9722949999999999</v>
      </c>
      <c r="J183" s="7">
        <v>0.28665299999999999</v>
      </c>
      <c r="K183" s="7">
        <v>-25.910098009608866</v>
      </c>
      <c r="L183" s="7">
        <v>4.9747681865206959</v>
      </c>
      <c r="M183" s="7">
        <v>-3.1825363209577566</v>
      </c>
      <c r="N183" s="37"/>
    </row>
    <row r="184" spans="1:14">
      <c r="A184" s="26">
        <v>42835</v>
      </c>
      <c r="B184" s="34" t="s">
        <v>21</v>
      </c>
      <c r="C184" s="3" t="s">
        <v>14</v>
      </c>
      <c r="D184" s="3">
        <v>2</v>
      </c>
      <c r="E184" s="7"/>
      <c r="F184" s="7"/>
      <c r="G184" s="7"/>
      <c r="H184" s="7">
        <v>49.343772000000001</v>
      </c>
      <c r="I184" s="7">
        <v>3.9782410000000001</v>
      </c>
      <c r="J184" s="7">
        <v>0.37181900000000001</v>
      </c>
      <c r="K184" s="7">
        <v>-27.865885907225259</v>
      </c>
      <c r="L184" s="7">
        <v>8.5965779811107055</v>
      </c>
      <c r="M184" s="7">
        <v>-1.3524208838463756</v>
      </c>
      <c r="N184" s="37"/>
    </row>
    <row r="185" spans="1:14">
      <c r="A185" s="26">
        <v>42835</v>
      </c>
      <c r="B185" s="34" t="s">
        <v>21</v>
      </c>
      <c r="C185" s="3" t="s">
        <v>14</v>
      </c>
      <c r="D185" s="3">
        <v>2</v>
      </c>
      <c r="E185" s="7"/>
      <c r="F185" s="7"/>
      <c r="G185" s="7"/>
      <c r="H185" s="7">
        <v>49.972074999999997</v>
      </c>
      <c r="I185" s="7">
        <v>3.353418</v>
      </c>
      <c r="J185" s="7">
        <v>0.318492</v>
      </c>
      <c r="K185" s="7">
        <v>-28.580857164758321</v>
      </c>
      <c r="L185" s="7">
        <v>7.4221072499680654</v>
      </c>
      <c r="M185" s="7">
        <v>-1.4574712655826134</v>
      </c>
      <c r="N185" s="37"/>
    </row>
    <row r="186" spans="1:14">
      <c r="A186" s="26">
        <v>42835</v>
      </c>
      <c r="B186" s="34" t="s">
        <v>21</v>
      </c>
      <c r="C186" s="3" t="s">
        <v>14</v>
      </c>
      <c r="D186" s="3">
        <v>2</v>
      </c>
      <c r="E186" s="7"/>
      <c r="F186" s="7"/>
      <c r="G186" s="7"/>
      <c r="H186" s="7">
        <v>49.336652999999998</v>
      </c>
      <c r="I186" s="7">
        <v>2.7754560000000001</v>
      </c>
      <c r="J186" s="7">
        <v>0.29345199999999999</v>
      </c>
      <c r="K186" s="7">
        <v>-29.382649142187304</v>
      </c>
      <c r="L186" s="7">
        <v>5.2838219016068715</v>
      </c>
      <c r="M186" s="7">
        <v>-1.6424023572349511</v>
      </c>
      <c r="N186" s="37"/>
    </row>
    <row r="187" spans="1:14">
      <c r="A187" s="26">
        <v>42835</v>
      </c>
      <c r="B187" s="34" t="s">
        <v>21</v>
      </c>
      <c r="C187" s="3" t="s">
        <v>14</v>
      </c>
      <c r="D187" s="3">
        <v>3</v>
      </c>
      <c r="E187" s="7"/>
      <c r="F187" s="7"/>
      <c r="G187" s="7"/>
      <c r="H187" s="7">
        <v>50.447372000000001</v>
      </c>
      <c r="I187" s="7">
        <v>2.9451450000000001</v>
      </c>
      <c r="J187" s="7">
        <v>0.28803400000000001</v>
      </c>
      <c r="K187" s="7">
        <v>-27.121627297053696</v>
      </c>
      <c r="L187" s="7">
        <v>7.5213493573381669</v>
      </c>
      <c r="M187" s="7">
        <v>1.4152925263795404</v>
      </c>
      <c r="N187" s="37"/>
    </row>
    <row r="188" spans="1:14">
      <c r="A188" s="26">
        <v>42835</v>
      </c>
      <c r="B188" s="34" t="s">
        <v>21</v>
      </c>
      <c r="C188" s="3" t="s">
        <v>14</v>
      </c>
      <c r="D188" s="3">
        <v>3</v>
      </c>
      <c r="E188" s="7"/>
      <c r="F188" s="7"/>
      <c r="G188" s="7"/>
      <c r="H188" s="7">
        <v>50.302591</v>
      </c>
      <c r="I188" s="7">
        <v>2.0847730000000002</v>
      </c>
      <c r="J188" s="7">
        <v>0.19941300000000001</v>
      </c>
      <c r="K188" s="7">
        <v>-28.974395933928438</v>
      </c>
      <c r="L188" s="7">
        <v>3.3316016233102959</v>
      </c>
      <c r="M188" s="7">
        <v>3.2509645430782297</v>
      </c>
      <c r="N188" s="37"/>
    </row>
    <row r="189" spans="1:14">
      <c r="A189" s="26">
        <v>42835</v>
      </c>
      <c r="B189" s="34" t="s">
        <v>21</v>
      </c>
      <c r="C189" s="3" t="s">
        <v>14</v>
      </c>
      <c r="D189" s="3">
        <v>3</v>
      </c>
      <c r="E189" s="7"/>
      <c r="F189" s="7"/>
      <c r="G189" s="7"/>
      <c r="H189" s="7">
        <v>49.462006000000002</v>
      </c>
      <c r="I189" s="7">
        <v>2.7862849999999999</v>
      </c>
      <c r="J189" s="7">
        <v>0.26067899999999999</v>
      </c>
      <c r="K189" s="7">
        <v>-27.427915040084482</v>
      </c>
      <c r="L189" s="7">
        <v>4.1630678780907582</v>
      </c>
      <c r="M189" s="7">
        <v>-0.64373480704701347</v>
      </c>
      <c r="N189" s="37"/>
    </row>
    <row r="190" spans="1:14">
      <c r="A190" s="26">
        <v>42853</v>
      </c>
      <c r="B190" s="5" t="s">
        <v>37</v>
      </c>
      <c r="C190" s="6"/>
      <c r="D190" s="6"/>
      <c r="E190" s="7"/>
      <c r="F190" s="7"/>
      <c r="G190" s="7">
        <f>AVERAGE(510,483)</f>
        <v>496.5</v>
      </c>
      <c r="H190" s="7"/>
      <c r="I190" s="7"/>
      <c r="J190" s="7"/>
      <c r="K190" s="7"/>
      <c r="L190" s="8">
        <v>8.079371789046121</v>
      </c>
      <c r="M190" s="7"/>
      <c r="N190" s="27">
        <v>2.7307248906830601</v>
      </c>
    </row>
    <row r="191" spans="1:14">
      <c r="A191" s="26">
        <v>42853</v>
      </c>
      <c r="B191" s="5" t="s">
        <v>38</v>
      </c>
      <c r="C191" s="6"/>
      <c r="D191" s="6"/>
      <c r="E191" s="7"/>
      <c r="F191" s="7"/>
      <c r="G191" s="7">
        <v>1710</v>
      </c>
      <c r="H191" s="7"/>
      <c r="I191" s="7"/>
      <c r="J191" s="7"/>
      <c r="K191" s="7"/>
      <c r="L191" s="8">
        <v>1.0974227141680362</v>
      </c>
      <c r="M191" s="7"/>
      <c r="N191" s="27">
        <v>6.7116664835651321</v>
      </c>
    </row>
    <row r="192" spans="1:14">
      <c r="A192" s="26">
        <v>42853</v>
      </c>
      <c r="B192" s="5" t="s">
        <v>39</v>
      </c>
      <c r="C192" s="6"/>
      <c r="D192" s="6"/>
      <c r="E192" s="7"/>
      <c r="F192" s="7"/>
      <c r="G192" s="7">
        <v>531</v>
      </c>
      <c r="H192" s="7"/>
      <c r="I192" s="7"/>
      <c r="J192" s="7"/>
      <c r="K192" s="7"/>
      <c r="L192" s="8">
        <v>8.5862813547057613</v>
      </c>
      <c r="M192" s="7"/>
      <c r="N192" s="27">
        <v>-0.53652365944341085</v>
      </c>
    </row>
    <row r="193" spans="1:14">
      <c r="A193" s="26">
        <v>42853</v>
      </c>
      <c r="B193" s="5" t="s">
        <v>40</v>
      </c>
      <c r="C193" s="6" t="s">
        <v>16</v>
      </c>
      <c r="D193" s="6"/>
      <c r="E193" s="7"/>
      <c r="F193" s="7"/>
      <c r="G193" s="7">
        <v>240</v>
      </c>
      <c r="H193" s="7"/>
      <c r="I193" s="7"/>
      <c r="J193" s="7"/>
      <c r="K193" s="7"/>
      <c r="L193" s="8">
        <v>5.5523397955522373</v>
      </c>
      <c r="M193" s="7"/>
      <c r="N193" s="27">
        <v>18.261747249320354</v>
      </c>
    </row>
    <row r="194" spans="1:14">
      <c r="A194" s="26">
        <v>42853</v>
      </c>
      <c r="B194" s="5" t="s">
        <v>40</v>
      </c>
      <c r="C194" s="6" t="s">
        <v>17</v>
      </c>
      <c r="D194" s="6"/>
      <c r="E194" s="7"/>
      <c r="F194" s="7"/>
      <c r="G194" s="7">
        <v>19.600000000000001</v>
      </c>
      <c r="H194" s="7"/>
      <c r="I194" s="7"/>
      <c r="J194" s="7"/>
      <c r="K194" s="7"/>
      <c r="L194" s="8">
        <v>6.8575261326973127</v>
      </c>
      <c r="M194" s="7"/>
      <c r="N194" s="27">
        <v>24.334625083717228</v>
      </c>
    </row>
    <row r="195" spans="1:14">
      <c r="A195" s="26">
        <v>42853</v>
      </c>
      <c r="B195" s="5" t="s">
        <v>40</v>
      </c>
      <c r="C195" s="6" t="s">
        <v>18</v>
      </c>
      <c r="D195" s="6"/>
      <c r="E195" s="7"/>
      <c r="F195" s="7"/>
      <c r="G195" s="7">
        <v>151</v>
      </c>
      <c r="H195" s="7"/>
      <c r="I195" s="7"/>
      <c r="J195" s="7"/>
      <c r="K195" s="7"/>
      <c r="L195" s="8">
        <v>1.5709359553391462</v>
      </c>
      <c r="M195" s="7"/>
      <c r="N195" s="27">
        <v>28.973316689780404</v>
      </c>
    </row>
    <row r="196" spans="1:14">
      <c r="A196" s="26">
        <v>42853</v>
      </c>
      <c r="B196" s="5" t="s">
        <v>40</v>
      </c>
      <c r="C196" s="6" t="s">
        <v>11</v>
      </c>
      <c r="D196" s="6"/>
      <c r="E196" s="7"/>
      <c r="F196" s="7"/>
      <c r="G196" s="7">
        <v>97.3</v>
      </c>
      <c r="H196" s="7"/>
      <c r="I196" s="7"/>
      <c r="J196" s="7"/>
      <c r="K196" s="7"/>
      <c r="L196" s="8">
        <v>9.3447103611544833</v>
      </c>
      <c r="M196" s="7"/>
      <c r="N196" s="27">
        <v>7.3075470895915622</v>
      </c>
    </row>
    <row r="197" spans="1:14">
      <c r="A197" s="26">
        <v>42853</v>
      </c>
      <c r="B197" s="5" t="s">
        <v>40</v>
      </c>
      <c r="C197" s="6" t="s">
        <v>10</v>
      </c>
      <c r="D197" s="6"/>
      <c r="E197" s="7"/>
      <c r="F197" s="7"/>
      <c r="G197" s="7">
        <v>18.100000000000001</v>
      </c>
      <c r="H197" s="7"/>
      <c r="I197" s="7"/>
      <c r="J197" s="7"/>
      <c r="K197" s="7"/>
      <c r="L197" s="8">
        <v>10.907689185880079</v>
      </c>
      <c r="M197" s="7"/>
      <c r="N197" s="27">
        <v>18.138613436193353</v>
      </c>
    </row>
    <row r="198" spans="1:14">
      <c r="A198" s="26">
        <v>42853</v>
      </c>
      <c r="B198" s="5" t="s">
        <v>40</v>
      </c>
      <c r="C198" s="6" t="s">
        <v>9</v>
      </c>
      <c r="D198" s="6"/>
      <c r="E198" s="7"/>
      <c r="F198" s="7"/>
      <c r="G198" s="7">
        <v>18.3</v>
      </c>
      <c r="H198" s="7"/>
      <c r="I198" s="7"/>
      <c r="J198" s="7"/>
      <c r="K198" s="7"/>
      <c r="L198" s="8">
        <v>7.885443009215904</v>
      </c>
      <c r="M198" s="7"/>
      <c r="N198" s="27">
        <v>20.307917632342349</v>
      </c>
    </row>
    <row r="199" spans="1:14">
      <c r="A199" s="26">
        <v>42853</v>
      </c>
      <c r="B199" s="5" t="s">
        <v>40</v>
      </c>
      <c r="C199" s="6" t="s">
        <v>7</v>
      </c>
      <c r="D199" s="6"/>
      <c r="E199" s="7"/>
      <c r="F199" s="7"/>
      <c r="G199" s="7">
        <v>50.5</v>
      </c>
      <c r="H199" s="7"/>
      <c r="I199" s="7"/>
      <c r="J199" s="7"/>
      <c r="K199" s="7"/>
      <c r="L199" s="8">
        <v>3.8240672832416931</v>
      </c>
      <c r="M199" s="7"/>
      <c r="N199" s="27">
        <v>27.516217122511861</v>
      </c>
    </row>
    <row r="200" spans="1:14">
      <c r="A200" s="26">
        <v>42853</v>
      </c>
      <c r="B200" s="5" t="s">
        <v>40</v>
      </c>
      <c r="C200" s="6" t="s">
        <v>13</v>
      </c>
      <c r="D200" s="6"/>
      <c r="E200" s="7"/>
      <c r="F200" s="7"/>
      <c r="G200" s="7">
        <v>1200</v>
      </c>
      <c r="H200" s="7"/>
      <c r="I200" s="7"/>
      <c r="J200" s="7"/>
      <c r="K200" s="7"/>
      <c r="L200" s="8">
        <v>2.2218985468429904</v>
      </c>
      <c r="M200" s="7"/>
      <c r="N200" s="27">
        <v>28.553950984294769</v>
      </c>
    </row>
    <row r="201" spans="1:14">
      <c r="A201" s="26">
        <v>42853</v>
      </c>
      <c r="B201" s="5" t="s">
        <v>40</v>
      </c>
      <c r="C201" s="6" t="s">
        <v>6</v>
      </c>
      <c r="D201" s="6"/>
      <c r="E201" s="7"/>
      <c r="F201" s="7"/>
      <c r="G201" s="7">
        <v>78.8</v>
      </c>
      <c r="H201" s="7"/>
      <c r="I201" s="7"/>
      <c r="J201" s="7"/>
      <c r="K201" s="7"/>
      <c r="L201" s="8">
        <v>10.362118398979703</v>
      </c>
      <c r="M201" s="7"/>
      <c r="N201" s="27">
        <v>11.571632829281162</v>
      </c>
    </row>
    <row r="202" spans="1:14">
      <c r="A202" s="26">
        <v>42853</v>
      </c>
      <c r="B202" s="5" t="s">
        <v>40</v>
      </c>
      <c r="C202" s="6" t="s">
        <v>12</v>
      </c>
      <c r="D202" s="6"/>
      <c r="E202" s="7"/>
      <c r="F202" s="7"/>
      <c r="G202" s="7">
        <v>652</v>
      </c>
      <c r="H202" s="7"/>
      <c r="I202" s="7"/>
      <c r="J202" s="7"/>
      <c r="K202" s="7"/>
      <c r="L202" s="8">
        <v>5.2085314092250616</v>
      </c>
      <c r="M202" s="7"/>
      <c r="N202" s="27">
        <v>29.738516351114381</v>
      </c>
    </row>
    <row r="203" spans="1:14">
      <c r="A203" s="26">
        <v>42853</v>
      </c>
      <c r="B203" s="5" t="s">
        <v>40</v>
      </c>
      <c r="C203" s="6" t="s">
        <v>8</v>
      </c>
      <c r="D203" s="6"/>
      <c r="E203" s="7"/>
      <c r="F203" s="7"/>
      <c r="G203" s="7">
        <v>62.8</v>
      </c>
      <c r="H203" s="7"/>
      <c r="I203" s="7"/>
      <c r="J203" s="7"/>
      <c r="K203" s="7"/>
      <c r="L203" s="8">
        <v>8.4877432487970967</v>
      </c>
      <c r="M203" s="7"/>
      <c r="N203" s="27">
        <v>24.324807690596291</v>
      </c>
    </row>
    <row r="204" spans="1:14">
      <c r="A204" s="26">
        <v>42853</v>
      </c>
      <c r="B204" s="5" t="s">
        <v>40</v>
      </c>
      <c r="C204" s="6" t="s">
        <v>14</v>
      </c>
      <c r="D204" s="6"/>
      <c r="E204" s="7"/>
      <c r="F204" s="7"/>
      <c r="G204" s="7">
        <v>13.9</v>
      </c>
      <c r="H204" s="7"/>
      <c r="I204" s="7"/>
      <c r="J204" s="7"/>
      <c r="K204" s="7"/>
      <c r="L204" s="8">
        <v>9.7395807618298242</v>
      </c>
      <c r="M204" s="7"/>
      <c r="N204" s="27">
        <v>23.584297751914175</v>
      </c>
    </row>
    <row r="205" spans="1:14">
      <c r="A205" s="26">
        <v>42867</v>
      </c>
      <c r="B205" s="5" t="s">
        <v>39</v>
      </c>
      <c r="C205" s="6"/>
      <c r="D205" s="6"/>
      <c r="E205" s="7"/>
      <c r="F205" s="7"/>
      <c r="G205" s="7">
        <v>1150</v>
      </c>
      <c r="H205" s="7"/>
      <c r="I205" s="7"/>
      <c r="J205" s="7"/>
      <c r="K205" s="7"/>
      <c r="L205" s="8">
        <v>9.6772441243889702</v>
      </c>
      <c r="M205" s="7"/>
      <c r="N205" s="27">
        <v>4.0777066972122995</v>
      </c>
    </row>
    <row r="206" spans="1:14">
      <c r="A206" s="26">
        <v>42887</v>
      </c>
      <c r="B206" s="5" t="s">
        <v>37</v>
      </c>
      <c r="C206" s="6"/>
      <c r="D206" s="6"/>
      <c r="E206" s="7"/>
      <c r="F206" s="7"/>
      <c r="G206" s="7">
        <v>1360</v>
      </c>
      <c r="H206" s="7"/>
      <c r="I206" s="7"/>
      <c r="J206" s="7"/>
      <c r="K206" s="7"/>
      <c r="L206" s="8">
        <v>11.328573978487952</v>
      </c>
      <c r="M206" s="7"/>
      <c r="N206" s="27">
        <v>5.1216391774728933</v>
      </c>
    </row>
    <row r="207" spans="1:14">
      <c r="A207" s="26">
        <v>42901</v>
      </c>
      <c r="B207" s="5" t="s">
        <v>37</v>
      </c>
      <c r="C207" s="6"/>
      <c r="D207" s="6"/>
      <c r="E207" s="7"/>
      <c r="F207" s="7"/>
      <c r="G207" s="7">
        <v>944</v>
      </c>
      <c r="H207" s="7"/>
      <c r="I207" s="7"/>
      <c r="J207" s="7"/>
      <c r="K207" s="7"/>
      <c r="L207" s="8">
        <v>10.170443359475664</v>
      </c>
      <c r="M207" s="7"/>
      <c r="N207" s="27">
        <v>11.307915363152453</v>
      </c>
    </row>
    <row r="208" spans="1:14">
      <c r="A208" s="26">
        <v>42912</v>
      </c>
      <c r="B208" s="5" t="s">
        <v>37</v>
      </c>
      <c r="C208" s="6"/>
      <c r="D208" s="6"/>
      <c r="E208" s="7"/>
      <c r="F208" s="7"/>
      <c r="G208" s="7">
        <v>707</v>
      </c>
      <c r="H208" s="7"/>
      <c r="I208" s="7"/>
      <c r="J208" s="7"/>
      <c r="K208" s="7"/>
      <c r="L208" s="8">
        <v>4.131438234415735</v>
      </c>
      <c r="M208" s="7"/>
      <c r="N208" s="27">
        <v>24.47369563914636</v>
      </c>
    </row>
    <row r="209" spans="1:14">
      <c r="A209" s="26">
        <v>42930</v>
      </c>
      <c r="B209" s="5" t="s">
        <v>37</v>
      </c>
      <c r="C209" s="6"/>
      <c r="D209" s="6"/>
      <c r="E209" s="7"/>
      <c r="F209" s="7"/>
      <c r="G209" s="7">
        <v>578</v>
      </c>
      <c r="H209" s="7"/>
      <c r="I209" s="7"/>
      <c r="J209" s="7"/>
      <c r="K209" s="7"/>
      <c r="L209" s="8">
        <v>26.167147763155381</v>
      </c>
      <c r="M209" s="7"/>
      <c r="N209" s="27">
        <v>10.121164595461735</v>
      </c>
    </row>
    <row r="210" spans="1:14">
      <c r="A210" s="26">
        <v>42950</v>
      </c>
      <c r="B210" s="5" t="s">
        <v>37</v>
      </c>
      <c r="C210" s="6"/>
      <c r="D210" s="6"/>
      <c r="E210" s="7"/>
      <c r="F210" s="7"/>
      <c r="G210" s="7">
        <v>928</v>
      </c>
      <c r="H210" s="7"/>
      <c r="I210" s="7"/>
      <c r="J210" s="7"/>
      <c r="K210" s="7"/>
      <c r="L210" s="8">
        <v>17.963951553556605</v>
      </c>
      <c r="M210" s="7"/>
      <c r="N210" s="27">
        <v>15.312440431358986</v>
      </c>
    </row>
    <row r="211" spans="1:14">
      <c r="A211" s="26">
        <v>42979</v>
      </c>
      <c r="B211" s="5" t="s">
        <v>37</v>
      </c>
      <c r="C211" s="6"/>
      <c r="D211" s="6"/>
      <c r="E211" s="7"/>
      <c r="F211" s="7"/>
      <c r="G211" s="7">
        <v>1200</v>
      </c>
      <c r="H211" s="7"/>
      <c r="I211" s="7"/>
      <c r="J211" s="7"/>
      <c r="K211" s="7"/>
      <c r="L211" s="8">
        <v>20.278697087557077</v>
      </c>
      <c r="M211" s="7"/>
      <c r="N211" s="27">
        <v>10.673056264588084</v>
      </c>
    </row>
    <row r="212" spans="1:14">
      <c r="A212" s="26">
        <v>43012</v>
      </c>
      <c r="B212" s="5" t="s">
        <v>39</v>
      </c>
      <c r="C212" s="6"/>
      <c r="D212" s="6"/>
      <c r="E212" s="7"/>
      <c r="F212" s="7"/>
      <c r="G212" s="7">
        <v>351</v>
      </c>
      <c r="H212" s="7"/>
      <c r="I212" s="7"/>
      <c r="J212" s="7"/>
      <c r="K212" s="7"/>
      <c r="L212" s="8">
        <v>35.859225594951063</v>
      </c>
      <c r="M212" s="7"/>
      <c r="N212" s="27">
        <v>10.598626067502778</v>
      </c>
    </row>
    <row r="213" spans="1:14">
      <c r="A213" s="38">
        <v>43026</v>
      </c>
      <c r="B213" s="34" t="s">
        <v>21</v>
      </c>
      <c r="C213" s="3" t="s">
        <v>14</v>
      </c>
      <c r="D213" s="3">
        <v>2</v>
      </c>
      <c r="E213" s="7">
        <v>0</v>
      </c>
      <c r="F213" s="7"/>
      <c r="G213" s="7"/>
      <c r="H213" s="7">
        <v>50.622903000000001</v>
      </c>
      <c r="I213" s="7">
        <v>1.4735210000000001</v>
      </c>
      <c r="J213" s="7">
        <v>0.21742300000000001</v>
      </c>
      <c r="K213" s="7">
        <v>-29.995353887636838</v>
      </c>
      <c r="L213" s="7">
        <v>-0.80250790145264528</v>
      </c>
      <c r="M213" s="7">
        <v>0.37192883261576815</v>
      </c>
      <c r="N213" s="37"/>
    </row>
    <row r="214" spans="1:14">
      <c r="A214" s="38">
        <v>43026</v>
      </c>
      <c r="B214" s="34" t="s">
        <v>21</v>
      </c>
      <c r="C214" s="3" t="s">
        <v>12</v>
      </c>
      <c r="D214" s="3">
        <v>3</v>
      </c>
      <c r="E214" s="7">
        <v>0.60960741282613995</v>
      </c>
      <c r="F214" s="7"/>
      <c r="G214" s="7"/>
      <c r="H214" s="7">
        <v>50.393172</v>
      </c>
      <c r="I214" s="7">
        <v>1.9478580000000001</v>
      </c>
      <c r="J214" s="7">
        <v>0.27740500000000001</v>
      </c>
      <c r="K214" s="7">
        <v>-24.820299889871571</v>
      </c>
      <c r="L214" s="7">
        <v>9.4411516683244479</v>
      </c>
      <c r="M214" s="7">
        <v>0.36680583628101815</v>
      </c>
      <c r="N214" s="37"/>
    </row>
    <row r="215" spans="1:14">
      <c r="A215" s="38">
        <v>43026</v>
      </c>
      <c r="B215" s="34" t="s">
        <v>21</v>
      </c>
      <c r="C215" s="3" t="s">
        <v>12</v>
      </c>
      <c r="D215" s="3">
        <v>1</v>
      </c>
      <c r="E215" s="7">
        <v>0.91441111923920992</v>
      </c>
      <c r="F215" s="7"/>
      <c r="G215" s="7"/>
      <c r="H215" s="7">
        <v>52.313653000000002</v>
      </c>
      <c r="I215" s="7">
        <v>1.6803650000000001</v>
      </c>
      <c r="J215" s="7">
        <v>0.19498299999999999</v>
      </c>
      <c r="K215" s="7">
        <v>-25.754639795052636</v>
      </c>
      <c r="L215" s="7">
        <v>11.328006738140314</v>
      </c>
      <c r="M215" s="7">
        <v>0.45362586510678704</v>
      </c>
      <c r="N215" s="37"/>
    </row>
    <row r="216" spans="1:14">
      <c r="A216" s="38">
        <v>43026</v>
      </c>
      <c r="B216" s="34" t="s">
        <v>21</v>
      </c>
      <c r="C216" s="3" t="s">
        <v>12</v>
      </c>
      <c r="D216" s="3">
        <v>3</v>
      </c>
      <c r="E216" s="7">
        <v>0.91441111923920992</v>
      </c>
      <c r="F216" s="7"/>
      <c r="G216" s="7"/>
      <c r="H216" s="7">
        <v>51.223087</v>
      </c>
      <c r="I216" s="7">
        <v>1.6506259999999999</v>
      </c>
      <c r="J216" s="7">
        <v>0.24458099999999999</v>
      </c>
      <c r="K216" s="7">
        <v>-24.965504599398155</v>
      </c>
      <c r="L216" s="7">
        <v>7.7265850552704132</v>
      </c>
      <c r="M216" s="7">
        <v>-7.8520980062921519E-2</v>
      </c>
      <c r="N216" s="37"/>
    </row>
    <row r="217" spans="1:14">
      <c r="A217" s="38">
        <v>43026</v>
      </c>
      <c r="B217" s="34" t="s">
        <v>21</v>
      </c>
      <c r="C217" s="3" t="s">
        <v>14</v>
      </c>
      <c r="D217" s="3">
        <v>1</v>
      </c>
      <c r="E217" s="7">
        <v>0.91441111923920992</v>
      </c>
      <c r="F217" s="7"/>
      <c r="G217" s="7"/>
      <c r="H217" s="7">
        <v>50.776299999999999</v>
      </c>
      <c r="I217" s="7">
        <v>4.1753679999999997</v>
      </c>
      <c r="J217" s="7">
        <v>0.33005400000000001</v>
      </c>
      <c r="K217" s="7">
        <v>-29.481686064580696</v>
      </c>
      <c r="L217" s="7">
        <v>29.767744841787593</v>
      </c>
      <c r="M217" s="7">
        <v>4.2729278019002752</v>
      </c>
      <c r="N217" s="37"/>
    </row>
    <row r="218" spans="1:14">
      <c r="A218" s="38">
        <v>43026</v>
      </c>
      <c r="B218" s="34" t="s">
        <v>21</v>
      </c>
      <c r="C218" s="3" t="s">
        <v>14</v>
      </c>
      <c r="D218" s="3">
        <v>3</v>
      </c>
      <c r="E218" s="7">
        <v>0.91441111923920992</v>
      </c>
      <c r="F218" s="7"/>
      <c r="G218" s="7"/>
      <c r="H218" s="7">
        <v>51.726584000000003</v>
      </c>
      <c r="I218" s="7">
        <v>3.4963929999999999</v>
      </c>
      <c r="J218" s="7">
        <v>0.32814300000000002</v>
      </c>
      <c r="K218" s="7">
        <v>-30.233155519633634</v>
      </c>
      <c r="L218" s="7">
        <v>24.97671678192156</v>
      </c>
      <c r="M218" s="7">
        <v>2.9734189500173343</v>
      </c>
      <c r="N218" s="37"/>
    </row>
    <row r="219" spans="1:14">
      <c r="A219" s="38">
        <v>43026</v>
      </c>
      <c r="B219" s="34" t="s">
        <v>21</v>
      </c>
      <c r="C219" s="3" t="s">
        <v>14</v>
      </c>
      <c r="D219" s="3">
        <v>1</v>
      </c>
      <c r="E219" s="7">
        <v>1.2192148256522799</v>
      </c>
      <c r="F219" s="7"/>
      <c r="G219" s="7"/>
      <c r="H219" s="7">
        <v>52.272125000000003</v>
      </c>
      <c r="I219" s="7">
        <v>3.519889</v>
      </c>
      <c r="J219" s="7">
        <v>0.35444500000000001</v>
      </c>
      <c r="K219" s="7">
        <v>-28.770657840061961</v>
      </c>
      <c r="L219" s="7">
        <v>20.397211251032171</v>
      </c>
      <c r="M219" s="7">
        <v>2.856189890410056</v>
      </c>
      <c r="N219" s="37"/>
    </row>
    <row r="220" spans="1:14">
      <c r="A220" s="38">
        <v>43026</v>
      </c>
      <c r="B220" s="34" t="s">
        <v>21</v>
      </c>
      <c r="C220" s="3" t="s">
        <v>14</v>
      </c>
      <c r="D220" s="3">
        <v>1</v>
      </c>
      <c r="E220" s="7">
        <v>1.3716166788588149</v>
      </c>
      <c r="F220" s="7"/>
      <c r="G220" s="7"/>
      <c r="H220" s="7">
        <v>51.734447000000003</v>
      </c>
      <c r="I220" s="7">
        <v>2.8911539999999998</v>
      </c>
      <c r="J220" s="7">
        <v>0.30271599999999999</v>
      </c>
      <c r="K220" s="7">
        <v>-28.699135847735405</v>
      </c>
      <c r="L220" s="7">
        <v>21.858883284103733</v>
      </c>
      <c r="M220" s="7">
        <v>2.5641382902860141</v>
      </c>
      <c r="N220" s="37"/>
    </row>
    <row r="221" spans="1:14">
      <c r="A221" s="38">
        <v>43026</v>
      </c>
      <c r="B221" s="34" t="s">
        <v>21</v>
      </c>
      <c r="C221" s="3" t="s">
        <v>14</v>
      </c>
      <c r="D221" s="3">
        <v>3</v>
      </c>
      <c r="E221" s="7">
        <v>1.3716166788588149</v>
      </c>
      <c r="F221" s="7"/>
      <c r="G221" s="7"/>
      <c r="H221" s="7">
        <v>50.555199999999999</v>
      </c>
      <c r="I221" s="7">
        <v>4.5720359999999998</v>
      </c>
      <c r="J221" s="7">
        <v>0.39078000000000002</v>
      </c>
      <c r="K221" s="7">
        <v>-27.819879550570359</v>
      </c>
      <c r="L221" s="7">
        <v>24.857085275718308</v>
      </c>
      <c r="M221" s="7">
        <v>3.4531104690310315</v>
      </c>
      <c r="N221" s="37"/>
    </row>
    <row r="222" spans="1:14">
      <c r="A222" s="38">
        <v>43026</v>
      </c>
      <c r="B222" s="34" t="s">
        <v>21</v>
      </c>
      <c r="C222" s="3" t="s">
        <v>13</v>
      </c>
      <c r="D222" s="3">
        <v>1</v>
      </c>
      <c r="E222" s="7">
        <v>1.5240185320653499</v>
      </c>
      <c r="F222" s="7"/>
      <c r="G222" s="7"/>
      <c r="H222" s="7">
        <v>49.9739</v>
      </c>
      <c r="I222" s="7">
        <v>2.4105629999999998</v>
      </c>
      <c r="J222" s="7">
        <v>0.27124100000000001</v>
      </c>
      <c r="K222" s="7">
        <v>-30.075317620328882</v>
      </c>
      <c r="L222" s="7">
        <v>23.969143895333826</v>
      </c>
      <c r="M222" s="7">
        <v>3.0952380939704014</v>
      </c>
      <c r="N222" s="37"/>
    </row>
    <row r="223" spans="1:14">
      <c r="A223" s="38">
        <v>43026</v>
      </c>
      <c r="B223" s="34" t="s">
        <v>21</v>
      </c>
      <c r="C223" s="3" t="s">
        <v>12</v>
      </c>
      <c r="D223" s="3">
        <v>3</v>
      </c>
      <c r="E223" s="7">
        <v>1.5240185320653499</v>
      </c>
      <c r="F223" s="7"/>
      <c r="G223" s="7"/>
      <c r="H223" s="7">
        <v>50.816358999999999</v>
      </c>
      <c r="I223" s="7">
        <v>1.801615</v>
      </c>
      <c r="J223" s="7">
        <v>0.168295</v>
      </c>
      <c r="K223" s="7">
        <v>-29.148075263764049</v>
      </c>
      <c r="L223" s="7">
        <v>4.6753494128747253</v>
      </c>
      <c r="M223" s="7">
        <v>2.1294960687014273</v>
      </c>
      <c r="N223" s="37"/>
    </row>
    <row r="224" spans="1:14">
      <c r="A224" s="38">
        <v>43026</v>
      </c>
      <c r="B224" s="34" t="s">
        <v>21</v>
      </c>
      <c r="C224" s="3" t="s">
        <v>13</v>
      </c>
      <c r="D224" s="3">
        <v>3</v>
      </c>
      <c r="E224" s="7">
        <v>1.6764203852718849</v>
      </c>
      <c r="F224" s="7"/>
      <c r="G224" s="7"/>
      <c r="H224" s="7">
        <v>51.412097000000003</v>
      </c>
      <c r="I224" s="7">
        <v>1.7487490000000001</v>
      </c>
      <c r="J224" s="7">
        <v>0.18967000000000001</v>
      </c>
      <c r="K224" s="7">
        <v>-27.82264577730216</v>
      </c>
      <c r="L224" s="7">
        <v>24.305255385410824</v>
      </c>
      <c r="M224" s="7">
        <v>1.6024609612763703</v>
      </c>
      <c r="N224" s="37"/>
    </row>
    <row r="225" spans="1:14">
      <c r="A225" s="38">
        <v>43026</v>
      </c>
      <c r="B225" s="34" t="s">
        <v>21</v>
      </c>
      <c r="C225" s="3" t="s">
        <v>14</v>
      </c>
      <c r="D225" s="3">
        <v>2</v>
      </c>
      <c r="E225" s="7">
        <v>1.8288222384784198</v>
      </c>
      <c r="F225" s="7"/>
      <c r="G225" s="7"/>
      <c r="H225" s="7">
        <v>49.662340999999998</v>
      </c>
      <c r="I225" s="7">
        <v>4.3368679999999999</v>
      </c>
      <c r="J225" s="7">
        <v>0.42324699999999998</v>
      </c>
      <c r="K225" s="7">
        <v>-29.371838905047461</v>
      </c>
      <c r="L225" s="7">
        <v>10.692269479364111</v>
      </c>
      <c r="M225" s="7">
        <v>-0.26978564088955309</v>
      </c>
      <c r="N225" s="37"/>
    </row>
    <row r="226" spans="1:14">
      <c r="A226" s="38">
        <v>43026</v>
      </c>
      <c r="B226" s="34" t="s">
        <v>21</v>
      </c>
      <c r="C226" s="3" t="s">
        <v>13</v>
      </c>
      <c r="D226" s="3">
        <v>1</v>
      </c>
      <c r="E226" s="7">
        <v>1.9812240916849548</v>
      </c>
      <c r="F226" s="7"/>
      <c r="G226" s="7"/>
      <c r="H226" s="7">
        <v>51.434761999999999</v>
      </c>
      <c r="I226" s="7">
        <v>2.7696779999999999</v>
      </c>
      <c r="J226" s="7">
        <v>0.240758</v>
      </c>
      <c r="K226" s="7">
        <v>-26.101206618234414</v>
      </c>
      <c r="L226" s="7">
        <v>25.179692079958571</v>
      </c>
      <c r="M226" s="7">
        <v>4.0935802368406771</v>
      </c>
      <c r="N226" s="37"/>
    </row>
    <row r="227" spans="1:14">
      <c r="A227" s="38">
        <v>43026</v>
      </c>
      <c r="B227" s="34" t="s">
        <v>21</v>
      </c>
      <c r="C227" s="3" t="s">
        <v>13</v>
      </c>
      <c r="D227" s="3">
        <v>2</v>
      </c>
      <c r="E227" s="7">
        <v>2.1336259448914898</v>
      </c>
      <c r="F227" s="7"/>
      <c r="G227" s="7"/>
      <c r="H227" s="7">
        <v>48.857512</v>
      </c>
      <c r="I227" s="7">
        <v>2.6920329999999999</v>
      </c>
      <c r="J227" s="7">
        <v>0.37790000000000001</v>
      </c>
      <c r="K227" s="7">
        <v>-31.745199565795296</v>
      </c>
      <c r="L227" s="7">
        <v>25.640432333866588</v>
      </c>
      <c r="M227" s="7">
        <v>3.3516189632437752</v>
      </c>
      <c r="N227" s="37"/>
    </row>
    <row r="228" spans="1:14">
      <c r="A228" s="38">
        <v>43026</v>
      </c>
      <c r="B228" s="34" t="s">
        <v>21</v>
      </c>
      <c r="C228" s="3" t="s">
        <v>14</v>
      </c>
      <c r="D228" s="3">
        <v>2</v>
      </c>
      <c r="E228" s="7">
        <v>2.1336259448914898</v>
      </c>
      <c r="F228" s="7"/>
      <c r="G228" s="7"/>
      <c r="H228" s="7">
        <v>51.270963000000002</v>
      </c>
      <c r="I228" s="7">
        <v>3.7830520000000001</v>
      </c>
      <c r="J228" s="7">
        <v>0.34032499999999999</v>
      </c>
      <c r="K228" s="7">
        <v>-28.213074858908637</v>
      </c>
      <c r="L228" s="7">
        <v>20.461814223801138</v>
      </c>
      <c r="M228" s="7">
        <v>2.273299925314213</v>
      </c>
      <c r="N228" s="37"/>
    </row>
    <row r="229" spans="1:14">
      <c r="A229" s="38">
        <v>43026</v>
      </c>
      <c r="B229" s="34" t="s">
        <v>21</v>
      </c>
      <c r="C229" s="3" t="s">
        <v>13</v>
      </c>
      <c r="D229" s="3">
        <v>2</v>
      </c>
      <c r="E229" s="7">
        <v>2.2860277980980248</v>
      </c>
      <c r="F229" s="7"/>
      <c r="G229" s="7"/>
      <c r="H229" s="7">
        <v>51.110146999999998</v>
      </c>
      <c r="I229" s="7">
        <v>2.9466779999999999</v>
      </c>
      <c r="J229" s="7">
        <v>0.259073</v>
      </c>
      <c r="K229" s="7">
        <v>-26.650044737413449</v>
      </c>
      <c r="L229" s="7">
        <v>22.992322111774683</v>
      </c>
      <c r="M229" s="7">
        <v>2.4044812670682649</v>
      </c>
      <c r="N229" s="37"/>
    </row>
    <row r="230" spans="1:14">
      <c r="A230" s="38">
        <v>43026</v>
      </c>
      <c r="B230" s="34" t="s">
        <v>21</v>
      </c>
      <c r="C230" s="3" t="s">
        <v>12</v>
      </c>
      <c r="D230" s="3">
        <v>2</v>
      </c>
      <c r="E230" s="7">
        <v>2.4384296513045598</v>
      </c>
      <c r="F230" s="7"/>
      <c r="G230" s="7"/>
      <c r="H230" s="7">
        <v>51.685715999999999</v>
      </c>
      <c r="I230" s="7">
        <v>1.810738</v>
      </c>
      <c r="J230" s="7">
        <v>0.20833699999999999</v>
      </c>
      <c r="K230" s="7">
        <v>-30.236480562249675</v>
      </c>
      <c r="L230" s="7">
        <v>5.4796103429736807</v>
      </c>
      <c r="M230" s="7">
        <v>-1.5105824084834996</v>
      </c>
      <c r="N230" s="37"/>
    </row>
    <row r="231" spans="1:14">
      <c r="A231" s="38">
        <v>43026</v>
      </c>
      <c r="B231" s="34" t="s">
        <v>21</v>
      </c>
      <c r="C231" s="3" t="s">
        <v>14</v>
      </c>
      <c r="D231" s="3">
        <v>3</v>
      </c>
      <c r="E231" s="7">
        <v>2.4384296513045598</v>
      </c>
      <c r="F231" s="7"/>
      <c r="G231" s="7"/>
      <c r="H231" s="7">
        <v>51.134380999999998</v>
      </c>
      <c r="I231" s="7">
        <v>4.155316</v>
      </c>
      <c r="J231" s="7">
        <v>0.34015499999999999</v>
      </c>
      <c r="K231" s="7">
        <v>-28.114083124369053</v>
      </c>
      <c r="L231" s="7">
        <v>21.749111324092066</v>
      </c>
      <c r="M231" s="7">
        <v>2.0202349913546809</v>
      </c>
      <c r="N231" s="37"/>
    </row>
    <row r="232" spans="1:14">
      <c r="A232" s="38">
        <v>43026</v>
      </c>
      <c r="B232" s="34" t="s">
        <v>21</v>
      </c>
      <c r="C232" s="3" t="s">
        <v>14</v>
      </c>
      <c r="D232" s="3">
        <v>3</v>
      </c>
      <c r="E232" s="7">
        <v>2.4384296513045598</v>
      </c>
      <c r="F232" s="7"/>
      <c r="G232" s="7"/>
      <c r="H232" s="7">
        <v>50.721544000000002</v>
      </c>
      <c r="I232" s="7">
        <v>4.4297420000000001</v>
      </c>
      <c r="J232" s="7">
        <v>0.37915900000000002</v>
      </c>
      <c r="K232" s="7">
        <v>-27.728861925814979</v>
      </c>
      <c r="L232" s="7">
        <v>18.433998237474338</v>
      </c>
      <c r="M232" s="7">
        <v>1.6469437794241766</v>
      </c>
      <c r="N232" s="37"/>
    </row>
    <row r="233" spans="1:14">
      <c r="A233" s="38">
        <v>43026</v>
      </c>
      <c r="B233" s="34" t="s">
        <v>21</v>
      </c>
      <c r="C233" s="3" t="s">
        <v>12</v>
      </c>
      <c r="D233" s="3">
        <v>3</v>
      </c>
      <c r="E233" s="7">
        <v>2.8956352109241648</v>
      </c>
      <c r="F233" s="7"/>
      <c r="G233" s="7"/>
      <c r="H233" s="7">
        <v>51.638781000000002</v>
      </c>
      <c r="I233" s="7">
        <v>1.9578549999999999</v>
      </c>
      <c r="J233" s="7">
        <v>0.19470699999999999</v>
      </c>
      <c r="K233" s="7">
        <v>-28.641999672235645</v>
      </c>
      <c r="L233" s="7">
        <v>5.725967951501115</v>
      </c>
      <c r="M233" s="7">
        <v>-1.4856863531735502</v>
      </c>
      <c r="N233" s="37"/>
    </row>
    <row r="234" spans="1:14">
      <c r="A234" s="38">
        <v>43026</v>
      </c>
      <c r="B234" s="34" t="s">
        <v>21</v>
      </c>
      <c r="C234" s="3" t="s">
        <v>13</v>
      </c>
      <c r="D234" s="3">
        <v>1</v>
      </c>
      <c r="E234" s="7">
        <v>3.0480370641306997</v>
      </c>
      <c r="F234" s="7"/>
      <c r="G234" s="7"/>
      <c r="H234" s="7">
        <v>48.052956000000002</v>
      </c>
      <c r="I234" s="7">
        <v>2.722334</v>
      </c>
      <c r="J234" s="7">
        <v>0.64656199999999997</v>
      </c>
      <c r="K234" s="7">
        <v>-29.835826043057118</v>
      </c>
      <c r="L234" s="7">
        <v>24.233308773500674</v>
      </c>
      <c r="M234" s="7">
        <v>2.7166284804295868</v>
      </c>
      <c r="N234" s="37"/>
    </row>
    <row r="235" spans="1:14">
      <c r="A235" s="38">
        <v>43026</v>
      </c>
      <c r="B235" s="34" t="s">
        <v>21</v>
      </c>
      <c r="C235" s="3" t="s">
        <v>12</v>
      </c>
      <c r="D235" s="3">
        <v>2</v>
      </c>
      <c r="E235" s="7">
        <v>3.3528407705437697</v>
      </c>
      <c r="F235" s="7"/>
      <c r="G235" s="7"/>
      <c r="H235" s="7">
        <v>51.923338000000001</v>
      </c>
      <c r="I235" s="7">
        <v>2.024689</v>
      </c>
      <c r="J235" s="7">
        <v>0.21305099999999999</v>
      </c>
      <c r="K235" s="7">
        <v>-29.811366293044657</v>
      </c>
      <c r="L235" s="7">
        <v>7.5712420990944249</v>
      </c>
      <c r="M235" s="7">
        <v>-1.3995180154736331</v>
      </c>
      <c r="N235" s="37"/>
    </row>
    <row r="236" spans="1:14">
      <c r="A236" s="38">
        <v>43026</v>
      </c>
      <c r="B236" s="34" t="s">
        <v>21</v>
      </c>
      <c r="C236" s="3" t="s">
        <v>13</v>
      </c>
      <c r="D236" s="3">
        <v>1</v>
      </c>
      <c r="E236" s="7">
        <v>3.5052426237503047</v>
      </c>
      <c r="F236" s="7"/>
      <c r="G236" s="7"/>
      <c r="H236" s="7">
        <v>48.894705999999999</v>
      </c>
      <c r="I236" s="7">
        <v>2.460645</v>
      </c>
      <c r="J236" s="7">
        <v>0.301672</v>
      </c>
      <c r="K236" s="7">
        <v>-30.226763271716759</v>
      </c>
      <c r="L236" s="7">
        <v>23.164789170895535</v>
      </c>
      <c r="M236" s="7">
        <v>3.3188806459088576</v>
      </c>
      <c r="N236" s="37"/>
    </row>
    <row r="237" spans="1:14">
      <c r="A237" s="38">
        <v>43026</v>
      </c>
      <c r="B237" s="34" t="s">
        <v>21</v>
      </c>
      <c r="C237" s="3" t="s">
        <v>13</v>
      </c>
      <c r="D237" s="3">
        <v>2</v>
      </c>
      <c r="E237" s="7">
        <v>4.1148500365764447</v>
      </c>
      <c r="F237" s="7"/>
      <c r="G237" s="7"/>
      <c r="H237" s="7">
        <v>47.703505999999997</v>
      </c>
      <c r="I237" s="7">
        <v>2.5529579999999998</v>
      </c>
      <c r="J237" s="7">
        <v>0.49660500000000002</v>
      </c>
      <c r="K237" s="7">
        <v>-31.96467482971034</v>
      </c>
      <c r="L237" s="7">
        <v>21.538449915491135</v>
      </c>
      <c r="M237" s="7">
        <v>2.9576865551218114</v>
      </c>
      <c r="N237" s="37"/>
    </row>
    <row r="238" spans="1:14">
      <c r="A238" s="38">
        <v>43026</v>
      </c>
      <c r="B238" s="34" t="s">
        <v>21</v>
      </c>
      <c r="C238" s="3" t="s">
        <v>13</v>
      </c>
      <c r="D238" s="3">
        <v>3</v>
      </c>
      <c r="E238" s="7">
        <v>4.1148500365764447</v>
      </c>
      <c r="F238" s="7"/>
      <c r="G238" s="7"/>
      <c r="H238" s="7">
        <v>51.075881000000003</v>
      </c>
      <c r="I238" s="7">
        <v>2.640622</v>
      </c>
      <c r="J238" s="7">
        <v>0.23343800000000001</v>
      </c>
      <c r="K238" s="7">
        <v>-28.284653010748269</v>
      </c>
      <c r="L238" s="7">
        <v>23.817555185677595</v>
      </c>
      <c r="M238" s="7">
        <v>2.4239980713926101</v>
      </c>
      <c r="N238" s="37"/>
    </row>
    <row r="239" spans="1:14">
      <c r="A239" s="38">
        <v>43026</v>
      </c>
      <c r="B239" s="34" t="s">
        <v>21</v>
      </c>
      <c r="C239" s="3" t="s">
        <v>13</v>
      </c>
      <c r="D239" s="3">
        <v>1</v>
      </c>
      <c r="E239" s="7">
        <v>4.2672518897829796</v>
      </c>
      <c r="F239" s="7"/>
      <c r="G239" s="7"/>
      <c r="H239" s="7">
        <v>50.833965999999997</v>
      </c>
      <c r="I239" s="7">
        <v>2.8342450000000001</v>
      </c>
      <c r="J239" s="7">
        <v>0.27576600000000001</v>
      </c>
      <c r="K239" s="7">
        <v>-29.274686438493926</v>
      </c>
      <c r="L239" s="7">
        <v>24.291927110701366</v>
      </c>
      <c r="M239" s="7">
        <v>2.5022349315540673</v>
      </c>
      <c r="N239" s="37"/>
    </row>
    <row r="240" spans="1:14">
      <c r="A240" s="38">
        <v>43026</v>
      </c>
      <c r="B240" s="34" t="s">
        <v>21</v>
      </c>
      <c r="C240" s="3" t="s">
        <v>12</v>
      </c>
      <c r="D240" s="3">
        <v>2</v>
      </c>
      <c r="E240" s="7">
        <v>4.2672518897829796</v>
      </c>
      <c r="F240" s="7"/>
      <c r="G240" s="7"/>
      <c r="H240" s="7">
        <v>50.306759</v>
      </c>
      <c r="I240" s="7">
        <v>2.3606600000000002</v>
      </c>
      <c r="J240" s="7">
        <v>0.21598300000000001</v>
      </c>
      <c r="K240" s="7">
        <v>-28.585161488543061</v>
      </c>
      <c r="L240" s="7">
        <v>7.5217973572375607</v>
      </c>
      <c r="M240" s="7">
        <v>-1.5159508627490441</v>
      </c>
      <c r="N240" s="37"/>
    </row>
    <row r="241" spans="1:14">
      <c r="A241" s="38">
        <v>43026</v>
      </c>
      <c r="B241" s="34" t="s">
        <v>21</v>
      </c>
      <c r="C241" s="3" t="s">
        <v>12</v>
      </c>
      <c r="D241" s="3">
        <v>3</v>
      </c>
      <c r="E241" s="7">
        <v>4.2672518897829796</v>
      </c>
      <c r="F241" s="7"/>
      <c r="G241" s="7"/>
      <c r="H241" s="7">
        <v>51.167991000000001</v>
      </c>
      <c r="I241" s="7">
        <v>2.2597689999999999</v>
      </c>
      <c r="J241" s="7">
        <v>0.23746900000000001</v>
      </c>
      <c r="K241" s="7">
        <v>-28.100256883635581</v>
      </c>
      <c r="L241" s="7">
        <v>7.7669862677323946</v>
      </c>
      <c r="M241" s="7">
        <v>1.6785594528049144</v>
      </c>
      <c r="N241" s="37"/>
    </row>
    <row r="242" spans="1:14">
      <c r="A242" s="38">
        <v>43026</v>
      </c>
      <c r="B242" s="34" t="s">
        <v>21</v>
      </c>
      <c r="C242" s="3" t="s">
        <v>14</v>
      </c>
      <c r="D242" s="3">
        <v>2</v>
      </c>
      <c r="E242" s="7">
        <v>4.5720555961960496</v>
      </c>
      <c r="F242" s="7"/>
      <c r="G242" s="7"/>
      <c r="H242" s="7">
        <v>51.033912999999998</v>
      </c>
      <c r="I242" s="7">
        <v>1.796567</v>
      </c>
      <c r="J242" s="7">
        <v>0.34748099999999998</v>
      </c>
      <c r="K242" s="7">
        <v>-26.874680919880333</v>
      </c>
      <c r="L242" s="7">
        <v>11.871058946568709</v>
      </c>
      <c r="M242" s="7">
        <v>-2.8712925025010252</v>
      </c>
      <c r="N242" s="37"/>
    </row>
    <row r="243" spans="1:14">
      <c r="A243" s="38">
        <v>43026</v>
      </c>
      <c r="B243" s="34" t="s">
        <v>21</v>
      </c>
      <c r="C243" s="3" t="s">
        <v>14</v>
      </c>
      <c r="D243" s="3">
        <v>1</v>
      </c>
      <c r="E243" s="7">
        <v>4.8768593026091196</v>
      </c>
      <c r="F243" s="7"/>
      <c r="G243" s="7"/>
      <c r="H243" s="7">
        <v>50.158819000000001</v>
      </c>
      <c r="I243" s="7">
        <v>2.6208109999999998</v>
      </c>
      <c r="J243" s="7">
        <v>0.30743700000000002</v>
      </c>
      <c r="K243" s="7">
        <v>-28.059033708801625</v>
      </c>
      <c r="L243" s="7">
        <v>11.03063542380124</v>
      </c>
      <c r="M243" s="7">
        <v>-4.539657223057036</v>
      </c>
      <c r="N243" s="37"/>
    </row>
    <row r="244" spans="1:14">
      <c r="A244" s="38">
        <v>43026</v>
      </c>
      <c r="B244" s="34" t="s">
        <v>21</v>
      </c>
      <c r="C244" s="3" t="s">
        <v>14</v>
      </c>
      <c r="D244" s="3">
        <v>3</v>
      </c>
      <c r="E244" s="7">
        <v>5.1816630090221896</v>
      </c>
      <c r="F244" s="7"/>
      <c r="G244" s="7"/>
      <c r="H244" s="7">
        <v>49.573559000000003</v>
      </c>
      <c r="I244" s="7">
        <v>1.9458470000000001</v>
      </c>
      <c r="J244" s="7">
        <v>0.248477</v>
      </c>
      <c r="K244" s="7">
        <v>-26.244293216233626</v>
      </c>
      <c r="L244" s="7">
        <v>10.896930060852902</v>
      </c>
      <c r="M244" s="7">
        <v>-2.0819057801236669</v>
      </c>
      <c r="N244" s="37"/>
    </row>
    <row r="245" spans="1:14">
      <c r="A245" s="38">
        <v>43026</v>
      </c>
      <c r="B245" s="34" t="s">
        <v>21</v>
      </c>
      <c r="C245" s="3" t="s">
        <v>12</v>
      </c>
      <c r="D245" s="3">
        <v>2</v>
      </c>
      <c r="E245" s="7">
        <v>6.4008778346744695</v>
      </c>
      <c r="F245" s="7"/>
      <c r="G245" s="7"/>
      <c r="H245" s="7">
        <v>50.695368999999999</v>
      </c>
      <c r="I245" s="7">
        <v>2.0255230000000002</v>
      </c>
      <c r="J245" s="7">
        <v>0.25548599999999999</v>
      </c>
      <c r="K245" s="7">
        <v>-25.379437488429019</v>
      </c>
      <c r="L245" s="7">
        <v>8.7065500111977379</v>
      </c>
      <c r="M245" s="7">
        <v>-4.9851069219681516</v>
      </c>
      <c r="N245" s="37"/>
    </row>
    <row r="246" spans="1:14">
      <c r="A246" s="38">
        <v>43026</v>
      </c>
      <c r="B246" s="34" t="s">
        <v>21</v>
      </c>
      <c r="C246" s="3" t="s">
        <v>13</v>
      </c>
      <c r="D246" s="3">
        <v>2</v>
      </c>
      <c r="E246" s="7">
        <v>7.6200926603267494</v>
      </c>
      <c r="F246" s="7"/>
      <c r="G246" s="7"/>
      <c r="H246" s="7">
        <v>52.103225000000002</v>
      </c>
      <c r="I246" s="7">
        <v>3.5834739999999998</v>
      </c>
      <c r="J246" s="7">
        <v>0.26292199999999999</v>
      </c>
      <c r="K246" s="7">
        <v>-26.365593675176598</v>
      </c>
      <c r="L246" s="7">
        <v>22.859980087502532</v>
      </c>
      <c r="M246" s="7">
        <v>2.3006414205225929</v>
      </c>
      <c r="N246" s="37"/>
    </row>
    <row r="247" spans="1:14">
      <c r="A247" s="38">
        <v>43026</v>
      </c>
      <c r="B247" s="34" t="s">
        <v>21</v>
      </c>
      <c r="C247" s="3" t="s">
        <v>13</v>
      </c>
      <c r="D247" s="3">
        <v>1</v>
      </c>
      <c r="E247" s="7">
        <v>7.9248963667398193</v>
      </c>
      <c r="F247" s="7"/>
      <c r="G247" s="7"/>
      <c r="H247" s="7">
        <v>50.473621999999999</v>
      </c>
      <c r="I247" s="7">
        <v>4.359559</v>
      </c>
      <c r="J247" s="7">
        <v>0.36417699999999997</v>
      </c>
      <c r="K247" s="7">
        <v>-28.952802355847847</v>
      </c>
      <c r="L247" s="7">
        <v>23.275542789004312</v>
      </c>
      <c r="M247" s="7">
        <v>3.7147934369694919</v>
      </c>
      <c r="N247" s="37"/>
    </row>
    <row r="248" spans="1:14">
      <c r="A248" s="38">
        <v>43026</v>
      </c>
      <c r="B248" s="34" t="s">
        <v>21</v>
      </c>
      <c r="C248" s="3" t="s">
        <v>13</v>
      </c>
      <c r="D248" s="3">
        <v>3</v>
      </c>
      <c r="E248" s="7">
        <v>7.9248963667398193</v>
      </c>
      <c r="F248" s="7"/>
      <c r="G248" s="7"/>
      <c r="H248" s="7">
        <v>52.614618999999998</v>
      </c>
      <c r="I248" s="7">
        <v>2.414739</v>
      </c>
      <c r="J248" s="7">
        <v>0.27516400000000002</v>
      </c>
      <c r="K248" s="7">
        <v>-28.230873314061206</v>
      </c>
      <c r="L248" s="7">
        <v>22.852159741656813</v>
      </c>
      <c r="M248" s="7">
        <v>4.0471701110198453</v>
      </c>
      <c r="N248" s="37"/>
    </row>
    <row r="249" spans="1:14">
      <c r="A249" s="38">
        <v>43026</v>
      </c>
      <c r="B249" s="34" t="s">
        <v>21</v>
      </c>
      <c r="C249" s="3" t="s">
        <v>14</v>
      </c>
      <c r="D249" s="3">
        <v>1</v>
      </c>
      <c r="E249" s="7">
        <v>7.9248963667398193</v>
      </c>
      <c r="F249" s="7"/>
      <c r="G249" s="7"/>
      <c r="H249" s="7">
        <v>49.673538000000001</v>
      </c>
      <c r="I249" s="7">
        <v>1.735725</v>
      </c>
      <c r="J249" s="7">
        <v>0.52081999999999995</v>
      </c>
      <c r="K249" s="7">
        <v>-25.898981824457667</v>
      </c>
      <c r="L249" s="7">
        <v>9.3335526722209288</v>
      </c>
      <c r="M249" s="7">
        <v>-1.5575389773508841</v>
      </c>
      <c r="N249" s="37"/>
    </row>
    <row r="250" spans="1:14">
      <c r="A250" s="38">
        <v>43026</v>
      </c>
      <c r="B250" s="34" t="s">
        <v>21</v>
      </c>
      <c r="C250" s="3" t="s">
        <v>14</v>
      </c>
      <c r="D250" s="3">
        <v>3</v>
      </c>
      <c r="E250" s="7">
        <v>9.1441111923920992</v>
      </c>
      <c r="F250" s="7"/>
      <c r="G250" s="7"/>
      <c r="H250" s="7">
        <v>52.456730999999998</v>
      </c>
      <c r="I250" s="7">
        <v>2.927664</v>
      </c>
      <c r="J250" s="7">
        <v>0.267067</v>
      </c>
      <c r="K250" s="7">
        <v>-26.028855487693406</v>
      </c>
      <c r="L250" s="7">
        <v>13.289203909555305</v>
      </c>
      <c r="M250" s="7">
        <v>-3.8899914027064493</v>
      </c>
      <c r="N250" s="37"/>
    </row>
    <row r="251" spans="1:14">
      <c r="A251" s="38">
        <v>43026</v>
      </c>
      <c r="B251" s="34" t="s">
        <v>21</v>
      </c>
      <c r="C251" s="3" t="s">
        <v>14</v>
      </c>
      <c r="D251" s="3">
        <v>1</v>
      </c>
      <c r="E251" s="7">
        <v>9.4489148988051692</v>
      </c>
      <c r="F251" s="7"/>
      <c r="G251" s="7"/>
      <c r="H251" s="7">
        <v>51.593609000000001</v>
      </c>
      <c r="I251" s="7">
        <v>1.6432850000000001</v>
      </c>
      <c r="J251" s="7">
        <v>0.29041499999999998</v>
      </c>
      <c r="K251" s="7">
        <v>-27.464938659890851</v>
      </c>
      <c r="L251" s="7">
        <v>7.9594824321340605</v>
      </c>
      <c r="M251" s="7">
        <v>-2.5891840103517252</v>
      </c>
      <c r="N251" s="37"/>
    </row>
    <row r="252" spans="1:14">
      <c r="A252" s="38">
        <v>43026</v>
      </c>
      <c r="B252" s="34" t="s">
        <v>21</v>
      </c>
      <c r="C252" s="3" t="s">
        <v>14</v>
      </c>
      <c r="D252" s="3">
        <v>2</v>
      </c>
      <c r="E252" s="7">
        <v>12.496951962935869</v>
      </c>
      <c r="F252" s="7"/>
      <c r="G252" s="7"/>
      <c r="H252" s="7">
        <v>49.935059000000003</v>
      </c>
      <c r="I252" s="7">
        <v>2.1675620000000002</v>
      </c>
      <c r="J252" s="7">
        <v>0.242562</v>
      </c>
      <c r="K252" s="7">
        <v>-28.34154153877666</v>
      </c>
      <c r="L252" s="7">
        <v>11.229827741287203</v>
      </c>
      <c r="M252" s="7">
        <v>-3.7744704660911959</v>
      </c>
      <c r="N252" s="37"/>
    </row>
    <row r="253" spans="1:14">
      <c r="A253" s="38">
        <v>43026</v>
      </c>
      <c r="B253" s="34" t="s">
        <v>21</v>
      </c>
      <c r="C253" s="3" t="s">
        <v>14</v>
      </c>
      <c r="D253" s="3">
        <v>2</v>
      </c>
      <c r="E253" s="7">
        <v>12.496951962935869</v>
      </c>
      <c r="F253" s="7"/>
      <c r="G253" s="7"/>
      <c r="H253" s="7">
        <v>49.265050000000002</v>
      </c>
      <c r="I253" s="7">
        <v>2.097925</v>
      </c>
      <c r="J253" s="7">
        <v>0.62509400000000004</v>
      </c>
      <c r="K253" s="7">
        <v>-26.167655132456041</v>
      </c>
      <c r="L253" s="7">
        <v>8.2063777754497984</v>
      </c>
      <c r="M253" s="7">
        <v>-2.4256619024310959</v>
      </c>
      <c r="N253" s="37"/>
    </row>
    <row r="254" spans="1:14">
      <c r="A254" s="38">
        <v>43026</v>
      </c>
      <c r="B254" s="34" t="s">
        <v>21</v>
      </c>
      <c r="C254" s="3" t="s">
        <v>14</v>
      </c>
      <c r="D254" s="3">
        <v>3</v>
      </c>
      <c r="E254" s="7">
        <v>12.496951962935869</v>
      </c>
      <c r="F254" s="7"/>
      <c r="G254" s="7"/>
      <c r="H254" s="7">
        <v>52.200252999999996</v>
      </c>
      <c r="I254" s="7">
        <v>3.6299549999999998</v>
      </c>
      <c r="J254" s="7">
        <v>0.33233600000000002</v>
      </c>
      <c r="K254" s="7">
        <v>-26.302521155304227</v>
      </c>
      <c r="L254" s="7">
        <v>11.695434517359427</v>
      </c>
      <c r="M254" s="7">
        <v>-1.3402845088410313</v>
      </c>
      <c r="N254" s="37"/>
    </row>
    <row r="255" spans="1:14">
      <c r="A255" s="38">
        <v>43026</v>
      </c>
      <c r="B255" s="34" t="s">
        <v>21</v>
      </c>
      <c r="C255" s="3" t="s">
        <v>13</v>
      </c>
      <c r="D255" s="3">
        <v>1</v>
      </c>
      <c r="E255" s="7">
        <v>22.860277980980246</v>
      </c>
      <c r="F255" s="7"/>
      <c r="G255" s="7"/>
      <c r="H255" s="7">
        <v>51.743453000000002</v>
      </c>
      <c r="I255" s="7">
        <v>2.1316950000000001</v>
      </c>
      <c r="J255" s="7">
        <v>0.21868599999999999</v>
      </c>
      <c r="K255" s="7">
        <v>-27.56439068882398</v>
      </c>
      <c r="L255" s="7">
        <v>20.484586290783803</v>
      </c>
      <c r="M255" s="7">
        <v>2.5334975783218519</v>
      </c>
      <c r="N255" s="37"/>
    </row>
    <row r="256" spans="1:14">
      <c r="A256" s="38">
        <v>43026</v>
      </c>
      <c r="B256" s="34" t="s">
        <v>21</v>
      </c>
      <c r="C256" s="3" t="s">
        <v>13</v>
      </c>
      <c r="D256" s="3">
        <v>2</v>
      </c>
      <c r="E256" s="7">
        <v>22.860277980980246</v>
      </c>
      <c r="F256" s="7"/>
      <c r="G256" s="7"/>
      <c r="H256" s="7">
        <v>50.859077999999997</v>
      </c>
      <c r="I256" s="7">
        <v>3.58738</v>
      </c>
      <c r="J256" s="7">
        <v>0.345777</v>
      </c>
      <c r="K256" s="7">
        <v>-27.503685752600205</v>
      </c>
      <c r="L256" s="7">
        <v>19.977962015561289</v>
      </c>
      <c r="M256" s="7">
        <v>5.033451773179344</v>
      </c>
      <c r="N256" s="37"/>
    </row>
    <row r="257" spans="1:14">
      <c r="A257" s="38">
        <v>43026</v>
      </c>
      <c r="B257" s="34" t="s">
        <v>21</v>
      </c>
      <c r="C257" s="3" t="s">
        <v>13</v>
      </c>
      <c r="D257" s="3">
        <v>3</v>
      </c>
      <c r="E257" s="7">
        <v>22.860277980980246</v>
      </c>
      <c r="F257" s="7"/>
      <c r="G257" s="7"/>
      <c r="H257" s="7">
        <v>52.552624999999999</v>
      </c>
      <c r="I257" s="7">
        <v>2.3715009999999999</v>
      </c>
      <c r="J257" s="7">
        <v>0.20197100000000001</v>
      </c>
      <c r="K257" s="7">
        <v>-25.623807878213157</v>
      </c>
      <c r="L257" s="7">
        <v>21.336138517966496</v>
      </c>
      <c r="M257" s="7">
        <v>2.0570636775287312</v>
      </c>
      <c r="N257" s="37"/>
    </row>
    <row r="258" spans="1:14">
      <c r="A258" s="38">
        <v>43026</v>
      </c>
      <c r="B258" s="34" t="s">
        <v>21</v>
      </c>
      <c r="C258" s="3" t="s">
        <v>12</v>
      </c>
      <c r="D258" s="3">
        <v>1</v>
      </c>
      <c r="E258" s="7">
        <v>22.860277980980246</v>
      </c>
      <c r="F258" s="7"/>
      <c r="G258" s="7"/>
      <c r="H258" s="7">
        <v>51.639049999999997</v>
      </c>
      <c r="I258" s="7">
        <v>3.4182329999999999</v>
      </c>
      <c r="J258" s="7">
        <v>0.30671599999999999</v>
      </c>
      <c r="K258" s="7">
        <v>-27.571474218677235</v>
      </c>
      <c r="L258" s="7">
        <v>25.649567684810904</v>
      </c>
      <c r="M258" s="7">
        <v>6.0348919803124801</v>
      </c>
      <c r="N258" s="37"/>
    </row>
    <row r="259" spans="1:14">
      <c r="A259" s="38">
        <v>43026</v>
      </c>
      <c r="B259" s="34" t="s">
        <v>21</v>
      </c>
      <c r="C259" s="3" t="s">
        <v>12</v>
      </c>
      <c r="D259" s="3">
        <v>1</v>
      </c>
      <c r="E259" s="7">
        <v>22.860277980980246</v>
      </c>
      <c r="F259" s="7"/>
      <c r="G259" s="7"/>
      <c r="H259" s="7">
        <v>50.039527999999997</v>
      </c>
      <c r="I259" s="7">
        <v>1.863375</v>
      </c>
      <c r="J259" s="7">
        <v>0.181558</v>
      </c>
      <c r="K259" s="7">
        <v>-27.581807918364841</v>
      </c>
      <c r="L259" s="7">
        <v>7.8823036970919835</v>
      </c>
      <c r="M259" s="7">
        <v>-4.6698980963518917</v>
      </c>
      <c r="N259" s="37"/>
    </row>
    <row r="260" spans="1:14">
      <c r="A260" s="38">
        <v>43026</v>
      </c>
      <c r="B260" s="34" t="s">
        <v>21</v>
      </c>
      <c r="C260" s="3" t="s">
        <v>12</v>
      </c>
      <c r="D260" s="3">
        <v>3</v>
      </c>
      <c r="E260" s="7">
        <v>22.860277980980246</v>
      </c>
      <c r="F260" s="7"/>
      <c r="G260" s="7"/>
      <c r="H260" s="7">
        <v>49.398597000000002</v>
      </c>
      <c r="I260" s="7">
        <v>1.709136</v>
      </c>
      <c r="J260" s="7">
        <v>0.206876</v>
      </c>
      <c r="K260" s="7">
        <v>-28.869824450408036</v>
      </c>
      <c r="L260" s="7">
        <v>3.046880909882665</v>
      </c>
      <c r="M260" s="7">
        <v>0.75025603436325516</v>
      </c>
      <c r="N260" s="37"/>
    </row>
    <row r="261" spans="1:14">
      <c r="A261" s="38">
        <v>43026</v>
      </c>
      <c r="B261" s="34" t="s">
        <v>21</v>
      </c>
      <c r="C261" s="3" t="s">
        <v>14</v>
      </c>
      <c r="D261" s="3">
        <v>1</v>
      </c>
      <c r="E261" s="7">
        <v>22.860277980980246</v>
      </c>
      <c r="F261" s="7"/>
      <c r="G261" s="7"/>
      <c r="H261" s="7">
        <v>51.664096999999998</v>
      </c>
      <c r="I261" s="7">
        <v>2.5251429999999999</v>
      </c>
      <c r="J261" s="7">
        <v>0.224636</v>
      </c>
      <c r="K261" s="7">
        <v>-25.810794025556898</v>
      </c>
      <c r="L261" s="7">
        <v>13.596054993819902</v>
      </c>
      <c r="M261" s="7">
        <v>2.0067752419000131</v>
      </c>
      <c r="N261" s="37"/>
    </row>
    <row r="262" spans="1:14">
      <c r="A262" s="38">
        <v>43026</v>
      </c>
      <c r="B262" s="34" t="s">
        <v>21</v>
      </c>
      <c r="C262" s="3" t="s">
        <v>14</v>
      </c>
      <c r="D262" s="3">
        <v>1</v>
      </c>
      <c r="E262" s="7">
        <v>22.860277980980246</v>
      </c>
      <c r="F262" s="7"/>
      <c r="G262" s="7"/>
      <c r="H262" s="7">
        <v>51.783859</v>
      </c>
      <c r="I262" s="7">
        <v>1.682245</v>
      </c>
      <c r="J262" s="7">
        <v>0.30157499999999998</v>
      </c>
      <c r="K262" s="7">
        <v>-27.169012738634439</v>
      </c>
      <c r="L262" s="7">
        <v>10.897123657259222</v>
      </c>
      <c r="M262" s="7">
        <v>-6.053046592164868E-2</v>
      </c>
      <c r="N262" s="37"/>
    </row>
    <row r="263" spans="1:14">
      <c r="A263" s="38">
        <v>43026</v>
      </c>
      <c r="B263" s="34" t="s">
        <v>21</v>
      </c>
      <c r="C263" s="3" t="s">
        <v>14</v>
      </c>
      <c r="D263" s="3">
        <v>2</v>
      </c>
      <c r="E263" s="7">
        <v>22.860277980980246</v>
      </c>
      <c r="F263" s="7"/>
      <c r="G263" s="7"/>
      <c r="H263" s="7">
        <v>50.614356000000001</v>
      </c>
      <c r="I263" s="7">
        <v>1.838851</v>
      </c>
      <c r="J263" s="7">
        <v>0.28296500000000002</v>
      </c>
      <c r="K263" s="7">
        <v>-27.840882101703265</v>
      </c>
      <c r="L263" s="7">
        <v>7.2150146121450645</v>
      </c>
      <c r="M263" s="7">
        <v>0.7721249884324326</v>
      </c>
      <c r="N263" s="37"/>
    </row>
    <row r="264" spans="1:14">
      <c r="A264" s="38">
        <v>43026</v>
      </c>
      <c r="B264" s="34" t="s">
        <v>21</v>
      </c>
      <c r="C264" s="3" t="s">
        <v>13</v>
      </c>
      <c r="D264" s="3">
        <v>1</v>
      </c>
      <c r="E264" s="7">
        <v>38.100463301633745</v>
      </c>
      <c r="F264" s="7"/>
      <c r="G264" s="7"/>
      <c r="H264" s="7">
        <v>51.968283999999997</v>
      </c>
      <c r="I264" s="7">
        <v>2.21977</v>
      </c>
      <c r="J264" s="7">
        <v>0.17923</v>
      </c>
      <c r="K264" s="7">
        <v>-26.387637724272665</v>
      </c>
      <c r="L264" s="7">
        <v>23.335265835290869</v>
      </c>
      <c r="M264" s="7">
        <v>3.8660888602018177</v>
      </c>
      <c r="N264" s="37"/>
    </row>
    <row r="265" spans="1:14">
      <c r="A265" s="38">
        <v>43026</v>
      </c>
      <c r="B265" s="34" t="s">
        <v>21</v>
      </c>
      <c r="C265" s="3" t="s">
        <v>13</v>
      </c>
      <c r="D265" s="3">
        <v>2</v>
      </c>
      <c r="E265" s="7">
        <v>38.100463301633745</v>
      </c>
      <c r="F265" s="7"/>
      <c r="G265" s="7"/>
      <c r="H265" s="7">
        <v>50.732866000000001</v>
      </c>
      <c r="I265" s="7">
        <v>1.4304380000000001</v>
      </c>
      <c r="J265" s="7">
        <v>0.14039399999999999</v>
      </c>
      <c r="K265" s="7">
        <v>-27.784471874030153</v>
      </c>
      <c r="L265" s="7">
        <v>19.182112937483499</v>
      </c>
      <c r="M265" s="7">
        <v>3.1068978306017958</v>
      </c>
      <c r="N265" s="37"/>
    </row>
    <row r="266" spans="1:14">
      <c r="A266" s="38">
        <v>43026</v>
      </c>
      <c r="B266" s="34" t="s">
        <v>21</v>
      </c>
      <c r="C266" s="3" t="s">
        <v>13</v>
      </c>
      <c r="D266" s="3">
        <v>2</v>
      </c>
      <c r="E266" s="7">
        <v>38.100463301633745</v>
      </c>
      <c r="F266" s="7"/>
      <c r="G266" s="7"/>
      <c r="H266" s="7">
        <v>51.189152999999997</v>
      </c>
      <c r="I266" s="7">
        <v>2.6183730000000001</v>
      </c>
      <c r="J266" s="7">
        <v>0.26263399999999998</v>
      </c>
      <c r="K266" s="7">
        <v>-28.66502154330599</v>
      </c>
      <c r="L266" s="7">
        <v>23.315217555235286</v>
      </c>
      <c r="M266" s="7">
        <v>5.1809561638224553</v>
      </c>
      <c r="N266" s="37"/>
    </row>
    <row r="267" spans="1:14">
      <c r="A267" s="38">
        <v>43026</v>
      </c>
      <c r="B267" s="34" t="s">
        <v>21</v>
      </c>
      <c r="C267" s="3" t="s">
        <v>12</v>
      </c>
      <c r="D267" s="3">
        <v>1</v>
      </c>
      <c r="E267" s="7">
        <v>38.100463301633745</v>
      </c>
      <c r="F267" s="7"/>
      <c r="G267" s="7"/>
      <c r="H267" s="7">
        <v>51.966866000000003</v>
      </c>
      <c r="I267" s="7">
        <v>2.1977609999999999</v>
      </c>
      <c r="J267" s="7">
        <v>0.22525000000000001</v>
      </c>
      <c r="K267" s="7">
        <v>-28.22416672182111</v>
      </c>
      <c r="L267" s="7">
        <v>16.945406277945541</v>
      </c>
      <c r="M267" s="7">
        <v>8.1208214445315825</v>
      </c>
      <c r="N267" s="37"/>
    </row>
    <row r="268" spans="1:14">
      <c r="A268" s="38">
        <v>43026</v>
      </c>
      <c r="B268" s="34" t="s">
        <v>21</v>
      </c>
      <c r="C268" s="3" t="s">
        <v>12</v>
      </c>
      <c r="D268" s="3">
        <v>2</v>
      </c>
      <c r="E268" s="7">
        <v>38.100463301633745</v>
      </c>
      <c r="F268" s="7"/>
      <c r="G268" s="7"/>
      <c r="H268" s="7">
        <v>50.443311999999999</v>
      </c>
      <c r="I268" s="7">
        <v>1.5474270000000001</v>
      </c>
      <c r="J268" s="7">
        <v>0.17585000000000001</v>
      </c>
      <c r="K268" s="7">
        <v>-27.983281493197456</v>
      </c>
      <c r="L268" s="7">
        <v>-0.82016908304068092</v>
      </c>
      <c r="M268" s="7">
        <v>-5.2968810510974418</v>
      </c>
      <c r="N268" s="37"/>
    </row>
    <row r="269" spans="1:14">
      <c r="A269" s="38">
        <v>43026</v>
      </c>
      <c r="B269" s="34" t="s">
        <v>21</v>
      </c>
      <c r="C269" s="3" t="s">
        <v>12</v>
      </c>
      <c r="D269" s="3">
        <v>3</v>
      </c>
      <c r="E269" s="7">
        <v>38.100463301633745</v>
      </c>
      <c r="F269" s="7"/>
      <c r="G269" s="7"/>
      <c r="H269" s="7">
        <v>49.657840999999998</v>
      </c>
      <c r="I269" s="7">
        <v>1.7274350000000001</v>
      </c>
      <c r="J269" s="7">
        <v>0.16742099999999999</v>
      </c>
      <c r="K269" s="7">
        <v>-28.621018673305983</v>
      </c>
      <c r="L269" s="7">
        <v>3.8514717376440277</v>
      </c>
      <c r="M269" s="7">
        <v>-5.3868659141195723</v>
      </c>
      <c r="N269" s="37"/>
    </row>
    <row r="270" spans="1:14">
      <c r="A270" s="38">
        <v>43026</v>
      </c>
      <c r="B270" s="34" t="s">
        <v>21</v>
      </c>
      <c r="C270" s="3" t="s">
        <v>14</v>
      </c>
      <c r="D270" s="3">
        <v>1</v>
      </c>
      <c r="E270" s="7">
        <v>38.100463301633745</v>
      </c>
      <c r="F270" s="7"/>
      <c r="G270" s="7"/>
      <c r="H270" s="7">
        <v>49.694662999999998</v>
      </c>
      <c r="I270" s="7">
        <v>1.496121</v>
      </c>
      <c r="J270" s="7">
        <v>0.13803699999999999</v>
      </c>
      <c r="K270" s="7">
        <v>-27.140420154511986</v>
      </c>
      <c r="L270" s="7">
        <v>9.0827443974331921</v>
      </c>
      <c r="M270" s="7">
        <v>1.0476379410952836</v>
      </c>
      <c r="N270" s="37"/>
    </row>
    <row r="271" spans="1:14">
      <c r="A271" s="38">
        <v>43026</v>
      </c>
      <c r="B271" s="34" t="s">
        <v>21</v>
      </c>
      <c r="C271" s="3" t="s">
        <v>14</v>
      </c>
      <c r="D271" s="3">
        <v>3</v>
      </c>
      <c r="E271" s="7">
        <v>38.100463301633745</v>
      </c>
      <c r="F271" s="7"/>
      <c r="G271" s="7"/>
      <c r="H271" s="7">
        <v>49.088146999999999</v>
      </c>
      <c r="I271" s="7">
        <v>1.473176</v>
      </c>
      <c r="J271" s="7">
        <v>0.17780599999999999</v>
      </c>
      <c r="K271" s="7">
        <v>-30.81685241381992</v>
      </c>
      <c r="L271" s="7">
        <v>3.2301751852475151</v>
      </c>
      <c r="M271" s="7">
        <v>0.20643847059036047</v>
      </c>
      <c r="N271" s="37"/>
    </row>
    <row r="272" spans="1:14">
      <c r="A272" s="26">
        <v>43047</v>
      </c>
      <c r="B272" s="5" t="s">
        <v>37</v>
      </c>
      <c r="C272" s="6"/>
      <c r="D272" s="6"/>
      <c r="E272" s="7"/>
      <c r="F272" s="7"/>
      <c r="G272" s="7">
        <v>1280</v>
      </c>
      <c r="H272" s="7"/>
      <c r="I272" s="7"/>
      <c r="J272" s="7"/>
      <c r="K272" s="7"/>
      <c r="L272" s="8">
        <v>15.330379608539085</v>
      </c>
      <c r="M272" s="7"/>
      <c r="N272" s="27">
        <v>8.3673845761605747</v>
      </c>
    </row>
    <row r="273" spans="1:14">
      <c r="A273" s="26">
        <v>43066</v>
      </c>
      <c r="B273" s="5" t="s">
        <v>41</v>
      </c>
      <c r="C273" s="6" t="s">
        <v>10</v>
      </c>
      <c r="D273" s="6"/>
      <c r="E273" s="7"/>
      <c r="F273" s="7">
        <f>25/12/3.2808</f>
        <v>0.63500772169389585</v>
      </c>
      <c r="G273" s="7">
        <v>245</v>
      </c>
      <c r="H273" s="7"/>
      <c r="I273" s="7"/>
      <c r="J273" s="7"/>
      <c r="K273" s="7"/>
      <c r="L273" s="8">
        <v>10.473319900615959</v>
      </c>
      <c r="M273" s="7"/>
      <c r="N273" s="27">
        <v>14.196034950234496</v>
      </c>
    </row>
    <row r="274" spans="1:14">
      <c r="A274" s="26">
        <v>43066</v>
      </c>
      <c r="B274" s="5" t="s">
        <v>41</v>
      </c>
      <c r="C274" s="6" t="s">
        <v>10</v>
      </c>
      <c r="D274" s="6"/>
      <c r="E274" s="7"/>
      <c r="F274" s="7">
        <f>25/12/3.2808</f>
        <v>0.63500772169389585</v>
      </c>
      <c r="G274" s="7">
        <v>73.3</v>
      </c>
      <c r="H274" s="7"/>
      <c r="I274" s="7"/>
      <c r="J274" s="7"/>
      <c r="K274" s="7"/>
      <c r="L274" s="8">
        <v>2.6650110586172149</v>
      </c>
      <c r="M274" s="7"/>
      <c r="N274" s="27">
        <v>28.689643097485217</v>
      </c>
    </row>
    <row r="275" spans="1:14">
      <c r="A275" s="26">
        <v>43083</v>
      </c>
      <c r="B275" s="5" t="s">
        <v>37</v>
      </c>
      <c r="C275" s="6"/>
      <c r="D275" s="6"/>
      <c r="E275" s="7"/>
      <c r="F275" s="7"/>
      <c r="G275" s="7">
        <v>2130</v>
      </c>
      <c r="H275" s="7"/>
      <c r="I275" s="7"/>
      <c r="J275" s="7"/>
      <c r="K275" s="7"/>
      <c r="L275" s="8">
        <v>8.6398523528463151</v>
      </c>
      <c r="M275" s="7"/>
      <c r="N275" s="27">
        <v>-4.1638823502032949</v>
      </c>
    </row>
    <row r="276" spans="1:14">
      <c r="A276" s="26">
        <v>43110</v>
      </c>
      <c r="B276" s="5" t="s">
        <v>37</v>
      </c>
      <c r="C276" s="6"/>
      <c r="D276" s="6"/>
      <c r="E276" s="7"/>
      <c r="F276" s="7"/>
      <c r="G276" s="7">
        <v>1070</v>
      </c>
      <c r="H276" s="7"/>
      <c r="I276" s="7"/>
      <c r="J276" s="7"/>
      <c r="K276" s="7"/>
      <c r="L276" s="8">
        <v>11.120322380152047</v>
      </c>
      <c r="M276" s="7"/>
      <c r="N276" s="27">
        <v>-1.3317154066556913</v>
      </c>
    </row>
    <row r="277" spans="1:14">
      <c r="A277" s="26">
        <v>43110</v>
      </c>
      <c r="B277" s="5" t="s">
        <v>39</v>
      </c>
      <c r="C277" s="6"/>
      <c r="D277" s="6"/>
      <c r="E277" s="7"/>
      <c r="F277" s="7"/>
      <c r="G277" s="7">
        <v>481</v>
      </c>
      <c r="H277" s="7"/>
      <c r="I277" s="7"/>
      <c r="J277" s="7"/>
      <c r="K277" s="7"/>
      <c r="L277" s="8">
        <v>15.08282893968609</v>
      </c>
      <c r="M277" s="7"/>
      <c r="N277" s="27">
        <v>2.9906790171517734</v>
      </c>
    </row>
    <row r="278" spans="1:14">
      <c r="A278" s="26">
        <v>43139</v>
      </c>
      <c r="B278" s="5" t="s">
        <v>37</v>
      </c>
      <c r="C278" s="6"/>
      <c r="D278" s="6"/>
      <c r="E278" s="7"/>
      <c r="F278" s="7"/>
      <c r="G278" s="7">
        <v>1300</v>
      </c>
      <c r="H278" s="7"/>
      <c r="I278" s="7"/>
      <c r="J278" s="7"/>
      <c r="K278" s="7"/>
      <c r="L278" s="8">
        <v>11.729269330527726</v>
      </c>
      <c r="M278" s="7"/>
      <c r="N278" s="27">
        <v>-0.64006378902362826</v>
      </c>
    </row>
    <row r="279" spans="1:14">
      <c r="A279" s="26">
        <v>43139</v>
      </c>
      <c r="B279" s="5" t="s">
        <v>39</v>
      </c>
      <c r="C279" s="6"/>
      <c r="D279" s="6"/>
      <c r="E279" s="7"/>
      <c r="F279" s="7"/>
      <c r="G279" s="7">
        <f>AVERAGE(514,562)</f>
        <v>538</v>
      </c>
      <c r="H279" s="7"/>
      <c r="I279" s="7"/>
      <c r="J279" s="7"/>
      <c r="K279" s="7"/>
      <c r="L279" s="8">
        <v>20.107515991499174</v>
      </c>
      <c r="M279" s="7"/>
      <c r="N279" s="27">
        <v>4.5196479577350637</v>
      </c>
    </row>
    <row r="280" spans="1:14">
      <c r="A280" s="26">
        <v>43167</v>
      </c>
      <c r="B280" s="5" t="s">
        <v>37</v>
      </c>
      <c r="C280" s="6"/>
      <c r="D280" s="6"/>
      <c r="E280" s="7"/>
      <c r="F280" s="7"/>
      <c r="G280" s="7">
        <v>2000</v>
      </c>
      <c r="H280" s="7"/>
      <c r="I280" s="7"/>
      <c r="J280" s="7"/>
      <c r="K280" s="7"/>
      <c r="L280" s="8">
        <v>7.633377648580705</v>
      </c>
      <c r="M280" s="7"/>
      <c r="N280" s="27">
        <v>-2.4413026895417431</v>
      </c>
    </row>
    <row r="281" spans="1:14">
      <c r="A281" s="26">
        <v>43167</v>
      </c>
      <c r="B281" s="5" t="s">
        <v>39</v>
      </c>
      <c r="C281" s="6"/>
      <c r="D281" s="6"/>
      <c r="E281" s="7"/>
      <c r="F281" s="7"/>
      <c r="G281" s="7">
        <v>16.7</v>
      </c>
      <c r="H281" s="7"/>
      <c r="I281" s="7"/>
      <c r="J281" s="7"/>
      <c r="K281" s="7"/>
      <c r="L281" s="8">
        <v>4.9669394004308147</v>
      </c>
      <c r="M281" s="7"/>
      <c r="N281" s="27">
        <v>23.409445803707417</v>
      </c>
    </row>
    <row r="282" spans="1:14">
      <c r="A282" s="26">
        <v>43195</v>
      </c>
      <c r="B282" s="5" t="s">
        <v>37</v>
      </c>
      <c r="C282" s="6"/>
      <c r="D282" s="6"/>
      <c r="E282" s="7"/>
      <c r="F282" s="7"/>
      <c r="G282" s="7">
        <f>AVERAGE(2030,1850)</f>
        <v>1940</v>
      </c>
      <c r="H282" s="7"/>
      <c r="I282" s="7"/>
      <c r="J282" s="7"/>
      <c r="K282" s="7"/>
      <c r="L282" s="8">
        <v>12.084931535682827</v>
      </c>
      <c r="M282" s="7"/>
      <c r="N282" s="27">
        <v>-0.2184973961389384</v>
      </c>
    </row>
    <row r="283" spans="1:14">
      <c r="A283" s="26">
        <v>43195</v>
      </c>
      <c r="B283" s="5" t="s">
        <v>39</v>
      </c>
      <c r="C283" s="6"/>
      <c r="D283" s="6"/>
      <c r="E283" s="7"/>
      <c r="F283" s="7"/>
      <c r="G283" s="7">
        <v>15.1</v>
      </c>
      <c r="H283" s="7"/>
      <c r="I283" s="7"/>
      <c r="J283" s="7"/>
      <c r="K283" s="7"/>
      <c r="L283" s="8">
        <v>8.8982519687854662</v>
      </c>
      <c r="M283" s="7"/>
      <c r="N283" s="27">
        <v>16.331070818481166</v>
      </c>
    </row>
    <row r="284" spans="1:14">
      <c r="A284" s="38">
        <v>43217</v>
      </c>
      <c r="B284" s="34" t="s">
        <v>19</v>
      </c>
      <c r="C284" s="3" t="s">
        <v>11</v>
      </c>
      <c r="D284" s="3">
        <v>1</v>
      </c>
      <c r="E284" s="7">
        <v>0.5</v>
      </c>
      <c r="F284" s="7"/>
      <c r="G284" s="7"/>
      <c r="H284" s="7">
        <v>42.377308999999997</v>
      </c>
      <c r="I284" s="7">
        <v>2.5400130000000001</v>
      </c>
      <c r="J284" s="7">
        <v>0.24399699999999999</v>
      </c>
      <c r="K284" s="7">
        <v>-32.003272059106692</v>
      </c>
      <c r="L284" s="7">
        <v>12.263164271621275</v>
      </c>
      <c r="M284" s="7">
        <v>0.85024379777841519</v>
      </c>
      <c r="N284" s="37"/>
    </row>
    <row r="285" spans="1:14">
      <c r="A285" s="38">
        <v>43217</v>
      </c>
      <c r="B285" s="34" t="s">
        <v>19</v>
      </c>
      <c r="C285" s="4" t="s">
        <v>10</v>
      </c>
      <c r="D285" s="3">
        <v>1</v>
      </c>
      <c r="E285" s="7">
        <v>0.5</v>
      </c>
      <c r="F285" s="7"/>
      <c r="G285" s="7"/>
      <c r="H285" s="7">
        <v>42.057119</v>
      </c>
      <c r="I285" s="7">
        <v>2.002875</v>
      </c>
      <c r="J285" s="7">
        <v>0.26955499999999999</v>
      </c>
      <c r="K285" s="7">
        <v>-31.032947241160954</v>
      </c>
      <c r="L285" s="7">
        <v>8.3813332978687871</v>
      </c>
      <c r="M285" s="7">
        <v>2.1345938426788509</v>
      </c>
      <c r="N285" s="37"/>
    </row>
    <row r="286" spans="1:14">
      <c r="A286" s="38">
        <v>43217</v>
      </c>
      <c r="B286" s="34" t="s">
        <v>19</v>
      </c>
      <c r="C286" s="4" t="s">
        <v>9</v>
      </c>
      <c r="D286" s="3">
        <v>1</v>
      </c>
      <c r="E286" s="7">
        <v>0.5</v>
      </c>
      <c r="F286" s="7"/>
      <c r="G286" s="7"/>
      <c r="H286" s="7">
        <v>43.860543999999997</v>
      </c>
      <c r="I286" s="7">
        <v>2.4501490000000001</v>
      </c>
      <c r="J286" s="7">
        <v>0.23674600000000001</v>
      </c>
      <c r="K286" s="7">
        <v>-31.370761885063043</v>
      </c>
      <c r="L286" s="7">
        <v>12.948078613685531</v>
      </c>
      <c r="M286" s="7">
        <v>-0.53033524772828655</v>
      </c>
      <c r="N286" s="37"/>
    </row>
    <row r="287" spans="1:14">
      <c r="A287" s="38">
        <v>43217</v>
      </c>
      <c r="B287" s="34" t="s">
        <v>19</v>
      </c>
      <c r="C287" s="4" t="s">
        <v>7</v>
      </c>
      <c r="D287" s="3">
        <v>1</v>
      </c>
      <c r="E287" s="7">
        <v>0.5</v>
      </c>
      <c r="F287" s="7"/>
      <c r="G287" s="7"/>
      <c r="H287" s="7">
        <v>43.180562999999999</v>
      </c>
      <c r="I287" s="7">
        <v>2.4384510000000001</v>
      </c>
      <c r="J287" s="7">
        <v>0.22251499999999999</v>
      </c>
      <c r="K287" s="7">
        <v>-29.927206032563529</v>
      </c>
      <c r="L287" s="7">
        <v>14.890155177623436</v>
      </c>
      <c r="M287" s="7">
        <v>0.25346900080408918</v>
      </c>
      <c r="N287" s="37"/>
    </row>
    <row r="288" spans="1:14">
      <c r="A288" s="38">
        <v>43217</v>
      </c>
      <c r="B288" s="34" t="s">
        <v>19</v>
      </c>
      <c r="C288" s="4" t="s">
        <v>6</v>
      </c>
      <c r="D288" s="3">
        <v>1</v>
      </c>
      <c r="E288" s="7">
        <v>0.5</v>
      </c>
      <c r="F288" s="7"/>
      <c r="G288" s="7"/>
      <c r="H288" s="7">
        <v>43.359186999999999</v>
      </c>
      <c r="I288" s="7">
        <v>2.4000270000000001</v>
      </c>
      <c r="J288" s="7">
        <v>0.24864</v>
      </c>
      <c r="K288" s="7">
        <v>-31.511579606341112</v>
      </c>
      <c r="L288" s="7">
        <v>14.90951442945944</v>
      </c>
      <c r="M288" s="7">
        <v>0.21003673180967009</v>
      </c>
      <c r="N288" s="37"/>
    </row>
    <row r="289" spans="1:14">
      <c r="A289" s="38">
        <v>43217</v>
      </c>
      <c r="B289" s="34" t="s">
        <v>19</v>
      </c>
      <c r="C289" s="3" t="s">
        <v>8</v>
      </c>
      <c r="D289" s="3">
        <v>1</v>
      </c>
      <c r="E289" s="7">
        <v>0.5</v>
      </c>
      <c r="F289" s="7"/>
      <c r="G289" s="7"/>
      <c r="H289" s="7">
        <v>42.525081</v>
      </c>
      <c r="I289" s="7">
        <v>2.6840009999999999</v>
      </c>
      <c r="J289" s="7">
        <v>0.20730699999999999</v>
      </c>
      <c r="K289" s="7">
        <v>-29.602581744470029</v>
      </c>
      <c r="L289" s="7">
        <v>8.9491781264968342</v>
      </c>
      <c r="M289" s="7">
        <v>5.2096144324379834</v>
      </c>
      <c r="N289" s="37"/>
    </row>
    <row r="290" spans="1:14" ht="17">
      <c r="A290" s="38">
        <v>43217</v>
      </c>
      <c r="B290" s="34" t="s">
        <v>21</v>
      </c>
      <c r="C290" s="35" t="s">
        <v>13</v>
      </c>
      <c r="D290" s="46">
        <v>1</v>
      </c>
      <c r="E290" s="7">
        <v>0.60960741282613995</v>
      </c>
      <c r="F290" s="7"/>
      <c r="G290" s="7"/>
      <c r="H290" s="7">
        <v>49.458402999999997</v>
      </c>
      <c r="I290" s="7">
        <v>3.5659010000000002</v>
      </c>
      <c r="J290" s="7">
        <v>0.335426</v>
      </c>
      <c r="K290" s="7">
        <v>-30.192506962180353</v>
      </c>
      <c r="L290" s="7">
        <v>20.619989913915511</v>
      </c>
      <c r="M290" s="7">
        <v>0.31858931242580413</v>
      </c>
      <c r="N290" s="37"/>
    </row>
    <row r="291" spans="1:14" ht="17">
      <c r="A291" s="38">
        <v>43217</v>
      </c>
      <c r="B291" s="34" t="s">
        <v>21</v>
      </c>
      <c r="C291" s="35" t="s">
        <v>14</v>
      </c>
      <c r="D291" s="46">
        <v>1</v>
      </c>
      <c r="E291" s="7">
        <v>0.60960741282613995</v>
      </c>
      <c r="F291" s="7"/>
      <c r="G291" s="7"/>
      <c r="H291" s="7">
        <v>48.730791000000004</v>
      </c>
      <c r="I291" s="7">
        <v>3.3517570000000001</v>
      </c>
      <c r="J291" s="7">
        <v>0.36438100000000001</v>
      </c>
      <c r="K291" s="7">
        <v>-31.661944109405312</v>
      </c>
      <c r="L291" s="7">
        <v>10.597345942919265</v>
      </c>
      <c r="M291" s="7">
        <v>0.98744842832683299</v>
      </c>
      <c r="N291" s="37"/>
    </row>
    <row r="292" spans="1:14" ht="17">
      <c r="A292" s="38">
        <v>43217</v>
      </c>
      <c r="B292" s="34" t="s">
        <v>21</v>
      </c>
      <c r="C292" s="35" t="s">
        <v>12</v>
      </c>
      <c r="D292" s="36">
        <v>1</v>
      </c>
      <c r="E292" s="7">
        <v>0.91441111923920992</v>
      </c>
      <c r="F292" s="7"/>
      <c r="G292" s="7"/>
      <c r="H292" s="7">
        <v>49.813308999999997</v>
      </c>
      <c r="I292" s="7">
        <v>4.899356</v>
      </c>
      <c r="J292" s="7">
        <v>0.37272899999999998</v>
      </c>
      <c r="K292" s="7">
        <v>-26.913122966286025</v>
      </c>
      <c r="L292" s="7">
        <v>12.488843701999357</v>
      </c>
      <c r="M292" s="7">
        <v>3.2797982315736212</v>
      </c>
      <c r="N292" s="37"/>
    </row>
    <row r="293" spans="1:14" ht="17">
      <c r="A293" s="38">
        <v>43217</v>
      </c>
      <c r="B293" s="34" t="s">
        <v>21</v>
      </c>
      <c r="C293" s="35" t="s">
        <v>14</v>
      </c>
      <c r="D293" s="46">
        <v>1</v>
      </c>
      <c r="E293" s="7">
        <v>0.91441111923920992</v>
      </c>
      <c r="F293" s="7"/>
      <c r="G293" s="7"/>
      <c r="H293" s="7">
        <v>48.392234000000002</v>
      </c>
      <c r="I293" s="7">
        <v>4.4132600000000002</v>
      </c>
      <c r="J293" s="7">
        <v>0.47519699999999998</v>
      </c>
      <c r="K293" s="7">
        <v>-31.159877553805902</v>
      </c>
      <c r="L293" s="7">
        <v>10.640524996403663</v>
      </c>
      <c r="M293" s="7">
        <v>-2.9222602914766722</v>
      </c>
      <c r="N293" s="37"/>
    </row>
    <row r="294" spans="1:14">
      <c r="A294" s="38">
        <v>43217</v>
      </c>
      <c r="B294" s="34" t="s">
        <v>19</v>
      </c>
      <c r="C294" s="3" t="s">
        <v>11</v>
      </c>
      <c r="D294" s="3">
        <v>1</v>
      </c>
      <c r="E294" s="7">
        <v>1</v>
      </c>
      <c r="F294" s="7"/>
      <c r="G294" s="7"/>
      <c r="H294" s="7">
        <v>42.581288000000001</v>
      </c>
      <c r="I294" s="7">
        <v>2.4598650000000002</v>
      </c>
      <c r="J294" s="7">
        <v>0.210344</v>
      </c>
      <c r="K294" s="7">
        <v>-30.836963009613697</v>
      </c>
      <c r="L294" s="7">
        <v>15.739937184277657</v>
      </c>
      <c r="M294" s="7">
        <v>0.32035486449740391</v>
      </c>
      <c r="N294" s="37"/>
    </row>
    <row r="295" spans="1:14">
      <c r="A295" s="38">
        <v>43217</v>
      </c>
      <c r="B295" s="34" t="s">
        <v>19</v>
      </c>
      <c r="C295" s="4" t="s">
        <v>10</v>
      </c>
      <c r="D295" s="3">
        <v>1</v>
      </c>
      <c r="E295" s="7">
        <v>1</v>
      </c>
      <c r="F295" s="7"/>
      <c r="G295" s="7"/>
      <c r="H295" s="7">
        <v>42.008034000000002</v>
      </c>
      <c r="I295" s="7">
        <v>2.574767</v>
      </c>
      <c r="J295" s="7">
        <v>0.355489</v>
      </c>
      <c r="K295" s="7">
        <v>-30.863751927852189</v>
      </c>
      <c r="L295" s="7">
        <v>12.575611340694641</v>
      </c>
      <c r="M295" s="7">
        <v>1.3403640106552386</v>
      </c>
      <c r="N295" s="37"/>
    </row>
    <row r="296" spans="1:14">
      <c r="A296" s="38">
        <v>43217</v>
      </c>
      <c r="B296" s="34" t="s">
        <v>19</v>
      </c>
      <c r="C296" s="4" t="s">
        <v>9</v>
      </c>
      <c r="D296" s="3">
        <v>1</v>
      </c>
      <c r="E296" s="7">
        <v>1</v>
      </c>
      <c r="F296" s="7"/>
      <c r="G296" s="7"/>
      <c r="H296" s="7">
        <v>42.944446999999997</v>
      </c>
      <c r="I296" s="7">
        <v>1.9942759999999999</v>
      </c>
      <c r="J296" s="7">
        <v>0.21817900000000001</v>
      </c>
      <c r="K296" s="7">
        <v>-30.005704389381339</v>
      </c>
      <c r="L296" s="7">
        <v>11.386849018989063</v>
      </c>
      <c r="M296" s="7">
        <v>-0.7989997886541057</v>
      </c>
      <c r="N296" s="37"/>
    </row>
    <row r="297" spans="1:14">
      <c r="A297" s="38">
        <v>43217</v>
      </c>
      <c r="B297" s="34" t="s">
        <v>19</v>
      </c>
      <c r="C297" s="4" t="s">
        <v>7</v>
      </c>
      <c r="D297" s="3">
        <v>1</v>
      </c>
      <c r="E297" s="7">
        <v>1</v>
      </c>
      <c r="F297" s="7"/>
      <c r="G297" s="7"/>
      <c r="H297" s="7">
        <v>43.518355999999997</v>
      </c>
      <c r="I297" s="7">
        <v>2.129229</v>
      </c>
      <c r="J297" s="7">
        <v>0.18857499999999999</v>
      </c>
      <c r="K297" s="7">
        <v>-29.280623888169963</v>
      </c>
      <c r="L297" s="7">
        <v>15.046868897386576</v>
      </c>
      <c r="M297" s="7">
        <v>-1.8242838130780181</v>
      </c>
      <c r="N297" s="37"/>
    </row>
    <row r="298" spans="1:14">
      <c r="A298" s="38">
        <v>43217</v>
      </c>
      <c r="B298" s="34" t="s">
        <v>19</v>
      </c>
      <c r="C298" s="4" t="s">
        <v>6</v>
      </c>
      <c r="D298" s="3">
        <v>1</v>
      </c>
      <c r="E298" s="7">
        <v>1</v>
      </c>
      <c r="F298" s="7"/>
      <c r="G298" s="7"/>
      <c r="H298" s="7">
        <v>42.450544000000001</v>
      </c>
      <c r="I298" s="7">
        <v>2.5220060000000002</v>
      </c>
      <c r="J298" s="7">
        <v>0.26442100000000002</v>
      </c>
      <c r="K298" s="7">
        <v>-29.360931325052686</v>
      </c>
      <c r="L298" s="7">
        <v>13.593556780162249</v>
      </c>
      <c r="M298" s="7">
        <v>-1.7791849992007438</v>
      </c>
      <c r="N298" s="37"/>
    </row>
    <row r="299" spans="1:14">
      <c r="A299" s="38">
        <v>43217</v>
      </c>
      <c r="B299" s="34" t="s">
        <v>19</v>
      </c>
      <c r="C299" s="3" t="s">
        <v>8</v>
      </c>
      <c r="D299" s="3">
        <v>1</v>
      </c>
      <c r="E299" s="7">
        <v>1</v>
      </c>
      <c r="F299" s="7"/>
      <c r="G299" s="7"/>
      <c r="H299" s="7">
        <v>42.953603000000001</v>
      </c>
      <c r="I299" s="7">
        <v>2.553096</v>
      </c>
      <c r="J299" s="7">
        <v>0.24471499999999999</v>
      </c>
      <c r="K299" s="7">
        <v>-30.697489653469358</v>
      </c>
      <c r="L299" s="7">
        <v>13.046349337340549</v>
      </c>
      <c r="M299" s="7">
        <v>-0.52370402484531464</v>
      </c>
      <c r="N299" s="37"/>
    </row>
    <row r="300" spans="1:14" ht="17">
      <c r="A300" s="38">
        <v>43217</v>
      </c>
      <c r="B300" s="34" t="s">
        <v>21</v>
      </c>
      <c r="C300" s="35" t="s">
        <v>13</v>
      </c>
      <c r="D300" s="36">
        <v>1</v>
      </c>
      <c r="E300" s="7">
        <v>1.5240185320653499</v>
      </c>
      <c r="F300" s="7"/>
      <c r="G300" s="7"/>
      <c r="H300" s="7">
        <v>50.834231000000003</v>
      </c>
      <c r="I300" s="7">
        <v>3.2750430000000001</v>
      </c>
      <c r="J300" s="7">
        <v>0.27299200000000001</v>
      </c>
      <c r="K300" s="7">
        <v>-28.186341613783952</v>
      </c>
      <c r="L300" s="7">
        <v>17.86014191071925</v>
      </c>
      <c r="M300" s="7">
        <v>-0.35072274781854601</v>
      </c>
      <c r="N300" s="37"/>
    </row>
    <row r="301" spans="1:14" ht="17">
      <c r="A301" s="38">
        <v>43217</v>
      </c>
      <c r="B301" s="34" t="s">
        <v>21</v>
      </c>
      <c r="C301" s="35" t="s">
        <v>13</v>
      </c>
      <c r="D301" s="36">
        <v>1</v>
      </c>
      <c r="E301" s="7">
        <v>1.5240185320653499</v>
      </c>
      <c r="F301" s="7"/>
      <c r="G301" s="7"/>
      <c r="H301" s="7">
        <v>51.005122</v>
      </c>
      <c r="I301" s="7">
        <v>3.3949250000000002</v>
      </c>
      <c r="J301" s="7">
        <v>0.29231200000000002</v>
      </c>
      <c r="K301" s="7">
        <v>-29.004148054122723</v>
      </c>
      <c r="L301" s="7">
        <v>16.599865826143443</v>
      </c>
      <c r="M301" s="7">
        <v>0.5504333121098004</v>
      </c>
      <c r="N301" s="37"/>
    </row>
    <row r="302" spans="1:14" ht="17">
      <c r="A302" s="38">
        <v>43217</v>
      </c>
      <c r="B302" s="34" t="s">
        <v>21</v>
      </c>
      <c r="C302" s="35" t="s">
        <v>14</v>
      </c>
      <c r="D302" s="46">
        <v>1</v>
      </c>
      <c r="E302" s="7">
        <v>1.5240185320653499</v>
      </c>
      <c r="F302" s="7"/>
      <c r="G302" s="7"/>
      <c r="H302" s="7">
        <v>49.898681000000003</v>
      </c>
      <c r="I302" s="7">
        <v>4.4070049999999998</v>
      </c>
      <c r="J302" s="7">
        <v>0.37503900000000001</v>
      </c>
      <c r="K302" s="7">
        <v>-30.55737451109237</v>
      </c>
      <c r="L302" s="7">
        <v>11.875481167677048</v>
      </c>
      <c r="M302" s="7">
        <v>2.5268106269269746</v>
      </c>
      <c r="N302" s="37"/>
    </row>
    <row r="303" spans="1:14" ht="17">
      <c r="A303" s="38">
        <v>43217</v>
      </c>
      <c r="B303" s="34" t="s">
        <v>21</v>
      </c>
      <c r="C303" s="35" t="s">
        <v>14</v>
      </c>
      <c r="D303" s="46">
        <v>1</v>
      </c>
      <c r="E303" s="7">
        <v>1.5240185320653499</v>
      </c>
      <c r="F303" s="7"/>
      <c r="G303" s="7"/>
      <c r="H303" s="7">
        <v>50.106777999999998</v>
      </c>
      <c r="I303" s="7">
        <v>4.0918000000000001</v>
      </c>
      <c r="J303" s="7">
        <v>0.31056899999999998</v>
      </c>
      <c r="K303" s="7">
        <v>-30.464707745244333</v>
      </c>
      <c r="L303" s="7">
        <v>13.118028080112428</v>
      </c>
      <c r="M303" s="7">
        <v>2.8748186624076375</v>
      </c>
      <c r="N303" s="37"/>
    </row>
    <row r="304" spans="1:14" ht="17">
      <c r="A304" s="38">
        <v>43217</v>
      </c>
      <c r="B304" s="34" t="s">
        <v>21</v>
      </c>
      <c r="C304" s="35" t="s">
        <v>14</v>
      </c>
      <c r="D304" s="46">
        <v>1</v>
      </c>
      <c r="E304" s="7">
        <v>1.5240185320653499</v>
      </c>
      <c r="F304" s="7"/>
      <c r="G304" s="7"/>
      <c r="H304" s="7">
        <v>49.579537999999999</v>
      </c>
      <c r="I304" s="7">
        <v>5.2127999999999997</v>
      </c>
      <c r="J304" s="7">
        <v>0.39250200000000002</v>
      </c>
      <c r="K304" s="7">
        <v>-30.077469825696404</v>
      </c>
      <c r="L304" s="7">
        <v>12.498703487908195</v>
      </c>
      <c r="M304" s="7">
        <v>3.0641045623870546</v>
      </c>
      <c r="N304" s="37"/>
    </row>
    <row r="305" spans="1:14" ht="17">
      <c r="A305" s="38">
        <v>43217</v>
      </c>
      <c r="B305" s="34" t="s">
        <v>21</v>
      </c>
      <c r="C305" s="35" t="s">
        <v>13</v>
      </c>
      <c r="D305" s="36">
        <v>1</v>
      </c>
      <c r="E305" s="7">
        <v>2.1336259448914898</v>
      </c>
      <c r="F305" s="7"/>
      <c r="G305" s="7"/>
      <c r="H305" s="7">
        <v>51.604841</v>
      </c>
      <c r="I305" s="7">
        <v>2.2418659999999999</v>
      </c>
      <c r="J305" s="7">
        <v>0.216863</v>
      </c>
      <c r="K305" s="7">
        <v>-27.324069892732151</v>
      </c>
      <c r="L305" s="7">
        <v>16.970461957452031</v>
      </c>
      <c r="M305" s="7">
        <v>1.3046395601993144</v>
      </c>
      <c r="N305" s="37"/>
    </row>
    <row r="306" spans="1:14" ht="17">
      <c r="A306" s="38">
        <v>43217</v>
      </c>
      <c r="B306" s="34" t="s">
        <v>21</v>
      </c>
      <c r="C306" s="35" t="s">
        <v>13</v>
      </c>
      <c r="D306" s="46">
        <v>1</v>
      </c>
      <c r="E306" s="7">
        <v>2.1336259448914898</v>
      </c>
      <c r="F306" s="7"/>
      <c r="G306" s="7"/>
      <c r="H306" s="7">
        <v>50.070236999999999</v>
      </c>
      <c r="I306" s="7">
        <v>3.1868989999999999</v>
      </c>
      <c r="J306" s="7">
        <v>0.32666099999999998</v>
      </c>
      <c r="K306" s="7">
        <v>-30.368362560721039</v>
      </c>
      <c r="L306" s="7">
        <v>19.21681987219624</v>
      </c>
      <c r="M306" s="7">
        <v>2.0297357743542208</v>
      </c>
      <c r="N306" s="37"/>
    </row>
    <row r="307" spans="1:14" ht="17">
      <c r="A307" s="38">
        <v>43217</v>
      </c>
      <c r="B307" s="34" t="s">
        <v>21</v>
      </c>
      <c r="C307" s="35" t="s">
        <v>12</v>
      </c>
      <c r="D307" s="36">
        <v>1</v>
      </c>
      <c r="E307" s="7">
        <v>2.1336259448914898</v>
      </c>
      <c r="F307" s="7"/>
      <c r="G307" s="7"/>
      <c r="H307" s="7">
        <v>49.635359000000001</v>
      </c>
      <c r="I307" s="7">
        <v>4.4227889999999999</v>
      </c>
      <c r="J307" s="7">
        <v>0.38950299999999999</v>
      </c>
      <c r="K307" s="7">
        <v>-25.752094728817514</v>
      </c>
      <c r="L307" s="7">
        <v>13.529074341752601</v>
      </c>
      <c r="M307" s="7">
        <v>3.8121287060268072</v>
      </c>
      <c r="N307" s="37"/>
    </row>
    <row r="308" spans="1:14" ht="17">
      <c r="A308" s="38">
        <v>43217</v>
      </c>
      <c r="B308" s="34" t="s">
        <v>21</v>
      </c>
      <c r="C308" s="35" t="s">
        <v>12</v>
      </c>
      <c r="D308" s="36">
        <v>1</v>
      </c>
      <c r="E308" s="7">
        <v>2.1336259448914898</v>
      </c>
      <c r="F308" s="7"/>
      <c r="G308" s="7"/>
      <c r="H308" s="7">
        <v>50.108516000000002</v>
      </c>
      <c r="I308" s="7">
        <v>3.9715929999999999</v>
      </c>
      <c r="J308" s="7">
        <v>0.34613100000000002</v>
      </c>
      <c r="K308" s="7">
        <v>-24.917398431210199</v>
      </c>
      <c r="L308" s="7">
        <v>10.948832972029528</v>
      </c>
      <c r="M308" s="7">
        <v>3.2347550643861851</v>
      </c>
      <c r="N308" s="37"/>
    </row>
    <row r="309" spans="1:14" ht="17">
      <c r="A309" s="38">
        <v>43217</v>
      </c>
      <c r="B309" s="34" t="s">
        <v>21</v>
      </c>
      <c r="C309" s="35" t="s">
        <v>14</v>
      </c>
      <c r="D309" s="46">
        <v>1</v>
      </c>
      <c r="E309" s="7">
        <v>2.1336259448914898</v>
      </c>
      <c r="F309" s="7"/>
      <c r="G309" s="7"/>
      <c r="H309" s="7">
        <v>47.988356000000003</v>
      </c>
      <c r="I309" s="7">
        <v>3.7175020000000001</v>
      </c>
      <c r="J309" s="7">
        <v>0.417875</v>
      </c>
      <c r="K309" s="7">
        <v>-31.359376945468107</v>
      </c>
      <c r="L309" s="7">
        <v>9.3540379808078598</v>
      </c>
      <c r="M309" s="7">
        <v>-0.18903407433146924</v>
      </c>
      <c r="N309" s="37"/>
    </row>
    <row r="310" spans="1:14" ht="17">
      <c r="A310" s="38">
        <v>43217</v>
      </c>
      <c r="B310" s="34" t="s">
        <v>21</v>
      </c>
      <c r="C310" s="35" t="s">
        <v>12</v>
      </c>
      <c r="D310" s="36">
        <v>1</v>
      </c>
      <c r="E310" s="7">
        <v>2.4384296513045598</v>
      </c>
      <c r="F310" s="7"/>
      <c r="G310" s="7"/>
      <c r="H310" s="7">
        <v>50.294144000000003</v>
      </c>
      <c r="I310" s="7">
        <v>3.7217210000000001</v>
      </c>
      <c r="J310" s="7">
        <v>0.28119100000000002</v>
      </c>
      <c r="K310" s="7">
        <v>-26.04672579517392</v>
      </c>
      <c r="L310" s="7">
        <v>9.7508168896541108</v>
      </c>
      <c r="M310" s="7">
        <v>2.1388897809144676</v>
      </c>
      <c r="N310" s="37"/>
    </row>
    <row r="311" spans="1:14">
      <c r="A311" s="38">
        <v>43217</v>
      </c>
      <c r="B311" s="34" t="s">
        <v>19</v>
      </c>
      <c r="C311" s="3" t="s">
        <v>11</v>
      </c>
      <c r="D311" s="3">
        <v>1</v>
      </c>
      <c r="E311" s="7">
        <v>2.5</v>
      </c>
      <c r="F311" s="7"/>
      <c r="G311" s="7"/>
      <c r="H311" s="7">
        <v>42.683577999999997</v>
      </c>
      <c r="I311" s="7">
        <v>2.0608909999999998</v>
      </c>
      <c r="J311" s="7">
        <v>0.202461</v>
      </c>
      <c r="K311" s="7">
        <v>-29.757321702304985</v>
      </c>
      <c r="L311" s="7">
        <v>8.3659470224127954</v>
      </c>
      <c r="M311" s="7">
        <v>0.86822577859182304</v>
      </c>
      <c r="N311" s="37"/>
    </row>
    <row r="312" spans="1:14">
      <c r="A312" s="38">
        <v>43217</v>
      </c>
      <c r="B312" s="34" t="s">
        <v>19</v>
      </c>
      <c r="C312" s="4" t="s">
        <v>10</v>
      </c>
      <c r="D312" s="3">
        <v>1</v>
      </c>
      <c r="E312" s="7">
        <v>2.5</v>
      </c>
      <c r="F312" s="7"/>
      <c r="G312" s="7"/>
      <c r="H312" s="7">
        <v>42.805537999999999</v>
      </c>
      <c r="I312" s="7">
        <v>2.3673519999999999</v>
      </c>
      <c r="J312" s="7">
        <v>0.27483800000000003</v>
      </c>
      <c r="K312" s="7">
        <v>-30.890476466934835</v>
      </c>
      <c r="L312" s="7">
        <v>10.031276216195055</v>
      </c>
      <c r="M312" s="7">
        <v>4.3064257684050249</v>
      </c>
      <c r="N312" s="37"/>
    </row>
    <row r="313" spans="1:14">
      <c r="A313" s="38">
        <v>43217</v>
      </c>
      <c r="B313" s="34" t="s">
        <v>19</v>
      </c>
      <c r="C313" s="4" t="s">
        <v>9</v>
      </c>
      <c r="D313" s="3">
        <v>1</v>
      </c>
      <c r="E313" s="7">
        <v>2.5</v>
      </c>
      <c r="F313" s="7"/>
      <c r="G313" s="7"/>
      <c r="H313" s="7">
        <v>43.623058999999998</v>
      </c>
      <c r="I313" s="7">
        <v>2.0361090000000002</v>
      </c>
      <c r="J313" s="7">
        <v>0.20655200000000001</v>
      </c>
      <c r="K313" s="7">
        <v>-30.685964867451588</v>
      </c>
      <c r="L313" s="7">
        <v>11.439276834067892</v>
      </c>
      <c r="M313" s="7">
        <v>4.4065155349120166</v>
      </c>
      <c r="N313" s="37"/>
    </row>
    <row r="314" spans="1:14">
      <c r="A314" s="38">
        <v>43217</v>
      </c>
      <c r="B314" s="34" t="s">
        <v>19</v>
      </c>
      <c r="C314" s="4" t="s">
        <v>7</v>
      </c>
      <c r="D314" s="3">
        <v>1</v>
      </c>
      <c r="E314" s="7">
        <v>2.5</v>
      </c>
      <c r="F314" s="7"/>
      <c r="G314" s="7"/>
      <c r="H314" s="7">
        <v>43.939821999999999</v>
      </c>
      <c r="I314" s="7">
        <v>2.2342249999999999</v>
      </c>
      <c r="J314" s="7">
        <v>0.22289100000000001</v>
      </c>
      <c r="K314" s="7">
        <v>-29.474084349248322</v>
      </c>
      <c r="L314" s="7">
        <v>12.07873299053538</v>
      </c>
      <c r="M314" s="7">
        <v>-1.6933690725044459</v>
      </c>
      <c r="N314" s="37"/>
    </row>
    <row r="315" spans="1:14">
      <c r="A315" s="38">
        <v>43217</v>
      </c>
      <c r="B315" s="34" t="s">
        <v>19</v>
      </c>
      <c r="C315" s="4" t="s">
        <v>6</v>
      </c>
      <c r="D315" s="3">
        <v>1</v>
      </c>
      <c r="E315" s="7">
        <v>2.5</v>
      </c>
      <c r="F315" s="7"/>
      <c r="G315" s="7"/>
      <c r="H315" s="7">
        <v>43.783431</v>
      </c>
      <c r="I315" s="7">
        <v>2.4960070000000001</v>
      </c>
      <c r="J315" s="7">
        <v>0.210345</v>
      </c>
      <c r="K315" s="7">
        <v>-30.196299431523499</v>
      </c>
      <c r="L315" s="7">
        <v>14.261326136938729</v>
      </c>
      <c r="M315" s="7">
        <v>-0.6657044277714067</v>
      </c>
      <c r="N315" s="37"/>
    </row>
    <row r="316" spans="1:14">
      <c r="A316" s="38">
        <v>43217</v>
      </c>
      <c r="B316" s="34" t="s">
        <v>19</v>
      </c>
      <c r="C316" s="3" t="s">
        <v>8</v>
      </c>
      <c r="D316" s="3">
        <v>1</v>
      </c>
      <c r="E316" s="7">
        <v>2.5</v>
      </c>
      <c r="F316" s="7"/>
      <c r="G316" s="7"/>
      <c r="H316" s="7">
        <v>43.476322000000003</v>
      </c>
      <c r="I316" s="7">
        <v>2.102859</v>
      </c>
      <c r="J316" s="7">
        <v>0.21334400000000001</v>
      </c>
      <c r="K316" s="7">
        <v>-31.599177060294306</v>
      </c>
      <c r="L316" s="7">
        <v>10.471116321005217</v>
      </c>
      <c r="M316" s="7">
        <v>4.5589126432488136E-5</v>
      </c>
      <c r="N316" s="37"/>
    </row>
    <row r="317" spans="1:14" ht="17">
      <c r="A317" s="38">
        <v>43217</v>
      </c>
      <c r="B317" s="34" t="s">
        <v>21</v>
      </c>
      <c r="C317" s="35" t="s">
        <v>13</v>
      </c>
      <c r="D317" s="36">
        <v>1</v>
      </c>
      <c r="E317" s="7">
        <v>2.7432333577176298</v>
      </c>
      <c r="F317" s="7"/>
      <c r="G317" s="7"/>
      <c r="H317" s="7">
        <v>48.527531000000003</v>
      </c>
      <c r="I317" s="7">
        <v>4.4893020000000003</v>
      </c>
      <c r="J317" s="7">
        <v>0.51851899999999995</v>
      </c>
      <c r="K317" s="7">
        <v>-28.975763716555814</v>
      </c>
      <c r="L317" s="7">
        <v>15.785767495666605</v>
      </c>
      <c r="M317" s="7">
        <v>-8.6452224615195306E-2</v>
      </c>
      <c r="N317" s="37"/>
    </row>
    <row r="318" spans="1:14" ht="17">
      <c r="A318" s="38">
        <v>43217</v>
      </c>
      <c r="B318" s="34" t="s">
        <v>21</v>
      </c>
      <c r="C318" s="35" t="s">
        <v>14</v>
      </c>
      <c r="D318" s="46">
        <v>1</v>
      </c>
      <c r="E318" s="7">
        <v>3.0480370641306997</v>
      </c>
      <c r="F318" s="7"/>
      <c r="G318" s="7"/>
      <c r="H318" s="7">
        <v>47.656683999999998</v>
      </c>
      <c r="I318" s="7">
        <v>5.0799789999999998</v>
      </c>
      <c r="J318" s="7">
        <v>0.52214099999999997</v>
      </c>
      <c r="K318" s="7">
        <v>-30.199229846411352</v>
      </c>
      <c r="L318" s="7">
        <v>15.560306838798663</v>
      </c>
      <c r="M318" s="7">
        <v>-1.9243314186608169</v>
      </c>
      <c r="N318" s="37"/>
    </row>
    <row r="319" spans="1:14" ht="17">
      <c r="A319" s="38">
        <v>43217</v>
      </c>
      <c r="B319" s="34" t="s">
        <v>21</v>
      </c>
      <c r="C319" s="35" t="s">
        <v>13</v>
      </c>
      <c r="D319" s="36">
        <v>1</v>
      </c>
      <c r="E319" s="7">
        <v>3.3528407705437697</v>
      </c>
      <c r="F319" s="7"/>
      <c r="G319" s="7"/>
      <c r="H319" s="7">
        <v>51.950850000000003</v>
      </c>
      <c r="I319" s="7">
        <v>3.1163379999999998</v>
      </c>
      <c r="J319" s="7">
        <v>0.26999499999999999</v>
      </c>
      <c r="K319" s="7">
        <v>-28.314337060283961</v>
      </c>
      <c r="L319" s="7">
        <v>17.697793601813139</v>
      </c>
      <c r="M319" s="7">
        <v>1.5869076997719564</v>
      </c>
      <c r="N319" s="37"/>
    </row>
    <row r="320" spans="1:14" ht="17">
      <c r="A320" s="38">
        <v>43217</v>
      </c>
      <c r="B320" s="34" t="s">
        <v>21</v>
      </c>
      <c r="C320" s="35" t="s">
        <v>12</v>
      </c>
      <c r="D320" s="36">
        <v>1</v>
      </c>
      <c r="E320" s="7">
        <v>3.3528407705437697</v>
      </c>
      <c r="F320" s="7"/>
      <c r="G320" s="7"/>
      <c r="H320" s="7">
        <v>50.260291000000002</v>
      </c>
      <c r="I320" s="7">
        <v>4.4940150000000001</v>
      </c>
      <c r="J320" s="7">
        <v>0.27105000000000001</v>
      </c>
      <c r="K320" s="7">
        <v>-27.0416638275948</v>
      </c>
      <c r="L320" s="7">
        <v>8.6560640748761379</v>
      </c>
      <c r="M320" s="7">
        <v>0.71917180986245843</v>
      </c>
      <c r="N320" s="37"/>
    </row>
    <row r="321" spans="1:14" ht="17">
      <c r="A321" s="38">
        <v>43217</v>
      </c>
      <c r="B321" s="34" t="s">
        <v>21</v>
      </c>
      <c r="C321" s="35" t="s">
        <v>12</v>
      </c>
      <c r="D321" s="36">
        <v>1</v>
      </c>
      <c r="E321" s="7">
        <v>3.6576444769568397</v>
      </c>
      <c r="F321" s="7"/>
      <c r="G321" s="7"/>
      <c r="H321" s="7">
        <v>50.802349999999997</v>
      </c>
      <c r="I321" s="7">
        <v>4.7189009999999998</v>
      </c>
      <c r="J321" s="7">
        <v>0.28301599999999999</v>
      </c>
      <c r="K321" s="7">
        <v>-28.988811274369233</v>
      </c>
      <c r="L321" s="7">
        <v>10.813169215185415</v>
      </c>
      <c r="M321" s="7">
        <v>0.8897758686725461</v>
      </c>
      <c r="N321" s="37"/>
    </row>
    <row r="322" spans="1:14" ht="17">
      <c r="A322" s="38">
        <v>43217</v>
      </c>
      <c r="B322" s="34" t="s">
        <v>21</v>
      </c>
      <c r="C322" s="35" t="s">
        <v>13</v>
      </c>
      <c r="D322" s="46">
        <v>1</v>
      </c>
      <c r="E322" s="7">
        <v>3.9624481833699097</v>
      </c>
      <c r="F322" s="7"/>
      <c r="G322" s="7"/>
      <c r="H322" s="7">
        <v>50.415300000000002</v>
      </c>
      <c r="I322" s="7">
        <v>3.223681</v>
      </c>
      <c r="J322" s="7">
        <v>0.25035499999999999</v>
      </c>
      <c r="K322" s="7">
        <v>-29.068910978593703</v>
      </c>
      <c r="L322" s="7">
        <v>18.196520784565578</v>
      </c>
      <c r="M322" s="7">
        <v>-2.066916226596025</v>
      </c>
      <c r="N322" s="37"/>
    </row>
    <row r="323" spans="1:14" ht="17">
      <c r="A323" s="38">
        <v>43217</v>
      </c>
      <c r="B323" s="34" t="s">
        <v>21</v>
      </c>
      <c r="C323" s="35" t="s">
        <v>13</v>
      </c>
      <c r="D323" s="36">
        <v>1</v>
      </c>
      <c r="E323" s="7">
        <v>4.2672518897829796</v>
      </c>
      <c r="F323" s="7"/>
      <c r="G323" s="7"/>
      <c r="H323" s="7">
        <v>51.274096999999998</v>
      </c>
      <c r="I323" s="7">
        <v>3.6344400000000001</v>
      </c>
      <c r="J323" s="7">
        <v>0.28512100000000001</v>
      </c>
      <c r="K323" s="7">
        <v>-28.744101711113224</v>
      </c>
      <c r="L323" s="7">
        <v>20.249472975727826</v>
      </c>
      <c r="M323" s="7">
        <v>0.53786576560438371</v>
      </c>
      <c r="N323" s="37"/>
    </row>
    <row r="324" spans="1:14" ht="17">
      <c r="A324" s="38">
        <v>43217</v>
      </c>
      <c r="B324" s="34" t="s">
        <v>21</v>
      </c>
      <c r="C324" s="35" t="s">
        <v>14</v>
      </c>
      <c r="D324" s="46">
        <v>1</v>
      </c>
      <c r="E324" s="7">
        <v>4.5720555961960496</v>
      </c>
      <c r="F324" s="7"/>
      <c r="G324" s="7"/>
      <c r="H324" s="7">
        <v>49.099966000000002</v>
      </c>
      <c r="I324" s="7">
        <v>4.2487430000000002</v>
      </c>
      <c r="J324" s="7">
        <v>0.40334500000000001</v>
      </c>
      <c r="K324" s="7">
        <v>-30.820297016804741</v>
      </c>
      <c r="L324" s="7">
        <v>10.865234435412223</v>
      </c>
      <c r="M324" s="7">
        <v>-1.8990476925945781</v>
      </c>
      <c r="N324" s="37"/>
    </row>
    <row r="325" spans="1:14">
      <c r="A325" s="38">
        <v>43217</v>
      </c>
      <c r="B325" s="34" t="s">
        <v>19</v>
      </c>
      <c r="C325" s="3" t="s">
        <v>11</v>
      </c>
      <c r="D325" s="3">
        <v>1</v>
      </c>
      <c r="E325" s="7">
        <v>7.5</v>
      </c>
      <c r="F325" s="7"/>
      <c r="G325" s="7"/>
      <c r="H325" s="7">
        <v>42.743478000000003</v>
      </c>
      <c r="I325" s="7">
        <v>2.204771</v>
      </c>
      <c r="J325" s="7">
        <v>0.20268900000000001</v>
      </c>
      <c r="K325" s="7">
        <v>-29.876298451950507</v>
      </c>
      <c r="L325" s="7">
        <v>13.959745658572155</v>
      </c>
      <c r="M325" s="7">
        <v>0.20075599666379529</v>
      </c>
      <c r="N325" s="37"/>
    </row>
    <row r="326" spans="1:14">
      <c r="A326" s="38">
        <v>43217</v>
      </c>
      <c r="B326" s="34" t="s">
        <v>19</v>
      </c>
      <c r="C326" s="4" t="s">
        <v>10</v>
      </c>
      <c r="D326" s="3">
        <v>1</v>
      </c>
      <c r="E326" s="7">
        <v>7.5</v>
      </c>
      <c r="F326" s="7"/>
      <c r="G326" s="7"/>
      <c r="H326" s="7">
        <v>43.333053</v>
      </c>
      <c r="I326" s="7">
        <v>2.432696</v>
      </c>
      <c r="J326" s="7">
        <v>0.25114500000000001</v>
      </c>
      <c r="K326" s="7">
        <v>-31.703231889273553</v>
      </c>
      <c r="L326" s="7">
        <v>11.215293818731265</v>
      </c>
      <c r="M326" s="7">
        <v>2.9640999749022314</v>
      </c>
      <c r="N326" s="37"/>
    </row>
    <row r="327" spans="1:14">
      <c r="A327" s="38">
        <v>43217</v>
      </c>
      <c r="B327" s="34" t="s">
        <v>19</v>
      </c>
      <c r="C327" s="4" t="s">
        <v>9</v>
      </c>
      <c r="D327" s="3">
        <v>1</v>
      </c>
      <c r="E327" s="7">
        <v>7.5</v>
      </c>
      <c r="F327" s="7"/>
      <c r="G327" s="7"/>
      <c r="H327" s="7">
        <v>43.617452999999998</v>
      </c>
      <c r="I327" s="7">
        <v>2.1162740000000002</v>
      </c>
      <c r="J327" s="7">
        <v>0.172018</v>
      </c>
      <c r="K327" s="7">
        <v>-30.38158933421661</v>
      </c>
      <c r="L327" s="7">
        <v>10.138146143782576</v>
      </c>
      <c r="M327" s="7">
        <v>7.8653384150017036</v>
      </c>
      <c r="N327" s="37"/>
    </row>
    <row r="328" spans="1:14">
      <c r="A328" s="38">
        <v>43217</v>
      </c>
      <c r="B328" s="34" t="s">
        <v>19</v>
      </c>
      <c r="C328" s="4" t="s">
        <v>7</v>
      </c>
      <c r="D328" s="3">
        <v>1</v>
      </c>
      <c r="E328" s="7">
        <v>7.5</v>
      </c>
      <c r="F328" s="7"/>
      <c r="G328" s="7"/>
      <c r="H328" s="7">
        <v>43.32405</v>
      </c>
      <c r="I328" s="7">
        <v>2.2569539999999999</v>
      </c>
      <c r="J328" s="7">
        <v>0.213836</v>
      </c>
      <c r="K328" s="7">
        <v>-29.891186640734304</v>
      </c>
      <c r="L328" s="7">
        <v>11.045797543403312</v>
      </c>
      <c r="M328" s="7">
        <v>-1.0474368870822457</v>
      </c>
      <c r="N328" s="37"/>
    </row>
    <row r="329" spans="1:14">
      <c r="A329" s="38">
        <v>43217</v>
      </c>
      <c r="B329" s="34" t="s">
        <v>19</v>
      </c>
      <c r="C329" s="4" t="s">
        <v>6</v>
      </c>
      <c r="D329" s="3">
        <v>1</v>
      </c>
      <c r="E329" s="7">
        <v>7.5</v>
      </c>
      <c r="F329" s="7"/>
      <c r="G329" s="7"/>
      <c r="H329" s="7">
        <v>43.240625000000001</v>
      </c>
      <c r="I329" s="7">
        <v>2.0514570000000001</v>
      </c>
      <c r="J329" s="7">
        <v>0.20050000000000001</v>
      </c>
      <c r="K329" s="7">
        <v>-31.609574000351337</v>
      </c>
      <c r="L329" s="7">
        <v>9.9899024415825242</v>
      </c>
      <c r="M329" s="7">
        <v>0.28475024008715888</v>
      </c>
      <c r="N329" s="37"/>
    </row>
    <row r="330" spans="1:14">
      <c r="A330" s="38">
        <v>43217</v>
      </c>
      <c r="B330" s="34" t="s">
        <v>19</v>
      </c>
      <c r="C330" s="3" t="s">
        <v>8</v>
      </c>
      <c r="D330" s="3">
        <v>1</v>
      </c>
      <c r="E330" s="7">
        <v>7.5</v>
      </c>
      <c r="F330" s="7"/>
      <c r="G330" s="7"/>
      <c r="H330" s="7">
        <v>43.044508999999998</v>
      </c>
      <c r="I330" s="7">
        <v>2.1410559999999998</v>
      </c>
      <c r="J330" s="7">
        <v>0.24499899999999999</v>
      </c>
      <c r="K330" s="7">
        <v>-29.765145835133119</v>
      </c>
      <c r="L330" s="7">
        <v>12.316684382763798</v>
      </c>
      <c r="M330" s="7">
        <v>-1.4241322246022063</v>
      </c>
      <c r="N330" s="37"/>
    </row>
    <row r="331" spans="1:14" ht="17">
      <c r="A331" s="38">
        <v>43217</v>
      </c>
      <c r="B331" s="34" t="s">
        <v>21</v>
      </c>
      <c r="C331" s="35" t="s">
        <v>13</v>
      </c>
      <c r="D331" s="36">
        <v>1</v>
      </c>
      <c r="E331" s="7">
        <v>7.6200926603267494</v>
      </c>
      <c r="F331" s="7"/>
      <c r="G331" s="7"/>
      <c r="H331" s="7">
        <v>51.198886999999999</v>
      </c>
      <c r="I331" s="7">
        <v>2.9969830000000002</v>
      </c>
      <c r="J331" s="7">
        <v>0.31270399999999998</v>
      </c>
      <c r="K331" s="7">
        <v>-28.684475864164693</v>
      </c>
      <c r="L331" s="7">
        <v>16.767705028080982</v>
      </c>
      <c r="M331" s="7">
        <v>-0.60908224165098701</v>
      </c>
      <c r="N331" s="37"/>
    </row>
    <row r="332" spans="1:14" ht="17">
      <c r="A332" s="38">
        <v>43217</v>
      </c>
      <c r="B332" s="34" t="s">
        <v>21</v>
      </c>
      <c r="C332" s="35" t="s">
        <v>12</v>
      </c>
      <c r="D332" s="36">
        <v>1</v>
      </c>
      <c r="E332" s="7">
        <v>7.6200926603267494</v>
      </c>
      <c r="F332" s="7"/>
      <c r="G332" s="7"/>
      <c r="H332" s="7">
        <v>49.629941000000002</v>
      </c>
      <c r="I332" s="7">
        <v>5.0706449999999998</v>
      </c>
      <c r="J332" s="7">
        <v>0.33725699999999997</v>
      </c>
      <c r="K332" s="7">
        <v>-27.917075574290994</v>
      </c>
      <c r="L332" s="7">
        <v>12.912972818171202</v>
      </c>
      <c r="M332" s="7">
        <v>1.1200296972655857</v>
      </c>
      <c r="N332" s="37"/>
    </row>
    <row r="333" spans="1:14" ht="17">
      <c r="A333" s="38">
        <v>43217</v>
      </c>
      <c r="B333" s="34" t="s">
        <v>21</v>
      </c>
      <c r="C333" s="35" t="s">
        <v>12</v>
      </c>
      <c r="D333" s="36">
        <v>1</v>
      </c>
      <c r="E333" s="7">
        <v>7.6200926603267494</v>
      </c>
      <c r="F333" s="7"/>
      <c r="G333" s="7"/>
      <c r="H333" s="7">
        <v>51.212721999999999</v>
      </c>
      <c r="I333" s="7">
        <v>4.0681969999999996</v>
      </c>
      <c r="J333" s="7">
        <v>0.26197399999999998</v>
      </c>
      <c r="K333" s="7">
        <v>-25.086044891005411</v>
      </c>
      <c r="L333" s="7">
        <v>10.765772358511125</v>
      </c>
      <c r="M333" s="7">
        <v>-2.1445347757720494</v>
      </c>
      <c r="N333" s="37"/>
    </row>
    <row r="334" spans="1:14" ht="17">
      <c r="A334" s="38">
        <v>43217</v>
      </c>
      <c r="B334" s="34" t="s">
        <v>21</v>
      </c>
      <c r="C334" s="35" t="s">
        <v>14</v>
      </c>
      <c r="D334" s="36">
        <v>1</v>
      </c>
      <c r="E334" s="7">
        <v>7.6200926603267494</v>
      </c>
      <c r="F334" s="7"/>
      <c r="G334" s="7"/>
      <c r="H334" s="7">
        <v>50.500655999999999</v>
      </c>
      <c r="I334" s="7">
        <v>4.6212309999999999</v>
      </c>
      <c r="J334" s="7">
        <v>0.31267800000000001</v>
      </c>
      <c r="K334" s="7">
        <v>-26.994387213856466</v>
      </c>
      <c r="L334" s="7">
        <v>14.254871510162435</v>
      </c>
      <c r="M334" s="7">
        <v>-1.876945509668617</v>
      </c>
      <c r="N334" s="37"/>
    </row>
    <row r="335" spans="1:14" ht="17">
      <c r="A335" s="38">
        <v>43217</v>
      </c>
      <c r="B335" s="34" t="s">
        <v>21</v>
      </c>
      <c r="C335" s="35" t="s">
        <v>13</v>
      </c>
      <c r="D335" s="36">
        <v>1</v>
      </c>
      <c r="E335" s="7">
        <v>7.9248963667398193</v>
      </c>
      <c r="F335" s="7"/>
      <c r="G335" s="7"/>
      <c r="H335" s="7">
        <v>50.575716</v>
      </c>
      <c r="I335" s="7">
        <v>3.1733980000000002</v>
      </c>
      <c r="J335" s="7">
        <v>0.30490600000000001</v>
      </c>
      <c r="K335" s="7">
        <v>-30.078330890319712</v>
      </c>
      <c r="L335" s="7">
        <v>19.231612029681628</v>
      </c>
      <c r="M335" s="7">
        <v>2.4407920215858372</v>
      </c>
      <c r="N335" s="37"/>
    </row>
    <row r="336" spans="1:14" ht="17">
      <c r="A336" s="38">
        <v>43217</v>
      </c>
      <c r="B336" s="34" t="s">
        <v>21</v>
      </c>
      <c r="C336" s="35" t="s">
        <v>12</v>
      </c>
      <c r="D336" s="36">
        <v>1</v>
      </c>
      <c r="E336" s="7">
        <v>8.2297000731528893</v>
      </c>
      <c r="F336" s="7"/>
      <c r="G336" s="7"/>
      <c r="H336" s="7">
        <v>50.121572</v>
      </c>
      <c r="I336" s="7">
        <v>4.1950120000000002</v>
      </c>
      <c r="J336" s="7">
        <v>0.31760500000000003</v>
      </c>
      <c r="K336" s="7">
        <v>-26.422924909850686</v>
      </c>
      <c r="L336" s="7">
        <v>15.068207959048127</v>
      </c>
      <c r="M336" s="7">
        <v>0.74823531051030923</v>
      </c>
      <c r="N336" s="37"/>
    </row>
    <row r="337" spans="1:14" ht="17">
      <c r="A337" s="38">
        <v>43217</v>
      </c>
      <c r="B337" s="34" t="s">
        <v>21</v>
      </c>
      <c r="C337" s="35" t="s">
        <v>14</v>
      </c>
      <c r="D337" s="46">
        <v>1</v>
      </c>
      <c r="E337" s="7">
        <v>12.192148256522799</v>
      </c>
      <c r="F337" s="7"/>
      <c r="G337" s="7"/>
      <c r="H337" s="7">
        <v>49.163516000000001</v>
      </c>
      <c r="I337" s="7">
        <v>4.5702069999999999</v>
      </c>
      <c r="J337" s="7">
        <v>0.38419700000000001</v>
      </c>
      <c r="K337" s="7">
        <v>-29.700955561344447</v>
      </c>
      <c r="L337" s="7">
        <v>15.75654875948473</v>
      </c>
      <c r="M337" s="7">
        <v>-3.9631641968916838</v>
      </c>
      <c r="N337" s="37"/>
    </row>
    <row r="338" spans="1:14" ht="17">
      <c r="A338" s="38">
        <v>43217</v>
      </c>
      <c r="B338" s="34" t="s">
        <v>21</v>
      </c>
      <c r="C338" s="35" t="s">
        <v>14</v>
      </c>
      <c r="D338" s="46">
        <v>1</v>
      </c>
      <c r="E338" s="7">
        <v>12.192148256522799</v>
      </c>
      <c r="F338" s="7"/>
      <c r="G338" s="7"/>
      <c r="H338" s="7">
        <v>48.717390999999999</v>
      </c>
      <c r="I338" s="7">
        <v>3.4862839999999999</v>
      </c>
      <c r="J338" s="7">
        <v>0.42735099999999998</v>
      </c>
      <c r="K338" s="7">
        <v>-31.142753156476996</v>
      </c>
      <c r="L338" s="7">
        <v>11.157022749660651</v>
      </c>
      <c r="M338" s="7">
        <v>-3.4945570939836923</v>
      </c>
      <c r="N338" s="37"/>
    </row>
    <row r="339" spans="1:14" ht="17">
      <c r="A339" s="38">
        <v>43217</v>
      </c>
      <c r="B339" s="34" t="s">
        <v>21</v>
      </c>
      <c r="C339" s="35" t="s">
        <v>14</v>
      </c>
      <c r="D339" s="36">
        <v>1</v>
      </c>
      <c r="E339" s="7">
        <v>12.192148256522799</v>
      </c>
      <c r="F339" s="7"/>
      <c r="G339" s="7"/>
      <c r="H339" s="7">
        <v>49.122050000000002</v>
      </c>
      <c r="I339" s="7">
        <v>3.1947920000000001</v>
      </c>
      <c r="J339" s="7">
        <v>0.42680200000000001</v>
      </c>
      <c r="K339" s="7">
        <v>-29.150283318928523</v>
      </c>
      <c r="L339" s="7">
        <v>11.220700961576433</v>
      </c>
      <c r="M339" s="7">
        <v>-3.9071435574351905</v>
      </c>
      <c r="N339" s="37"/>
    </row>
    <row r="340" spans="1:14">
      <c r="A340" s="38">
        <v>43217</v>
      </c>
      <c r="B340" s="34" t="s">
        <v>19</v>
      </c>
      <c r="C340" s="3" t="s">
        <v>11</v>
      </c>
      <c r="D340" s="3">
        <v>1</v>
      </c>
      <c r="E340" s="7">
        <v>12.500000000000002</v>
      </c>
      <c r="F340" s="7"/>
      <c r="G340" s="7"/>
      <c r="H340" s="7">
        <v>43.519897</v>
      </c>
      <c r="I340" s="7">
        <v>2.275414</v>
      </c>
      <c r="J340" s="7">
        <v>0.190113</v>
      </c>
      <c r="K340" s="7">
        <v>-31.167944273514163</v>
      </c>
      <c r="L340" s="7">
        <v>9.4152776755219048</v>
      </c>
      <c r="M340" s="7">
        <v>5.7925551840999905</v>
      </c>
      <c r="N340" s="37"/>
    </row>
    <row r="341" spans="1:14">
      <c r="A341" s="38">
        <v>43217</v>
      </c>
      <c r="B341" s="34" t="s">
        <v>19</v>
      </c>
      <c r="C341" s="4" t="s">
        <v>10</v>
      </c>
      <c r="D341" s="3">
        <v>1</v>
      </c>
      <c r="E341" s="7">
        <v>12.500000000000002</v>
      </c>
      <c r="F341" s="7"/>
      <c r="G341" s="7"/>
      <c r="H341" s="7">
        <v>42.929763000000001</v>
      </c>
      <c r="I341" s="7">
        <v>2.2776480000000001</v>
      </c>
      <c r="J341" s="7">
        <v>0.304809</v>
      </c>
      <c r="K341" s="7">
        <v>-31.024562839205963</v>
      </c>
      <c r="L341" s="7">
        <v>12.390915437285868</v>
      </c>
      <c r="M341" s="7">
        <v>3.4630058400152137</v>
      </c>
      <c r="N341" s="37"/>
    </row>
    <row r="342" spans="1:14">
      <c r="A342" s="38">
        <v>43217</v>
      </c>
      <c r="B342" s="34" t="s">
        <v>19</v>
      </c>
      <c r="C342" s="4" t="s">
        <v>9</v>
      </c>
      <c r="D342" s="3">
        <v>1</v>
      </c>
      <c r="E342" s="7">
        <v>12.500000000000002</v>
      </c>
      <c r="F342" s="7"/>
      <c r="G342" s="7"/>
      <c r="H342" s="7">
        <v>43.531458999999998</v>
      </c>
      <c r="I342" s="7">
        <v>2.1906690000000002</v>
      </c>
      <c r="J342" s="7">
        <v>0.19643099999999999</v>
      </c>
      <c r="K342" s="7">
        <v>-29.775467290229301</v>
      </c>
      <c r="L342" s="7">
        <v>9.9383155013416218</v>
      </c>
      <c r="M342" s="7">
        <v>0.99759948516813024</v>
      </c>
      <c r="N342" s="37"/>
    </row>
    <row r="343" spans="1:14">
      <c r="A343" s="38">
        <v>43217</v>
      </c>
      <c r="B343" s="34" t="s">
        <v>19</v>
      </c>
      <c r="C343" s="4" t="s">
        <v>7</v>
      </c>
      <c r="D343" s="3">
        <v>1</v>
      </c>
      <c r="E343" s="7">
        <v>12.500000000000002</v>
      </c>
      <c r="F343" s="7"/>
      <c r="G343" s="7"/>
      <c r="H343" s="7">
        <v>43.700893999999998</v>
      </c>
      <c r="I343" s="7">
        <v>2.0783209999999999</v>
      </c>
      <c r="J343" s="7">
        <v>0.19739499999999999</v>
      </c>
      <c r="K343" s="7">
        <v>-30.698314212132676</v>
      </c>
      <c r="L343" s="7">
        <v>12.430273556692516</v>
      </c>
      <c r="M343" s="7">
        <v>1.6301013160231919</v>
      </c>
      <c r="N343" s="37"/>
    </row>
    <row r="344" spans="1:14">
      <c r="A344" s="38">
        <v>43217</v>
      </c>
      <c r="B344" s="34" t="s">
        <v>19</v>
      </c>
      <c r="C344" s="4" t="s">
        <v>6</v>
      </c>
      <c r="D344" s="3">
        <v>1</v>
      </c>
      <c r="E344" s="7">
        <v>12.500000000000002</v>
      </c>
      <c r="F344" s="7"/>
      <c r="G344" s="7"/>
      <c r="H344" s="7">
        <v>43.191516</v>
      </c>
      <c r="I344" s="7">
        <v>2.2419720000000001</v>
      </c>
      <c r="J344" s="7">
        <v>0.19848399999999999</v>
      </c>
      <c r="K344" s="7">
        <v>-30.841039615572303</v>
      </c>
      <c r="L344" s="7">
        <v>12.022101289058504</v>
      </c>
      <c r="M344" s="7">
        <v>-0.1526905426798254</v>
      </c>
      <c r="N344" s="37"/>
    </row>
    <row r="345" spans="1:14">
      <c r="A345" s="38">
        <v>43217</v>
      </c>
      <c r="B345" s="34" t="s">
        <v>19</v>
      </c>
      <c r="C345" s="3" t="s">
        <v>8</v>
      </c>
      <c r="D345" s="3">
        <v>1</v>
      </c>
      <c r="E345" s="7">
        <v>12.500000000000002</v>
      </c>
      <c r="F345" s="7"/>
      <c r="G345" s="7"/>
      <c r="H345" s="7">
        <v>43.417955999999997</v>
      </c>
      <c r="I345" s="7">
        <v>1.9658040000000001</v>
      </c>
      <c r="J345" s="7">
        <v>0.215451</v>
      </c>
      <c r="K345" s="7">
        <v>-29.282786453574417</v>
      </c>
      <c r="L345" s="7">
        <v>13.221789599836724</v>
      </c>
      <c r="M345" s="7">
        <v>-2.4929304808116957</v>
      </c>
      <c r="N345" s="37"/>
    </row>
    <row r="346" spans="1:14">
      <c r="A346" s="38">
        <v>43217</v>
      </c>
      <c r="B346" s="34" t="s">
        <v>19</v>
      </c>
      <c r="C346" s="3" t="s">
        <v>11</v>
      </c>
      <c r="D346" s="3">
        <v>2</v>
      </c>
      <c r="E346" s="7">
        <v>22.5</v>
      </c>
      <c r="F346" s="7"/>
      <c r="G346" s="7"/>
      <c r="H346" s="7">
        <v>43.110475000000001</v>
      </c>
      <c r="I346" s="7">
        <v>2.1312630000000001</v>
      </c>
      <c r="J346" s="7">
        <v>0.192105</v>
      </c>
      <c r="K346" s="7">
        <v>-29.421140800136786</v>
      </c>
      <c r="L346" s="7">
        <v>14.092281156375849</v>
      </c>
      <c r="M346" s="7">
        <v>0.40454820731385821</v>
      </c>
      <c r="N346" s="37"/>
    </row>
    <row r="347" spans="1:14">
      <c r="A347" s="38">
        <v>43217</v>
      </c>
      <c r="B347" s="34" t="s">
        <v>19</v>
      </c>
      <c r="C347" s="4" t="s">
        <v>10</v>
      </c>
      <c r="D347" s="3">
        <v>2</v>
      </c>
      <c r="E347" s="7">
        <v>22.5</v>
      </c>
      <c r="F347" s="7"/>
      <c r="G347" s="7"/>
      <c r="H347" s="7">
        <v>43.320022000000002</v>
      </c>
      <c r="I347" s="7">
        <v>2.6846739999999998</v>
      </c>
      <c r="J347" s="7">
        <v>0.25958300000000001</v>
      </c>
      <c r="K347" s="7">
        <v>-30.689859390210021</v>
      </c>
      <c r="L347" s="7">
        <v>12.791253972029804</v>
      </c>
      <c r="M347" s="7">
        <v>0.44793817680135528</v>
      </c>
      <c r="N347" s="37"/>
    </row>
    <row r="348" spans="1:14">
      <c r="A348" s="38">
        <v>43217</v>
      </c>
      <c r="B348" s="34" t="s">
        <v>19</v>
      </c>
      <c r="C348" s="4" t="s">
        <v>9</v>
      </c>
      <c r="D348" s="3">
        <v>2</v>
      </c>
      <c r="E348" s="7">
        <v>22.5</v>
      </c>
      <c r="F348" s="7"/>
      <c r="G348" s="7"/>
      <c r="H348" s="7">
        <v>43.494838000000001</v>
      </c>
      <c r="I348" s="7">
        <v>2.2095210000000001</v>
      </c>
      <c r="J348" s="7">
        <v>0.20627300000000001</v>
      </c>
      <c r="K348" s="7">
        <v>-30.877557071707894</v>
      </c>
      <c r="L348" s="7">
        <v>10.84489559669278</v>
      </c>
      <c r="M348" s="7">
        <v>2.8346905421989521</v>
      </c>
      <c r="N348" s="37"/>
    </row>
    <row r="349" spans="1:14">
      <c r="A349" s="38">
        <v>43217</v>
      </c>
      <c r="B349" s="34" t="s">
        <v>19</v>
      </c>
      <c r="C349" s="4" t="s">
        <v>7</v>
      </c>
      <c r="D349" s="3">
        <v>2</v>
      </c>
      <c r="E349" s="7">
        <v>22.5</v>
      </c>
      <c r="F349" s="7"/>
      <c r="G349" s="7"/>
      <c r="H349" s="7">
        <v>43.290528000000002</v>
      </c>
      <c r="I349" s="7">
        <v>2.2611119999999998</v>
      </c>
      <c r="J349" s="7">
        <v>0.20549999999999999</v>
      </c>
      <c r="K349" s="7">
        <v>-30.413531572474337</v>
      </c>
      <c r="L349" s="7">
        <v>15.13076103430047</v>
      </c>
      <c r="M349" s="7">
        <v>-1.851309293427009</v>
      </c>
      <c r="N349" s="37"/>
    </row>
    <row r="350" spans="1:14">
      <c r="A350" s="38">
        <v>43217</v>
      </c>
      <c r="B350" s="34" t="s">
        <v>19</v>
      </c>
      <c r="C350" s="4" t="s">
        <v>6</v>
      </c>
      <c r="D350" s="3">
        <v>2</v>
      </c>
      <c r="E350" s="7">
        <v>22.5</v>
      </c>
      <c r="F350" s="7"/>
      <c r="G350" s="7"/>
      <c r="H350" s="7">
        <v>43.653353000000003</v>
      </c>
      <c r="I350" s="7">
        <v>2.4198580000000001</v>
      </c>
      <c r="J350" s="7">
        <v>0.19819800000000001</v>
      </c>
      <c r="K350" s="7">
        <v>-30.516915027319452</v>
      </c>
      <c r="L350" s="7">
        <v>9.4912417688963444</v>
      </c>
      <c r="M350" s="7">
        <v>-0.15530256136698639</v>
      </c>
      <c r="N350" s="37"/>
    </row>
    <row r="351" spans="1:14">
      <c r="A351" s="38">
        <v>43217</v>
      </c>
      <c r="B351" s="34" t="s">
        <v>19</v>
      </c>
      <c r="C351" s="3" t="s">
        <v>8</v>
      </c>
      <c r="D351" s="3">
        <v>2</v>
      </c>
      <c r="E351" s="7">
        <v>22.5</v>
      </c>
      <c r="F351" s="7"/>
      <c r="G351" s="7"/>
      <c r="H351" s="7">
        <v>43.199075000000001</v>
      </c>
      <c r="I351" s="7">
        <v>2.5305879999999998</v>
      </c>
      <c r="J351" s="7">
        <v>0.18179500000000001</v>
      </c>
      <c r="K351" s="7">
        <v>-31.218219811114995</v>
      </c>
      <c r="L351" s="7">
        <v>14.198610159584526</v>
      </c>
      <c r="M351" s="7">
        <v>-0.16241131182437762</v>
      </c>
      <c r="N351" s="37"/>
    </row>
    <row r="352" spans="1:14" ht="17">
      <c r="A352" s="38">
        <v>43217</v>
      </c>
      <c r="B352" s="34" t="s">
        <v>21</v>
      </c>
      <c r="C352" s="35" t="s">
        <v>13</v>
      </c>
      <c r="D352" s="46">
        <v>2</v>
      </c>
      <c r="E352" s="7">
        <v>22.860277980980246</v>
      </c>
      <c r="F352" s="7"/>
      <c r="G352" s="7"/>
      <c r="H352" s="7">
        <v>50.114269</v>
      </c>
      <c r="I352" s="7">
        <v>3.0680559999999999</v>
      </c>
      <c r="J352" s="7">
        <v>0.35982700000000001</v>
      </c>
      <c r="K352" s="7">
        <v>-30.403652841501131</v>
      </c>
      <c r="L352" s="7">
        <v>16.889304469475448</v>
      </c>
      <c r="M352" s="7">
        <v>0.24888149204525056</v>
      </c>
      <c r="N352" s="37"/>
    </row>
    <row r="353" spans="1:14" ht="17">
      <c r="A353" s="38">
        <v>43217</v>
      </c>
      <c r="B353" s="34" t="s">
        <v>21</v>
      </c>
      <c r="C353" s="35" t="s">
        <v>13</v>
      </c>
      <c r="D353" s="36">
        <v>2</v>
      </c>
      <c r="E353" s="7">
        <v>22.860277980980246</v>
      </c>
      <c r="F353" s="7"/>
      <c r="G353" s="7"/>
      <c r="H353" s="7">
        <v>49.878453</v>
      </c>
      <c r="I353" s="7">
        <v>2.9630670000000001</v>
      </c>
      <c r="J353" s="7">
        <v>0.32772899999999999</v>
      </c>
      <c r="K353" s="7">
        <v>-30.437848997911949</v>
      </c>
      <c r="L353" s="7">
        <v>17.096193636075718</v>
      </c>
      <c r="M353" s="7">
        <v>2.3431811124014619</v>
      </c>
      <c r="N353" s="37"/>
    </row>
    <row r="354" spans="1:14" ht="17">
      <c r="A354" s="38">
        <v>43217</v>
      </c>
      <c r="B354" s="34" t="s">
        <v>21</v>
      </c>
      <c r="C354" s="35" t="s">
        <v>13</v>
      </c>
      <c r="D354" s="36">
        <v>2</v>
      </c>
      <c r="E354" s="7">
        <v>22.860277980980246</v>
      </c>
      <c r="F354" s="7"/>
      <c r="G354" s="7"/>
      <c r="H354" s="7">
        <v>50.763106000000001</v>
      </c>
      <c r="I354" s="7">
        <v>2.7132239999999999</v>
      </c>
      <c r="J354" s="7">
        <v>0.24684700000000001</v>
      </c>
      <c r="K354" s="7">
        <v>-29.845018665725725</v>
      </c>
      <c r="L354" s="7">
        <v>16.361106133887368</v>
      </c>
      <c r="M354" s="7">
        <v>-0.47283686685660525</v>
      </c>
      <c r="N354" s="37"/>
    </row>
    <row r="355" spans="1:14" ht="17">
      <c r="A355" s="38">
        <v>43217</v>
      </c>
      <c r="B355" s="34" t="s">
        <v>21</v>
      </c>
      <c r="C355" s="35" t="s">
        <v>12</v>
      </c>
      <c r="D355" s="36">
        <v>2</v>
      </c>
      <c r="E355" s="7">
        <v>22.860277980980246</v>
      </c>
      <c r="F355" s="7"/>
      <c r="G355" s="7"/>
      <c r="H355" s="7">
        <v>50.626643999999999</v>
      </c>
      <c r="I355" s="7">
        <v>4.7099979999999997</v>
      </c>
      <c r="J355" s="7">
        <v>0.35893799999999998</v>
      </c>
      <c r="K355" s="7">
        <v>-26.574126392177565</v>
      </c>
      <c r="L355" s="7">
        <v>14.81117246859672</v>
      </c>
      <c r="M355" s="7">
        <v>3.1403826074085175</v>
      </c>
      <c r="N355" s="37"/>
    </row>
    <row r="356" spans="1:14" ht="17">
      <c r="A356" s="38">
        <v>43217</v>
      </c>
      <c r="B356" s="34" t="s">
        <v>21</v>
      </c>
      <c r="C356" s="35" t="s">
        <v>12</v>
      </c>
      <c r="D356" s="36">
        <v>2</v>
      </c>
      <c r="E356" s="7">
        <v>22.860277980980246</v>
      </c>
      <c r="F356" s="7"/>
      <c r="G356" s="7"/>
      <c r="H356" s="7">
        <v>50.280484000000001</v>
      </c>
      <c r="I356" s="7">
        <v>4.7135730000000002</v>
      </c>
      <c r="J356" s="7">
        <v>0.37731199999999998</v>
      </c>
      <c r="K356" s="7">
        <v>-27.634837372314113</v>
      </c>
      <c r="L356" s="7">
        <v>13.213176928215578</v>
      </c>
      <c r="M356" s="7">
        <v>2.5847492263692473</v>
      </c>
      <c r="N356" s="37"/>
    </row>
    <row r="357" spans="1:14" ht="17">
      <c r="A357" s="38">
        <v>43217</v>
      </c>
      <c r="B357" s="34" t="s">
        <v>21</v>
      </c>
      <c r="C357" s="35" t="s">
        <v>12</v>
      </c>
      <c r="D357" s="36">
        <v>2</v>
      </c>
      <c r="E357" s="7">
        <v>22.860277980980246</v>
      </c>
      <c r="F357" s="7"/>
      <c r="G357" s="7"/>
      <c r="H357" s="7">
        <v>50.262503000000002</v>
      </c>
      <c r="I357" s="7">
        <v>4.6013820000000001</v>
      </c>
      <c r="J357" s="7">
        <v>0.37997500000000001</v>
      </c>
      <c r="K357" s="7">
        <v>-28.150639640683814</v>
      </c>
      <c r="L357" s="7">
        <v>15.499811671171539</v>
      </c>
      <c r="M357" s="7">
        <v>2.7663618561980345</v>
      </c>
      <c r="N357" s="37"/>
    </row>
    <row r="358" spans="1:14" ht="17">
      <c r="A358" s="38">
        <v>43217</v>
      </c>
      <c r="B358" s="34" t="s">
        <v>21</v>
      </c>
      <c r="C358" s="35" t="s">
        <v>14</v>
      </c>
      <c r="D358" s="36">
        <v>2</v>
      </c>
      <c r="E358" s="7">
        <v>22.860277980980246</v>
      </c>
      <c r="F358" s="7"/>
      <c r="G358" s="7"/>
      <c r="H358" s="7">
        <v>49.746505999999997</v>
      </c>
      <c r="I358" s="7">
        <v>4.9747789999999998</v>
      </c>
      <c r="J358" s="7">
        <v>0.37503500000000001</v>
      </c>
      <c r="K358" s="7">
        <v>-28.566254593957723</v>
      </c>
      <c r="L358" s="7">
        <v>13.771769232623264</v>
      </c>
      <c r="M358" s="7">
        <v>1.6616151288538203</v>
      </c>
      <c r="N358" s="37"/>
    </row>
    <row r="359" spans="1:14" ht="17">
      <c r="A359" s="38">
        <v>43217</v>
      </c>
      <c r="B359" s="34" t="s">
        <v>21</v>
      </c>
      <c r="C359" s="35" t="s">
        <v>14</v>
      </c>
      <c r="D359" s="36">
        <v>2</v>
      </c>
      <c r="E359" s="7">
        <v>22.860277980980246</v>
      </c>
      <c r="F359" s="7"/>
      <c r="G359" s="7"/>
      <c r="H359" s="7">
        <v>49.456425000000003</v>
      </c>
      <c r="I359" s="7">
        <v>3.5097930000000002</v>
      </c>
      <c r="J359" s="7">
        <v>0.37594899999999998</v>
      </c>
      <c r="K359" s="7">
        <v>-30.20201035845141</v>
      </c>
      <c r="L359" s="7">
        <v>12.140445041907054</v>
      </c>
      <c r="M359" s="7">
        <v>-0.93806548938387613</v>
      </c>
      <c r="N359" s="37"/>
    </row>
    <row r="360" spans="1:14" ht="17">
      <c r="A360" s="38">
        <v>43217</v>
      </c>
      <c r="B360" s="34" t="s">
        <v>21</v>
      </c>
      <c r="C360" s="35" t="s">
        <v>14</v>
      </c>
      <c r="D360" s="36">
        <v>2</v>
      </c>
      <c r="E360" s="7">
        <v>22.860277980980246</v>
      </c>
      <c r="F360" s="7"/>
      <c r="G360" s="7"/>
      <c r="H360" s="7">
        <v>49.436469000000002</v>
      </c>
      <c r="I360" s="7">
        <v>4.9028960000000001</v>
      </c>
      <c r="J360" s="7">
        <v>0.37139100000000003</v>
      </c>
      <c r="K360" s="7">
        <v>-28.167627595353856</v>
      </c>
      <c r="L360" s="7">
        <v>14.355098436449342</v>
      </c>
      <c r="M360" s="7">
        <v>-1.3864778923655219</v>
      </c>
      <c r="N360" s="37"/>
    </row>
    <row r="361" spans="1:14">
      <c r="A361" s="38">
        <v>43217</v>
      </c>
      <c r="B361" s="34" t="s">
        <v>19</v>
      </c>
      <c r="C361" s="3" t="s">
        <v>11</v>
      </c>
      <c r="D361" s="3">
        <v>3</v>
      </c>
      <c r="E361" s="7">
        <v>37.5</v>
      </c>
      <c r="F361" s="7"/>
      <c r="G361" s="7"/>
      <c r="H361" s="7">
        <v>43.152721999999997</v>
      </c>
      <c r="I361" s="7">
        <v>2.1178659999999998</v>
      </c>
      <c r="J361" s="7">
        <v>0.190279</v>
      </c>
      <c r="K361" s="7">
        <v>-29.588477605962641</v>
      </c>
      <c r="L361" s="7">
        <v>13.902349083073958</v>
      </c>
      <c r="M361" s="7">
        <v>0.31139249613837405</v>
      </c>
      <c r="N361" s="37"/>
    </row>
    <row r="362" spans="1:14">
      <c r="A362" s="38">
        <v>43217</v>
      </c>
      <c r="B362" s="34" t="s">
        <v>19</v>
      </c>
      <c r="C362" s="4" t="s">
        <v>10</v>
      </c>
      <c r="D362" s="3">
        <v>3</v>
      </c>
      <c r="E362" s="7">
        <v>37.5</v>
      </c>
      <c r="F362" s="7"/>
      <c r="G362" s="7"/>
      <c r="H362" s="7">
        <v>43.276153000000001</v>
      </c>
      <c r="I362" s="7">
        <v>2.6680790000000001</v>
      </c>
      <c r="J362" s="7">
        <v>0.28063900000000003</v>
      </c>
      <c r="K362" s="7">
        <v>-30.250625796407114</v>
      </c>
      <c r="L362" s="7">
        <v>10.042110491861983</v>
      </c>
      <c r="M362" s="7">
        <v>9.2750350255156322E-3</v>
      </c>
      <c r="N362" s="37"/>
    </row>
    <row r="363" spans="1:14">
      <c r="A363" s="38">
        <v>43217</v>
      </c>
      <c r="B363" s="34" t="s">
        <v>19</v>
      </c>
      <c r="C363" s="4" t="s">
        <v>9</v>
      </c>
      <c r="D363" s="3">
        <v>3</v>
      </c>
      <c r="E363" s="7">
        <v>37.5</v>
      </c>
      <c r="F363" s="7"/>
      <c r="G363" s="7"/>
      <c r="H363" s="7">
        <v>43.844659</v>
      </c>
      <c r="I363" s="7">
        <v>2.0935160000000002</v>
      </c>
      <c r="J363" s="7">
        <v>0.200548</v>
      </c>
      <c r="K363" s="7">
        <v>-31.408524582954939</v>
      </c>
      <c r="L363" s="7">
        <v>12.759522721340268</v>
      </c>
      <c r="M363" s="7">
        <v>2.4201591611393041</v>
      </c>
      <c r="N363" s="37"/>
    </row>
    <row r="364" spans="1:14">
      <c r="A364" s="38">
        <v>43217</v>
      </c>
      <c r="B364" s="34" t="s">
        <v>19</v>
      </c>
      <c r="C364" s="4" t="s">
        <v>7</v>
      </c>
      <c r="D364" s="3">
        <v>3</v>
      </c>
      <c r="E364" s="7">
        <v>37.5</v>
      </c>
      <c r="F364" s="7"/>
      <c r="G364" s="7"/>
      <c r="H364" s="7">
        <v>43.675725</v>
      </c>
      <c r="I364" s="7">
        <v>2.208415</v>
      </c>
      <c r="J364" s="7">
        <v>0.18861600000000001</v>
      </c>
      <c r="K364" s="7">
        <v>-30.360498504777826</v>
      </c>
      <c r="L364" s="7">
        <v>11.242532852027677</v>
      </c>
      <c r="M364" s="7">
        <v>1.0458357458302994</v>
      </c>
      <c r="N364" s="37"/>
    </row>
    <row r="365" spans="1:14">
      <c r="A365" s="38">
        <v>43217</v>
      </c>
      <c r="B365" s="34" t="s">
        <v>19</v>
      </c>
      <c r="C365" s="4" t="s">
        <v>6</v>
      </c>
      <c r="D365" s="3">
        <v>3</v>
      </c>
      <c r="E365" s="7">
        <v>37.5</v>
      </c>
      <c r="F365" s="7"/>
      <c r="G365" s="7"/>
      <c r="H365" s="7">
        <v>43.924374999999998</v>
      </c>
      <c r="I365" s="7">
        <v>2.17774</v>
      </c>
      <c r="J365" s="7">
        <v>0.19305700000000001</v>
      </c>
      <c r="K365" s="7">
        <v>-30.326101000545865</v>
      </c>
      <c r="L365" s="7">
        <v>12.834771165662996</v>
      </c>
      <c r="M365" s="7">
        <v>1.7496367077967769</v>
      </c>
      <c r="N365" s="37"/>
    </row>
    <row r="366" spans="1:14">
      <c r="A366" s="38">
        <v>43217</v>
      </c>
      <c r="B366" s="34" t="s">
        <v>19</v>
      </c>
      <c r="C366" s="3" t="s">
        <v>8</v>
      </c>
      <c r="D366" s="3">
        <v>3</v>
      </c>
      <c r="E366" s="7">
        <v>37.5</v>
      </c>
      <c r="F366" s="7"/>
      <c r="G366" s="7"/>
      <c r="H366" s="7">
        <v>43.794612000000001</v>
      </c>
      <c r="I366" s="7">
        <v>2.216027</v>
      </c>
      <c r="J366" s="7">
        <v>0.218421</v>
      </c>
      <c r="K366" s="7">
        <v>-31.532610310109888</v>
      </c>
      <c r="L366" s="7">
        <v>13.593518785723306</v>
      </c>
      <c r="M366" s="7">
        <v>2.9534169721306305</v>
      </c>
      <c r="N366" s="37"/>
    </row>
    <row r="367" spans="1:14" ht="17">
      <c r="A367" s="38">
        <v>43217</v>
      </c>
      <c r="B367" s="34" t="s">
        <v>21</v>
      </c>
      <c r="C367" s="35" t="s">
        <v>13</v>
      </c>
      <c r="D367" s="36">
        <v>3</v>
      </c>
      <c r="E367" s="7">
        <v>38.100463301633745</v>
      </c>
      <c r="F367" s="7"/>
      <c r="G367" s="7"/>
      <c r="H367" s="7">
        <v>49.552019000000001</v>
      </c>
      <c r="I367" s="7">
        <v>2.9841980000000001</v>
      </c>
      <c r="J367" s="7">
        <v>0.380465</v>
      </c>
      <c r="K367" s="7">
        <v>-30.265060713926612</v>
      </c>
      <c r="L367" s="7">
        <v>16.760516112274317</v>
      </c>
      <c r="M367" s="7">
        <v>3.2772586294463837</v>
      </c>
      <c r="N367" s="37"/>
    </row>
    <row r="368" spans="1:14" ht="17">
      <c r="A368" s="38">
        <v>43217</v>
      </c>
      <c r="B368" s="34" t="s">
        <v>21</v>
      </c>
      <c r="C368" s="35" t="s">
        <v>13</v>
      </c>
      <c r="D368" s="36">
        <v>3</v>
      </c>
      <c r="E368" s="7">
        <v>38.100463301633745</v>
      </c>
      <c r="F368" s="7"/>
      <c r="G368" s="7"/>
      <c r="H368" s="7">
        <v>51.243763000000001</v>
      </c>
      <c r="I368" s="7">
        <v>2.8502100000000001</v>
      </c>
      <c r="J368" s="7">
        <v>0.248914</v>
      </c>
      <c r="K368" s="7">
        <v>-29.753858639561056</v>
      </c>
      <c r="L368" s="7">
        <v>17.549517025073975</v>
      </c>
      <c r="M368" s="7">
        <v>0.55912663016889819</v>
      </c>
      <c r="N368" s="37"/>
    </row>
    <row r="369" spans="1:14" ht="17">
      <c r="A369" s="38">
        <v>43217</v>
      </c>
      <c r="B369" s="34" t="s">
        <v>21</v>
      </c>
      <c r="C369" s="35" t="s">
        <v>13</v>
      </c>
      <c r="D369" s="36">
        <v>3</v>
      </c>
      <c r="E369" s="7">
        <v>38.100463301633745</v>
      </c>
      <c r="F369" s="7"/>
      <c r="G369" s="7"/>
      <c r="H369" s="7">
        <v>51.190806000000002</v>
      </c>
      <c r="I369" s="7">
        <v>3.0715819999999998</v>
      </c>
      <c r="J369" s="7">
        <v>0.27655099999999999</v>
      </c>
      <c r="K369" s="7">
        <v>-26.949890376040667</v>
      </c>
      <c r="L369" s="7">
        <v>17.026357907201664</v>
      </c>
      <c r="M369" s="7">
        <v>1.6192258315926424</v>
      </c>
      <c r="N369" s="37"/>
    </row>
    <row r="370" spans="1:14" ht="17">
      <c r="A370" s="38">
        <v>43217</v>
      </c>
      <c r="B370" s="34" t="s">
        <v>21</v>
      </c>
      <c r="C370" s="35" t="s">
        <v>12</v>
      </c>
      <c r="D370" s="36">
        <v>3</v>
      </c>
      <c r="E370" s="7">
        <v>38.100463301633745</v>
      </c>
      <c r="F370" s="7"/>
      <c r="G370" s="7"/>
      <c r="H370" s="7">
        <v>50.106943999999999</v>
      </c>
      <c r="I370" s="7">
        <v>4.3302360000000002</v>
      </c>
      <c r="J370" s="7">
        <v>0.334955</v>
      </c>
      <c r="K370" s="7">
        <v>-25.882120333769773</v>
      </c>
      <c r="L370" s="7">
        <v>11.761143121410626</v>
      </c>
      <c r="M370" s="7">
        <v>2.958530202662939</v>
      </c>
      <c r="N370" s="37"/>
    </row>
    <row r="371" spans="1:14" ht="17">
      <c r="A371" s="38">
        <v>43217</v>
      </c>
      <c r="B371" s="34" t="s">
        <v>21</v>
      </c>
      <c r="C371" s="35" t="s">
        <v>12</v>
      </c>
      <c r="D371" s="36">
        <v>3</v>
      </c>
      <c r="E371" s="7">
        <v>38.100463301633745</v>
      </c>
      <c r="F371" s="7"/>
      <c r="G371" s="7"/>
      <c r="H371" s="7">
        <v>50.560040999999998</v>
      </c>
      <c r="I371" s="7">
        <v>4.4145799999999999</v>
      </c>
      <c r="J371" s="7">
        <v>0.34909699999999999</v>
      </c>
      <c r="K371" s="7">
        <v>-25.859178499875586</v>
      </c>
      <c r="L371" s="7">
        <v>11.812765809065159</v>
      </c>
      <c r="M371" s="7">
        <v>2.8272123478843509</v>
      </c>
      <c r="N371" s="37"/>
    </row>
    <row r="372" spans="1:14" ht="17">
      <c r="A372" s="38">
        <v>43217</v>
      </c>
      <c r="B372" s="34" t="s">
        <v>21</v>
      </c>
      <c r="C372" s="35" t="s">
        <v>12</v>
      </c>
      <c r="D372" s="36">
        <v>3</v>
      </c>
      <c r="E372" s="7">
        <v>38.100463301633745</v>
      </c>
      <c r="F372" s="7"/>
      <c r="G372" s="7"/>
      <c r="H372" s="7">
        <v>50.848312</v>
      </c>
      <c r="I372" s="7">
        <v>4.7000590000000004</v>
      </c>
      <c r="J372" s="7">
        <v>0.33163700000000002</v>
      </c>
      <c r="K372" s="7">
        <v>-25.783524749687992</v>
      </c>
      <c r="L372" s="7">
        <v>14.114823061888742</v>
      </c>
      <c r="M372" s="7">
        <v>4.5016256826757015</v>
      </c>
      <c r="N372" s="37"/>
    </row>
    <row r="373" spans="1:14" ht="17">
      <c r="A373" s="38">
        <v>43217</v>
      </c>
      <c r="B373" s="34" t="s">
        <v>21</v>
      </c>
      <c r="C373" s="35" t="s">
        <v>12</v>
      </c>
      <c r="D373" s="36">
        <v>3</v>
      </c>
      <c r="E373" s="7">
        <v>38.100463301633745</v>
      </c>
      <c r="F373" s="7"/>
      <c r="G373" s="7"/>
      <c r="H373" s="7">
        <v>50.360537999999998</v>
      </c>
      <c r="I373" s="7">
        <v>4.6680809999999999</v>
      </c>
      <c r="J373" s="7">
        <v>0.33160400000000001</v>
      </c>
      <c r="K373" s="7">
        <v>-25.373314758578722</v>
      </c>
      <c r="L373" s="7">
        <v>13.89268782688843</v>
      </c>
      <c r="M373" s="7">
        <v>3.022794558023119</v>
      </c>
      <c r="N373" s="37"/>
    </row>
    <row r="374" spans="1:14" ht="17">
      <c r="A374" s="38">
        <v>43217</v>
      </c>
      <c r="B374" s="34" t="s">
        <v>21</v>
      </c>
      <c r="C374" s="35" t="s">
        <v>14</v>
      </c>
      <c r="D374" s="36">
        <v>3</v>
      </c>
      <c r="E374" s="7">
        <v>38.100463301633745</v>
      </c>
      <c r="F374" s="7"/>
      <c r="G374" s="7"/>
      <c r="H374" s="7">
        <v>51.040128000000003</v>
      </c>
      <c r="I374" s="7">
        <v>2.2468460000000001</v>
      </c>
      <c r="J374" s="7">
        <v>0.19140799999999999</v>
      </c>
      <c r="K374" s="7">
        <v>-29.683083976232176</v>
      </c>
      <c r="L374" s="7">
        <v>7.9943666080626592</v>
      </c>
      <c r="M374" s="7">
        <v>6.1110940839716044</v>
      </c>
      <c r="N374" s="37"/>
    </row>
    <row r="375" spans="1:14" ht="17">
      <c r="A375" s="38">
        <v>43217</v>
      </c>
      <c r="B375" s="34" t="s">
        <v>21</v>
      </c>
      <c r="C375" s="35" t="s">
        <v>14</v>
      </c>
      <c r="D375" s="36">
        <v>3</v>
      </c>
      <c r="E375" s="7">
        <v>38.100463301633745</v>
      </c>
      <c r="F375" s="7"/>
      <c r="G375" s="7"/>
      <c r="H375" s="7">
        <v>50.207653000000001</v>
      </c>
      <c r="I375" s="7">
        <v>3.9925389999999998</v>
      </c>
      <c r="J375" s="7">
        <v>0.223689</v>
      </c>
      <c r="K375" s="7">
        <v>-29.531766244234131</v>
      </c>
      <c r="L375" s="7">
        <v>11.02085884168838</v>
      </c>
      <c r="M375" s="7">
        <v>9.4327719046048379</v>
      </c>
      <c r="N375" s="37"/>
    </row>
    <row r="376" spans="1:14" ht="17">
      <c r="A376" s="38">
        <v>43217</v>
      </c>
      <c r="B376" s="34" t="s">
        <v>21</v>
      </c>
      <c r="C376" s="35" t="s">
        <v>14</v>
      </c>
      <c r="D376" s="36">
        <v>3</v>
      </c>
      <c r="E376" s="7">
        <v>38.100463301633745</v>
      </c>
      <c r="F376" s="7"/>
      <c r="G376" s="7"/>
      <c r="H376" s="7">
        <v>50.612003000000001</v>
      </c>
      <c r="I376" s="7">
        <v>3.874174</v>
      </c>
      <c r="J376" s="7">
        <v>0.22763600000000001</v>
      </c>
      <c r="K376" s="7">
        <v>-29.389367295912777</v>
      </c>
      <c r="L376" s="7">
        <v>11.881512845028471</v>
      </c>
      <c r="M376" s="7">
        <v>9.6074387518706743</v>
      </c>
      <c r="N376" s="37"/>
    </row>
    <row r="377" spans="1:14" ht="17">
      <c r="A377" s="38">
        <v>43217</v>
      </c>
      <c r="B377" s="34" t="s">
        <v>21</v>
      </c>
      <c r="C377" s="35" t="s">
        <v>13</v>
      </c>
      <c r="D377" s="36">
        <v>3</v>
      </c>
      <c r="E377" s="7">
        <v>45.720555961960493</v>
      </c>
      <c r="F377" s="7"/>
      <c r="G377" s="7"/>
      <c r="H377" s="7">
        <v>51.881919000000003</v>
      </c>
      <c r="I377" s="7">
        <v>3.6358779999999999</v>
      </c>
      <c r="J377" s="7">
        <v>0.27574100000000001</v>
      </c>
      <c r="K377" s="7">
        <v>-25.908954188998209</v>
      </c>
      <c r="L377" s="7">
        <v>16.91635574494574</v>
      </c>
      <c r="M377" s="7">
        <v>4.8051640804773292</v>
      </c>
      <c r="N377" s="37"/>
    </row>
    <row r="378" spans="1:14" ht="17">
      <c r="A378" s="38">
        <v>43217</v>
      </c>
      <c r="B378" s="34" t="s">
        <v>21</v>
      </c>
      <c r="C378" s="35" t="s">
        <v>13</v>
      </c>
      <c r="D378" s="36">
        <v>3</v>
      </c>
      <c r="E378" s="7">
        <v>45.720555961960493</v>
      </c>
      <c r="F378" s="7"/>
      <c r="G378" s="7"/>
      <c r="H378" s="7">
        <v>51.305897000000002</v>
      </c>
      <c r="I378" s="7">
        <v>3.5767699999999998</v>
      </c>
      <c r="J378" s="7">
        <v>0.28516999999999998</v>
      </c>
      <c r="K378" s="7">
        <v>-26.000561933815906</v>
      </c>
      <c r="L378" s="7">
        <v>19.322437427747602</v>
      </c>
      <c r="M378" s="7">
        <v>4.5493428785092878</v>
      </c>
      <c r="N378" s="37"/>
    </row>
    <row r="379" spans="1:14" ht="17">
      <c r="A379" s="38">
        <v>43217</v>
      </c>
      <c r="B379" s="34" t="s">
        <v>21</v>
      </c>
      <c r="C379" s="35" t="s">
        <v>13</v>
      </c>
      <c r="D379" s="36">
        <v>3</v>
      </c>
      <c r="E379" s="7">
        <v>45.720555961960493</v>
      </c>
      <c r="F379" s="7"/>
      <c r="G379" s="7"/>
      <c r="H379" s="7">
        <v>52.792186999999998</v>
      </c>
      <c r="I379" s="7">
        <v>3.5477509999999999</v>
      </c>
      <c r="J379" s="7">
        <v>0.294354</v>
      </c>
      <c r="K379" s="7">
        <v>-26.276445559349799</v>
      </c>
      <c r="L379" s="7">
        <v>18.99533412755531</v>
      </c>
      <c r="M379" s="7">
        <v>4.8761384606847731</v>
      </c>
      <c r="N379" s="37"/>
    </row>
    <row r="380" spans="1:14" ht="17">
      <c r="A380" s="38">
        <v>43217</v>
      </c>
      <c r="B380" s="34" t="s">
        <v>21</v>
      </c>
      <c r="C380" s="35" t="s">
        <v>12</v>
      </c>
      <c r="D380" s="36">
        <v>3</v>
      </c>
      <c r="E380" s="7">
        <v>45.720555961960493</v>
      </c>
      <c r="F380" s="7"/>
      <c r="G380" s="7"/>
      <c r="H380" s="7">
        <v>51.954236999999999</v>
      </c>
      <c r="I380" s="7">
        <v>4.1000120000000004</v>
      </c>
      <c r="J380" s="7">
        <v>0.27393600000000001</v>
      </c>
      <c r="K380" s="7">
        <v>-23.449588521917406</v>
      </c>
      <c r="L380" s="7">
        <v>10.53907483568868</v>
      </c>
      <c r="M380" s="7">
        <v>4.9339239626741831</v>
      </c>
      <c r="N380" s="37"/>
    </row>
    <row r="381" spans="1:14" ht="17">
      <c r="A381" s="38">
        <v>43217</v>
      </c>
      <c r="B381" s="34" t="s">
        <v>21</v>
      </c>
      <c r="C381" s="35" t="s">
        <v>12</v>
      </c>
      <c r="D381" s="36">
        <v>3</v>
      </c>
      <c r="E381" s="7">
        <v>45.720555961960493</v>
      </c>
      <c r="F381" s="7"/>
      <c r="G381" s="7"/>
      <c r="H381" s="7">
        <v>50.3795</v>
      </c>
      <c r="I381" s="7">
        <v>4.6247930000000004</v>
      </c>
      <c r="J381" s="7">
        <v>0.37592500000000001</v>
      </c>
      <c r="K381" s="7">
        <v>-25.139172386678688</v>
      </c>
      <c r="L381" s="7">
        <v>11.151058403948632</v>
      </c>
      <c r="M381" s="7">
        <v>5.5489953014575031</v>
      </c>
      <c r="N381" s="37"/>
    </row>
    <row r="382" spans="1:14" ht="17">
      <c r="A382" s="38">
        <v>43217</v>
      </c>
      <c r="B382" s="34" t="s">
        <v>21</v>
      </c>
      <c r="C382" s="35" t="s">
        <v>12</v>
      </c>
      <c r="D382" s="36">
        <v>3</v>
      </c>
      <c r="E382" s="7">
        <v>45.720555961960493</v>
      </c>
      <c r="F382" s="7"/>
      <c r="G382" s="7"/>
      <c r="H382" s="7">
        <v>53.264530999999998</v>
      </c>
      <c r="I382" s="7">
        <v>4.4054320000000002</v>
      </c>
      <c r="J382" s="7">
        <v>0.31064999999999998</v>
      </c>
      <c r="K382" s="7">
        <v>-22.734395559691055</v>
      </c>
      <c r="L382" s="7">
        <v>11.303278870471427</v>
      </c>
      <c r="M382" s="7">
        <v>7.0245146781881163</v>
      </c>
      <c r="N382" s="37"/>
    </row>
    <row r="383" spans="1:14" ht="17">
      <c r="A383" s="38">
        <v>43217</v>
      </c>
      <c r="B383" s="34" t="s">
        <v>21</v>
      </c>
      <c r="C383" s="35" t="s">
        <v>14</v>
      </c>
      <c r="D383" s="36">
        <v>3</v>
      </c>
      <c r="E383" s="7">
        <v>45.720555961960493</v>
      </c>
      <c r="F383" s="7"/>
      <c r="G383" s="7"/>
      <c r="H383" s="7">
        <v>50.663606000000001</v>
      </c>
      <c r="I383" s="7">
        <v>4.0726319999999996</v>
      </c>
      <c r="J383" s="7">
        <v>0.26335900000000001</v>
      </c>
      <c r="K383" s="7">
        <v>-27.369071660647698</v>
      </c>
      <c r="L383" s="7">
        <v>9.6416054380358247</v>
      </c>
      <c r="M383" s="7">
        <v>10.833497290929811</v>
      </c>
      <c r="N383" s="37"/>
    </row>
    <row r="384" spans="1:14" ht="17">
      <c r="A384" s="38">
        <v>43217</v>
      </c>
      <c r="B384" s="34" t="s">
        <v>21</v>
      </c>
      <c r="C384" s="35" t="s">
        <v>14</v>
      </c>
      <c r="D384" s="36">
        <v>3</v>
      </c>
      <c r="E384" s="7">
        <v>45.720555961960493</v>
      </c>
      <c r="F384" s="7"/>
      <c r="G384" s="7"/>
      <c r="H384" s="7">
        <v>50.641137000000001</v>
      </c>
      <c r="I384" s="7">
        <v>3.3434140000000001</v>
      </c>
      <c r="J384" s="7">
        <v>0.27903899999999998</v>
      </c>
      <c r="K384" s="7">
        <v>-28.202999669153559</v>
      </c>
      <c r="L384" s="7">
        <v>9.1449451407750111</v>
      </c>
      <c r="M384" s="7">
        <v>11.408527741016641</v>
      </c>
      <c r="N384" s="37"/>
    </row>
    <row r="385" spans="1:14" ht="17">
      <c r="A385" s="38">
        <v>43217</v>
      </c>
      <c r="B385" s="34" t="s">
        <v>21</v>
      </c>
      <c r="C385" s="35" t="s">
        <v>14</v>
      </c>
      <c r="D385" s="36">
        <v>3</v>
      </c>
      <c r="E385" s="7">
        <v>45.720555961960493</v>
      </c>
      <c r="F385" s="7"/>
      <c r="G385" s="7"/>
      <c r="H385" s="7">
        <v>51.076616000000001</v>
      </c>
      <c r="I385" s="7">
        <v>2.6579259999999998</v>
      </c>
      <c r="J385" s="7">
        <v>0.24302799999999999</v>
      </c>
      <c r="K385" s="7">
        <v>-28.82602467843002</v>
      </c>
      <c r="L385" s="7">
        <v>5.2106761254713252</v>
      </c>
      <c r="M385" s="7">
        <v>11.848525038582677</v>
      </c>
      <c r="N385" s="37"/>
    </row>
    <row r="386" spans="1:14" ht="17">
      <c r="A386" s="38">
        <v>43217</v>
      </c>
      <c r="B386" s="34" t="s">
        <v>5</v>
      </c>
      <c r="C386" s="35" t="s">
        <v>12</v>
      </c>
      <c r="D386" s="3">
        <v>1</v>
      </c>
      <c r="E386" s="7"/>
      <c r="F386" s="7"/>
      <c r="G386" s="7"/>
      <c r="H386" s="7">
        <v>1.4943</v>
      </c>
      <c r="I386" s="7">
        <v>9.6159999999999995E-2</v>
      </c>
      <c r="J386" s="7">
        <v>2.3286999999999999E-2</v>
      </c>
      <c r="K386" s="7">
        <v>-21.683574350665239</v>
      </c>
      <c r="L386" s="7">
        <v>3.756233609867321</v>
      </c>
      <c r="M386" s="7">
        <v>-0.62093216821216846</v>
      </c>
      <c r="N386" s="37"/>
    </row>
    <row r="387" spans="1:14" ht="17">
      <c r="A387" s="38">
        <v>43217</v>
      </c>
      <c r="B387" s="34" t="s">
        <v>5</v>
      </c>
      <c r="C387" s="35" t="s">
        <v>13</v>
      </c>
      <c r="D387" s="3">
        <v>2</v>
      </c>
      <c r="E387" s="7"/>
      <c r="F387" s="7"/>
      <c r="G387" s="7"/>
      <c r="H387" s="7">
        <v>1.2116100000000001</v>
      </c>
      <c r="I387" s="7">
        <v>6.2664999999999998E-2</v>
      </c>
      <c r="J387" s="7">
        <v>2.3206999999999998E-2</v>
      </c>
      <c r="K387" s="7">
        <v>-18.851902864387977</v>
      </c>
      <c r="L387" s="7">
        <v>3.7739611548922332</v>
      </c>
      <c r="M387" s="7">
        <v>4.3864259962731547</v>
      </c>
      <c r="N387" s="37"/>
    </row>
    <row r="388" spans="1:14" ht="17">
      <c r="A388" s="38">
        <v>43217</v>
      </c>
      <c r="B388" s="34" t="s">
        <v>5</v>
      </c>
      <c r="C388" s="36" t="s">
        <v>13</v>
      </c>
      <c r="D388" s="3">
        <v>2</v>
      </c>
      <c r="E388" s="7"/>
      <c r="F388" s="7"/>
      <c r="G388" s="7"/>
      <c r="H388" s="7">
        <v>1.3497140000000001</v>
      </c>
      <c r="I388" s="7">
        <v>5.8376999999999998E-2</v>
      </c>
      <c r="J388" s="7">
        <v>1.9157E-2</v>
      </c>
      <c r="K388" s="7">
        <v>-15.285516818934694</v>
      </c>
      <c r="L388" s="7">
        <v>4.0969386254291713</v>
      </c>
      <c r="M388" s="7">
        <v>1.7726285496907632</v>
      </c>
      <c r="N388" s="37"/>
    </row>
    <row r="389" spans="1:14" ht="17">
      <c r="A389" s="38">
        <v>43217</v>
      </c>
      <c r="B389" s="34" t="s">
        <v>5</v>
      </c>
      <c r="C389" s="36" t="s">
        <v>12</v>
      </c>
      <c r="D389" s="3">
        <v>2</v>
      </c>
      <c r="E389" s="7"/>
      <c r="F389" s="7"/>
      <c r="G389" s="7"/>
      <c r="H389" s="7">
        <v>1.3296239999999999</v>
      </c>
      <c r="I389" s="7">
        <v>9.0831999999999996E-2</v>
      </c>
      <c r="J389" s="7">
        <v>1.9644999999999999E-2</v>
      </c>
      <c r="K389" s="7">
        <v>-21.474969676841763</v>
      </c>
      <c r="L389" s="7">
        <v>4.1129520855098525</v>
      </c>
      <c r="M389" s="7">
        <v>1.8047795946342005</v>
      </c>
      <c r="N389" s="37"/>
    </row>
    <row r="390" spans="1:14" ht="17">
      <c r="A390" s="38">
        <v>43217</v>
      </c>
      <c r="B390" s="34" t="s">
        <v>5</v>
      </c>
      <c r="C390" s="36" t="s">
        <v>14</v>
      </c>
      <c r="D390" s="3">
        <v>2</v>
      </c>
      <c r="E390" s="7"/>
      <c r="F390" s="7"/>
      <c r="G390" s="7"/>
      <c r="H390" s="7">
        <v>1.2151380000000001</v>
      </c>
      <c r="I390" s="7">
        <v>7.3790999999999995E-2</v>
      </c>
      <c r="J390" s="7">
        <v>1.9238000000000002E-2</v>
      </c>
      <c r="K390" s="7">
        <v>-19.423812994778039</v>
      </c>
      <c r="L390" s="7">
        <v>4.1652109512365563</v>
      </c>
      <c r="M390" s="7">
        <v>2.892236344609465</v>
      </c>
      <c r="N390" s="37"/>
    </row>
    <row r="391" spans="1:14" ht="17">
      <c r="A391" s="38">
        <v>43217</v>
      </c>
      <c r="B391" s="34" t="s">
        <v>5</v>
      </c>
      <c r="C391" s="36" t="s">
        <v>14</v>
      </c>
      <c r="D391" s="3">
        <v>1</v>
      </c>
      <c r="E391" s="7"/>
      <c r="F391" s="7"/>
      <c r="G391" s="7"/>
      <c r="H391" s="7">
        <v>1.6712359999999999</v>
      </c>
      <c r="I391" s="7">
        <v>8.4262000000000004E-2</v>
      </c>
      <c r="J391" s="7">
        <v>2.4108000000000001E-2</v>
      </c>
      <c r="K391" s="7">
        <v>-16.149691562226138</v>
      </c>
      <c r="L391" s="7">
        <v>4.2016646238360753</v>
      </c>
      <c r="M391" s="7">
        <v>2.311516880778635</v>
      </c>
      <c r="N391" s="37"/>
    </row>
    <row r="392" spans="1:14" ht="17">
      <c r="A392" s="38">
        <v>43217</v>
      </c>
      <c r="B392" s="34" t="s">
        <v>5</v>
      </c>
      <c r="C392" s="36" t="s">
        <v>13</v>
      </c>
      <c r="D392" s="3">
        <v>1</v>
      </c>
      <c r="E392" s="7"/>
      <c r="F392" s="7"/>
      <c r="G392" s="7"/>
      <c r="H392" s="7">
        <v>2.48583</v>
      </c>
      <c r="I392" s="7">
        <v>0.14242299999999999</v>
      </c>
      <c r="J392" s="7">
        <v>3.0952E-2</v>
      </c>
      <c r="K392" s="7">
        <v>-24.622149804834343</v>
      </c>
      <c r="L392" s="7">
        <v>4.2040948900042849</v>
      </c>
      <c r="M392" s="7">
        <v>-1.2044497298749659</v>
      </c>
      <c r="N392" s="37"/>
    </row>
    <row r="393" spans="1:14" ht="17">
      <c r="A393" s="38">
        <v>43217</v>
      </c>
      <c r="B393" s="34" t="s">
        <v>5</v>
      </c>
      <c r="C393" s="35" t="s">
        <v>13</v>
      </c>
      <c r="D393" s="3">
        <v>1</v>
      </c>
      <c r="E393" s="7"/>
      <c r="F393" s="7"/>
      <c r="G393" s="7"/>
      <c r="H393" s="7">
        <v>2.0710449999999998</v>
      </c>
      <c r="I393" s="7">
        <v>0.132856</v>
      </c>
      <c r="J393" s="7">
        <v>2.8999E-2</v>
      </c>
      <c r="K393" s="7">
        <v>-24.284773787475256</v>
      </c>
      <c r="L393" s="7">
        <v>4.2448854733046684</v>
      </c>
      <c r="M393" s="7">
        <v>-0.84038054226816228</v>
      </c>
      <c r="N393" s="37"/>
    </row>
    <row r="394" spans="1:14" ht="17">
      <c r="A394" s="38">
        <v>43217</v>
      </c>
      <c r="B394" s="34" t="s">
        <v>5</v>
      </c>
      <c r="C394" s="35" t="s">
        <v>14</v>
      </c>
      <c r="D394" s="3">
        <v>2</v>
      </c>
      <c r="E394" s="7"/>
      <c r="F394" s="7"/>
      <c r="G394" s="7"/>
      <c r="H394" s="7">
        <v>1.7898339999999999</v>
      </c>
      <c r="I394" s="7">
        <v>7.0223999999999995E-2</v>
      </c>
      <c r="J394" s="7">
        <v>2.4358999999999999E-2</v>
      </c>
      <c r="K394" s="7">
        <v>-19.135363573528153</v>
      </c>
      <c r="L394" s="7">
        <v>4.2492974979745126</v>
      </c>
      <c r="M394" s="7">
        <v>-0.5190143534926801</v>
      </c>
      <c r="N394" s="37"/>
    </row>
    <row r="395" spans="1:14" ht="17">
      <c r="A395" s="38">
        <v>43217</v>
      </c>
      <c r="B395" s="34" t="s">
        <v>5</v>
      </c>
      <c r="C395" s="35" t="s">
        <v>13</v>
      </c>
      <c r="D395" s="3">
        <v>3</v>
      </c>
      <c r="E395" s="7"/>
      <c r="F395" s="7"/>
      <c r="G395" s="7"/>
      <c r="H395" s="7">
        <v>1.626174</v>
      </c>
      <c r="I395" s="7">
        <v>8.7277999999999994E-2</v>
      </c>
      <c r="J395" s="7">
        <v>2.4565E-2</v>
      </c>
      <c r="K395" s="7">
        <v>-19.484764670625278</v>
      </c>
      <c r="L395" s="7">
        <v>4.3189299703450219</v>
      </c>
      <c r="M395" s="7">
        <v>1.3282609979023154</v>
      </c>
      <c r="N395" s="37"/>
    </row>
    <row r="396" spans="1:14" ht="17">
      <c r="A396" s="38">
        <v>43217</v>
      </c>
      <c r="B396" s="34" t="s">
        <v>5</v>
      </c>
      <c r="C396" s="36" t="s">
        <v>14</v>
      </c>
      <c r="D396" s="3">
        <v>1</v>
      </c>
      <c r="E396" s="7"/>
      <c r="F396" s="7"/>
      <c r="G396" s="7"/>
      <c r="H396" s="7">
        <v>1.428213</v>
      </c>
      <c r="I396" s="7">
        <v>7.7161999999999994E-2</v>
      </c>
      <c r="J396" s="7">
        <v>2.0671999999999999E-2</v>
      </c>
      <c r="K396" s="7">
        <v>-22.03857459920857</v>
      </c>
      <c r="L396" s="7">
        <v>4.3565569145728187</v>
      </c>
      <c r="M396" s="7">
        <v>0.83531770354504853</v>
      </c>
      <c r="N396" s="37"/>
    </row>
    <row r="397" spans="1:14" ht="17">
      <c r="A397" s="38">
        <v>43217</v>
      </c>
      <c r="B397" s="34" t="s">
        <v>5</v>
      </c>
      <c r="C397" s="36" t="s">
        <v>12</v>
      </c>
      <c r="D397" s="3">
        <v>2</v>
      </c>
      <c r="E397" s="7"/>
      <c r="F397" s="7"/>
      <c r="G397" s="7"/>
      <c r="H397" s="7">
        <v>1.7449330000000001</v>
      </c>
      <c r="I397" s="7">
        <v>0.11655600000000001</v>
      </c>
      <c r="J397" s="7">
        <v>2.4653000000000001E-2</v>
      </c>
      <c r="K397" s="7">
        <v>-25.295824313157375</v>
      </c>
      <c r="L397" s="7">
        <v>4.3676879494987944</v>
      </c>
      <c r="M397" s="7">
        <v>0.83283594977569808</v>
      </c>
      <c r="N397" s="37"/>
    </row>
    <row r="398" spans="1:14" ht="17">
      <c r="A398" s="38">
        <v>43217</v>
      </c>
      <c r="B398" s="34" t="s">
        <v>5</v>
      </c>
      <c r="C398" s="36" t="s">
        <v>14</v>
      </c>
      <c r="D398" s="3">
        <v>2</v>
      </c>
      <c r="E398" s="7"/>
      <c r="F398" s="7"/>
      <c r="G398" s="7"/>
      <c r="H398" s="7">
        <v>1.7666569999999999</v>
      </c>
      <c r="I398" s="7">
        <v>9.7654000000000005E-2</v>
      </c>
      <c r="J398" s="7">
        <v>2.5392000000000001E-2</v>
      </c>
      <c r="K398" s="7">
        <v>-20.43735230723264</v>
      </c>
      <c r="L398" s="7">
        <v>4.3897153832671876</v>
      </c>
      <c r="M398" s="7">
        <v>2.7537603345885082</v>
      </c>
      <c r="N398" s="37"/>
    </row>
    <row r="399" spans="1:14" ht="17">
      <c r="A399" s="38">
        <v>43217</v>
      </c>
      <c r="B399" s="34" t="s">
        <v>5</v>
      </c>
      <c r="C399" s="35" t="s">
        <v>12</v>
      </c>
      <c r="D399" s="3">
        <v>1</v>
      </c>
      <c r="E399" s="7"/>
      <c r="F399" s="7"/>
      <c r="G399" s="7"/>
      <c r="H399" s="7">
        <v>1.5841190000000001</v>
      </c>
      <c r="I399" s="7">
        <v>9.2928999999999998E-2</v>
      </c>
      <c r="J399" s="7">
        <v>2.6838999999999998E-2</v>
      </c>
      <c r="K399" s="7">
        <v>-21.532369733769858</v>
      </c>
      <c r="L399" s="7">
        <v>4.5235136646379006</v>
      </c>
      <c r="M399" s="7">
        <v>0.17059630660805747</v>
      </c>
      <c r="N399" s="37"/>
    </row>
    <row r="400" spans="1:14" ht="17">
      <c r="A400" s="38">
        <v>43217</v>
      </c>
      <c r="B400" s="34" t="s">
        <v>5</v>
      </c>
      <c r="C400" s="35" t="s">
        <v>13</v>
      </c>
      <c r="D400" s="3">
        <v>2</v>
      </c>
      <c r="E400" s="7"/>
      <c r="F400" s="7"/>
      <c r="G400" s="7"/>
      <c r="H400" s="7">
        <v>1.631391</v>
      </c>
      <c r="I400" s="7">
        <v>9.7229999999999997E-2</v>
      </c>
      <c r="J400" s="7">
        <v>2.9017999999999999E-2</v>
      </c>
      <c r="K400" s="7">
        <v>-20.867869830472127</v>
      </c>
      <c r="L400" s="7">
        <v>4.5475267892305995</v>
      </c>
      <c r="M400" s="7">
        <v>2.4839960308133695</v>
      </c>
      <c r="N400" s="37"/>
    </row>
    <row r="401" spans="1:14" ht="17">
      <c r="A401" s="38">
        <v>43217</v>
      </c>
      <c r="B401" s="34" t="s">
        <v>5</v>
      </c>
      <c r="C401" s="35" t="s">
        <v>13</v>
      </c>
      <c r="D401" s="3">
        <v>1</v>
      </c>
      <c r="E401" s="7"/>
      <c r="F401" s="7"/>
      <c r="G401" s="7"/>
      <c r="H401" s="7">
        <v>1.4884109999999999</v>
      </c>
      <c r="I401" s="7">
        <v>7.7635999999999997E-2</v>
      </c>
      <c r="J401" s="7">
        <v>2.2734999999999998E-2</v>
      </c>
      <c r="K401" s="7">
        <v>-19.965984958149125</v>
      </c>
      <c r="L401" s="7">
        <v>4.6005686425857766</v>
      </c>
      <c r="M401" s="7">
        <v>-0.18528701366398448</v>
      </c>
      <c r="N401" s="37"/>
    </row>
    <row r="402" spans="1:14" ht="17">
      <c r="A402" s="38">
        <v>43217</v>
      </c>
      <c r="B402" s="34" t="s">
        <v>5</v>
      </c>
      <c r="C402" s="35" t="s">
        <v>12</v>
      </c>
      <c r="D402" s="3">
        <v>3</v>
      </c>
      <c r="E402" s="7"/>
      <c r="F402" s="7"/>
      <c r="G402" s="7"/>
      <c r="H402" s="7">
        <v>1.473082</v>
      </c>
      <c r="I402" s="7">
        <v>8.7908E-2</v>
      </c>
      <c r="J402" s="7">
        <v>1.9845000000000002E-2</v>
      </c>
      <c r="K402" s="7">
        <v>-19.356807107139186</v>
      </c>
      <c r="L402" s="7">
        <v>4.6056751779307792</v>
      </c>
      <c r="M402" s="7">
        <v>0.95250934041040924</v>
      </c>
      <c r="N402" s="37"/>
    </row>
    <row r="403" spans="1:14" ht="17">
      <c r="A403" s="38">
        <v>43217</v>
      </c>
      <c r="B403" s="34" t="s">
        <v>5</v>
      </c>
      <c r="C403" s="35" t="s">
        <v>12</v>
      </c>
      <c r="D403" s="3">
        <v>1</v>
      </c>
      <c r="E403" s="7"/>
      <c r="F403" s="7"/>
      <c r="G403" s="7"/>
      <c r="H403" s="7">
        <v>1.524823</v>
      </c>
      <c r="I403" s="7">
        <v>0.100316</v>
      </c>
      <c r="J403" s="7">
        <v>2.6946000000000001E-2</v>
      </c>
      <c r="K403" s="7">
        <v>-21.249556861486759</v>
      </c>
      <c r="L403" s="7">
        <v>4.7646504092369728</v>
      </c>
      <c r="M403" s="7">
        <v>0.83471797920780721</v>
      </c>
      <c r="N403" s="37"/>
    </row>
    <row r="404" spans="1:14" ht="17">
      <c r="A404" s="38">
        <v>43217</v>
      </c>
      <c r="B404" s="34" t="s">
        <v>5</v>
      </c>
      <c r="C404" s="35" t="s">
        <v>13</v>
      </c>
      <c r="D404" s="3">
        <v>1</v>
      </c>
      <c r="E404" s="7"/>
      <c r="F404" s="7"/>
      <c r="G404" s="7"/>
      <c r="H404" s="7">
        <v>1.848921</v>
      </c>
      <c r="I404" s="7">
        <v>0.129966</v>
      </c>
      <c r="J404" s="7">
        <v>2.4957E-2</v>
      </c>
      <c r="K404" s="7">
        <v>-24.848576627501188</v>
      </c>
      <c r="L404" s="7">
        <v>4.7940908050343509</v>
      </c>
      <c r="M404" s="7">
        <v>-0.30918024905065855</v>
      </c>
      <c r="N404" s="37"/>
    </row>
    <row r="405" spans="1:14" ht="17">
      <c r="A405" s="38">
        <v>43217</v>
      </c>
      <c r="B405" s="34" t="s">
        <v>5</v>
      </c>
      <c r="C405" s="36" t="s">
        <v>13</v>
      </c>
      <c r="D405" s="3">
        <v>3</v>
      </c>
      <c r="E405" s="7"/>
      <c r="F405" s="7"/>
      <c r="G405" s="7"/>
      <c r="H405" s="7">
        <v>1.573267</v>
      </c>
      <c r="I405" s="7">
        <v>9.8547999999999997E-2</v>
      </c>
      <c r="J405" s="7">
        <v>2.6404E-2</v>
      </c>
      <c r="K405" s="7">
        <v>-22.866353840154357</v>
      </c>
      <c r="L405" s="7">
        <v>4.8195026325626511</v>
      </c>
      <c r="M405" s="7">
        <v>-0.6536526767250046</v>
      </c>
      <c r="N405" s="37"/>
    </row>
    <row r="406" spans="1:14" ht="17">
      <c r="A406" s="38">
        <v>43217</v>
      </c>
      <c r="B406" s="34" t="s">
        <v>5</v>
      </c>
      <c r="C406" s="35" t="s">
        <v>14</v>
      </c>
      <c r="D406" s="3">
        <v>3</v>
      </c>
      <c r="E406" s="7"/>
      <c r="F406" s="7"/>
      <c r="G406" s="7"/>
      <c r="H406" s="7">
        <v>1.578155</v>
      </c>
      <c r="I406" s="7">
        <v>6.2185999999999998E-2</v>
      </c>
      <c r="J406" s="7">
        <v>1.9774E-2</v>
      </c>
      <c r="K406" s="7">
        <v>-17.797392091960504</v>
      </c>
      <c r="L406" s="7">
        <v>4.9180159240501808</v>
      </c>
      <c r="M406" s="7">
        <v>3.143770271801448</v>
      </c>
      <c r="N406" s="37"/>
    </row>
    <row r="407" spans="1:14" ht="17">
      <c r="A407" s="38">
        <v>43217</v>
      </c>
      <c r="B407" s="34" t="s">
        <v>5</v>
      </c>
      <c r="C407" s="36" t="s">
        <v>14</v>
      </c>
      <c r="D407" s="3">
        <v>3</v>
      </c>
      <c r="E407" s="7"/>
      <c r="F407" s="7"/>
      <c r="G407" s="7"/>
      <c r="H407" s="7">
        <v>1.8254600000000001</v>
      </c>
      <c r="I407" s="7">
        <v>0.134408</v>
      </c>
      <c r="J407" s="7">
        <v>3.0029E-2</v>
      </c>
      <c r="K407" s="7">
        <v>-24.446038832904534</v>
      </c>
      <c r="L407" s="7">
        <v>4.9969991545410357</v>
      </c>
      <c r="M407" s="7">
        <v>-0.17652191674173512</v>
      </c>
      <c r="N407" s="37"/>
    </row>
    <row r="408" spans="1:14" ht="17">
      <c r="A408" s="38">
        <v>43217</v>
      </c>
      <c r="B408" s="34" t="s">
        <v>5</v>
      </c>
      <c r="C408" s="36" t="s">
        <v>12</v>
      </c>
      <c r="D408" s="3">
        <v>3</v>
      </c>
      <c r="E408" s="7"/>
      <c r="F408" s="7"/>
      <c r="G408" s="7"/>
      <c r="H408" s="7">
        <v>2.8624269999999998</v>
      </c>
      <c r="I408" s="7">
        <v>0.21135599999999999</v>
      </c>
      <c r="J408" s="7">
        <v>5.4481000000000002E-2</v>
      </c>
      <c r="K408" s="7">
        <v>-23.408421368534672</v>
      </c>
      <c r="L408" s="7">
        <v>5.0023769091169497</v>
      </c>
      <c r="M408" s="7">
        <v>-0.29366848911288423</v>
      </c>
      <c r="N408" s="37"/>
    </row>
    <row r="409" spans="1:14" ht="17">
      <c r="A409" s="38">
        <v>43217</v>
      </c>
      <c r="B409" s="34" t="s">
        <v>5</v>
      </c>
      <c r="C409" s="35" t="s">
        <v>12</v>
      </c>
      <c r="D409" s="3">
        <v>3</v>
      </c>
      <c r="E409" s="7"/>
      <c r="F409" s="7"/>
      <c r="G409" s="7"/>
      <c r="H409" s="7">
        <v>3.1968260000000002</v>
      </c>
      <c r="I409" s="7">
        <v>0.202876</v>
      </c>
      <c r="J409" s="7">
        <v>4.2298000000000002E-2</v>
      </c>
      <c r="K409" s="7">
        <v>-24.213813698566284</v>
      </c>
      <c r="L409" s="7">
        <v>5.0571366989088675</v>
      </c>
      <c r="M409" s="7">
        <v>-0.13422042224115949</v>
      </c>
      <c r="N409" s="37"/>
    </row>
    <row r="410" spans="1:14" ht="17">
      <c r="A410" s="38">
        <v>43217</v>
      </c>
      <c r="B410" s="34" t="s">
        <v>5</v>
      </c>
      <c r="C410" s="36" t="s">
        <v>14</v>
      </c>
      <c r="D410" s="3">
        <v>3</v>
      </c>
      <c r="E410" s="7"/>
      <c r="F410" s="7"/>
      <c r="G410" s="7"/>
      <c r="H410" s="7">
        <v>1.9275040000000001</v>
      </c>
      <c r="I410" s="7">
        <v>0.114289</v>
      </c>
      <c r="J410" s="7">
        <v>2.4242E-2</v>
      </c>
      <c r="K410" s="7">
        <v>-23.048383948029645</v>
      </c>
      <c r="L410" s="7">
        <v>5.1114119834235519</v>
      </c>
      <c r="M410" s="7">
        <v>-0.17700195376544547</v>
      </c>
      <c r="N410" s="37"/>
    </row>
    <row r="411" spans="1:14" ht="17">
      <c r="A411" s="38">
        <v>43217</v>
      </c>
      <c r="B411" s="34" t="s">
        <v>5</v>
      </c>
      <c r="C411" s="36" t="s">
        <v>14</v>
      </c>
      <c r="D411" s="3">
        <v>1</v>
      </c>
      <c r="E411" s="7"/>
      <c r="F411" s="7"/>
      <c r="G411" s="7"/>
      <c r="H411" s="7">
        <v>2.131964</v>
      </c>
      <c r="I411" s="7">
        <v>0.133913</v>
      </c>
      <c r="J411" s="7">
        <v>3.1966000000000001E-2</v>
      </c>
      <c r="K411" s="7">
        <v>-19.004557410932499</v>
      </c>
      <c r="L411" s="7">
        <v>5.2323357362402296</v>
      </c>
      <c r="M411" s="7">
        <v>-0.14735881179467547</v>
      </c>
      <c r="N411" s="37"/>
    </row>
    <row r="412" spans="1:14" ht="17">
      <c r="A412" s="38">
        <v>43217</v>
      </c>
      <c r="B412" s="34" t="s">
        <v>5</v>
      </c>
      <c r="C412" s="35" t="s">
        <v>12</v>
      </c>
      <c r="D412" s="3">
        <v>2</v>
      </c>
      <c r="E412" s="7"/>
      <c r="F412" s="7"/>
      <c r="G412" s="7"/>
      <c r="H412" s="7">
        <v>1.5093570000000001</v>
      </c>
      <c r="I412" s="7">
        <v>8.1516000000000005E-2</v>
      </c>
      <c r="J412" s="7">
        <v>1.8164E-2</v>
      </c>
      <c r="K412" s="7">
        <v>-20.421698865516525</v>
      </c>
      <c r="L412" s="7">
        <v>5.4952208606692103</v>
      </c>
      <c r="M412" s="7">
        <v>1.6924995279259276</v>
      </c>
      <c r="N412" s="37"/>
    </row>
    <row r="413" spans="1:14" ht="17">
      <c r="A413" s="38">
        <v>43217</v>
      </c>
      <c r="B413" s="34" t="s">
        <v>5</v>
      </c>
      <c r="C413" s="35" t="s">
        <v>13</v>
      </c>
      <c r="D413" s="3">
        <v>3</v>
      </c>
      <c r="E413" s="7"/>
      <c r="F413" s="7"/>
      <c r="G413" s="7"/>
      <c r="H413" s="7">
        <v>3.2360359999999999</v>
      </c>
      <c r="I413" s="7">
        <v>0.185559</v>
      </c>
      <c r="J413" s="7">
        <v>4.3838000000000002E-2</v>
      </c>
      <c r="K413" s="7">
        <v>-24.890463953205618</v>
      </c>
      <c r="L413" s="7">
        <v>6.2431622464515586</v>
      </c>
      <c r="M413" s="7">
        <v>-0.25775437971928983</v>
      </c>
      <c r="N413" s="37"/>
    </row>
    <row r="414" spans="1:14">
      <c r="A414" s="26">
        <v>43222</v>
      </c>
      <c r="B414" s="5" t="s">
        <v>37</v>
      </c>
      <c r="C414" s="6"/>
      <c r="D414" s="6"/>
      <c r="E414" s="7"/>
      <c r="F414" s="7"/>
      <c r="G414" s="7">
        <v>2000</v>
      </c>
      <c r="H414" s="7"/>
      <c r="I414" s="7"/>
      <c r="J414" s="7"/>
      <c r="K414" s="7"/>
      <c r="L414" s="8">
        <v>10.890943362165105</v>
      </c>
      <c r="M414" s="7"/>
      <c r="N414" s="27">
        <v>-2.501705993023533</v>
      </c>
    </row>
    <row r="415" spans="1:14">
      <c r="A415" s="26">
        <v>43222</v>
      </c>
      <c r="B415" s="5" t="s">
        <v>39</v>
      </c>
      <c r="C415" s="6"/>
      <c r="D415" s="6"/>
      <c r="E415" s="7"/>
      <c r="F415" s="7"/>
      <c r="G415" s="7">
        <v>118</v>
      </c>
      <c r="H415" s="7"/>
      <c r="I415" s="7"/>
      <c r="J415" s="7"/>
      <c r="K415" s="7"/>
      <c r="L415" s="8">
        <v>19.691477125225301</v>
      </c>
      <c r="M415" s="7"/>
      <c r="N415" s="27">
        <v>11.307046507680401</v>
      </c>
    </row>
    <row r="416" spans="1:14">
      <c r="A416" s="26">
        <v>43237</v>
      </c>
      <c r="B416" s="5" t="s">
        <v>37</v>
      </c>
      <c r="C416" s="6"/>
      <c r="D416" s="6"/>
      <c r="E416" s="7"/>
      <c r="F416" s="7"/>
      <c r="G416" s="7">
        <v>1890</v>
      </c>
      <c r="H416" s="7"/>
      <c r="I416" s="7"/>
      <c r="J416" s="7"/>
      <c r="K416" s="7"/>
      <c r="L416" s="8">
        <v>10.270726046013626</v>
      </c>
      <c r="M416" s="7"/>
      <c r="N416" s="27">
        <v>5.5034392817590536</v>
      </c>
    </row>
    <row r="417" spans="1:14">
      <c r="A417" s="26">
        <v>43237</v>
      </c>
      <c r="B417" s="5" t="s">
        <v>39</v>
      </c>
      <c r="C417" s="6"/>
      <c r="D417" s="6"/>
      <c r="E417" s="7"/>
      <c r="F417" s="7"/>
      <c r="G417" s="7">
        <v>16.5</v>
      </c>
      <c r="H417" s="7"/>
      <c r="I417" s="7"/>
      <c r="J417" s="7"/>
      <c r="K417" s="7"/>
      <c r="L417" s="8">
        <v>12.54284538278926</v>
      </c>
      <c r="M417" s="7"/>
      <c r="N417" s="27">
        <v>25.133379530525261</v>
      </c>
    </row>
    <row r="418" spans="1:14">
      <c r="A418" s="26">
        <v>43256</v>
      </c>
      <c r="B418" s="5" t="s">
        <v>37</v>
      </c>
      <c r="C418" s="6"/>
      <c r="D418" s="6"/>
      <c r="E418" s="7"/>
      <c r="F418" s="7"/>
      <c r="G418" s="7">
        <v>1900</v>
      </c>
      <c r="H418" s="7"/>
      <c r="I418" s="7"/>
      <c r="J418" s="7"/>
      <c r="K418" s="7"/>
      <c r="L418" s="8">
        <v>10.695811927188103</v>
      </c>
      <c r="M418" s="7"/>
      <c r="N418" s="27">
        <v>-4.4238855010903997</v>
      </c>
    </row>
    <row r="419" spans="1:14">
      <c r="A419" s="26">
        <v>43256</v>
      </c>
      <c r="B419" s="5" t="s">
        <v>39</v>
      </c>
      <c r="C419" s="6"/>
      <c r="D419" s="6"/>
      <c r="E419" s="7"/>
      <c r="F419" s="7"/>
      <c r="G419" s="7">
        <v>14.2</v>
      </c>
      <c r="H419" s="7"/>
      <c r="I419" s="7"/>
      <c r="J419" s="7"/>
      <c r="K419" s="7"/>
      <c r="L419" s="8">
        <v>7.7684892642794985</v>
      </c>
      <c r="M419" s="7"/>
      <c r="N419" s="27">
        <v>12.910937667696288</v>
      </c>
    </row>
    <row r="420" spans="1:14">
      <c r="A420" s="26">
        <v>43271</v>
      </c>
      <c r="B420" s="5" t="s">
        <v>37</v>
      </c>
      <c r="C420" s="6"/>
      <c r="D420" s="6"/>
      <c r="E420" s="7"/>
      <c r="F420" s="7"/>
      <c r="G420" s="7">
        <f>AVERAGE(2080,1990)</f>
        <v>2035</v>
      </c>
      <c r="H420" s="7"/>
      <c r="I420" s="7"/>
      <c r="J420" s="7"/>
      <c r="K420" s="7"/>
      <c r="L420" s="8">
        <v>9.4476334393827752</v>
      </c>
      <c r="M420" s="7"/>
      <c r="N420" s="27">
        <v>-1.3792725954110938</v>
      </c>
    </row>
    <row r="421" spans="1:14">
      <c r="A421" s="26">
        <v>43271</v>
      </c>
      <c r="B421" s="5" t="s">
        <v>39</v>
      </c>
      <c r="C421" s="6"/>
      <c r="D421" s="6"/>
      <c r="E421" s="7"/>
      <c r="F421" s="7"/>
      <c r="G421" s="7">
        <v>469</v>
      </c>
      <c r="H421" s="7"/>
      <c r="I421" s="7"/>
      <c r="J421" s="7"/>
      <c r="K421" s="7"/>
      <c r="L421" s="8">
        <v>1.9271560330888766</v>
      </c>
      <c r="M421" s="7"/>
      <c r="N421" s="27">
        <v>29.3194020259029</v>
      </c>
    </row>
    <row r="422" spans="1:14">
      <c r="A422" s="26">
        <v>43284</v>
      </c>
      <c r="B422" s="5" t="s">
        <v>37</v>
      </c>
      <c r="C422" s="6"/>
      <c r="D422" s="6"/>
      <c r="E422" s="7"/>
      <c r="F422" s="7"/>
      <c r="G422" s="7">
        <v>2030</v>
      </c>
      <c r="H422" s="7"/>
      <c r="I422" s="7"/>
      <c r="J422" s="7"/>
      <c r="K422" s="7"/>
      <c r="L422" s="8">
        <v>9.3608602399393934</v>
      </c>
      <c r="M422" s="7"/>
      <c r="N422" s="27">
        <v>-4.3556961472889846</v>
      </c>
    </row>
    <row r="423" spans="1:14">
      <c r="A423" s="26">
        <v>43284</v>
      </c>
      <c r="B423" s="5" t="s">
        <v>39</v>
      </c>
      <c r="C423" s="6"/>
      <c r="D423" s="6"/>
      <c r="E423" s="7"/>
      <c r="F423" s="7"/>
      <c r="G423" s="7">
        <f>AVERAGE(21.8,14.4)</f>
        <v>18.100000000000001</v>
      </c>
      <c r="H423" s="7"/>
      <c r="I423" s="7"/>
      <c r="J423" s="7"/>
      <c r="K423" s="7"/>
      <c r="L423" s="8">
        <v>14.09421398658808</v>
      </c>
      <c r="M423" s="7"/>
      <c r="N423" s="27">
        <v>24.152615497076347</v>
      </c>
    </row>
    <row r="424" spans="1:14">
      <c r="A424" s="26">
        <v>43298</v>
      </c>
      <c r="B424" s="5" t="s">
        <v>37</v>
      </c>
      <c r="C424" s="6"/>
      <c r="D424" s="6"/>
      <c r="E424" s="7"/>
      <c r="F424" s="7"/>
      <c r="G424" s="7">
        <v>880</v>
      </c>
      <c r="H424" s="7"/>
      <c r="I424" s="7"/>
      <c r="J424" s="7"/>
      <c r="K424" s="7"/>
      <c r="L424" s="8">
        <v>3.3973369072261619</v>
      </c>
      <c r="M424" s="7"/>
      <c r="N424" s="27">
        <v>27.060830174817976</v>
      </c>
    </row>
    <row r="425" spans="1:14">
      <c r="A425" s="26">
        <v>43298</v>
      </c>
      <c r="B425" s="5" t="s">
        <v>39</v>
      </c>
      <c r="C425" s="6"/>
      <c r="D425" s="6"/>
      <c r="E425" s="7"/>
      <c r="F425" s="7"/>
      <c r="G425" s="7">
        <v>1380</v>
      </c>
      <c r="H425" s="7"/>
      <c r="I425" s="7"/>
      <c r="J425" s="7"/>
      <c r="K425" s="7"/>
      <c r="L425" s="8">
        <v>8.6142980107176577</v>
      </c>
      <c r="M425" s="7"/>
      <c r="N425" s="27">
        <v>-3.4134886416063743</v>
      </c>
    </row>
    <row r="426" spans="1:14">
      <c r="A426" s="26">
        <v>43313</v>
      </c>
      <c r="B426" s="5" t="s">
        <v>37</v>
      </c>
      <c r="C426" s="6"/>
      <c r="D426" s="6"/>
      <c r="E426" s="7"/>
      <c r="F426" s="7"/>
      <c r="G426" s="7">
        <v>2750</v>
      </c>
      <c r="H426" s="7"/>
      <c r="I426" s="7"/>
      <c r="J426" s="7"/>
      <c r="K426" s="7"/>
      <c r="L426" s="8">
        <v>4.9919502269894318</v>
      </c>
      <c r="M426" s="7"/>
      <c r="N426" s="27">
        <v>-5.1189309428697705</v>
      </c>
    </row>
    <row r="427" spans="1:14">
      <c r="A427" s="26">
        <v>43313</v>
      </c>
      <c r="B427" s="5" t="s">
        <v>39</v>
      </c>
      <c r="C427" s="6"/>
      <c r="D427" s="6"/>
      <c r="E427" s="7"/>
      <c r="F427" s="7"/>
      <c r="G427" s="7">
        <f>AVERAGE(125,9.63)</f>
        <v>67.314999999999998</v>
      </c>
      <c r="H427" s="7"/>
      <c r="I427" s="7"/>
      <c r="J427" s="7"/>
      <c r="K427" s="7"/>
      <c r="L427" s="8">
        <v>9.5601467871213774</v>
      </c>
      <c r="M427" s="7"/>
      <c r="N427" s="27">
        <v>25.773426344423331</v>
      </c>
    </row>
    <row r="428" spans="1:14">
      <c r="A428" s="38">
        <v>43321</v>
      </c>
      <c r="B428" s="34" t="s">
        <v>21</v>
      </c>
      <c r="C428" s="3" t="s">
        <v>12</v>
      </c>
      <c r="D428" s="3">
        <v>1</v>
      </c>
      <c r="E428" s="7">
        <v>0.30480370641306997</v>
      </c>
      <c r="F428" s="7"/>
      <c r="G428" s="7"/>
      <c r="H428" s="7">
        <v>51.310218999999996</v>
      </c>
      <c r="I428" s="7">
        <v>3.6541250000000001</v>
      </c>
      <c r="J428" s="7">
        <v>0.26458999999999999</v>
      </c>
      <c r="K428" s="7">
        <v>-26.698111450365591</v>
      </c>
      <c r="L428" s="7">
        <v>13.150051532836777</v>
      </c>
      <c r="M428" s="7">
        <v>4.3835829369126369</v>
      </c>
      <c r="N428" s="37"/>
    </row>
    <row r="429" spans="1:14">
      <c r="A429" s="38">
        <v>43321</v>
      </c>
      <c r="B429" s="34" t="s">
        <v>21</v>
      </c>
      <c r="C429" s="3" t="s">
        <v>12</v>
      </c>
      <c r="D429" s="3">
        <v>1</v>
      </c>
      <c r="E429" s="7">
        <v>0.30480370641306997</v>
      </c>
      <c r="F429" s="7"/>
      <c r="G429" s="7"/>
      <c r="H429" s="7">
        <v>50.214286999999999</v>
      </c>
      <c r="I429" s="7">
        <v>4.0641860000000003</v>
      </c>
      <c r="J429" s="7">
        <v>0.36548999999999998</v>
      </c>
      <c r="K429" s="7">
        <v>-27.551106584397672</v>
      </c>
      <c r="L429" s="7">
        <v>15.721491482595798</v>
      </c>
      <c r="M429" s="7">
        <v>4.3198867623631996</v>
      </c>
      <c r="N429" s="37"/>
    </row>
    <row r="430" spans="1:14">
      <c r="A430" s="38">
        <v>43321</v>
      </c>
      <c r="B430" s="34" t="s">
        <v>15</v>
      </c>
      <c r="C430" s="4" t="s">
        <v>11</v>
      </c>
      <c r="D430" s="3">
        <v>1</v>
      </c>
      <c r="E430" s="7">
        <v>0.5</v>
      </c>
      <c r="F430" s="7"/>
      <c r="G430" s="7"/>
      <c r="H430" s="7">
        <v>46.445669000000002</v>
      </c>
      <c r="I430" s="7">
        <v>2.636676</v>
      </c>
      <c r="J430" s="7">
        <v>0.26783600000000002</v>
      </c>
      <c r="K430" s="7">
        <v>-28.495794076897727</v>
      </c>
      <c r="L430" s="7">
        <v>12.194971503985894</v>
      </c>
      <c r="M430" s="7">
        <v>4.3358770623657463</v>
      </c>
      <c r="N430" s="37"/>
    </row>
    <row r="431" spans="1:14">
      <c r="A431" s="38">
        <v>43321</v>
      </c>
      <c r="B431" s="34" t="s">
        <v>15</v>
      </c>
      <c r="C431" s="3" t="s">
        <v>6</v>
      </c>
      <c r="D431" s="3">
        <v>1</v>
      </c>
      <c r="E431" s="7">
        <v>0.5</v>
      </c>
      <c r="F431" s="7"/>
      <c r="G431" s="7"/>
      <c r="H431" s="7">
        <v>44.925246999999999</v>
      </c>
      <c r="I431" s="7">
        <v>3.998208</v>
      </c>
      <c r="J431" s="7">
        <v>0.545821</v>
      </c>
      <c r="K431" s="7">
        <v>-27.967146204007641</v>
      </c>
      <c r="L431" s="7">
        <v>13.771795319345593</v>
      </c>
      <c r="M431" s="7">
        <v>4.7763549138531474</v>
      </c>
      <c r="N431" s="37"/>
    </row>
    <row r="432" spans="1:14">
      <c r="A432" s="38">
        <v>43321</v>
      </c>
      <c r="B432" s="34" t="s">
        <v>15</v>
      </c>
      <c r="C432" s="3" t="s">
        <v>8</v>
      </c>
      <c r="D432" s="3">
        <v>1</v>
      </c>
      <c r="E432" s="7">
        <v>0.5</v>
      </c>
      <c r="F432" s="7"/>
      <c r="G432" s="7"/>
      <c r="H432" s="7">
        <v>46.651333999999999</v>
      </c>
      <c r="I432" s="7">
        <v>3.2209530000000002</v>
      </c>
      <c r="J432" s="7">
        <v>0.38865100000000002</v>
      </c>
      <c r="K432" s="7">
        <v>-29.005561296889642</v>
      </c>
      <c r="L432" s="7">
        <v>14.858989004348629</v>
      </c>
      <c r="M432" s="7">
        <v>4.3576382051125018</v>
      </c>
      <c r="N432" s="37"/>
    </row>
    <row r="433" spans="1:14">
      <c r="A433" s="38">
        <v>43321</v>
      </c>
      <c r="B433" s="34" t="s">
        <v>19</v>
      </c>
      <c r="C433" s="4" t="s">
        <v>11</v>
      </c>
      <c r="D433" s="3">
        <v>1</v>
      </c>
      <c r="E433" s="7">
        <v>0.5</v>
      </c>
      <c r="F433" s="7"/>
      <c r="G433" s="7"/>
      <c r="H433" s="8">
        <v>43.166880999999997</v>
      </c>
      <c r="I433" s="7">
        <v>2.2913190000000001</v>
      </c>
      <c r="J433" s="7">
        <v>0.23483899999999999</v>
      </c>
      <c r="K433" s="8">
        <v>-31.047704038982474</v>
      </c>
      <c r="L433" s="7">
        <v>16.929693788689217</v>
      </c>
      <c r="M433" s="7">
        <v>0.11503279949831136</v>
      </c>
      <c r="N433" s="37"/>
    </row>
    <row r="434" spans="1:14">
      <c r="A434" s="38">
        <v>43321</v>
      </c>
      <c r="B434" s="34" t="s">
        <v>19</v>
      </c>
      <c r="C434" s="4" t="s">
        <v>10</v>
      </c>
      <c r="D434" s="3">
        <v>1</v>
      </c>
      <c r="E434" s="7">
        <v>0.5</v>
      </c>
      <c r="F434" s="7"/>
      <c r="G434" s="7"/>
      <c r="H434" s="7">
        <v>43.350012</v>
      </c>
      <c r="I434" s="7">
        <v>1.798011</v>
      </c>
      <c r="J434" s="7">
        <v>0.20086399999999999</v>
      </c>
      <c r="K434" s="7">
        <v>-29.232297210587475</v>
      </c>
      <c r="L434" s="7">
        <v>14.882705906590324</v>
      </c>
      <c r="M434" s="7">
        <v>4.3718429592712358</v>
      </c>
      <c r="N434" s="37"/>
    </row>
    <row r="435" spans="1:14">
      <c r="A435" s="38">
        <v>43321</v>
      </c>
      <c r="B435" s="34" t="s">
        <v>19</v>
      </c>
      <c r="C435" s="4" t="s">
        <v>9</v>
      </c>
      <c r="D435" s="3">
        <v>1</v>
      </c>
      <c r="E435" s="7">
        <v>0.5</v>
      </c>
      <c r="F435" s="7"/>
      <c r="G435" s="7"/>
      <c r="H435" s="7">
        <v>46.056209000000003</v>
      </c>
      <c r="I435" s="7">
        <v>1.9893069999999999</v>
      </c>
      <c r="J435" s="7">
        <v>0.20636399999999999</v>
      </c>
      <c r="K435" s="7">
        <v>-30.151738076563767</v>
      </c>
      <c r="L435" s="7">
        <v>16.816739129879746</v>
      </c>
      <c r="M435" s="7">
        <v>1.973375914233368</v>
      </c>
      <c r="N435" s="37"/>
    </row>
    <row r="436" spans="1:14">
      <c r="A436" s="38">
        <v>43321</v>
      </c>
      <c r="B436" s="34" t="s">
        <v>19</v>
      </c>
      <c r="C436" s="4" t="s">
        <v>7</v>
      </c>
      <c r="D436" s="3">
        <v>1</v>
      </c>
      <c r="E436" s="7">
        <v>0.5</v>
      </c>
      <c r="F436" s="7"/>
      <c r="G436" s="7"/>
      <c r="H436" s="7">
        <v>43.508190999999997</v>
      </c>
      <c r="I436" s="7">
        <v>2.3643550000000002</v>
      </c>
      <c r="J436" s="7">
        <v>0.204374</v>
      </c>
      <c r="K436" s="7">
        <v>-29.960510514125044</v>
      </c>
      <c r="L436" s="7">
        <v>17.317929167191025</v>
      </c>
      <c r="M436" s="7">
        <v>2.6463332533660888</v>
      </c>
      <c r="N436" s="37"/>
    </row>
    <row r="437" spans="1:14">
      <c r="A437" s="38">
        <v>43321</v>
      </c>
      <c r="B437" s="34" t="s">
        <v>19</v>
      </c>
      <c r="C437" s="4" t="s">
        <v>6</v>
      </c>
      <c r="D437" s="3">
        <v>1</v>
      </c>
      <c r="E437" s="7">
        <v>0.5</v>
      </c>
      <c r="F437" s="7"/>
      <c r="G437" s="7"/>
      <c r="H437" s="8">
        <v>44.514102999999999</v>
      </c>
      <c r="I437" s="8">
        <v>2.0714730000000001</v>
      </c>
      <c r="J437" s="8">
        <v>0.33416200000000001</v>
      </c>
      <c r="K437" s="8">
        <v>-30.308282323349164</v>
      </c>
      <c r="L437" s="8">
        <v>20.339946294980578</v>
      </c>
      <c r="M437" s="8">
        <v>2.6015685759277742</v>
      </c>
      <c r="N437" s="37"/>
    </row>
    <row r="438" spans="1:14">
      <c r="A438" s="38">
        <v>43321</v>
      </c>
      <c r="B438" s="34" t="s">
        <v>19</v>
      </c>
      <c r="C438" s="3" t="s">
        <v>8</v>
      </c>
      <c r="D438" s="3">
        <v>1</v>
      </c>
      <c r="E438" s="7">
        <v>0.5</v>
      </c>
      <c r="F438" s="7"/>
      <c r="G438" s="7"/>
      <c r="H438" s="7">
        <v>43.428991000000003</v>
      </c>
      <c r="I438" s="7">
        <v>2.7965420000000001</v>
      </c>
      <c r="J438" s="7">
        <v>0.26931100000000002</v>
      </c>
      <c r="K438" s="7">
        <v>-29.43224536018073</v>
      </c>
      <c r="L438" s="7">
        <v>16.555384574453509</v>
      </c>
      <c r="M438" s="7">
        <v>2.2075465784848833</v>
      </c>
      <c r="N438" s="37"/>
    </row>
    <row r="439" spans="1:14">
      <c r="A439" s="38">
        <v>43321</v>
      </c>
      <c r="B439" s="34" t="s">
        <v>21</v>
      </c>
      <c r="C439" s="3" t="s">
        <v>13</v>
      </c>
      <c r="D439" s="3">
        <v>1</v>
      </c>
      <c r="E439" s="7">
        <v>0.60960741282613995</v>
      </c>
      <c r="F439" s="7"/>
      <c r="G439" s="7"/>
      <c r="H439" s="8">
        <v>49.258924999999998</v>
      </c>
      <c r="I439" s="7">
        <v>5.7174100000000001</v>
      </c>
      <c r="J439" s="7">
        <v>0.36233300000000002</v>
      </c>
      <c r="K439" s="8">
        <v>-32.596395228455428</v>
      </c>
      <c r="L439" s="7">
        <v>16.108323562680848</v>
      </c>
      <c r="M439" s="7">
        <v>1.6646920876264222</v>
      </c>
      <c r="N439" s="37"/>
    </row>
    <row r="440" spans="1:14">
      <c r="A440" s="38">
        <v>43321</v>
      </c>
      <c r="B440" s="34" t="s">
        <v>21</v>
      </c>
      <c r="C440" s="3" t="s">
        <v>13</v>
      </c>
      <c r="D440" s="3">
        <v>1</v>
      </c>
      <c r="E440" s="7">
        <v>0.60960741282613995</v>
      </c>
      <c r="F440" s="7"/>
      <c r="G440" s="7"/>
      <c r="H440" s="8">
        <v>50.031796999999997</v>
      </c>
      <c r="I440" s="7">
        <v>4.8685799999999997</v>
      </c>
      <c r="J440" s="7">
        <v>0.413296</v>
      </c>
      <c r="K440" s="8">
        <v>-31.085257479021408</v>
      </c>
      <c r="L440" s="7">
        <v>16.582502168055402</v>
      </c>
      <c r="M440" s="7">
        <v>1.5384281440136718</v>
      </c>
      <c r="N440" s="37"/>
    </row>
    <row r="441" spans="1:14">
      <c r="A441" s="38">
        <v>43321</v>
      </c>
      <c r="B441" s="34" t="s">
        <v>21</v>
      </c>
      <c r="C441" s="3" t="s">
        <v>13</v>
      </c>
      <c r="D441" s="3">
        <v>1</v>
      </c>
      <c r="E441" s="7">
        <v>0.60960741282613995</v>
      </c>
      <c r="F441" s="7"/>
      <c r="G441" s="7"/>
      <c r="H441" s="8">
        <v>50.450983999999998</v>
      </c>
      <c r="I441" s="7">
        <v>3.7918599999999998</v>
      </c>
      <c r="J441" s="7">
        <v>0.41791499999999998</v>
      </c>
      <c r="K441" s="8">
        <v>-32.049130996394211</v>
      </c>
      <c r="L441" s="7">
        <v>15.418497541443312</v>
      </c>
      <c r="M441" s="7">
        <v>1.5504496670602101</v>
      </c>
      <c r="N441" s="37"/>
    </row>
    <row r="442" spans="1:14">
      <c r="A442" s="38">
        <v>43321</v>
      </c>
      <c r="B442" s="34" t="s">
        <v>21</v>
      </c>
      <c r="C442" s="3" t="s">
        <v>12</v>
      </c>
      <c r="D442" s="3">
        <v>1</v>
      </c>
      <c r="E442" s="7">
        <v>0.60960741282613995</v>
      </c>
      <c r="F442" s="7"/>
      <c r="G442" s="7"/>
      <c r="H442" s="7">
        <v>50.020268999999999</v>
      </c>
      <c r="I442" s="7">
        <v>5.2183710000000003</v>
      </c>
      <c r="J442" s="7">
        <v>0.35949399999999998</v>
      </c>
      <c r="K442" s="7">
        <v>-26.535760372053968</v>
      </c>
      <c r="L442" s="7">
        <v>15.065252280314766</v>
      </c>
      <c r="M442" s="7">
        <v>4.8399453560231507</v>
      </c>
      <c r="N442" s="37"/>
    </row>
    <row r="443" spans="1:14">
      <c r="A443" s="38">
        <v>43321</v>
      </c>
      <c r="B443" s="34" t="s">
        <v>21</v>
      </c>
      <c r="C443" s="3" t="s">
        <v>12</v>
      </c>
      <c r="D443" s="3">
        <v>1</v>
      </c>
      <c r="E443" s="7">
        <v>0.60960741282613995</v>
      </c>
      <c r="F443" s="7"/>
      <c r="G443" s="7"/>
      <c r="H443" s="7">
        <v>50.947437000000001</v>
      </c>
      <c r="I443" s="7">
        <v>4.3846109999999996</v>
      </c>
      <c r="J443" s="7">
        <v>0.318048</v>
      </c>
      <c r="K443" s="7">
        <v>-28.12237657581252</v>
      </c>
      <c r="L443" s="7">
        <v>14.819254303738479</v>
      </c>
      <c r="M443" s="7">
        <v>3.1898005074819444</v>
      </c>
      <c r="N443" s="37"/>
    </row>
    <row r="444" spans="1:14">
      <c r="A444" s="38">
        <v>43321</v>
      </c>
      <c r="B444" s="34" t="s">
        <v>21</v>
      </c>
      <c r="C444" s="3" t="s">
        <v>14</v>
      </c>
      <c r="D444" s="3">
        <v>1</v>
      </c>
      <c r="E444" s="7">
        <v>0.60960741282613995</v>
      </c>
      <c r="F444" s="7"/>
      <c r="G444" s="7"/>
      <c r="H444" s="7">
        <v>51.054305999999997</v>
      </c>
      <c r="I444" s="7">
        <v>4.4159629999999996</v>
      </c>
      <c r="J444" s="7">
        <v>0.31307299999999999</v>
      </c>
      <c r="K444" s="7">
        <v>-29.782807323531184</v>
      </c>
      <c r="L444" s="7">
        <v>16.157660481386252</v>
      </c>
      <c r="M444" s="7">
        <v>3.64532936476839</v>
      </c>
      <c r="N444" s="37"/>
    </row>
    <row r="445" spans="1:14">
      <c r="A445" s="38">
        <v>43321</v>
      </c>
      <c r="B445" s="34" t="s">
        <v>21</v>
      </c>
      <c r="C445" s="3" t="s">
        <v>12</v>
      </c>
      <c r="D445" s="3">
        <v>1</v>
      </c>
      <c r="E445" s="7">
        <v>0.91441111923920992</v>
      </c>
      <c r="F445" s="7"/>
      <c r="G445" s="7"/>
      <c r="H445" s="7">
        <v>49.885266000000001</v>
      </c>
      <c r="I445" s="7">
        <v>3.971006</v>
      </c>
      <c r="J445" s="7">
        <v>0.30033900000000002</v>
      </c>
      <c r="K445" s="7">
        <v>-31.220343927943823</v>
      </c>
      <c r="L445" s="7">
        <v>11.584170585250366</v>
      </c>
      <c r="M445" s="7">
        <v>2.7130095461335868</v>
      </c>
      <c r="N445" s="37"/>
    </row>
    <row r="446" spans="1:14">
      <c r="A446" s="38">
        <v>43321</v>
      </c>
      <c r="B446" s="34" t="s">
        <v>21</v>
      </c>
      <c r="C446" s="3" t="s">
        <v>12</v>
      </c>
      <c r="D446" s="3">
        <v>1</v>
      </c>
      <c r="E446" s="7">
        <v>0.91441111923920992</v>
      </c>
      <c r="F446" s="7"/>
      <c r="G446" s="7"/>
      <c r="H446" s="7">
        <v>50.869084000000001</v>
      </c>
      <c r="I446" s="7">
        <v>3.6671179999999999</v>
      </c>
      <c r="J446" s="7">
        <v>0.30739499999999997</v>
      </c>
      <c r="K446" s="7">
        <v>-25.783716188111658</v>
      </c>
      <c r="L446" s="7">
        <v>14.80538538404959</v>
      </c>
      <c r="M446" s="7">
        <v>2.496427600299163</v>
      </c>
      <c r="N446" s="37"/>
    </row>
    <row r="447" spans="1:14">
      <c r="A447" s="38">
        <v>43321</v>
      </c>
      <c r="B447" s="34" t="s">
        <v>21</v>
      </c>
      <c r="C447" s="3" t="s">
        <v>14</v>
      </c>
      <c r="D447" s="3">
        <v>1</v>
      </c>
      <c r="E447" s="7">
        <v>0.91441111923920992</v>
      </c>
      <c r="F447" s="7"/>
      <c r="G447" s="7"/>
      <c r="H447" s="7">
        <v>50.420152999999999</v>
      </c>
      <c r="I447" s="7">
        <v>4.2556770000000004</v>
      </c>
      <c r="J447" s="7">
        <v>0.30222100000000002</v>
      </c>
      <c r="K447" s="7">
        <v>-31.708338744214764</v>
      </c>
      <c r="L447" s="7">
        <v>13.719174784262691</v>
      </c>
      <c r="M447" s="7">
        <v>2.7830306731292014</v>
      </c>
      <c r="N447" s="37"/>
    </row>
    <row r="448" spans="1:14">
      <c r="A448" s="38">
        <v>43321</v>
      </c>
      <c r="B448" s="34" t="s">
        <v>15</v>
      </c>
      <c r="C448" s="3" t="s">
        <v>11</v>
      </c>
      <c r="D448" s="3">
        <v>1</v>
      </c>
      <c r="E448" s="7">
        <v>1</v>
      </c>
      <c r="F448" s="7"/>
      <c r="G448" s="7"/>
      <c r="H448" s="8">
        <v>45.981240999999997</v>
      </c>
      <c r="I448" s="7">
        <v>3.0985469999999999</v>
      </c>
      <c r="J448" s="7">
        <v>0.25573200000000001</v>
      </c>
      <c r="K448" s="8">
        <v>-28.43701714971025</v>
      </c>
      <c r="L448" s="7">
        <v>15.295451311922008</v>
      </c>
      <c r="M448" s="7">
        <v>2.4238728437992867</v>
      </c>
      <c r="N448" s="37"/>
    </row>
    <row r="449" spans="1:14">
      <c r="A449" s="38">
        <v>43321</v>
      </c>
      <c r="B449" s="34" t="s">
        <v>15</v>
      </c>
      <c r="C449" s="3" t="s">
        <v>10</v>
      </c>
      <c r="D449" s="3">
        <v>1</v>
      </c>
      <c r="E449" s="7">
        <v>1</v>
      </c>
      <c r="F449" s="7"/>
      <c r="G449" s="7"/>
      <c r="H449" s="8">
        <v>45.722580999999998</v>
      </c>
      <c r="I449" s="7">
        <v>2.807887</v>
      </c>
      <c r="J449" s="7">
        <v>0.30915300000000001</v>
      </c>
      <c r="K449" s="8">
        <v>-27.793908041581492</v>
      </c>
      <c r="L449" s="7">
        <v>13.761077276668694</v>
      </c>
      <c r="M449" s="7">
        <v>3.4040166875695901</v>
      </c>
      <c r="N449" s="37"/>
    </row>
    <row r="450" spans="1:14">
      <c r="A450" s="38">
        <v>43321</v>
      </c>
      <c r="B450" s="34" t="s">
        <v>15</v>
      </c>
      <c r="C450" s="3" t="s">
        <v>9</v>
      </c>
      <c r="D450" s="3">
        <v>1</v>
      </c>
      <c r="E450" s="7">
        <v>1</v>
      </c>
      <c r="F450" s="7"/>
      <c r="G450" s="7"/>
      <c r="H450" s="8">
        <v>46.665827999999998</v>
      </c>
      <c r="I450" s="7">
        <v>2.546522</v>
      </c>
      <c r="J450" s="7">
        <v>0.31653700000000001</v>
      </c>
      <c r="K450" s="8">
        <v>-29.356305680897794</v>
      </c>
      <c r="L450" s="7">
        <v>11.919035078082398</v>
      </c>
      <c r="M450" s="7">
        <v>-2.091663554702802</v>
      </c>
      <c r="N450" s="37"/>
    </row>
    <row r="451" spans="1:14">
      <c r="A451" s="38">
        <v>43321</v>
      </c>
      <c r="B451" s="34" t="s">
        <v>15</v>
      </c>
      <c r="C451" s="3" t="s">
        <v>7</v>
      </c>
      <c r="D451" s="3">
        <v>1</v>
      </c>
      <c r="E451" s="7">
        <v>1</v>
      </c>
      <c r="F451" s="7"/>
      <c r="G451" s="7"/>
      <c r="H451" s="7">
        <v>47.173349999999999</v>
      </c>
      <c r="I451" s="7">
        <v>2.7835589999999999</v>
      </c>
      <c r="J451" s="7">
        <v>0.235538</v>
      </c>
      <c r="K451" s="7">
        <v>-26.863921833653073</v>
      </c>
      <c r="L451" s="7">
        <v>15.111293172656538</v>
      </c>
      <c r="M451" s="7">
        <v>2.6954498977087296</v>
      </c>
      <c r="N451" s="37"/>
    </row>
    <row r="452" spans="1:14">
      <c r="A452" s="38">
        <v>43321</v>
      </c>
      <c r="B452" s="34" t="s">
        <v>19</v>
      </c>
      <c r="C452" s="4" t="s">
        <v>11</v>
      </c>
      <c r="D452" s="3">
        <v>1</v>
      </c>
      <c r="E452" s="7">
        <v>1</v>
      </c>
      <c r="F452" s="7"/>
      <c r="G452" s="7"/>
      <c r="H452" s="8">
        <v>43.950862000000001</v>
      </c>
      <c r="I452" s="7">
        <v>2.2960280000000002</v>
      </c>
      <c r="J452" s="7">
        <v>0.25945299999999999</v>
      </c>
      <c r="K452" s="8">
        <v>-30.559344333458771</v>
      </c>
      <c r="L452" s="7">
        <v>14.474109452526847</v>
      </c>
      <c r="M452" s="7">
        <v>1.008763420426245</v>
      </c>
      <c r="N452" s="37"/>
    </row>
    <row r="453" spans="1:14">
      <c r="A453" s="38">
        <v>43321</v>
      </c>
      <c r="B453" s="34" t="s">
        <v>19</v>
      </c>
      <c r="C453" s="4" t="s">
        <v>10</v>
      </c>
      <c r="D453" s="3">
        <v>1</v>
      </c>
      <c r="E453" s="7">
        <v>1</v>
      </c>
      <c r="F453" s="7"/>
      <c r="G453" s="7"/>
      <c r="H453" s="7">
        <v>43.593263</v>
      </c>
      <c r="I453" s="7">
        <v>2.2696900000000002</v>
      </c>
      <c r="J453" s="7">
        <v>0.205985</v>
      </c>
      <c r="K453" s="7">
        <v>-28.144875865866791</v>
      </c>
      <c r="L453" s="7">
        <v>17.306653072588642</v>
      </c>
      <c r="M453" s="7">
        <v>3.4596630561437163</v>
      </c>
      <c r="N453" s="37"/>
    </row>
    <row r="454" spans="1:14">
      <c r="A454" s="38">
        <v>43321</v>
      </c>
      <c r="B454" s="34" t="s">
        <v>19</v>
      </c>
      <c r="C454" s="4" t="s">
        <v>9</v>
      </c>
      <c r="D454" s="3">
        <v>1</v>
      </c>
      <c r="E454" s="7">
        <v>1</v>
      </c>
      <c r="F454" s="7"/>
      <c r="G454" s="7"/>
      <c r="H454" s="7">
        <v>45.290737</v>
      </c>
      <c r="I454" s="7">
        <v>2.2558250000000002</v>
      </c>
      <c r="J454" s="7">
        <v>0.194076</v>
      </c>
      <c r="K454" s="7">
        <v>-30.323763895582548</v>
      </c>
      <c r="L454" s="7">
        <v>16.472127592591729</v>
      </c>
      <c r="M454" s="7">
        <v>2.0645282222932821</v>
      </c>
      <c r="N454" s="37"/>
    </row>
    <row r="455" spans="1:14">
      <c r="A455" s="38">
        <v>43321</v>
      </c>
      <c r="B455" s="34" t="s">
        <v>19</v>
      </c>
      <c r="C455" s="4" t="s">
        <v>7</v>
      </c>
      <c r="D455" s="3">
        <v>1</v>
      </c>
      <c r="E455" s="7">
        <v>1</v>
      </c>
      <c r="F455" s="7"/>
      <c r="G455" s="7"/>
      <c r="H455" s="7">
        <v>42.781571999999997</v>
      </c>
      <c r="I455" s="7">
        <v>2.617756</v>
      </c>
      <c r="J455" s="7">
        <v>0.28043400000000002</v>
      </c>
      <c r="K455" s="7">
        <v>-29.166747885566906</v>
      </c>
      <c r="L455" s="7">
        <v>16.567979493928128</v>
      </c>
      <c r="M455" s="7">
        <v>1.8655592533863161</v>
      </c>
      <c r="N455" s="37"/>
    </row>
    <row r="456" spans="1:14">
      <c r="A456" s="38">
        <v>43321</v>
      </c>
      <c r="B456" s="34" t="s">
        <v>19</v>
      </c>
      <c r="C456" s="4" t="s">
        <v>6</v>
      </c>
      <c r="D456" s="3">
        <v>1</v>
      </c>
      <c r="E456" s="7">
        <v>1</v>
      </c>
      <c r="F456" s="7"/>
      <c r="G456" s="7"/>
      <c r="H456" s="8">
        <v>43.68535</v>
      </c>
      <c r="I456" s="8">
        <v>2.2915190000000001</v>
      </c>
      <c r="J456" s="8">
        <v>0.34722900000000001</v>
      </c>
      <c r="K456" s="8">
        <v>-30.861257994104015</v>
      </c>
      <c r="L456" s="8">
        <v>17.994474229711479</v>
      </c>
      <c r="M456" s="8">
        <v>2.231735999000052</v>
      </c>
      <c r="N456" s="37"/>
    </row>
    <row r="457" spans="1:14">
      <c r="A457" s="38">
        <v>43321</v>
      </c>
      <c r="B457" s="34" t="s">
        <v>19</v>
      </c>
      <c r="C457" s="3" t="s">
        <v>8</v>
      </c>
      <c r="D457" s="3">
        <v>1</v>
      </c>
      <c r="E457" s="7">
        <v>1</v>
      </c>
      <c r="F457" s="7"/>
      <c r="G457" s="7"/>
      <c r="H457" s="7">
        <v>43.960175</v>
      </c>
      <c r="I457" s="7">
        <v>2.3068970000000002</v>
      </c>
      <c r="J457" s="7">
        <v>0.27240700000000001</v>
      </c>
      <c r="K457" s="7">
        <v>-28.752492585622448</v>
      </c>
      <c r="L457" s="7">
        <v>13.256052525421083</v>
      </c>
      <c r="M457" s="7">
        <v>2.4436119631451785</v>
      </c>
      <c r="N457" s="37"/>
    </row>
    <row r="458" spans="1:14">
      <c r="A458" s="38">
        <v>43321</v>
      </c>
      <c r="B458" s="34" t="s">
        <v>21</v>
      </c>
      <c r="C458" s="3" t="s">
        <v>13</v>
      </c>
      <c r="D458" s="3">
        <v>1</v>
      </c>
      <c r="E458" s="7">
        <v>1.2192148256522799</v>
      </c>
      <c r="F458" s="7"/>
      <c r="G458" s="7"/>
      <c r="H458" s="8">
        <v>51.733421999999997</v>
      </c>
      <c r="I458" s="7">
        <v>3.717635</v>
      </c>
      <c r="J458" s="7">
        <v>0.30576100000000001</v>
      </c>
      <c r="K458" s="8">
        <v>-25.859226860648839</v>
      </c>
      <c r="L458" s="7">
        <v>17.233085643145575</v>
      </c>
      <c r="M458" s="7">
        <v>2.3745819422883168</v>
      </c>
      <c r="N458" s="37"/>
    </row>
    <row r="459" spans="1:14">
      <c r="A459" s="38">
        <v>43321</v>
      </c>
      <c r="B459" s="34" t="s">
        <v>21</v>
      </c>
      <c r="C459" s="3" t="s">
        <v>13</v>
      </c>
      <c r="D459" s="3">
        <v>1</v>
      </c>
      <c r="E459" s="7">
        <v>1.2192148256522799</v>
      </c>
      <c r="F459" s="7"/>
      <c r="G459" s="7"/>
      <c r="H459" s="8">
        <v>51.152666000000004</v>
      </c>
      <c r="I459" s="7">
        <v>4.5745820000000004</v>
      </c>
      <c r="J459" s="7">
        <v>0.39258900000000002</v>
      </c>
      <c r="K459" s="8">
        <v>-27.417668150304159</v>
      </c>
      <c r="L459" s="7">
        <v>17.377579528648948</v>
      </c>
      <c r="M459" s="7">
        <v>2.4610243013139756</v>
      </c>
      <c r="N459" s="37"/>
    </row>
    <row r="460" spans="1:14">
      <c r="A460" s="38">
        <v>43321</v>
      </c>
      <c r="B460" s="34" t="s">
        <v>21</v>
      </c>
      <c r="C460" s="3" t="s">
        <v>14</v>
      </c>
      <c r="D460" s="3">
        <v>1</v>
      </c>
      <c r="E460" s="7">
        <v>1.2192148256522799</v>
      </c>
      <c r="F460" s="7"/>
      <c r="G460" s="7"/>
      <c r="H460" s="7">
        <v>49.952455999999998</v>
      </c>
      <c r="I460" s="7">
        <v>4.02691</v>
      </c>
      <c r="J460" s="7">
        <v>0.32133600000000001</v>
      </c>
      <c r="K460" s="7">
        <v>-27.272391279872529</v>
      </c>
      <c r="L460" s="7">
        <v>16.772676100221997</v>
      </c>
      <c r="M460" s="7">
        <v>4.4257773777104221</v>
      </c>
      <c r="N460" s="37"/>
    </row>
    <row r="461" spans="1:14">
      <c r="A461" s="38">
        <v>43321</v>
      </c>
      <c r="B461" s="34" t="s">
        <v>21</v>
      </c>
      <c r="C461" s="3" t="s">
        <v>14</v>
      </c>
      <c r="D461" s="3">
        <v>1</v>
      </c>
      <c r="E461" s="7">
        <v>1.2192148256522799</v>
      </c>
      <c r="F461" s="7"/>
      <c r="G461" s="7"/>
      <c r="H461" s="7">
        <v>50.231478000000003</v>
      </c>
      <c r="I461" s="7">
        <v>4.1895160000000002</v>
      </c>
      <c r="J461" s="7">
        <v>0.33257900000000001</v>
      </c>
      <c r="K461" s="7">
        <v>-31.117626164045841</v>
      </c>
      <c r="L461" s="7">
        <v>14.294104238813201</v>
      </c>
      <c r="M461" s="7">
        <v>2.6337809613231826</v>
      </c>
      <c r="N461" s="37"/>
    </row>
    <row r="462" spans="1:14">
      <c r="A462" s="38">
        <v>43321</v>
      </c>
      <c r="B462" s="34" t="s">
        <v>21</v>
      </c>
      <c r="C462" s="3" t="s">
        <v>14</v>
      </c>
      <c r="D462" s="3">
        <v>1</v>
      </c>
      <c r="E462" s="7">
        <v>1.2192148256522799</v>
      </c>
      <c r="F462" s="7"/>
      <c r="G462" s="7"/>
      <c r="H462" s="7">
        <v>50.609853000000001</v>
      </c>
      <c r="I462" s="7">
        <v>3.8525559999999999</v>
      </c>
      <c r="J462" s="7">
        <v>0.335281</v>
      </c>
      <c r="K462" s="7">
        <v>-25.606658024015108</v>
      </c>
      <c r="L462" s="7">
        <v>11.174245928539181</v>
      </c>
      <c r="M462" s="7">
        <v>2.6073742372165372</v>
      </c>
      <c r="N462" s="37"/>
    </row>
    <row r="463" spans="1:14">
      <c r="A463" s="38">
        <v>43321</v>
      </c>
      <c r="B463" s="34" t="s">
        <v>21</v>
      </c>
      <c r="C463" s="3" t="s">
        <v>13</v>
      </c>
      <c r="D463" s="3">
        <v>1</v>
      </c>
      <c r="E463" s="7">
        <v>1.3716166788588149</v>
      </c>
      <c r="F463" s="7"/>
      <c r="G463" s="7"/>
      <c r="H463" s="7">
        <v>50.862040999999998</v>
      </c>
      <c r="I463" s="7">
        <v>4.7078300000000004</v>
      </c>
      <c r="J463" s="7">
        <v>0.36655500000000002</v>
      </c>
      <c r="K463" s="7">
        <v>-27.745242539741319</v>
      </c>
      <c r="L463" s="7">
        <v>15.978414810808903</v>
      </c>
      <c r="M463" s="7">
        <v>3.575609273883817</v>
      </c>
      <c r="N463" s="37"/>
    </row>
    <row r="464" spans="1:14">
      <c r="A464" s="38">
        <v>43321</v>
      </c>
      <c r="B464" s="34" t="s">
        <v>21</v>
      </c>
      <c r="C464" s="3" t="s">
        <v>12</v>
      </c>
      <c r="D464" s="3">
        <v>1</v>
      </c>
      <c r="E464" s="7">
        <v>1.5240185320653499</v>
      </c>
      <c r="F464" s="7"/>
      <c r="G464" s="7"/>
      <c r="H464" s="7">
        <v>50.768172</v>
      </c>
      <c r="I464" s="7">
        <v>4.671424</v>
      </c>
      <c r="J464" s="7">
        <v>0.31074000000000002</v>
      </c>
      <c r="K464" s="7">
        <v>-27.830783707978025</v>
      </c>
      <c r="L464" s="7">
        <v>10.278940654586815</v>
      </c>
      <c r="M464" s="7">
        <v>2.9600380599773617</v>
      </c>
      <c r="N464" s="37"/>
    </row>
    <row r="465" spans="1:14">
      <c r="A465" s="38">
        <v>43321</v>
      </c>
      <c r="B465" s="34" t="s">
        <v>21</v>
      </c>
      <c r="C465" s="3" t="s">
        <v>12</v>
      </c>
      <c r="D465" s="3">
        <v>1</v>
      </c>
      <c r="E465" s="7">
        <v>1.5240185320653499</v>
      </c>
      <c r="F465" s="7"/>
      <c r="G465" s="7"/>
      <c r="H465" s="7">
        <v>52.024740999999999</v>
      </c>
      <c r="I465" s="7">
        <v>4.7473770000000002</v>
      </c>
      <c r="J465" s="7">
        <v>0.28552</v>
      </c>
      <c r="K465" s="7">
        <v>-26.054764110856972</v>
      </c>
      <c r="L465" s="7">
        <v>14.079169672444134</v>
      </c>
      <c r="M465" s="7">
        <v>5.1470356080905724</v>
      </c>
      <c r="N465" s="37"/>
    </row>
    <row r="466" spans="1:14">
      <c r="A466" s="38">
        <v>43321</v>
      </c>
      <c r="B466" s="34" t="s">
        <v>21</v>
      </c>
      <c r="C466" s="3" t="s">
        <v>14</v>
      </c>
      <c r="D466" s="3">
        <v>2</v>
      </c>
      <c r="E466" s="7">
        <v>1.5240185320653499</v>
      </c>
      <c r="F466" s="7"/>
      <c r="G466" s="7"/>
      <c r="H466" s="7">
        <v>49.021783999999997</v>
      </c>
      <c r="I466" s="7">
        <v>3.6446679999999998</v>
      </c>
      <c r="J466" s="7">
        <v>0.34538799999999997</v>
      </c>
      <c r="K466" s="7">
        <v>-30.229602252372402</v>
      </c>
      <c r="L466" s="7">
        <v>13.677473878320988</v>
      </c>
      <c r="M466" s="7">
        <v>0.48719905032407573</v>
      </c>
      <c r="N466" s="37"/>
    </row>
    <row r="467" spans="1:14">
      <c r="A467" s="38">
        <v>43321</v>
      </c>
      <c r="B467" s="34" t="s">
        <v>21</v>
      </c>
      <c r="C467" s="3" t="s">
        <v>13</v>
      </c>
      <c r="D467" s="3">
        <v>1</v>
      </c>
      <c r="E467" s="7">
        <v>1.8288222384784198</v>
      </c>
      <c r="F467" s="7"/>
      <c r="G467" s="7"/>
      <c r="H467" s="8">
        <v>51.638083999999999</v>
      </c>
      <c r="I467" s="8">
        <v>2.5304150000000001</v>
      </c>
      <c r="J467" s="8">
        <v>0.26465899999999998</v>
      </c>
      <c r="K467" s="8">
        <v>-24.576836665023428</v>
      </c>
      <c r="L467" s="8">
        <v>14.164092092158313</v>
      </c>
      <c r="M467" s="8">
        <v>4.0481379698184332</v>
      </c>
      <c r="N467" s="37"/>
    </row>
    <row r="468" spans="1:14">
      <c r="A468" s="38">
        <v>43321</v>
      </c>
      <c r="B468" s="34" t="s">
        <v>21</v>
      </c>
      <c r="C468" s="3" t="s">
        <v>13</v>
      </c>
      <c r="D468" s="3">
        <v>1</v>
      </c>
      <c r="E468" s="7">
        <v>1.8288222384784198</v>
      </c>
      <c r="F468" s="7"/>
      <c r="G468" s="7"/>
      <c r="H468" s="8">
        <v>50.073272000000003</v>
      </c>
      <c r="I468" s="7">
        <v>4.28986</v>
      </c>
      <c r="J468" s="7">
        <v>0.39249099999999998</v>
      </c>
      <c r="K468" s="8">
        <v>-23.38485875117269</v>
      </c>
      <c r="L468" s="7">
        <v>15.942897104834394</v>
      </c>
      <c r="M468" s="7">
        <v>2.7156006597549842</v>
      </c>
      <c r="N468" s="37"/>
    </row>
    <row r="469" spans="1:14">
      <c r="A469" s="38">
        <v>43321</v>
      </c>
      <c r="B469" s="34" t="s">
        <v>21</v>
      </c>
      <c r="C469" s="3" t="s">
        <v>12</v>
      </c>
      <c r="D469" s="3">
        <v>1</v>
      </c>
      <c r="E469" s="7">
        <v>1.8288222384784198</v>
      </c>
      <c r="F469" s="7"/>
      <c r="G469" s="7"/>
      <c r="H469" s="7">
        <v>50.889615999999997</v>
      </c>
      <c r="I469" s="7">
        <v>4.51492</v>
      </c>
      <c r="J469" s="7">
        <v>0.28867500000000001</v>
      </c>
      <c r="K469" s="7">
        <v>-27.071888698987223</v>
      </c>
      <c r="L469" s="7">
        <v>10.921771807185021</v>
      </c>
      <c r="M469" s="7">
        <v>3.6526596848805761</v>
      </c>
      <c r="N469" s="37"/>
    </row>
    <row r="470" spans="1:14">
      <c r="A470" s="38">
        <v>43321</v>
      </c>
      <c r="B470" s="34" t="s">
        <v>21</v>
      </c>
      <c r="C470" s="3" t="s">
        <v>13</v>
      </c>
      <c r="D470" s="3">
        <v>1</v>
      </c>
      <c r="E470" s="7">
        <v>2.1336259448914898</v>
      </c>
      <c r="F470" s="7"/>
      <c r="G470" s="7"/>
      <c r="H470" s="8">
        <v>49.567149999999998</v>
      </c>
      <c r="I470" s="7">
        <v>3.9255019999999998</v>
      </c>
      <c r="J470" s="7">
        <v>0.41571399999999997</v>
      </c>
      <c r="K470" s="8">
        <v>-28.883113812645121</v>
      </c>
      <c r="L470" s="7">
        <v>19.439416336545911</v>
      </c>
      <c r="M470" s="7">
        <v>2.4015479120369232</v>
      </c>
      <c r="N470" s="37"/>
    </row>
    <row r="471" spans="1:14">
      <c r="A471" s="38">
        <v>43321</v>
      </c>
      <c r="B471" s="34" t="s">
        <v>21</v>
      </c>
      <c r="C471" s="3" t="s">
        <v>14</v>
      </c>
      <c r="D471" s="3">
        <v>2</v>
      </c>
      <c r="E471" s="7">
        <v>2.1336259448914898</v>
      </c>
      <c r="F471" s="7"/>
      <c r="G471" s="7"/>
      <c r="H471" s="7">
        <v>47.373344000000003</v>
      </c>
      <c r="I471" s="7">
        <v>3.8732739999999999</v>
      </c>
      <c r="J471" s="7">
        <v>0.444797</v>
      </c>
      <c r="K471" s="7">
        <v>-31.126681054786772</v>
      </c>
      <c r="L471" s="7">
        <v>12.52905636874959</v>
      </c>
      <c r="M471" s="7">
        <v>-0.98107640767571325</v>
      </c>
      <c r="N471" s="37"/>
    </row>
    <row r="472" spans="1:14">
      <c r="A472" s="38">
        <v>43321</v>
      </c>
      <c r="B472" s="34" t="s">
        <v>21</v>
      </c>
      <c r="C472" s="3" t="s">
        <v>14</v>
      </c>
      <c r="D472" s="3">
        <v>1</v>
      </c>
      <c r="E472" s="7">
        <v>2.4384296513045598</v>
      </c>
      <c r="F472" s="7"/>
      <c r="G472" s="7"/>
      <c r="H472" s="7">
        <v>50.739443999999999</v>
      </c>
      <c r="I472" s="7">
        <v>4.1490650000000002</v>
      </c>
      <c r="J472" s="7">
        <v>0.36998500000000001</v>
      </c>
      <c r="K472" s="7">
        <v>-27.672339670495038</v>
      </c>
      <c r="L472" s="7">
        <v>16.008013485368103</v>
      </c>
      <c r="M472" s="7">
        <v>-0.33893934773443579</v>
      </c>
      <c r="N472" s="37"/>
    </row>
    <row r="473" spans="1:14">
      <c r="A473" s="38">
        <v>43321</v>
      </c>
      <c r="B473" s="34" t="s">
        <v>21</v>
      </c>
      <c r="C473" s="3" t="s">
        <v>14</v>
      </c>
      <c r="D473" s="3">
        <v>1</v>
      </c>
      <c r="E473" s="7">
        <v>2.4384296513045598</v>
      </c>
      <c r="F473" s="7"/>
      <c r="G473" s="7"/>
      <c r="H473" s="7">
        <v>47.251984</v>
      </c>
      <c r="I473" s="7">
        <v>4.5112019999999999</v>
      </c>
      <c r="J473" s="7">
        <v>0.33261499999999999</v>
      </c>
      <c r="K473" s="7">
        <v>-25.781734641415134</v>
      </c>
      <c r="L473" s="7">
        <v>12.025916823823668</v>
      </c>
      <c r="M473" s="7">
        <v>0.44813949192348224</v>
      </c>
      <c r="N473" s="37"/>
    </row>
    <row r="474" spans="1:14">
      <c r="A474" s="38">
        <v>43321</v>
      </c>
      <c r="B474" s="34" t="s">
        <v>15</v>
      </c>
      <c r="C474" s="3" t="s">
        <v>11</v>
      </c>
      <c r="D474" s="3">
        <v>1</v>
      </c>
      <c r="E474" s="7">
        <v>2.5</v>
      </c>
      <c r="F474" s="7"/>
      <c r="G474" s="7"/>
      <c r="H474" s="8">
        <v>45.863441000000002</v>
      </c>
      <c r="I474" s="7">
        <v>3.5174159999999999</v>
      </c>
      <c r="J474" s="7">
        <v>0.36322100000000002</v>
      </c>
      <c r="K474" s="8">
        <v>-29.343521134194912</v>
      </c>
      <c r="L474" s="7">
        <v>12.532032037175441</v>
      </c>
      <c r="M474" s="7">
        <v>2.7099297633428385</v>
      </c>
      <c r="N474" s="37"/>
    </row>
    <row r="475" spans="1:14">
      <c r="A475" s="38">
        <v>43321</v>
      </c>
      <c r="B475" s="34" t="s">
        <v>15</v>
      </c>
      <c r="C475" s="3" t="s">
        <v>7</v>
      </c>
      <c r="D475" s="3">
        <v>1</v>
      </c>
      <c r="E475" s="7">
        <v>2.5</v>
      </c>
      <c r="F475" s="7"/>
      <c r="G475" s="7"/>
      <c r="H475" s="8">
        <v>47.425141000000004</v>
      </c>
      <c r="I475" s="7">
        <v>3.161063</v>
      </c>
      <c r="J475" s="7">
        <v>0.269067</v>
      </c>
      <c r="K475" s="8">
        <v>-28.571081109769462</v>
      </c>
      <c r="L475" s="7">
        <v>16.703433897876582</v>
      </c>
      <c r="M475" s="7">
        <v>3.549329811998386</v>
      </c>
      <c r="N475" s="37"/>
    </row>
    <row r="476" spans="1:14">
      <c r="A476" s="38">
        <v>43321</v>
      </c>
      <c r="B476" s="34" t="s">
        <v>15</v>
      </c>
      <c r="C476" s="3" t="s">
        <v>6</v>
      </c>
      <c r="D476" s="3">
        <v>1</v>
      </c>
      <c r="E476" s="7">
        <v>2.5</v>
      </c>
      <c r="F476" s="7"/>
      <c r="G476" s="7"/>
      <c r="H476" s="7">
        <v>47.535344000000002</v>
      </c>
      <c r="I476" s="7">
        <v>3.7195290000000001</v>
      </c>
      <c r="J476" s="7">
        <v>0.35667599999999999</v>
      </c>
      <c r="K476" s="7">
        <v>-29.361884972820398</v>
      </c>
      <c r="L476" s="7">
        <v>12.439598214031523</v>
      </c>
      <c r="M476" s="7">
        <v>3.1368229645853365</v>
      </c>
      <c r="N476" s="37"/>
    </row>
    <row r="477" spans="1:14">
      <c r="A477" s="38">
        <v>43321</v>
      </c>
      <c r="B477" s="34" t="s">
        <v>15</v>
      </c>
      <c r="C477" s="3" t="s">
        <v>8</v>
      </c>
      <c r="D477" s="3">
        <v>1</v>
      </c>
      <c r="E477" s="7">
        <v>2.5</v>
      </c>
      <c r="F477" s="7"/>
      <c r="G477" s="7"/>
      <c r="H477" s="7">
        <v>45.184305999999999</v>
      </c>
      <c r="I477" s="7">
        <v>3.0812270000000002</v>
      </c>
      <c r="J477" s="7">
        <v>0.33165600000000001</v>
      </c>
      <c r="K477" s="7">
        <v>-30.172621660274057</v>
      </c>
      <c r="L477" s="7">
        <v>16.719616007926078</v>
      </c>
      <c r="M477" s="7">
        <v>3.6242960939316609</v>
      </c>
      <c r="N477" s="37"/>
    </row>
    <row r="478" spans="1:14">
      <c r="A478" s="38">
        <v>43321</v>
      </c>
      <c r="B478" s="34" t="s">
        <v>19</v>
      </c>
      <c r="C478" s="4" t="s">
        <v>11</v>
      </c>
      <c r="D478" s="3">
        <v>1</v>
      </c>
      <c r="E478" s="7">
        <v>2.5</v>
      </c>
      <c r="F478" s="7"/>
      <c r="G478" s="7"/>
      <c r="H478" s="8">
        <v>44.437730999999999</v>
      </c>
      <c r="I478" s="7">
        <v>1.9677180000000001</v>
      </c>
      <c r="J478" s="7">
        <v>0.200016</v>
      </c>
      <c r="K478" s="8">
        <v>-28.537784810214788</v>
      </c>
      <c r="L478" s="7">
        <v>13.882370699926188</v>
      </c>
      <c r="M478" s="7">
        <v>1.5042377589031126</v>
      </c>
      <c r="N478" s="37"/>
    </row>
    <row r="479" spans="1:14">
      <c r="A479" s="38">
        <v>43321</v>
      </c>
      <c r="B479" s="34" t="s">
        <v>19</v>
      </c>
      <c r="C479" s="4" t="s">
        <v>10</v>
      </c>
      <c r="D479" s="3">
        <v>1</v>
      </c>
      <c r="E479" s="7">
        <v>2.5</v>
      </c>
      <c r="F479" s="7"/>
      <c r="G479" s="7"/>
      <c r="H479" s="7">
        <v>43.418880999999999</v>
      </c>
      <c r="I479" s="7">
        <v>2.1913629999999999</v>
      </c>
      <c r="J479" s="7">
        <v>0.28282200000000002</v>
      </c>
      <c r="K479" s="7">
        <v>-29.031009557488076</v>
      </c>
      <c r="L479" s="7">
        <v>13.747345288704544</v>
      </c>
      <c r="M479" s="7">
        <v>3.4236327546066443</v>
      </c>
      <c r="N479" s="37"/>
    </row>
    <row r="480" spans="1:14">
      <c r="A480" s="38">
        <v>43321</v>
      </c>
      <c r="B480" s="34" t="s">
        <v>19</v>
      </c>
      <c r="C480" s="4" t="s">
        <v>9</v>
      </c>
      <c r="D480" s="3">
        <v>1</v>
      </c>
      <c r="E480" s="7">
        <v>2.5</v>
      </c>
      <c r="F480" s="7"/>
      <c r="G480" s="7"/>
      <c r="H480" s="7">
        <v>44.870111999999999</v>
      </c>
      <c r="I480" s="7">
        <v>1.5226839999999999</v>
      </c>
      <c r="J480" s="7">
        <v>0.267735</v>
      </c>
      <c r="K480" s="7">
        <v>-28.820579189653504</v>
      </c>
      <c r="L480" s="7">
        <v>11.0415295376465</v>
      </c>
      <c r="M480" s="7">
        <v>3.0444158727085746</v>
      </c>
      <c r="N480" s="37"/>
    </row>
    <row r="481" spans="1:14">
      <c r="A481" s="38">
        <v>43321</v>
      </c>
      <c r="B481" s="34" t="s">
        <v>19</v>
      </c>
      <c r="C481" s="4" t="s">
        <v>7</v>
      </c>
      <c r="D481" s="3">
        <v>1</v>
      </c>
      <c r="E481" s="7">
        <v>2.5</v>
      </c>
      <c r="F481" s="7"/>
      <c r="G481" s="7"/>
      <c r="H481" s="7">
        <v>44.224353000000001</v>
      </c>
      <c r="I481" s="7">
        <v>1.7640309999999999</v>
      </c>
      <c r="J481" s="7">
        <v>0.27329199999999998</v>
      </c>
      <c r="K481" s="7">
        <v>-28.832414890832219</v>
      </c>
      <c r="L481" s="7">
        <v>13.370903550699779</v>
      </c>
      <c r="M481" s="7">
        <v>2.4766429394457359</v>
      </c>
      <c r="N481" s="37"/>
    </row>
    <row r="482" spans="1:14">
      <c r="A482" s="38">
        <v>43321</v>
      </c>
      <c r="B482" s="34" t="s">
        <v>19</v>
      </c>
      <c r="C482" s="4" t="s">
        <v>6</v>
      </c>
      <c r="D482" s="3">
        <v>1</v>
      </c>
      <c r="E482" s="7">
        <v>2.5</v>
      </c>
      <c r="F482" s="7"/>
      <c r="G482" s="7"/>
      <c r="H482" s="8">
        <v>46.131824999999999</v>
      </c>
      <c r="I482" s="8">
        <v>2.191058</v>
      </c>
      <c r="J482" s="8">
        <v>0.21915100000000001</v>
      </c>
      <c r="K482" s="8">
        <v>-29.030585074509442</v>
      </c>
      <c r="L482" s="8">
        <v>10.40013940612813</v>
      </c>
      <c r="M482" s="8">
        <v>3.0596654084683985</v>
      </c>
      <c r="N482" s="37"/>
    </row>
    <row r="483" spans="1:14">
      <c r="A483" s="38">
        <v>43321</v>
      </c>
      <c r="B483" s="34" t="s">
        <v>19</v>
      </c>
      <c r="C483" s="3" t="s">
        <v>8</v>
      </c>
      <c r="D483" s="3">
        <v>1</v>
      </c>
      <c r="E483" s="7">
        <v>2.5</v>
      </c>
      <c r="F483" s="7"/>
      <c r="G483" s="7"/>
      <c r="H483" s="7">
        <v>43.219783999999997</v>
      </c>
      <c r="I483" s="7">
        <v>1.2730520000000001</v>
      </c>
      <c r="J483" s="7">
        <v>0.266013</v>
      </c>
      <c r="K483" s="7">
        <v>-31.061438841514924</v>
      </c>
      <c r="L483" s="7">
        <v>14.594662184673485</v>
      </c>
      <c r="M483" s="7">
        <v>3.1442323826221967</v>
      </c>
      <c r="N483" s="37"/>
    </row>
    <row r="484" spans="1:14">
      <c r="A484" s="38">
        <v>43321</v>
      </c>
      <c r="B484" s="34" t="s">
        <v>21</v>
      </c>
      <c r="C484" s="3" t="s">
        <v>13</v>
      </c>
      <c r="D484" s="3">
        <v>1</v>
      </c>
      <c r="E484" s="7">
        <v>3.0480370641306997</v>
      </c>
      <c r="F484" s="7"/>
      <c r="G484" s="7"/>
      <c r="H484" s="8">
        <v>50.521974999999998</v>
      </c>
      <c r="I484" s="7">
        <v>3.675786</v>
      </c>
      <c r="J484" s="7">
        <v>0.29134300000000002</v>
      </c>
      <c r="K484" s="8">
        <v>-26.600650014314414</v>
      </c>
      <c r="L484" s="7">
        <v>20.278934175146954</v>
      </c>
      <c r="M484" s="7">
        <v>2.9620750828517561</v>
      </c>
      <c r="N484" s="37"/>
    </row>
    <row r="485" spans="1:14">
      <c r="A485" s="38">
        <v>43321</v>
      </c>
      <c r="B485" s="34" t="s">
        <v>21</v>
      </c>
      <c r="C485" s="3" t="s">
        <v>12</v>
      </c>
      <c r="D485" s="3">
        <v>1</v>
      </c>
      <c r="E485" s="7">
        <v>3.0480370641306997</v>
      </c>
      <c r="F485" s="7"/>
      <c r="G485" s="7"/>
      <c r="H485" s="7">
        <v>50.921768999999998</v>
      </c>
      <c r="I485" s="7">
        <v>3.5884510000000001</v>
      </c>
      <c r="J485" s="7">
        <v>0.28148600000000001</v>
      </c>
      <c r="K485" s="7">
        <v>-27.134015814453459</v>
      </c>
      <c r="L485" s="7">
        <v>13.83589712204984</v>
      </c>
      <c r="M485" s="7">
        <v>3.5633719081887243</v>
      </c>
      <c r="N485" s="37"/>
    </row>
    <row r="486" spans="1:14">
      <c r="A486" s="38">
        <v>43321</v>
      </c>
      <c r="B486" s="34" t="s">
        <v>21</v>
      </c>
      <c r="C486" s="3" t="s">
        <v>12</v>
      </c>
      <c r="D486" s="3">
        <v>1</v>
      </c>
      <c r="E486" s="7">
        <v>3.0480370641306997</v>
      </c>
      <c r="F486" s="7"/>
      <c r="G486" s="7"/>
      <c r="H486" s="7">
        <v>48.470143999999998</v>
      </c>
      <c r="I486" s="7">
        <v>5.1598269999999999</v>
      </c>
      <c r="J486" s="7">
        <v>0.37142599999999998</v>
      </c>
      <c r="K486" s="7">
        <v>-26.144253071951244</v>
      </c>
      <c r="L486" s="7">
        <v>14.391050847049307</v>
      </c>
      <c r="M486" s="7">
        <v>2.738258326740195</v>
      </c>
      <c r="N486" s="37"/>
    </row>
    <row r="487" spans="1:14">
      <c r="A487" s="38">
        <v>43321</v>
      </c>
      <c r="B487" s="34" t="s">
        <v>21</v>
      </c>
      <c r="C487" s="3" t="s">
        <v>13</v>
      </c>
      <c r="D487" s="3">
        <v>1</v>
      </c>
      <c r="E487" s="7">
        <v>3.3528407705437697</v>
      </c>
      <c r="F487" s="7"/>
      <c r="G487" s="7"/>
      <c r="H487" s="8">
        <v>51.333936999999999</v>
      </c>
      <c r="I487" s="8">
        <v>4.2898949999999996</v>
      </c>
      <c r="J487" s="8">
        <v>0.36543100000000001</v>
      </c>
      <c r="K487" s="8">
        <v>-24.6016555418244</v>
      </c>
      <c r="L487" s="8">
        <v>17.716021720167173</v>
      </c>
      <c r="M487" s="8">
        <v>2.6763737682499871</v>
      </c>
      <c r="N487" s="37"/>
    </row>
    <row r="488" spans="1:14">
      <c r="A488" s="38">
        <v>43321</v>
      </c>
      <c r="B488" s="34" t="s">
        <v>21</v>
      </c>
      <c r="C488" s="3" t="s">
        <v>13</v>
      </c>
      <c r="D488" s="3">
        <v>1</v>
      </c>
      <c r="E488" s="7">
        <v>3.6576444769568397</v>
      </c>
      <c r="F488" s="7"/>
      <c r="G488" s="7"/>
      <c r="H488" s="8">
        <v>49.649149999999999</v>
      </c>
      <c r="I488" s="7">
        <v>4.8916930000000001</v>
      </c>
      <c r="J488" s="7">
        <v>0.440137</v>
      </c>
      <c r="K488" s="8">
        <v>-27.378284663663173</v>
      </c>
      <c r="L488" s="7">
        <v>17.064595279061052</v>
      </c>
      <c r="M488" s="7">
        <v>2.4494861910276988</v>
      </c>
      <c r="N488" s="37"/>
    </row>
    <row r="489" spans="1:14">
      <c r="A489" s="38">
        <v>43321</v>
      </c>
      <c r="B489" s="34" t="s">
        <v>21</v>
      </c>
      <c r="C489" s="3" t="s">
        <v>12</v>
      </c>
      <c r="D489" s="3">
        <v>1</v>
      </c>
      <c r="E489" s="7">
        <v>3.6576444769568397</v>
      </c>
      <c r="F489" s="7"/>
      <c r="G489" s="7"/>
      <c r="H489" s="7">
        <v>51.676081000000003</v>
      </c>
      <c r="I489" s="7">
        <v>3.8294100000000002</v>
      </c>
      <c r="J489" s="7">
        <v>0.27512799999999998</v>
      </c>
      <c r="K489" s="7">
        <v>-27.667290413245926</v>
      </c>
      <c r="L489" s="7">
        <v>10.543889509047649</v>
      </c>
      <c r="M489" s="7">
        <v>3.2417223017593848</v>
      </c>
      <c r="N489" s="37"/>
    </row>
    <row r="490" spans="1:14">
      <c r="A490" s="38">
        <v>43321</v>
      </c>
      <c r="B490" s="34" t="s">
        <v>21</v>
      </c>
      <c r="C490" s="3" t="s">
        <v>14</v>
      </c>
      <c r="D490" s="3">
        <v>1</v>
      </c>
      <c r="E490" s="7">
        <v>3.6576444769568397</v>
      </c>
      <c r="F490" s="7"/>
      <c r="G490" s="7"/>
      <c r="H490" s="7">
        <v>46.852544000000002</v>
      </c>
      <c r="I490" s="7">
        <v>3.509512</v>
      </c>
      <c r="J490" s="7">
        <v>0.26048300000000002</v>
      </c>
      <c r="K490" s="7">
        <v>-26.068427555268237</v>
      </c>
      <c r="L490" s="7">
        <v>15.544891518962688</v>
      </c>
      <c r="M490" s="7">
        <v>2.4227304000919316</v>
      </c>
      <c r="N490" s="37"/>
    </row>
    <row r="491" spans="1:14">
      <c r="A491" s="38">
        <v>43321</v>
      </c>
      <c r="B491" s="34" t="s">
        <v>21</v>
      </c>
      <c r="C491" s="3" t="s">
        <v>14</v>
      </c>
      <c r="D491" s="3">
        <v>1</v>
      </c>
      <c r="E491" s="7">
        <v>3.6576444769568397</v>
      </c>
      <c r="F491" s="7"/>
      <c r="G491" s="7"/>
      <c r="H491" s="7">
        <v>49.778466000000002</v>
      </c>
      <c r="I491" s="7">
        <v>3.3921790000000001</v>
      </c>
      <c r="J491" s="7">
        <v>0.28922300000000001</v>
      </c>
      <c r="K491" s="7">
        <v>-26.774969837471986</v>
      </c>
      <c r="L491" s="7">
        <v>14.924292290311381</v>
      </c>
      <c r="M491" s="7">
        <v>-3.8622047895379406</v>
      </c>
      <c r="N491" s="37"/>
    </row>
    <row r="492" spans="1:14">
      <c r="A492" s="38">
        <v>43321</v>
      </c>
      <c r="B492" s="34" t="s">
        <v>21</v>
      </c>
      <c r="C492" s="3" t="s">
        <v>14</v>
      </c>
      <c r="D492" s="3">
        <v>1</v>
      </c>
      <c r="E492" s="7">
        <v>4.2672518897829796</v>
      </c>
      <c r="F492" s="7"/>
      <c r="G492" s="7"/>
      <c r="H492" s="7">
        <v>48.163133999999999</v>
      </c>
      <c r="I492" s="7">
        <v>5.0042869999999997</v>
      </c>
      <c r="J492" s="7">
        <v>0.39561299999999999</v>
      </c>
      <c r="K492" s="7">
        <v>-29.27370933494916</v>
      </c>
      <c r="L492" s="7">
        <v>12.88601037819461</v>
      </c>
      <c r="M492" s="7">
        <v>-3.3070921083307421</v>
      </c>
      <c r="N492" s="37"/>
    </row>
    <row r="493" spans="1:14">
      <c r="A493" s="38">
        <v>43321</v>
      </c>
      <c r="B493" s="34" t="s">
        <v>21</v>
      </c>
      <c r="C493" s="3" t="s">
        <v>12</v>
      </c>
      <c r="D493" s="3">
        <v>1</v>
      </c>
      <c r="E493" s="7">
        <v>4.8768593026091196</v>
      </c>
      <c r="F493" s="7"/>
      <c r="G493" s="7"/>
      <c r="H493" s="7">
        <v>50.922013</v>
      </c>
      <c r="I493" s="7">
        <v>3.750127</v>
      </c>
      <c r="J493" s="7">
        <v>0.30191099999999998</v>
      </c>
      <c r="K493" s="7">
        <v>-26.718738781351284</v>
      </c>
      <c r="L493" s="7">
        <v>12.259212963740847</v>
      </c>
      <c r="M493" s="7">
        <v>3.5108514435352607</v>
      </c>
      <c r="N493" s="37"/>
    </row>
    <row r="494" spans="1:14">
      <c r="A494" s="38">
        <v>43321</v>
      </c>
      <c r="B494" s="34" t="s">
        <v>21</v>
      </c>
      <c r="C494" s="3" t="s">
        <v>14</v>
      </c>
      <c r="D494" s="3">
        <v>1</v>
      </c>
      <c r="E494" s="7">
        <v>4.8768593026091196</v>
      </c>
      <c r="F494" s="7"/>
      <c r="G494" s="7"/>
      <c r="H494" s="7">
        <v>50.554411999999999</v>
      </c>
      <c r="I494" s="7">
        <v>3.1731210000000001</v>
      </c>
      <c r="J494" s="7">
        <v>0.27124900000000002</v>
      </c>
      <c r="K494" s="7">
        <v>-26.276309221580341</v>
      </c>
      <c r="L494" s="7">
        <v>14.935362376825589</v>
      </c>
      <c r="M494" s="7">
        <v>3.0247481322086491</v>
      </c>
      <c r="N494" s="37"/>
    </row>
    <row r="495" spans="1:14">
      <c r="A495" s="38">
        <v>43321</v>
      </c>
      <c r="B495" s="34" t="s">
        <v>15</v>
      </c>
      <c r="C495" s="3" t="s">
        <v>11</v>
      </c>
      <c r="D495" s="3">
        <v>1</v>
      </c>
      <c r="E495" s="7">
        <v>5</v>
      </c>
      <c r="F495" s="7"/>
      <c r="G495" s="7"/>
      <c r="H495" s="8">
        <v>44.802753000000003</v>
      </c>
      <c r="I495" s="7">
        <v>2.330365</v>
      </c>
      <c r="J495" s="7">
        <v>0.35749999999999998</v>
      </c>
      <c r="K495" s="8">
        <v>-28.941165413672746</v>
      </c>
      <c r="L495" s="7">
        <v>13.427731819479721</v>
      </c>
      <c r="M495" s="7">
        <v>3.9978688385020185</v>
      </c>
      <c r="N495" s="37"/>
    </row>
    <row r="496" spans="1:14">
      <c r="A496" s="38">
        <v>43321</v>
      </c>
      <c r="B496" s="34" t="s">
        <v>15</v>
      </c>
      <c r="C496" s="3" t="s">
        <v>7</v>
      </c>
      <c r="D496" s="3">
        <v>1</v>
      </c>
      <c r="E496" s="7">
        <v>5</v>
      </c>
      <c r="F496" s="7"/>
      <c r="G496" s="7"/>
      <c r="H496" s="8">
        <v>47.654561999999999</v>
      </c>
      <c r="I496" s="7">
        <v>3.5154800000000002</v>
      </c>
      <c r="J496" s="7">
        <v>0.26328299999999999</v>
      </c>
      <c r="K496" s="8">
        <v>-28.48398836792725</v>
      </c>
      <c r="L496" s="7">
        <v>17.589497020234795</v>
      </c>
      <c r="M496" s="7">
        <v>2.2282832516104154</v>
      </c>
      <c r="N496" s="37"/>
    </row>
    <row r="497" spans="1:14">
      <c r="A497" s="38">
        <v>43321</v>
      </c>
      <c r="B497" s="34" t="s">
        <v>19</v>
      </c>
      <c r="C497" s="4" t="s">
        <v>11</v>
      </c>
      <c r="D497" s="3">
        <v>1</v>
      </c>
      <c r="E497" s="7">
        <v>5</v>
      </c>
      <c r="F497" s="7"/>
      <c r="G497" s="7"/>
      <c r="H497" s="7">
        <v>45.822400000000002</v>
      </c>
      <c r="I497" s="7">
        <v>1.4491289999999999</v>
      </c>
      <c r="J497" s="7">
        <v>0.157855</v>
      </c>
      <c r="K497" s="7">
        <v>-29.067005688768699</v>
      </c>
      <c r="L497" s="7">
        <v>13.685142169946449</v>
      </c>
      <c r="M497" s="7">
        <v>4.7575635295151919</v>
      </c>
      <c r="N497" s="37"/>
    </row>
    <row r="498" spans="1:14">
      <c r="A498" s="38">
        <v>43321</v>
      </c>
      <c r="B498" s="34" t="s">
        <v>19</v>
      </c>
      <c r="C498" s="4" t="s">
        <v>10</v>
      </c>
      <c r="D498" s="3">
        <v>1</v>
      </c>
      <c r="E498" s="7">
        <v>5</v>
      </c>
      <c r="F498" s="7"/>
      <c r="G498" s="7"/>
      <c r="H498" s="7">
        <v>43.473897000000001</v>
      </c>
      <c r="I498" s="7">
        <v>2.309609</v>
      </c>
      <c r="J498" s="7">
        <v>0.24299200000000001</v>
      </c>
      <c r="K498" s="7">
        <v>-29.067018809257636</v>
      </c>
      <c r="L498" s="7">
        <v>11.070314471274468</v>
      </c>
      <c r="M498" s="7">
        <v>3.8079253482843463</v>
      </c>
      <c r="N498" s="37"/>
    </row>
    <row r="499" spans="1:14">
      <c r="A499" s="38">
        <v>43321</v>
      </c>
      <c r="B499" s="34" t="s">
        <v>19</v>
      </c>
      <c r="C499" s="4" t="s">
        <v>9</v>
      </c>
      <c r="D499" s="3">
        <v>1</v>
      </c>
      <c r="E499" s="7">
        <v>5</v>
      </c>
      <c r="F499" s="7"/>
      <c r="G499" s="7"/>
      <c r="H499" s="7">
        <v>47.136056000000004</v>
      </c>
      <c r="I499" s="7">
        <v>1.3410880000000001</v>
      </c>
      <c r="J499" s="7">
        <v>0.19040299999999999</v>
      </c>
      <c r="K499" s="7">
        <v>-28.259225464399034</v>
      </c>
      <c r="L499" s="7">
        <v>11.082527485224993</v>
      </c>
      <c r="M499" s="7">
        <v>4.4643596266469396</v>
      </c>
      <c r="N499" s="37"/>
    </row>
    <row r="500" spans="1:14">
      <c r="A500" s="38">
        <v>43321</v>
      </c>
      <c r="B500" s="34" t="s">
        <v>19</v>
      </c>
      <c r="C500" s="4" t="s">
        <v>7</v>
      </c>
      <c r="D500" s="3">
        <v>1</v>
      </c>
      <c r="E500" s="7">
        <v>5</v>
      </c>
      <c r="F500" s="7"/>
      <c r="G500" s="7"/>
      <c r="H500" s="7">
        <v>43.568565999999997</v>
      </c>
      <c r="I500" s="7">
        <v>1.896873</v>
      </c>
      <c r="J500" s="7">
        <v>0.22845799999999999</v>
      </c>
      <c r="K500" s="7">
        <v>-29.117742591444298</v>
      </c>
      <c r="L500" s="7">
        <v>15.111223650152105</v>
      </c>
      <c r="M500" s="7">
        <v>3.7448873304161836</v>
      </c>
      <c r="N500" s="37"/>
    </row>
    <row r="501" spans="1:14">
      <c r="A501" s="38">
        <v>43321</v>
      </c>
      <c r="B501" s="34" t="s">
        <v>19</v>
      </c>
      <c r="C501" s="4" t="s">
        <v>6</v>
      </c>
      <c r="D501" s="3">
        <v>1</v>
      </c>
      <c r="E501" s="7">
        <v>5</v>
      </c>
      <c r="F501" s="7"/>
      <c r="G501" s="7"/>
      <c r="H501" s="7">
        <v>44.867119000000002</v>
      </c>
      <c r="I501" s="7">
        <v>1.675219</v>
      </c>
      <c r="J501" s="7">
        <v>0.24005799999999999</v>
      </c>
      <c r="K501" s="7">
        <v>-29.298899497694851</v>
      </c>
      <c r="L501" s="7">
        <v>13.614328233104452</v>
      </c>
      <c r="M501" s="7">
        <v>1.3305086599324252</v>
      </c>
      <c r="N501" s="37"/>
    </row>
    <row r="502" spans="1:14">
      <c r="A502" s="38">
        <v>43321</v>
      </c>
      <c r="B502" s="34" t="s">
        <v>19</v>
      </c>
      <c r="C502" s="3" t="s">
        <v>8</v>
      </c>
      <c r="D502" s="3">
        <v>1</v>
      </c>
      <c r="E502" s="7">
        <v>5</v>
      </c>
      <c r="F502" s="7"/>
      <c r="G502" s="7"/>
      <c r="H502" s="7">
        <v>45.671975000000003</v>
      </c>
      <c r="I502" s="7">
        <v>2.0280499999999999</v>
      </c>
      <c r="J502" s="7">
        <v>0.27460299999999999</v>
      </c>
      <c r="K502" s="7">
        <v>-29.952949859598849</v>
      </c>
      <c r="L502" s="7">
        <v>11.39107540663964</v>
      </c>
      <c r="M502" s="7">
        <v>-3.5833187214153912</v>
      </c>
      <c r="N502" s="37"/>
    </row>
    <row r="503" spans="1:14">
      <c r="A503" s="38">
        <v>43321</v>
      </c>
      <c r="B503" s="34" t="s">
        <v>21</v>
      </c>
      <c r="C503" s="3" t="s">
        <v>13</v>
      </c>
      <c r="D503" s="3">
        <v>1</v>
      </c>
      <c r="E503" s="7">
        <v>5.4864667154352595</v>
      </c>
      <c r="F503" s="7"/>
      <c r="G503" s="7"/>
      <c r="H503" s="8">
        <v>50.457552999999997</v>
      </c>
      <c r="I503" s="8">
        <v>3.8955299999999999</v>
      </c>
      <c r="J503" s="8">
        <v>0.33028999999999997</v>
      </c>
      <c r="K503" s="8">
        <v>-25.295074994131301</v>
      </c>
      <c r="L503" s="8">
        <v>16.923089172709098</v>
      </c>
      <c r="M503" s="8">
        <v>2.9843477237713447</v>
      </c>
      <c r="N503" s="37"/>
    </row>
    <row r="504" spans="1:14">
      <c r="A504" s="38">
        <v>43321</v>
      </c>
      <c r="B504" s="34" t="s">
        <v>21</v>
      </c>
      <c r="C504" s="3" t="s">
        <v>13</v>
      </c>
      <c r="D504" s="3">
        <v>1</v>
      </c>
      <c r="E504" s="7">
        <v>5.4864667154352595</v>
      </c>
      <c r="F504" s="7"/>
      <c r="G504" s="7"/>
      <c r="H504" s="8">
        <v>51.553541000000003</v>
      </c>
      <c r="I504" s="7">
        <v>4.2860120000000004</v>
      </c>
      <c r="J504" s="7">
        <v>0.31609900000000002</v>
      </c>
      <c r="K504" s="8">
        <v>-27.05432550459436</v>
      </c>
      <c r="L504" s="7">
        <v>17.674964460953873</v>
      </c>
      <c r="M504" s="7">
        <v>3.4331720501542913</v>
      </c>
      <c r="N504" s="37"/>
    </row>
    <row r="505" spans="1:14">
      <c r="A505" s="38">
        <v>43321</v>
      </c>
      <c r="B505" s="34" t="s">
        <v>21</v>
      </c>
      <c r="C505" s="3" t="s">
        <v>13</v>
      </c>
      <c r="D505" s="3">
        <v>1</v>
      </c>
      <c r="E505" s="7">
        <v>5.4864667154352595</v>
      </c>
      <c r="F505" s="7"/>
      <c r="G505" s="7"/>
      <c r="H505" s="8">
        <v>52.023240999999999</v>
      </c>
      <c r="I505" s="7">
        <v>2.7310699999999999</v>
      </c>
      <c r="J505" s="7">
        <v>0.26637100000000002</v>
      </c>
      <c r="K505" s="8">
        <v>-25.083231565809303</v>
      </c>
      <c r="L505" s="7">
        <v>16.609810475935074</v>
      </c>
      <c r="M505" s="7">
        <v>1.9627976854185087</v>
      </c>
      <c r="N505" s="37"/>
    </row>
    <row r="506" spans="1:14">
      <c r="A506" s="38">
        <v>43321</v>
      </c>
      <c r="B506" s="34" t="s">
        <v>21</v>
      </c>
      <c r="C506" s="3" t="s">
        <v>14</v>
      </c>
      <c r="D506" s="3">
        <v>1</v>
      </c>
      <c r="E506" s="7">
        <v>5.4864667154352595</v>
      </c>
      <c r="F506" s="7"/>
      <c r="G506" s="7"/>
      <c r="H506" s="7">
        <v>50.303677999999998</v>
      </c>
      <c r="I506" s="7">
        <v>4.7521199999999997</v>
      </c>
      <c r="J506" s="7">
        <v>0.36593199999999998</v>
      </c>
      <c r="K506" s="7">
        <v>-26.013868187571237</v>
      </c>
      <c r="L506" s="7">
        <v>15.548294362831339</v>
      </c>
      <c r="M506" s="7">
        <v>-3.1830191076959267</v>
      </c>
      <c r="N506" s="37"/>
    </row>
    <row r="507" spans="1:14">
      <c r="A507" s="38">
        <v>43321</v>
      </c>
      <c r="B507" s="34" t="s">
        <v>21</v>
      </c>
      <c r="C507" s="3" t="s">
        <v>12</v>
      </c>
      <c r="D507" s="3">
        <v>1</v>
      </c>
      <c r="E507" s="7">
        <v>6.0960741282613995</v>
      </c>
      <c r="F507" s="7"/>
      <c r="G507" s="7"/>
      <c r="H507" s="7">
        <v>50.736463000000001</v>
      </c>
      <c r="I507" s="7">
        <v>3.5612330000000001</v>
      </c>
      <c r="J507" s="7">
        <v>0.28963299999999997</v>
      </c>
      <c r="K507" s="7">
        <v>-26.358896111268667</v>
      </c>
      <c r="L507" s="7">
        <v>14.11165126018955</v>
      </c>
      <c r="M507" s="7">
        <v>3.448348911330128</v>
      </c>
      <c r="N507" s="37"/>
    </row>
    <row r="508" spans="1:14">
      <c r="A508" s="38">
        <v>43321</v>
      </c>
      <c r="B508" s="34" t="s">
        <v>21</v>
      </c>
      <c r="C508" s="3" t="s">
        <v>12</v>
      </c>
      <c r="D508" s="3">
        <v>1</v>
      </c>
      <c r="E508" s="7">
        <v>6.0960741282613995</v>
      </c>
      <c r="F508" s="7"/>
      <c r="G508" s="7"/>
      <c r="H508" s="7">
        <v>50.967309</v>
      </c>
      <c r="I508" s="7">
        <v>4.3025869999999999</v>
      </c>
      <c r="J508" s="7">
        <v>0.300682</v>
      </c>
      <c r="K508" s="7">
        <v>-25.358537145537351</v>
      </c>
      <c r="L508" s="7">
        <v>12.709901343372806</v>
      </c>
      <c r="M508" s="7">
        <v>3.981003973989842</v>
      </c>
      <c r="N508" s="37"/>
    </row>
    <row r="509" spans="1:14">
      <c r="A509" s="38">
        <v>43321</v>
      </c>
      <c r="B509" s="34" t="s">
        <v>21</v>
      </c>
      <c r="C509" s="3" t="s">
        <v>14</v>
      </c>
      <c r="D509" s="3">
        <v>1</v>
      </c>
      <c r="E509" s="7">
        <v>6.0960741282613995</v>
      </c>
      <c r="F509" s="7"/>
      <c r="G509" s="7"/>
      <c r="H509" s="7">
        <v>50.074869</v>
      </c>
      <c r="I509" s="7">
        <v>2.1892649999999998</v>
      </c>
      <c r="J509" s="7">
        <v>0.262347</v>
      </c>
      <c r="K509" s="7">
        <v>-27.447762540749505</v>
      </c>
      <c r="L509" s="7">
        <v>14.433362040020137</v>
      </c>
      <c r="M509" s="7">
        <v>-4.0008285828720993</v>
      </c>
      <c r="N509" s="37"/>
    </row>
    <row r="510" spans="1:14">
      <c r="A510" s="38">
        <v>43321</v>
      </c>
      <c r="B510" s="34" t="s">
        <v>15</v>
      </c>
      <c r="C510" s="4" t="s">
        <v>10</v>
      </c>
      <c r="D510" s="3">
        <v>1</v>
      </c>
      <c r="E510" s="7">
        <v>7.5</v>
      </c>
      <c r="F510" s="7"/>
      <c r="G510" s="7"/>
      <c r="H510" s="7">
        <v>46.985084000000001</v>
      </c>
      <c r="I510" s="7">
        <v>3.0760589999999999</v>
      </c>
      <c r="J510" s="7">
        <v>0.322772</v>
      </c>
      <c r="K510" s="7">
        <v>-28.336563829657596</v>
      </c>
      <c r="L510" s="7">
        <v>14.441018004503235</v>
      </c>
      <c r="M510" s="7">
        <v>2.8978734145483886</v>
      </c>
      <c r="N510" s="37"/>
    </row>
    <row r="511" spans="1:14">
      <c r="A511" s="38">
        <v>43321</v>
      </c>
      <c r="B511" s="34" t="s">
        <v>15</v>
      </c>
      <c r="C511" s="3" t="s">
        <v>9</v>
      </c>
      <c r="D511" s="3">
        <v>1</v>
      </c>
      <c r="E511" s="7">
        <v>7.5</v>
      </c>
      <c r="F511" s="7"/>
      <c r="G511" s="7"/>
      <c r="H511" s="8">
        <v>47.151122000000001</v>
      </c>
      <c r="I511" s="7">
        <v>2.486726</v>
      </c>
      <c r="J511" s="7">
        <v>0.25367200000000001</v>
      </c>
      <c r="K511" s="8">
        <v>-28.804391221209883</v>
      </c>
      <c r="L511" s="7">
        <v>7.4166803706820561</v>
      </c>
      <c r="M511" s="7">
        <v>3.4738551464469829</v>
      </c>
      <c r="N511" s="37"/>
    </row>
    <row r="512" spans="1:14">
      <c r="A512" s="38">
        <v>43321</v>
      </c>
      <c r="B512" s="34" t="s">
        <v>15</v>
      </c>
      <c r="C512" s="3" t="s">
        <v>6</v>
      </c>
      <c r="D512" s="3">
        <v>1</v>
      </c>
      <c r="E512" s="7">
        <v>7.5</v>
      </c>
      <c r="F512" s="7"/>
      <c r="G512" s="7"/>
      <c r="H512" s="7">
        <v>46.995615999999998</v>
      </c>
      <c r="I512" s="7">
        <v>3.2517160000000001</v>
      </c>
      <c r="J512" s="7">
        <v>0.31615199999999999</v>
      </c>
      <c r="K512" s="7">
        <v>-29.455330045898435</v>
      </c>
      <c r="L512" s="7">
        <v>20.313026342490851</v>
      </c>
      <c r="M512" s="7">
        <v>2.8452218654370025</v>
      </c>
      <c r="N512" s="37"/>
    </row>
    <row r="513" spans="1:14">
      <c r="A513" s="38">
        <v>43321</v>
      </c>
      <c r="B513" s="34" t="s">
        <v>15</v>
      </c>
      <c r="C513" s="3" t="s">
        <v>8</v>
      </c>
      <c r="D513" s="3">
        <v>1</v>
      </c>
      <c r="E513" s="7">
        <v>7.5</v>
      </c>
      <c r="F513" s="7"/>
      <c r="G513" s="7"/>
      <c r="H513" s="7">
        <v>45.443134000000001</v>
      </c>
      <c r="I513" s="7">
        <v>1.784357</v>
      </c>
      <c r="J513" s="7">
        <v>0.315496</v>
      </c>
      <c r="K513" s="7">
        <v>-29.421177897444711</v>
      </c>
      <c r="L513" s="7">
        <v>10.393647394693499</v>
      </c>
      <c r="M513" s="7">
        <v>-7.7943955012891024</v>
      </c>
      <c r="N513" s="37"/>
    </row>
    <row r="514" spans="1:14">
      <c r="A514" s="38">
        <v>43321</v>
      </c>
      <c r="B514" s="34" t="s">
        <v>19</v>
      </c>
      <c r="C514" s="4" t="s">
        <v>11</v>
      </c>
      <c r="D514" s="3">
        <v>1</v>
      </c>
      <c r="E514" s="7">
        <v>7.5</v>
      </c>
      <c r="F514" s="7"/>
      <c r="G514" s="7"/>
      <c r="H514" s="7">
        <v>44.444893999999998</v>
      </c>
      <c r="I514" s="7">
        <v>1.9559629999999999</v>
      </c>
      <c r="J514" s="7">
        <v>0.192111</v>
      </c>
      <c r="K514" s="7">
        <v>-30.14095577480326</v>
      </c>
      <c r="L514" s="7">
        <v>12.927079793982593</v>
      </c>
      <c r="M514" s="7">
        <v>3.1510615331595089</v>
      </c>
      <c r="N514" s="37"/>
    </row>
    <row r="515" spans="1:14">
      <c r="A515" s="38">
        <v>43321</v>
      </c>
      <c r="B515" s="34" t="s">
        <v>19</v>
      </c>
      <c r="C515" s="4" t="s">
        <v>10</v>
      </c>
      <c r="D515" s="3">
        <v>1</v>
      </c>
      <c r="E515" s="7">
        <v>7.5</v>
      </c>
      <c r="F515" s="7"/>
      <c r="G515" s="7"/>
      <c r="H515" s="7">
        <v>43.978093999999999</v>
      </c>
      <c r="I515" s="7">
        <v>2.0324659999999999</v>
      </c>
      <c r="J515" s="7">
        <v>0.21693299999999999</v>
      </c>
      <c r="K515" s="7">
        <v>-29.869491568753109</v>
      </c>
      <c r="L515" s="7">
        <v>14.035880896414394</v>
      </c>
      <c r="M515" s="7">
        <v>2.9869253311297679</v>
      </c>
      <c r="N515" s="37"/>
    </row>
    <row r="516" spans="1:14">
      <c r="A516" s="38">
        <v>43321</v>
      </c>
      <c r="B516" s="34" t="s">
        <v>19</v>
      </c>
      <c r="C516" s="4" t="s">
        <v>9</v>
      </c>
      <c r="D516" s="3">
        <v>1</v>
      </c>
      <c r="E516" s="7">
        <v>7.5</v>
      </c>
      <c r="F516" s="7"/>
      <c r="G516" s="7"/>
      <c r="H516" s="7">
        <v>47.293978000000003</v>
      </c>
      <c r="I516" s="7">
        <v>1.3231660000000001</v>
      </c>
      <c r="J516" s="7">
        <v>0.189661</v>
      </c>
      <c r="K516" s="7">
        <v>-28.173973250712592</v>
      </c>
      <c r="L516" s="7">
        <v>9.8499644013726417</v>
      </c>
      <c r="M516" s="7">
        <v>6.8930251005197043</v>
      </c>
      <c r="N516" s="37"/>
    </row>
    <row r="517" spans="1:14">
      <c r="A517" s="38">
        <v>43321</v>
      </c>
      <c r="B517" s="34" t="s">
        <v>19</v>
      </c>
      <c r="C517" s="4" t="s">
        <v>7</v>
      </c>
      <c r="D517" s="3">
        <v>1</v>
      </c>
      <c r="E517" s="7">
        <v>7.5</v>
      </c>
      <c r="F517" s="7"/>
      <c r="G517" s="7"/>
      <c r="H517" s="7">
        <v>44.149608999999998</v>
      </c>
      <c r="I517" s="7">
        <v>2.1755140000000002</v>
      </c>
      <c r="J517" s="7">
        <v>0.25217000000000001</v>
      </c>
      <c r="K517" s="7">
        <v>-29.682346115585457</v>
      </c>
      <c r="L517" s="7">
        <v>15.106073863049136</v>
      </c>
      <c r="M517" s="7">
        <v>2.6620457899531047</v>
      </c>
      <c r="N517" s="37"/>
    </row>
    <row r="518" spans="1:14">
      <c r="A518" s="38">
        <v>43321</v>
      </c>
      <c r="B518" s="34" t="s">
        <v>19</v>
      </c>
      <c r="C518" s="4" t="s">
        <v>6</v>
      </c>
      <c r="D518" s="3">
        <v>1</v>
      </c>
      <c r="E518" s="7">
        <v>7.5</v>
      </c>
      <c r="F518" s="7"/>
      <c r="G518" s="7"/>
      <c r="H518" s="7">
        <v>44.890259</v>
      </c>
      <c r="I518" s="7">
        <v>1.910892</v>
      </c>
      <c r="J518" s="7">
        <v>0.24648999999999999</v>
      </c>
      <c r="K518" s="7">
        <v>-29.875676663871861</v>
      </c>
      <c r="L518" s="7">
        <v>11.439247029164481</v>
      </c>
      <c r="M518" s="7">
        <v>-0.22748524659302727</v>
      </c>
      <c r="N518" s="37"/>
    </row>
    <row r="519" spans="1:14">
      <c r="A519" s="38">
        <v>43321</v>
      </c>
      <c r="B519" s="34" t="s">
        <v>19</v>
      </c>
      <c r="C519" s="3" t="s">
        <v>8</v>
      </c>
      <c r="D519" s="3">
        <v>1</v>
      </c>
      <c r="E519" s="7">
        <v>7.5</v>
      </c>
      <c r="F519" s="7"/>
      <c r="G519" s="7"/>
      <c r="H519" s="7">
        <v>46.084994000000002</v>
      </c>
      <c r="I519" s="7">
        <v>1.4366749999999999</v>
      </c>
      <c r="J519" s="7">
        <v>0.22645699999999999</v>
      </c>
      <c r="K519" s="7">
        <v>-29.927161929805443</v>
      </c>
      <c r="L519" s="7">
        <v>12.317778526115582</v>
      </c>
      <c r="M519" s="7">
        <v>-5.0533479563777757</v>
      </c>
      <c r="N519" s="37"/>
    </row>
    <row r="520" spans="1:14">
      <c r="A520" s="38">
        <v>43321</v>
      </c>
      <c r="B520" s="34" t="s">
        <v>21</v>
      </c>
      <c r="C520" s="3" t="s">
        <v>13</v>
      </c>
      <c r="D520" s="3">
        <v>1</v>
      </c>
      <c r="E520" s="7">
        <v>7.6200926603267494</v>
      </c>
      <c r="F520" s="7"/>
      <c r="G520" s="7"/>
      <c r="H520" s="47">
        <v>51.684659000000003</v>
      </c>
      <c r="I520" s="7">
        <v>3.8699599999999998</v>
      </c>
      <c r="J520" s="7">
        <v>0.29905199999999998</v>
      </c>
      <c r="K520" s="47">
        <v>-25.733658796738098</v>
      </c>
      <c r="L520" s="7">
        <v>16.295298862050057</v>
      </c>
      <c r="M520" s="7">
        <v>-0.28503895315377692</v>
      </c>
      <c r="N520" s="37"/>
    </row>
    <row r="521" spans="1:14">
      <c r="A521" s="38">
        <v>43321</v>
      </c>
      <c r="B521" s="34" t="s">
        <v>21</v>
      </c>
      <c r="C521" s="3" t="s">
        <v>13</v>
      </c>
      <c r="D521" s="3">
        <v>1</v>
      </c>
      <c r="E521" s="7">
        <v>7.6200926603267494</v>
      </c>
      <c r="F521" s="7"/>
      <c r="G521" s="7"/>
      <c r="H521" s="8">
        <v>51.263078</v>
      </c>
      <c r="I521" s="7">
        <v>3.2299389999999999</v>
      </c>
      <c r="J521" s="7">
        <v>0.30291400000000002</v>
      </c>
      <c r="K521" s="8">
        <v>-24.158687241426001</v>
      </c>
      <c r="L521" s="7">
        <v>15.128472073084012</v>
      </c>
      <c r="M521" s="7">
        <v>3.357351549708838</v>
      </c>
      <c r="N521" s="37"/>
    </row>
    <row r="522" spans="1:14">
      <c r="A522" s="38">
        <v>43321</v>
      </c>
      <c r="B522" s="34" t="s">
        <v>21</v>
      </c>
      <c r="C522" s="3" t="s">
        <v>13</v>
      </c>
      <c r="D522" s="3">
        <v>1</v>
      </c>
      <c r="E522" s="7">
        <v>7.6200926603267494</v>
      </c>
      <c r="F522" s="7"/>
      <c r="G522" s="7"/>
      <c r="H522" s="8">
        <v>51.490963000000001</v>
      </c>
      <c r="I522" s="7">
        <v>4.133553</v>
      </c>
      <c r="J522" s="7">
        <v>0.299317</v>
      </c>
      <c r="K522" s="8">
        <v>-25.006093167350063</v>
      </c>
      <c r="L522" s="7">
        <v>14.442419498420772</v>
      </c>
      <c r="M522" s="7">
        <v>3.738275149787218</v>
      </c>
      <c r="N522" s="37"/>
    </row>
    <row r="523" spans="1:14">
      <c r="A523" s="38">
        <v>43321</v>
      </c>
      <c r="B523" s="34" t="s">
        <v>21</v>
      </c>
      <c r="C523" s="3" t="s">
        <v>12</v>
      </c>
      <c r="D523" s="3">
        <v>1</v>
      </c>
      <c r="E523" s="7">
        <v>7.6200926603267494</v>
      </c>
      <c r="F523" s="7"/>
      <c r="G523" s="7"/>
      <c r="H523" s="7">
        <v>50.950119000000001</v>
      </c>
      <c r="I523" s="7">
        <v>4.1427389999999997</v>
      </c>
      <c r="J523" s="7">
        <v>0.320301</v>
      </c>
      <c r="K523" s="7">
        <v>-26.584674412901048</v>
      </c>
      <c r="L523" s="7">
        <v>15.146011434430118</v>
      </c>
      <c r="M523" s="7">
        <v>4.3499753435616633</v>
      </c>
      <c r="N523" s="37"/>
    </row>
    <row r="524" spans="1:14">
      <c r="A524" s="38">
        <v>43321</v>
      </c>
      <c r="B524" s="34" t="s">
        <v>21</v>
      </c>
      <c r="C524" s="3" t="s">
        <v>12</v>
      </c>
      <c r="D524" s="3">
        <v>1</v>
      </c>
      <c r="E524" s="7">
        <v>7.6200926603267494</v>
      </c>
      <c r="F524" s="7"/>
      <c r="G524" s="7"/>
      <c r="H524" s="7">
        <v>51.884287</v>
      </c>
      <c r="I524" s="7">
        <v>4.2583409999999997</v>
      </c>
      <c r="J524" s="7">
        <v>0.29984899999999998</v>
      </c>
      <c r="K524" s="7">
        <v>-24.55459697671386</v>
      </c>
      <c r="L524" s="7">
        <v>14.736678916906239</v>
      </c>
      <c r="M524" s="7">
        <v>4.5040857331435333</v>
      </c>
      <c r="N524" s="37"/>
    </row>
    <row r="525" spans="1:14">
      <c r="A525" s="38">
        <v>43321</v>
      </c>
      <c r="B525" s="34" t="s">
        <v>21</v>
      </c>
      <c r="C525" s="3" t="s">
        <v>12</v>
      </c>
      <c r="D525" s="3">
        <v>1</v>
      </c>
      <c r="E525" s="7">
        <v>7.6200926603267494</v>
      </c>
      <c r="F525" s="7"/>
      <c r="G525" s="7"/>
      <c r="H525" s="7">
        <v>51.142809</v>
      </c>
      <c r="I525" s="7">
        <v>3.9869910000000002</v>
      </c>
      <c r="J525" s="7">
        <v>0.28283399999999997</v>
      </c>
      <c r="K525" s="7">
        <v>-24.756860513275218</v>
      </c>
      <c r="L525" s="7">
        <v>15.116954962610006</v>
      </c>
      <c r="M525" s="7">
        <v>3.395020877878709</v>
      </c>
      <c r="N525" s="37"/>
    </row>
    <row r="526" spans="1:14">
      <c r="A526" s="38">
        <v>43321</v>
      </c>
      <c r="B526" s="34" t="s">
        <v>21</v>
      </c>
      <c r="C526" s="3" t="s">
        <v>14</v>
      </c>
      <c r="D526" s="3">
        <v>1</v>
      </c>
      <c r="E526" s="7">
        <v>7.6200926603267494</v>
      </c>
      <c r="F526" s="7"/>
      <c r="G526" s="7"/>
      <c r="H526" s="7">
        <v>46.140534000000002</v>
      </c>
      <c r="I526" s="7">
        <v>4.0796260000000002</v>
      </c>
      <c r="J526" s="7">
        <v>0.31791799999999998</v>
      </c>
      <c r="K526" s="7">
        <v>-25.810704240707292</v>
      </c>
      <c r="L526" s="7">
        <v>15.123692045352294</v>
      </c>
      <c r="M526" s="7">
        <v>-5.9307981569819699</v>
      </c>
      <c r="N526" s="37"/>
    </row>
    <row r="527" spans="1:14">
      <c r="A527" s="38">
        <v>43321</v>
      </c>
      <c r="B527" s="34" t="s">
        <v>21</v>
      </c>
      <c r="C527" s="3" t="s">
        <v>14</v>
      </c>
      <c r="D527" s="3">
        <v>1</v>
      </c>
      <c r="E527" s="7">
        <v>7.6200926603267494</v>
      </c>
      <c r="F527" s="7"/>
      <c r="G527" s="7"/>
      <c r="H527" s="7">
        <v>49.759275000000002</v>
      </c>
      <c r="I527" s="7">
        <v>4.1492570000000004</v>
      </c>
      <c r="J527" s="7">
        <v>0.32239499999999999</v>
      </c>
      <c r="K527" s="7">
        <v>-25.118309180923099</v>
      </c>
      <c r="L527" s="7">
        <v>16.282825761872306</v>
      </c>
      <c r="M527" s="7">
        <v>-1.6190958123642938</v>
      </c>
      <c r="N527" s="37"/>
    </row>
    <row r="528" spans="1:14">
      <c r="A528" s="38">
        <v>43321</v>
      </c>
      <c r="B528" s="34" t="s">
        <v>21</v>
      </c>
      <c r="C528" s="3" t="s">
        <v>14</v>
      </c>
      <c r="D528" s="3">
        <v>1</v>
      </c>
      <c r="E528" s="7">
        <v>7.6200926603267494</v>
      </c>
      <c r="F528" s="7"/>
      <c r="G528" s="7"/>
      <c r="H528" s="7">
        <v>51.473312</v>
      </c>
      <c r="I528" s="7">
        <v>3.934933</v>
      </c>
      <c r="J528" s="7">
        <v>0.33273999999999998</v>
      </c>
      <c r="K528" s="7">
        <v>-25.997930056413853</v>
      </c>
      <c r="L528" s="7">
        <v>15.962833251556052</v>
      </c>
      <c r="M528" s="7">
        <v>0.50000868026729206</v>
      </c>
      <c r="N528" s="37"/>
    </row>
    <row r="529" spans="1:14">
      <c r="A529" s="38">
        <v>43321</v>
      </c>
      <c r="B529" s="34" t="s">
        <v>15</v>
      </c>
      <c r="C529" s="4" t="s">
        <v>10</v>
      </c>
      <c r="D529" s="3">
        <v>2</v>
      </c>
      <c r="E529" s="7">
        <v>22.5</v>
      </c>
      <c r="F529" s="7"/>
      <c r="G529" s="7"/>
      <c r="H529" s="7">
        <v>47.212083999999997</v>
      </c>
      <c r="I529" s="7">
        <v>2.5648209999999998</v>
      </c>
      <c r="J529" s="7">
        <v>0.36902800000000002</v>
      </c>
      <c r="K529" s="7">
        <v>-27.918203595335399</v>
      </c>
      <c r="L529" s="7">
        <v>16.258215546992222</v>
      </c>
      <c r="M529" s="7">
        <v>5.1654587897999367</v>
      </c>
      <c r="N529" s="37"/>
    </row>
    <row r="530" spans="1:14">
      <c r="A530" s="38">
        <v>43321</v>
      </c>
      <c r="B530" s="34" t="s">
        <v>15</v>
      </c>
      <c r="C530" s="3" t="s">
        <v>9</v>
      </c>
      <c r="D530" s="3">
        <v>2</v>
      </c>
      <c r="E530" s="7">
        <v>22.5</v>
      </c>
      <c r="F530" s="7"/>
      <c r="G530" s="7"/>
      <c r="H530" s="7">
        <v>47.260956</v>
      </c>
      <c r="I530" s="7">
        <v>2.1988249999999998</v>
      </c>
      <c r="J530" s="7">
        <v>0.25781199999999999</v>
      </c>
      <c r="K530" s="7">
        <v>-26.709468772742074</v>
      </c>
      <c r="L530" s="7">
        <v>14.622886315527616</v>
      </c>
      <c r="M530" s="7">
        <v>2.0195741627799562</v>
      </c>
      <c r="N530" s="37"/>
    </row>
    <row r="531" spans="1:14">
      <c r="A531" s="38">
        <v>43321</v>
      </c>
      <c r="B531" s="34" t="s">
        <v>15</v>
      </c>
      <c r="C531" s="3" t="s">
        <v>6</v>
      </c>
      <c r="D531" s="3">
        <v>2</v>
      </c>
      <c r="E531" s="7">
        <v>22.5</v>
      </c>
      <c r="F531" s="7"/>
      <c r="G531" s="7"/>
      <c r="H531" s="7">
        <v>47.424771999999997</v>
      </c>
      <c r="I531" s="7">
        <v>2.7273529999999999</v>
      </c>
      <c r="J531" s="7">
        <v>0.240256</v>
      </c>
      <c r="K531" s="7">
        <v>-27.978454236350743</v>
      </c>
      <c r="L531" s="7">
        <v>20.075009291447152</v>
      </c>
      <c r="M531" s="7">
        <v>2.7888764890466384</v>
      </c>
      <c r="N531" s="37"/>
    </row>
    <row r="532" spans="1:14">
      <c r="A532" s="38">
        <v>43321</v>
      </c>
      <c r="B532" s="34" t="s">
        <v>19</v>
      </c>
      <c r="C532" s="4" t="s">
        <v>11</v>
      </c>
      <c r="D532" s="3">
        <v>2</v>
      </c>
      <c r="E532" s="7">
        <v>22.5</v>
      </c>
      <c r="F532" s="7"/>
      <c r="G532" s="7"/>
      <c r="H532" s="7">
        <v>44.414406</v>
      </c>
      <c r="I532" s="7">
        <v>2.257034</v>
      </c>
      <c r="J532" s="7">
        <v>0.19003999999999999</v>
      </c>
      <c r="K532" s="7">
        <v>-30.466534812884714</v>
      </c>
      <c r="L532" s="7">
        <v>16.413673828853344</v>
      </c>
      <c r="M532" s="7">
        <v>2.7380650599044585</v>
      </c>
      <c r="N532" s="37"/>
    </row>
    <row r="533" spans="1:14">
      <c r="A533" s="38">
        <v>43321</v>
      </c>
      <c r="B533" s="34" t="s">
        <v>19</v>
      </c>
      <c r="C533" s="4" t="s">
        <v>10</v>
      </c>
      <c r="D533" s="3">
        <v>2</v>
      </c>
      <c r="E533" s="7">
        <v>22.5</v>
      </c>
      <c r="F533" s="7"/>
      <c r="G533" s="7"/>
      <c r="H533" s="7">
        <v>50.915855999999998</v>
      </c>
      <c r="I533" s="7">
        <v>1.6491499999999999</v>
      </c>
      <c r="J533" s="7">
        <v>0.422122</v>
      </c>
      <c r="K533" s="7">
        <v>-28.387570406724169</v>
      </c>
      <c r="L533" s="7">
        <v>11.324680066997757</v>
      </c>
      <c r="M533" s="7">
        <v>4.1853209126768132</v>
      </c>
      <c r="N533" s="37"/>
    </row>
    <row r="534" spans="1:14">
      <c r="A534" s="38">
        <v>43321</v>
      </c>
      <c r="B534" s="34" t="s">
        <v>19</v>
      </c>
      <c r="C534" s="4" t="s">
        <v>9</v>
      </c>
      <c r="D534" s="3">
        <v>2</v>
      </c>
      <c r="E534" s="7">
        <v>22.5</v>
      </c>
      <c r="F534" s="7"/>
      <c r="G534" s="7"/>
      <c r="H534" s="7">
        <v>45.683737000000001</v>
      </c>
      <c r="I534" s="7">
        <v>2.3926219999999998</v>
      </c>
      <c r="J534" s="7">
        <v>0.25736999999999999</v>
      </c>
      <c r="K534" s="7">
        <v>-28.650741882751547</v>
      </c>
      <c r="L534" s="7">
        <v>11.254176043941282</v>
      </c>
      <c r="M534" s="7">
        <v>2.1309745731465397</v>
      </c>
      <c r="N534" s="37"/>
    </row>
    <row r="535" spans="1:14">
      <c r="A535" s="38">
        <v>43321</v>
      </c>
      <c r="B535" s="34" t="s">
        <v>19</v>
      </c>
      <c r="C535" s="4" t="s">
        <v>7</v>
      </c>
      <c r="D535" s="3">
        <v>2</v>
      </c>
      <c r="E535" s="7">
        <v>22.5</v>
      </c>
      <c r="F535" s="7"/>
      <c r="G535" s="7"/>
      <c r="H535" s="7">
        <v>44.694834</v>
      </c>
      <c r="I535" s="7">
        <v>1.883507</v>
      </c>
      <c r="J535" s="7">
        <v>0.213229</v>
      </c>
      <c r="K535" s="7">
        <v>-28.910212494528444</v>
      </c>
      <c r="L535" s="7">
        <v>19.058640462596106</v>
      </c>
      <c r="M535" s="7">
        <v>2.1123702912693689</v>
      </c>
      <c r="N535" s="37"/>
    </row>
    <row r="536" spans="1:14">
      <c r="A536" s="38">
        <v>43321</v>
      </c>
      <c r="B536" s="34" t="s">
        <v>19</v>
      </c>
      <c r="C536" s="4" t="s">
        <v>6</v>
      </c>
      <c r="D536" s="3">
        <v>2</v>
      </c>
      <c r="E536" s="7">
        <v>22.5</v>
      </c>
      <c r="F536" s="7"/>
      <c r="G536" s="7"/>
      <c r="H536" s="7">
        <v>45.165647</v>
      </c>
      <c r="I536" s="7">
        <v>1.651926</v>
      </c>
      <c r="J536" s="7">
        <v>0.22379599999999999</v>
      </c>
      <c r="K536" s="7">
        <v>-27.997392803522157</v>
      </c>
      <c r="L536" s="7">
        <v>14.696165784673784</v>
      </c>
      <c r="M536" s="7">
        <v>-1.5859311316164248E-2</v>
      </c>
      <c r="N536" s="37"/>
    </row>
    <row r="537" spans="1:14">
      <c r="A537" s="38">
        <v>43321</v>
      </c>
      <c r="B537" s="34" t="s">
        <v>19</v>
      </c>
      <c r="C537" s="4" t="s">
        <v>6</v>
      </c>
      <c r="D537" s="3">
        <v>2</v>
      </c>
      <c r="E537" s="7">
        <v>22.5</v>
      </c>
      <c r="F537" s="7"/>
      <c r="G537" s="7"/>
      <c r="H537" s="7">
        <v>45.311163000000001</v>
      </c>
      <c r="I537" s="7">
        <v>1.6430070000000001</v>
      </c>
      <c r="J537" s="7">
        <v>0.229819</v>
      </c>
      <c r="K537" s="7">
        <v>-27.903267064670988</v>
      </c>
      <c r="L537" s="7">
        <v>14.665568202989661</v>
      </c>
      <c r="M537" s="7">
        <v>1.8974084494456243</v>
      </c>
      <c r="N537" s="37"/>
    </row>
    <row r="538" spans="1:14">
      <c r="A538" s="38">
        <v>43321</v>
      </c>
      <c r="B538" s="34" t="s">
        <v>19</v>
      </c>
      <c r="C538" s="3" t="s">
        <v>8</v>
      </c>
      <c r="D538" s="3">
        <v>2</v>
      </c>
      <c r="E538" s="7">
        <v>22.5</v>
      </c>
      <c r="F538" s="7"/>
      <c r="G538" s="7"/>
      <c r="H538" s="7">
        <v>44.654553</v>
      </c>
      <c r="I538" s="7">
        <v>1.9628350000000001</v>
      </c>
      <c r="J538" s="7">
        <v>0.30210100000000001</v>
      </c>
      <c r="K538" s="7">
        <v>-29.609373089730788</v>
      </c>
      <c r="L538" s="7">
        <v>12.127502733168225</v>
      </c>
      <c r="M538" s="7">
        <v>-5.7256886859040765</v>
      </c>
      <c r="N538" s="37"/>
    </row>
    <row r="539" spans="1:14">
      <c r="A539" s="38">
        <v>43321</v>
      </c>
      <c r="B539" s="34" t="s">
        <v>21</v>
      </c>
      <c r="C539" s="3" t="s">
        <v>13</v>
      </c>
      <c r="D539" s="3">
        <v>2</v>
      </c>
      <c r="E539" s="7">
        <v>22.860277980980246</v>
      </c>
      <c r="F539" s="7"/>
      <c r="G539" s="7"/>
      <c r="H539" s="8">
        <v>51.162227999999999</v>
      </c>
      <c r="I539" s="7">
        <v>3.0791330000000001</v>
      </c>
      <c r="J539" s="7">
        <v>0.28356500000000001</v>
      </c>
      <c r="K539" s="8">
        <v>-26.041222420620176</v>
      </c>
      <c r="L539" s="7">
        <v>13.772210095163214</v>
      </c>
      <c r="M539" s="7">
        <v>-1.7459425403903164</v>
      </c>
      <c r="N539" s="37"/>
    </row>
    <row r="540" spans="1:14">
      <c r="A540" s="38">
        <v>43321</v>
      </c>
      <c r="B540" s="34" t="s">
        <v>21</v>
      </c>
      <c r="C540" s="3" t="s">
        <v>13</v>
      </c>
      <c r="D540" s="3">
        <v>2</v>
      </c>
      <c r="E540" s="7">
        <v>22.860277980980246</v>
      </c>
      <c r="F540" s="7"/>
      <c r="G540" s="7"/>
      <c r="H540" s="8">
        <v>51.511963000000002</v>
      </c>
      <c r="I540" s="7">
        <v>3.4378890000000002</v>
      </c>
      <c r="J540" s="7">
        <v>0.27421600000000002</v>
      </c>
      <c r="K540" s="8">
        <v>-25.518316409208285</v>
      </c>
      <c r="L540" s="7">
        <v>18.642711504490336</v>
      </c>
      <c r="M540" s="7">
        <v>3.3927463015720409</v>
      </c>
      <c r="N540" s="37"/>
    </row>
    <row r="541" spans="1:14">
      <c r="A541" s="38">
        <v>43321</v>
      </c>
      <c r="B541" s="34" t="s">
        <v>21</v>
      </c>
      <c r="C541" s="3" t="s">
        <v>12</v>
      </c>
      <c r="D541" s="3">
        <v>2</v>
      </c>
      <c r="E541" s="7">
        <v>22.860277980980246</v>
      </c>
      <c r="F541" s="7"/>
      <c r="G541" s="7"/>
      <c r="H541" s="7">
        <v>50.701493999999997</v>
      </c>
      <c r="I541" s="7">
        <v>5.002713</v>
      </c>
      <c r="J541" s="7">
        <v>0.338563</v>
      </c>
      <c r="K541" s="7">
        <v>-23.704411100919163</v>
      </c>
      <c r="L541" s="7">
        <v>17.008219247654054</v>
      </c>
      <c r="M541" s="7">
        <v>3.5325799389617947</v>
      </c>
      <c r="N541" s="37"/>
    </row>
    <row r="542" spans="1:14">
      <c r="A542" s="38">
        <v>43321</v>
      </c>
      <c r="B542" s="34" t="s">
        <v>21</v>
      </c>
      <c r="C542" s="3" t="s">
        <v>13</v>
      </c>
      <c r="D542" s="3">
        <v>2</v>
      </c>
      <c r="E542" s="7">
        <v>22.860277980980246</v>
      </c>
      <c r="F542" s="7"/>
      <c r="G542" s="7"/>
      <c r="H542" s="7">
        <v>52.539487999999999</v>
      </c>
      <c r="I542" s="7">
        <v>3.438412</v>
      </c>
      <c r="J542" s="7">
        <v>0.21632499999999999</v>
      </c>
      <c r="K542" s="7">
        <v>-24.343000161259585</v>
      </c>
      <c r="L542" s="7">
        <v>19.416059203954454</v>
      </c>
      <c r="M542" s="7"/>
      <c r="N542" s="37"/>
    </row>
    <row r="543" spans="1:14">
      <c r="A543" s="38">
        <v>43321</v>
      </c>
      <c r="B543" s="34" t="s">
        <v>21</v>
      </c>
      <c r="C543" s="3" t="s">
        <v>12</v>
      </c>
      <c r="D543" s="3">
        <v>2</v>
      </c>
      <c r="E543" s="7">
        <v>22.860277980980246</v>
      </c>
      <c r="F543" s="7"/>
      <c r="G543" s="7"/>
      <c r="H543" s="7">
        <v>49.704756000000003</v>
      </c>
      <c r="I543" s="7">
        <v>4.4877890000000003</v>
      </c>
      <c r="J543" s="7">
        <v>0.24217</v>
      </c>
      <c r="K543" s="7">
        <v>-27.314061844712786</v>
      </c>
      <c r="L543" s="7">
        <v>14.350218526890027</v>
      </c>
      <c r="M543" s="7">
        <v>1.9019363222498309</v>
      </c>
      <c r="N543" s="37"/>
    </row>
    <row r="544" spans="1:14">
      <c r="A544" s="38">
        <v>43321</v>
      </c>
      <c r="B544" s="34" t="s">
        <v>21</v>
      </c>
      <c r="C544" s="3" t="s">
        <v>12</v>
      </c>
      <c r="D544" s="3">
        <v>2</v>
      </c>
      <c r="E544" s="7">
        <v>22.860277980980246</v>
      </c>
      <c r="F544" s="7"/>
      <c r="G544" s="7"/>
      <c r="H544" s="7">
        <v>50.813934000000003</v>
      </c>
      <c r="I544" s="7">
        <v>3.7767179999999998</v>
      </c>
      <c r="J544" s="7">
        <v>0.22865099999999999</v>
      </c>
      <c r="K544" s="7">
        <v>-25.975478374915628</v>
      </c>
      <c r="L544" s="7">
        <v>9.9207439378511815</v>
      </c>
      <c r="M544" s="7"/>
      <c r="N544" s="37"/>
    </row>
    <row r="545" spans="1:14">
      <c r="A545" s="38">
        <v>43321</v>
      </c>
      <c r="B545" s="34" t="s">
        <v>21</v>
      </c>
      <c r="C545" s="3" t="s">
        <v>14</v>
      </c>
      <c r="D545" s="3">
        <v>2</v>
      </c>
      <c r="E545" s="7">
        <v>22.860277980980246</v>
      </c>
      <c r="F545" s="7"/>
      <c r="G545" s="7"/>
      <c r="H545" s="7">
        <v>50.455477999999999</v>
      </c>
      <c r="I545" s="7">
        <v>3.9480300000000002</v>
      </c>
      <c r="J545" s="7">
        <v>0.22278200000000001</v>
      </c>
      <c r="K545" s="7">
        <v>-25.359299744958335</v>
      </c>
      <c r="L545" s="7">
        <v>11.614196591002603</v>
      </c>
      <c r="M545" s="7"/>
      <c r="N545" s="37"/>
    </row>
    <row r="546" spans="1:14">
      <c r="A546" s="38">
        <v>43321</v>
      </c>
      <c r="B546" s="34" t="s">
        <v>21</v>
      </c>
      <c r="C546" s="3" t="s">
        <v>14</v>
      </c>
      <c r="D546" s="3">
        <v>2</v>
      </c>
      <c r="E546" s="7">
        <v>22.860277980980246</v>
      </c>
      <c r="F546" s="7"/>
      <c r="G546" s="7"/>
      <c r="H546" s="7">
        <v>50.804366000000002</v>
      </c>
      <c r="I546" s="7">
        <v>3.6355360000000001</v>
      </c>
      <c r="J546" s="7">
        <v>0.23325699999999999</v>
      </c>
      <c r="K546" s="7">
        <v>-25.411761131322013</v>
      </c>
      <c r="L546" s="7">
        <v>11.647602859570817</v>
      </c>
      <c r="M546" s="7"/>
      <c r="N546" s="37"/>
    </row>
    <row r="547" spans="1:14">
      <c r="A547" s="38">
        <v>43321</v>
      </c>
      <c r="B547" s="34" t="s">
        <v>21</v>
      </c>
      <c r="C547" s="3" t="s">
        <v>14</v>
      </c>
      <c r="D547" s="3">
        <v>2</v>
      </c>
      <c r="E547" s="7">
        <v>22.860277980980246</v>
      </c>
      <c r="F547" s="7"/>
      <c r="G547" s="7"/>
      <c r="H547" s="7">
        <v>50.882116000000003</v>
      </c>
      <c r="I547" s="7">
        <v>3.3037329999999998</v>
      </c>
      <c r="J547" s="7">
        <v>0.22162699999999999</v>
      </c>
      <c r="K547" s="7">
        <v>-25.504822590021536</v>
      </c>
      <c r="L547" s="7">
        <v>13.538117872151764</v>
      </c>
      <c r="M547" s="7"/>
      <c r="N547" s="37"/>
    </row>
    <row r="548" spans="1:14">
      <c r="A548" s="38">
        <v>43321</v>
      </c>
      <c r="B548" s="34" t="s">
        <v>15</v>
      </c>
      <c r="C548" s="3" t="s">
        <v>10</v>
      </c>
      <c r="D548" s="3">
        <v>3</v>
      </c>
      <c r="E548" s="7">
        <v>37.5</v>
      </c>
      <c r="F548" s="7"/>
      <c r="G548" s="7"/>
      <c r="H548" s="8">
        <v>46.115841000000003</v>
      </c>
      <c r="I548" s="7">
        <v>2.4172389999999999</v>
      </c>
      <c r="J548" s="7">
        <v>0.25007299999999999</v>
      </c>
      <c r="K548" s="8">
        <v>-27.561628984196698</v>
      </c>
      <c r="L548" s="7">
        <v>15.327167034798993</v>
      </c>
      <c r="M548" s="7">
        <v>1.6983933710694652</v>
      </c>
      <c r="N548" s="37"/>
    </row>
    <row r="549" spans="1:14">
      <c r="A549" s="38">
        <v>43321</v>
      </c>
      <c r="B549" s="34" t="s">
        <v>15</v>
      </c>
      <c r="C549" s="3" t="s">
        <v>9</v>
      </c>
      <c r="D549" s="3">
        <v>3</v>
      </c>
      <c r="E549" s="7">
        <v>37.5</v>
      </c>
      <c r="F549" s="7"/>
      <c r="G549" s="7"/>
      <c r="H549" s="7">
        <v>46.175336999999999</v>
      </c>
      <c r="I549" s="7">
        <v>2.617254</v>
      </c>
      <c r="J549" s="7">
        <v>0.23892099999999999</v>
      </c>
      <c r="K549" s="7">
        <v>-20.334454398694525</v>
      </c>
      <c r="L549" s="7">
        <v>12.736024243338093</v>
      </c>
      <c r="M549" s="7">
        <v>1.9462212604881204</v>
      </c>
      <c r="N549" s="37"/>
    </row>
    <row r="550" spans="1:14">
      <c r="A550" s="38">
        <v>43321</v>
      </c>
      <c r="B550" s="34" t="s">
        <v>15</v>
      </c>
      <c r="C550" s="3" t="s">
        <v>7</v>
      </c>
      <c r="D550" s="3">
        <v>3</v>
      </c>
      <c r="E550" s="7">
        <v>37.5</v>
      </c>
      <c r="F550" s="7"/>
      <c r="G550" s="7"/>
      <c r="H550" s="7">
        <v>45.443283999999998</v>
      </c>
      <c r="I550" s="7">
        <v>2.1019809999999999</v>
      </c>
      <c r="J550" s="7">
        <v>0.23460700000000001</v>
      </c>
      <c r="K550" s="7">
        <v>-26.926479676895838</v>
      </c>
      <c r="L550" s="7">
        <v>14.888070919318192</v>
      </c>
      <c r="M550" s="7">
        <v>3.7971178789180318</v>
      </c>
      <c r="N550" s="37"/>
    </row>
    <row r="551" spans="1:14">
      <c r="A551" s="38">
        <v>43321</v>
      </c>
      <c r="B551" s="34" t="s">
        <v>15</v>
      </c>
      <c r="C551" s="3" t="s">
        <v>8</v>
      </c>
      <c r="D551" s="3">
        <v>3</v>
      </c>
      <c r="E551" s="7">
        <v>37.5</v>
      </c>
      <c r="F551" s="7"/>
      <c r="G551" s="7"/>
      <c r="H551" s="7">
        <v>45.330109</v>
      </c>
      <c r="I551" s="7">
        <v>2.1932330000000002</v>
      </c>
      <c r="J551" s="7">
        <v>0.334536</v>
      </c>
      <c r="K551" s="7">
        <v>-28.79452585440054</v>
      </c>
      <c r="L551" s="7">
        <v>16.098477472091421</v>
      </c>
      <c r="M551" s="7">
        <v>2.5435386653673526</v>
      </c>
      <c r="N551" s="37"/>
    </row>
    <row r="552" spans="1:14">
      <c r="A552" s="38">
        <v>43321</v>
      </c>
      <c r="B552" s="34" t="s">
        <v>19</v>
      </c>
      <c r="C552" s="4" t="s">
        <v>11</v>
      </c>
      <c r="D552" s="3">
        <v>3</v>
      </c>
      <c r="E552" s="7">
        <v>37.5</v>
      </c>
      <c r="F552" s="7"/>
      <c r="G552" s="7"/>
      <c r="H552" s="7">
        <v>44.734721999999998</v>
      </c>
      <c r="I552" s="7">
        <v>1.417999</v>
      </c>
      <c r="J552" s="7">
        <v>0.19125900000000001</v>
      </c>
      <c r="K552" s="7">
        <v>-29.178310490347826</v>
      </c>
      <c r="L552" s="7">
        <v>12.294489376065474</v>
      </c>
      <c r="M552" s="7">
        <v>1.7885071203662393</v>
      </c>
      <c r="N552" s="37"/>
    </row>
    <row r="553" spans="1:14">
      <c r="A553" s="38">
        <v>43321</v>
      </c>
      <c r="B553" s="34" t="s">
        <v>19</v>
      </c>
      <c r="C553" s="4" t="s">
        <v>10</v>
      </c>
      <c r="D553" s="3">
        <v>3</v>
      </c>
      <c r="E553" s="7">
        <v>37.5</v>
      </c>
      <c r="F553" s="7"/>
      <c r="G553" s="7"/>
      <c r="H553" s="7">
        <v>43.886791000000002</v>
      </c>
      <c r="I553" s="7">
        <v>2.0213559999999999</v>
      </c>
      <c r="J553" s="7">
        <v>0.279802</v>
      </c>
      <c r="K553" s="7">
        <v>-27.918693710850576</v>
      </c>
      <c r="L553" s="7">
        <v>8.4410491177130069</v>
      </c>
      <c r="M553" s="7">
        <v>2.673216549360113</v>
      </c>
      <c r="N553" s="37"/>
    </row>
    <row r="554" spans="1:14">
      <c r="A554" s="38">
        <v>43321</v>
      </c>
      <c r="B554" s="34" t="s">
        <v>19</v>
      </c>
      <c r="C554" s="4" t="s">
        <v>9</v>
      </c>
      <c r="D554" s="3">
        <v>3</v>
      </c>
      <c r="E554" s="7">
        <v>37.5</v>
      </c>
      <c r="F554" s="7"/>
      <c r="G554" s="7"/>
      <c r="H554" s="7">
        <v>45.843228000000003</v>
      </c>
      <c r="I554" s="7">
        <v>1.6921539999999999</v>
      </c>
      <c r="J554" s="7">
        <v>0.17960100000000001</v>
      </c>
      <c r="K554" s="7">
        <v>-29.112923277954373</v>
      </c>
      <c r="L554" s="7">
        <v>14.42786802249173</v>
      </c>
      <c r="M554" s="7">
        <v>1.4800233596537296</v>
      </c>
      <c r="N554" s="37"/>
    </row>
    <row r="555" spans="1:14">
      <c r="A555" s="38">
        <v>43321</v>
      </c>
      <c r="B555" s="34" t="s">
        <v>19</v>
      </c>
      <c r="C555" s="4" t="s">
        <v>7</v>
      </c>
      <c r="D555" s="3">
        <v>3</v>
      </c>
      <c r="E555" s="7">
        <v>37.5</v>
      </c>
      <c r="F555" s="7"/>
      <c r="G555" s="7"/>
      <c r="H555" s="7">
        <v>44.545831</v>
      </c>
      <c r="I555" s="7">
        <v>1.685071</v>
      </c>
      <c r="J555" s="7">
        <v>0.24768799999999999</v>
      </c>
      <c r="K555" s="7">
        <v>-30.139737959972219</v>
      </c>
      <c r="L555" s="7">
        <v>12.833374833656894</v>
      </c>
      <c r="M555" s="7">
        <v>1.071060837183458</v>
      </c>
      <c r="N555" s="37"/>
    </row>
    <row r="556" spans="1:14">
      <c r="A556" s="38">
        <v>43321</v>
      </c>
      <c r="B556" s="34" t="s">
        <v>19</v>
      </c>
      <c r="C556" s="4" t="s">
        <v>6</v>
      </c>
      <c r="D556" s="3">
        <v>3</v>
      </c>
      <c r="E556" s="7">
        <v>37.5</v>
      </c>
      <c r="F556" s="7"/>
      <c r="G556" s="7"/>
      <c r="H556" s="7">
        <v>43.578524999999999</v>
      </c>
      <c r="I556" s="7">
        <v>2.1847379999999998</v>
      </c>
      <c r="J556" s="7">
        <v>0.246701</v>
      </c>
      <c r="K556" s="7">
        <v>-31.348795616827161</v>
      </c>
      <c r="L556" s="7">
        <v>13.575645512409341</v>
      </c>
      <c r="M556" s="7">
        <v>0.16928783542544812</v>
      </c>
      <c r="N556" s="37"/>
    </row>
    <row r="557" spans="1:14">
      <c r="A557" s="38">
        <v>43321</v>
      </c>
      <c r="B557" s="34" t="s">
        <v>19</v>
      </c>
      <c r="C557" s="3" t="s">
        <v>8</v>
      </c>
      <c r="D557" s="3">
        <v>3</v>
      </c>
      <c r="E557" s="7">
        <v>37.5</v>
      </c>
      <c r="F557" s="7"/>
      <c r="G557" s="7"/>
      <c r="H557" s="7">
        <v>43.961306</v>
      </c>
      <c r="I557" s="7">
        <v>1.9905900000000001</v>
      </c>
      <c r="J557" s="7">
        <v>0.28528700000000001</v>
      </c>
      <c r="K557" s="7">
        <v>-30.004510323706242</v>
      </c>
      <c r="L557" s="7">
        <v>12.960172888197892</v>
      </c>
      <c r="M557" s="7">
        <v>7.2442490196184046</v>
      </c>
      <c r="N557" s="37"/>
    </row>
    <row r="558" spans="1:14">
      <c r="A558" s="38">
        <v>43321</v>
      </c>
      <c r="B558" s="34" t="s">
        <v>21</v>
      </c>
      <c r="C558" s="3" t="s">
        <v>13</v>
      </c>
      <c r="D558" s="3">
        <v>3</v>
      </c>
      <c r="E558" s="7">
        <v>45.720555961960493</v>
      </c>
      <c r="F558" s="7"/>
      <c r="G558" s="7"/>
      <c r="H558" s="8">
        <v>51.581921999999999</v>
      </c>
      <c r="I558" s="7">
        <v>3.2836660000000002</v>
      </c>
      <c r="J558" s="7">
        <v>0.322411</v>
      </c>
      <c r="K558" s="8">
        <v>-26.617042947522492</v>
      </c>
      <c r="L558" s="7">
        <v>14.177218563538265</v>
      </c>
      <c r="M558" s="7">
        <v>2.6850451881791502</v>
      </c>
      <c r="N558" s="37"/>
    </row>
    <row r="559" spans="1:14">
      <c r="A559" s="38">
        <v>43321</v>
      </c>
      <c r="B559" s="34" t="s">
        <v>21</v>
      </c>
      <c r="C559" s="3" t="s">
        <v>13</v>
      </c>
      <c r="D559" s="3">
        <v>3</v>
      </c>
      <c r="E559" s="7">
        <v>45.720555961960493</v>
      </c>
      <c r="F559" s="7"/>
      <c r="G559" s="7"/>
      <c r="H559" s="8">
        <v>51.972133999999997</v>
      </c>
      <c r="I559" s="7">
        <v>2.5057390000000002</v>
      </c>
      <c r="J559" s="7">
        <v>0.26326699999999997</v>
      </c>
      <c r="K559" s="8">
        <v>-24.840034557524916</v>
      </c>
      <c r="L559" s="7">
        <v>17.446179641547495</v>
      </c>
      <c r="M559" s="7">
        <v>2.8720770495328223</v>
      </c>
      <c r="N559" s="37"/>
    </row>
    <row r="560" spans="1:14">
      <c r="A560" s="38">
        <v>43321</v>
      </c>
      <c r="B560" s="34" t="s">
        <v>21</v>
      </c>
      <c r="C560" s="3" t="s">
        <v>13</v>
      </c>
      <c r="D560" s="3">
        <v>3</v>
      </c>
      <c r="E560" s="7">
        <v>45.720555961960493</v>
      </c>
      <c r="F560" s="7"/>
      <c r="G560" s="7"/>
      <c r="H560" s="8">
        <v>52.018509000000002</v>
      </c>
      <c r="I560" s="7">
        <v>2.7465790000000001</v>
      </c>
      <c r="J560" s="7">
        <v>0.27313700000000002</v>
      </c>
      <c r="K560" s="8">
        <v>-23.400638555419935</v>
      </c>
      <c r="L560" s="7">
        <v>17.517647748877753</v>
      </c>
      <c r="M560" s="7">
        <v>1.9020228254678209</v>
      </c>
      <c r="N560" s="37"/>
    </row>
    <row r="561" spans="1:14">
      <c r="A561" s="38">
        <v>43321</v>
      </c>
      <c r="B561" s="34" t="s">
        <v>21</v>
      </c>
      <c r="C561" s="3" t="s">
        <v>14</v>
      </c>
      <c r="D561" s="3">
        <v>3</v>
      </c>
      <c r="E561" s="7">
        <v>45.720555961960493</v>
      </c>
      <c r="F561" s="7"/>
      <c r="G561" s="7"/>
      <c r="H561" s="7">
        <v>50.386521999999999</v>
      </c>
      <c r="I561" s="7">
        <v>3.402396</v>
      </c>
      <c r="J561" s="7">
        <v>0.22070300000000001</v>
      </c>
      <c r="K561" s="7">
        <v>-24.923158181915458</v>
      </c>
      <c r="L561" s="7">
        <v>11.847588441325975</v>
      </c>
      <c r="M561" s="7"/>
      <c r="N561" s="37"/>
    </row>
    <row r="562" spans="1:14">
      <c r="A562" s="38">
        <v>43321</v>
      </c>
      <c r="B562" s="34" t="s">
        <v>21</v>
      </c>
      <c r="C562" s="3" t="s">
        <v>14</v>
      </c>
      <c r="D562" s="3">
        <v>3</v>
      </c>
      <c r="E562" s="7">
        <v>45.720555961960493</v>
      </c>
      <c r="F562" s="7"/>
      <c r="G562" s="7"/>
      <c r="H562" s="7">
        <v>50.933728000000002</v>
      </c>
      <c r="I562" s="7">
        <v>3.70336</v>
      </c>
      <c r="J562" s="7">
        <v>0.24490200000000001</v>
      </c>
      <c r="K562" s="7">
        <v>-25.006293582091164</v>
      </c>
      <c r="L562" s="7">
        <v>11.507462408386219</v>
      </c>
      <c r="M562" s="7">
        <v>8.524737351316066</v>
      </c>
      <c r="N562" s="37"/>
    </row>
    <row r="563" spans="1:14">
      <c r="A563" s="38">
        <v>43321</v>
      </c>
      <c r="B563" s="34" t="s">
        <v>21</v>
      </c>
      <c r="C563" s="3" t="s">
        <v>14</v>
      </c>
      <c r="D563" s="3">
        <v>3</v>
      </c>
      <c r="E563" s="7">
        <v>45.720555961960493</v>
      </c>
      <c r="F563" s="7"/>
      <c r="G563" s="7"/>
      <c r="H563" s="7">
        <v>51.062269000000001</v>
      </c>
      <c r="I563" s="7">
        <v>3.4721769999999998</v>
      </c>
      <c r="J563" s="7">
        <v>0.19700000000000001</v>
      </c>
      <c r="K563" s="7">
        <v>-26.174669239405045</v>
      </c>
      <c r="L563" s="7">
        <v>11.107275739853089</v>
      </c>
      <c r="M563" s="7"/>
      <c r="N563" s="37"/>
    </row>
    <row r="564" spans="1:14">
      <c r="A564" s="38">
        <v>43321</v>
      </c>
      <c r="B564" s="34" t="s">
        <v>21</v>
      </c>
      <c r="C564" s="3" t="s">
        <v>12</v>
      </c>
      <c r="D564" s="3">
        <v>3</v>
      </c>
      <c r="E564" s="7">
        <v>45.720555961960493</v>
      </c>
      <c r="F564" s="7"/>
      <c r="G564" s="7"/>
      <c r="H564" s="7">
        <v>51.153852999999998</v>
      </c>
      <c r="I564" s="7">
        <v>3.0844819999999999</v>
      </c>
      <c r="J564" s="7">
        <v>0.23141200000000001</v>
      </c>
      <c r="K564" s="7">
        <v>-24.62629230358684</v>
      </c>
      <c r="L564" s="7">
        <v>11.005709320683291</v>
      </c>
      <c r="M564" s="7"/>
      <c r="N564" s="37"/>
    </row>
    <row r="565" spans="1:14">
      <c r="A565" s="38">
        <v>43321</v>
      </c>
      <c r="B565" s="34" t="s">
        <v>21</v>
      </c>
      <c r="C565" s="3" t="s">
        <v>12</v>
      </c>
      <c r="D565" s="3">
        <v>3</v>
      </c>
      <c r="E565" s="7">
        <v>45.720555961960493</v>
      </c>
      <c r="F565" s="7"/>
      <c r="G565" s="7"/>
      <c r="H565" s="7">
        <v>49.755558999999998</v>
      </c>
      <c r="I565" s="7">
        <v>3.737854</v>
      </c>
      <c r="J565" s="7">
        <v>0.257859</v>
      </c>
      <c r="K565" s="7">
        <v>-25.795485053223995</v>
      </c>
      <c r="L565" s="7">
        <v>11.154764938371068</v>
      </c>
      <c r="M565" s="7">
        <v>3.6435852280943823</v>
      </c>
      <c r="N565" s="37"/>
    </row>
    <row r="566" spans="1:14">
      <c r="A566" s="38">
        <v>43321</v>
      </c>
      <c r="B566" s="34" t="s">
        <v>21</v>
      </c>
      <c r="C566" s="3" t="s">
        <v>12</v>
      </c>
      <c r="D566" s="3">
        <v>3</v>
      </c>
      <c r="E566" s="7">
        <v>45.720555961960493</v>
      </c>
      <c r="F566" s="7"/>
      <c r="G566" s="7"/>
      <c r="H566" s="7">
        <v>51.141374999999996</v>
      </c>
      <c r="I566" s="7">
        <v>3.2790020000000002</v>
      </c>
      <c r="J566" s="7">
        <v>0.268405</v>
      </c>
      <c r="K566" s="7">
        <v>-26.853070531857941</v>
      </c>
      <c r="L566" s="7">
        <v>10.312631022213548</v>
      </c>
      <c r="M566" s="7">
        <v>3.0893157343041526</v>
      </c>
      <c r="N566" s="37"/>
    </row>
    <row r="567" spans="1:14">
      <c r="A567" s="26">
        <v>43327</v>
      </c>
      <c r="B567" s="5" t="s">
        <v>37</v>
      </c>
      <c r="C567" s="6"/>
      <c r="D567" s="6"/>
      <c r="E567" s="7"/>
      <c r="F567" s="7"/>
      <c r="G567" s="7">
        <v>2640</v>
      </c>
      <c r="H567" s="7"/>
      <c r="I567" s="7"/>
      <c r="J567" s="7"/>
      <c r="K567" s="7"/>
      <c r="L567" s="8">
        <v>6.2204294267718083</v>
      </c>
      <c r="M567" s="7"/>
      <c r="N567" s="27">
        <v>-5.85608464578576</v>
      </c>
    </row>
    <row r="568" spans="1:14">
      <c r="A568" s="26">
        <v>43327</v>
      </c>
      <c r="B568" s="5" t="s">
        <v>39</v>
      </c>
      <c r="C568" s="6"/>
      <c r="D568" s="6"/>
      <c r="E568" s="7"/>
      <c r="F568" s="7"/>
      <c r="G568" s="7">
        <v>30.6</v>
      </c>
      <c r="H568" s="7"/>
      <c r="I568" s="7"/>
      <c r="J568" s="7"/>
      <c r="K568" s="7"/>
      <c r="L568" s="8">
        <v>2.8405579784828521</v>
      </c>
      <c r="M568" s="7"/>
      <c r="N568" s="27">
        <v>28.047652479082956</v>
      </c>
    </row>
    <row r="569" spans="1:14">
      <c r="A569" s="26">
        <v>43348</v>
      </c>
      <c r="B569" s="5" t="s">
        <v>37</v>
      </c>
      <c r="C569" s="6"/>
      <c r="D569" s="6"/>
      <c r="E569" s="7"/>
      <c r="F569" s="7"/>
      <c r="G569" s="7">
        <v>2840</v>
      </c>
      <c r="H569" s="7"/>
      <c r="I569" s="7"/>
      <c r="J569" s="7"/>
      <c r="K569" s="7"/>
      <c r="L569" s="8">
        <v>5.9115253528787335</v>
      </c>
      <c r="M569" s="7"/>
      <c r="N569" s="27">
        <v>-6.0338500843478222</v>
      </c>
    </row>
    <row r="570" spans="1:14">
      <c r="A570" s="26">
        <v>43348</v>
      </c>
      <c r="B570" s="5" t="s">
        <v>39</v>
      </c>
      <c r="C570" s="6"/>
      <c r="D570" s="6"/>
      <c r="E570" s="7"/>
      <c r="F570" s="7"/>
      <c r="G570" s="7">
        <v>324</v>
      </c>
      <c r="H570" s="7"/>
      <c r="I570" s="7"/>
      <c r="J570" s="7"/>
      <c r="K570" s="7"/>
      <c r="L570" s="8">
        <v>1.883496180862632</v>
      </c>
      <c r="M570" s="7"/>
      <c r="N570" s="27">
        <v>21.319096976361532</v>
      </c>
    </row>
    <row r="571" spans="1:14">
      <c r="A571" s="26">
        <v>43360</v>
      </c>
      <c r="B571" s="5" t="s">
        <v>37</v>
      </c>
      <c r="C571" s="6"/>
      <c r="D571" s="6"/>
      <c r="E571" s="7"/>
      <c r="F571" s="7"/>
      <c r="G571" s="7">
        <v>2770</v>
      </c>
      <c r="H571" s="7"/>
      <c r="I571" s="7"/>
      <c r="J571" s="7"/>
      <c r="K571" s="7"/>
      <c r="L571" s="8">
        <v>8.588772423347331</v>
      </c>
      <c r="M571" s="7"/>
      <c r="N571" s="27">
        <v>-5.5954414207725591</v>
      </c>
    </row>
    <row r="572" spans="1:14">
      <c r="A572" s="26">
        <v>43360</v>
      </c>
      <c r="B572" s="5" t="s">
        <v>39</v>
      </c>
      <c r="C572" s="6"/>
      <c r="D572" s="6"/>
      <c r="E572" s="7"/>
      <c r="F572" s="7"/>
      <c r="G572" s="7">
        <v>9.9600000000000009</v>
      </c>
      <c r="H572" s="7"/>
      <c r="I572" s="7"/>
      <c r="J572" s="7"/>
      <c r="K572" s="7"/>
      <c r="L572" s="8">
        <v>12.172695198512162</v>
      </c>
      <c r="M572" s="7"/>
      <c r="N572" s="27">
        <v>25.699096761206199</v>
      </c>
    </row>
    <row r="573" spans="1:14">
      <c r="A573" s="26">
        <v>43384</v>
      </c>
      <c r="B573" s="5" t="s">
        <v>37</v>
      </c>
      <c r="C573" s="6"/>
      <c r="D573" s="6"/>
      <c r="E573" s="7"/>
      <c r="F573" s="7"/>
      <c r="G573" s="7">
        <v>2280</v>
      </c>
      <c r="H573" s="7"/>
      <c r="I573" s="7"/>
      <c r="J573" s="7"/>
      <c r="K573" s="7"/>
      <c r="L573" s="8">
        <v>15.826738144048289</v>
      </c>
      <c r="M573" s="7"/>
      <c r="N573" s="27">
        <v>-4.3723130062521172</v>
      </c>
    </row>
    <row r="574" spans="1:14">
      <c r="A574" s="26">
        <v>43384</v>
      </c>
      <c r="B574" s="5" t="s">
        <v>39</v>
      </c>
      <c r="C574" s="6"/>
      <c r="D574" s="6"/>
      <c r="E574" s="7"/>
      <c r="F574" s="7"/>
      <c r="G574" s="7">
        <v>10.5</v>
      </c>
      <c r="H574" s="7"/>
      <c r="I574" s="7"/>
      <c r="J574" s="7"/>
      <c r="K574" s="7"/>
      <c r="L574" s="8">
        <v>13.004933847873112</v>
      </c>
      <c r="M574" s="7"/>
      <c r="N574" s="27">
        <v>25.3204047342719</v>
      </c>
    </row>
    <row r="575" spans="1:14">
      <c r="A575" s="26">
        <v>43411</v>
      </c>
      <c r="B575" s="5" t="s">
        <v>37</v>
      </c>
      <c r="C575" s="6"/>
      <c r="D575" s="6"/>
      <c r="E575" s="7"/>
      <c r="F575" s="7"/>
      <c r="G575" s="7">
        <v>2600</v>
      </c>
      <c r="H575" s="7"/>
      <c r="I575" s="7"/>
      <c r="J575" s="7"/>
      <c r="K575" s="7"/>
      <c r="L575" s="8">
        <v>19.597520934800038</v>
      </c>
      <c r="M575" s="7"/>
      <c r="N575" s="27">
        <v>-3.5501903355432631</v>
      </c>
    </row>
    <row r="576" spans="1:14">
      <c r="A576" s="26">
        <v>43411</v>
      </c>
      <c r="B576" s="5" t="s">
        <v>39</v>
      </c>
      <c r="C576" s="6"/>
      <c r="D576" s="6"/>
      <c r="E576" s="7"/>
      <c r="F576" s="7"/>
      <c r="G576" s="7">
        <v>11</v>
      </c>
      <c r="H576" s="7"/>
      <c r="I576" s="7"/>
      <c r="J576" s="7"/>
      <c r="K576" s="7"/>
      <c r="L576" s="8">
        <v>10.979811700108664</v>
      </c>
      <c r="M576" s="7"/>
      <c r="N576" s="27">
        <v>21.713060636985823</v>
      </c>
    </row>
    <row r="577" spans="1:14">
      <c r="A577" s="26">
        <v>43484</v>
      </c>
      <c r="B577" s="5" t="s">
        <v>37</v>
      </c>
      <c r="C577" s="6"/>
      <c r="D577" s="6"/>
      <c r="E577" s="7"/>
      <c r="F577" s="7"/>
      <c r="G577" s="7">
        <v>2190</v>
      </c>
      <c r="H577" s="7"/>
      <c r="I577" s="7"/>
      <c r="J577" s="7"/>
      <c r="K577" s="7"/>
      <c r="L577" s="8">
        <v>14.345475530297353</v>
      </c>
      <c r="M577" s="7"/>
      <c r="N577" s="27">
        <v>-2.9660069792609001</v>
      </c>
    </row>
    <row r="578" spans="1:14">
      <c r="A578" s="26">
        <v>43484</v>
      </c>
      <c r="B578" s="5" t="s">
        <v>39</v>
      </c>
      <c r="C578" s="6"/>
      <c r="D578" s="6"/>
      <c r="E578" s="7"/>
      <c r="F578" s="7"/>
      <c r="G578" s="7">
        <v>601</v>
      </c>
      <c r="H578" s="7"/>
      <c r="I578" s="7"/>
      <c r="J578" s="7"/>
      <c r="K578" s="7"/>
      <c r="L578" s="8">
        <v>21.652969909850562</v>
      </c>
      <c r="M578" s="7"/>
      <c r="N578" s="27">
        <v>2.8896786234071783</v>
      </c>
    </row>
    <row r="579" spans="1:14">
      <c r="A579" s="38">
        <v>43487</v>
      </c>
      <c r="B579" s="34" t="s">
        <v>19</v>
      </c>
      <c r="C579" s="3" t="s">
        <v>11</v>
      </c>
      <c r="D579" s="3">
        <v>1</v>
      </c>
      <c r="E579" s="7">
        <v>0.5</v>
      </c>
      <c r="F579" s="7"/>
      <c r="G579" s="7"/>
      <c r="H579" s="7">
        <v>42.581809</v>
      </c>
      <c r="I579" s="7">
        <v>2.5214449999999999</v>
      </c>
      <c r="J579" s="7">
        <v>0.289215</v>
      </c>
      <c r="K579" s="7">
        <v>-31.700465461754543</v>
      </c>
      <c r="L579" s="7">
        <v>16.894418063334072</v>
      </c>
      <c r="M579" s="7">
        <v>-0.82702960433687145</v>
      </c>
      <c r="N579" s="37"/>
    </row>
    <row r="580" spans="1:14">
      <c r="A580" s="38">
        <v>43487</v>
      </c>
      <c r="B580" s="34" t="s">
        <v>19</v>
      </c>
      <c r="C580" s="3" t="s">
        <v>10</v>
      </c>
      <c r="D580" s="3">
        <v>1</v>
      </c>
      <c r="E580" s="7">
        <v>0.5</v>
      </c>
      <c r="F580" s="7"/>
      <c r="G580" s="7"/>
      <c r="H580" s="7">
        <v>43.555174999999998</v>
      </c>
      <c r="I580" s="7">
        <v>1.869132</v>
      </c>
      <c r="J580" s="7">
        <v>0.24110999999999999</v>
      </c>
      <c r="K580" s="7">
        <v>-31.833783818987769</v>
      </c>
      <c r="L580" s="7">
        <v>17.617446984650933</v>
      </c>
      <c r="M580" s="7">
        <v>1.5604500881329351</v>
      </c>
      <c r="N580" s="37"/>
    </row>
    <row r="581" spans="1:14">
      <c r="A581" s="38">
        <v>43487</v>
      </c>
      <c r="B581" s="34" t="s">
        <v>19</v>
      </c>
      <c r="C581" s="3" t="s">
        <v>9</v>
      </c>
      <c r="D581" s="3">
        <v>1</v>
      </c>
      <c r="E581" s="7">
        <v>0.5</v>
      </c>
      <c r="F581" s="7"/>
      <c r="G581" s="7"/>
      <c r="H581" s="7">
        <v>43.342424999999999</v>
      </c>
      <c r="I581" s="7">
        <v>2.381262</v>
      </c>
      <c r="J581" s="7">
        <v>0.18290300000000001</v>
      </c>
      <c r="K581" s="7">
        <v>-29.500226900720907</v>
      </c>
      <c r="L581" s="7">
        <v>18.050754590877233</v>
      </c>
      <c r="M581" s="7">
        <v>-0.38766259349213361</v>
      </c>
      <c r="N581" s="37"/>
    </row>
    <row r="582" spans="1:14">
      <c r="A582" s="38">
        <v>43487</v>
      </c>
      <c r="B582" s="34" t="s">
        <v>19</v>
      </c>
      <c r="C582" s="3" t="s">
        <v>7</v>
      </c>
      <c r="D582" s="3">
        <v>1</v>
      </c>
      <c r="E582" s="7">
        <v>0.5</v>
      </c>
      <c r="F582" s="7"/>
      <c r="G582" s="7"/>
      <c r="H582" s="7">
        <v>44.395713000000001</v>
      </c>
      <c r="I582" s="7">
        <v>1.854859</v>
      </c>
      <c r="J582" s="7">
        <v>0.20677699999999999</v>
      </c>
      <c r="K582" s="7">
        <v>-31.064789098383002</v>
      </c>
      <c r="L582" s="7">
        <v>12.904006055467118</v>
      </c>
      <c r="M582" s="7">
        <v>0.47290363740224906</v>
      </c>
      <c r="N582" s="37"/>
    </row>
    <row r="583" spans="1:14">
      <c r="A583" s="38">
        <v>43487</v>
      </c>
      <c r="B583" s="34" t="s">
        <v>19</v>
      </c>
      <c r="C583" s="3" t="s">
        <v>6</v>
      </c>
      <c r="D583" s="3">
        <v>1</v>
      </c>
      <c r="E583" s="7">
        <v>0.5</v>
      </c>
      <c r="F583" s="7"/>
      <c r="G583" s="7"/>
      <c r="H583" s="7">
        <v>43.467025</v>
      </c>
      <c r="I583" s="7">
        <v>2.7106690000000002</v>
      </c>
      <c r="J583" s="7">
        <v>0.26704699999999998</v>
      </c>
      <c r="K583" s="7">
        <v>-30.834212424780123</v>
      </c>
      <c r="L583" s="7">
        <v>16.294891113592385</v>
      </c>
      <c r="M583" s="7">
        <v>1.3680354086963447</v>
      </c>
      <c r="N583" s="37"/>
    </row>
    <row r="584" spans="1:14">
      <c r="A584" s="38">
        <v>43487</v>
      </c>
      <c r="B584" s="34" t="s">
        <v>19</v>
      </c>
      <c r="C584" s="3" t="s">
        <v>8</v>
      </c>
      <c r="D584" s="3">
        <v>1</v>
      </c>
      <c r="E584" s="7">
        <v>0.5</v>
      </c>
      <c r="F584" s="7"/>
      <c r="G584" s="7"/>
      <c r="H584" s="7">
        <v>43.718553</v>
      </c>
      <c r="I584" s="7">
        <v>2.2846510000000002</v>
      </c>
      <c r="J584" s="7">
        <v>0.25073000000000001</v>
      </c>
      <c r="K584" s="7">
        <v>-32.17489961298277</v>
      </c>
      <c r="L584" s="7">
        <v>15.991883675447585</v>
      </c>
      <c r="M584" s="7">
        <v>1.1562991421858237</v>
      </c>
      <c r="N584" s="37"/>
    </row>
    <row r="585" spans="1:14">
      <c r="A585" s="38">
        <v>43487</v>
      </c>
      <c r="B585" s="34" t="s">
        <v>19</v>
      </c>
      <c r="C585" s="3" t="s">
        <v>20</v>
      </c>
      <c r="D585" s="3">
        <v>1</v>
      </c>
      <c r="E585" s="7">
        <v>1</v>
      </c>
      <c r="F585" s="7"/>
      <c r="G585" s="7"/>
      <c r="H585" s="7">
        <v>42.780828</v>
      </c>
      <c r="I585" s="7">
        <v>1.9537009999999999</v>
      </c>
      <c r="J585" s="7">
        <v>0.23664199999999999</v>
      </c>
      <c r="K585" s="7">
        <v>-28.983934849327962</v>
      </c>
      <c r="L585" s="7">
        <v>13.066784891062238</v>
      </c>
      <c r="M585" s="7">
        <v>-1.5211657466346671</v>
      </c>
      <c r="N585" s="37"/>
    </row>
    <row r="586" spans="1:14">
      <c r="A586" s="38">
        <v>43487</v>
      </c>
      <c r="B586" s="34" t="s">
        <v>19</v>
      </c>
      <c r="C586" s="3" t="s">
        <v>11</v>
      </c>
      <c r="D586" s="3">
        <v>1</v>
      </c>
      <c r="E586" s="7">
        <v>1</v>
      </c>
      <c r="F586" s="7"/>
      <c r="G586" s="7"/>
      <c r="H586" s="7">
        <v>43.316021999999997</v>
      </c>
      <c r="I586" s="7">
        <v>2.1838190000000002</v>
      </c>
      <c r="J586" s="7">
        <v>0.24280099999999999</v>
      </c>
      <c r="K586" s="7">
        <v>-29.424829388811759</v>
      </c>
      <c r="L586" s="7">
        <v>14.456238123015186</v>
      </c>
      <c r="M586" s="7">
        <v>0.41692906597219848</v>
      </c>
      <c r="N586" s="37"/>
    </row>
    <row r="587" spans="1:14">
      <c r="A587" s="38">
        <v>43487</v>
      </c>
      <c r="B587" s="34" t="s">
        <v>19</v>
      </c>
      <c r="C587" s="3" t="s">
        <v>10</v>
      </c>
      <c r="D587" s="3">
        <v>1</v>
      </c>
      <c r="E587" s="7">
        <v>1</v>
      </c>
      <c r="F587" s="7"/>
      <c r="G587" s="7"/>
      <c r="H587" s="7">
        <v>43.009296999999997</v>
      </c>
      <c r="I587" s="7">
        <v>2.2145049999999999</v>
      </c>
      <c r="J587" s="7">
        <v>0.25920100000000001</v>
      </c>
      <c r="K587" s="7">
        <v>-30.954829541744733</v>
      </c>
      <c r="L587" s="7">
        <v>15.387264732668182</v>
      </c>
      <c r="M587" s="7">
        <v>1.5567430047602353</v>
      </c>
      <c r="N587" s="37"/>
    </row>
    <row r="588" spans="1:14">
      <c r="A588" s="38">
        <v>43487</v>
      </c>
      <c r="B588" s="34" t="s">
        <v>19</v>
      </c>
      <c r="C588" s="3" t="s">
        <v>9</v>
      </c>
      <c r="D588" s="3">
        <v>1</v>
      </c>
      <c r="E588" s="7">
        <v>1</v>
      </c>
      <c r="F588" s="7"/>
      <c r="G588" s="7"/>
      <c r="H588" s="7">
        <v>44.127533999999997</v>
      </c>
      <c r="I588" s="7">
        <v>2.0615139999999998</v>
      </c>
      <c r="J588" s="7">
        <v>0.198215</v>
      </c>
      <c r="K588" s="7">
        <v>-30.614620596793632</v>
      </c>
      <c r="L588" s="7">
        <v>14.166279466835633</v>
      </c>
      <c r="M588" s="7">
        <v>-2.0385602804807443</v>
      </c>
      <c r="N588" s="37"/>
    </row>
    <row r="589" spans="1:14">
      <c r="A589" s="38">
        <v>43487</v>
      </c>
      <c r="B589" s="34" t="s">
        <v>19</v>
      </c>
      <c r="C589" s="3" t="s">
        <v>7</v>
      </c>
      <c r="D589" s="3">
        <v>1</v>
      </c>
      <c r="E589" s="7">
        <v>1</v>
      </c>
      <c r="F589" s="7"/>
      <c r="G589" s="7"/>
      <c r="H589" s="7">
        <v>43.492688000000001</v>
      </c>
      <c r="I589" s="7">
        <v>2.368074</v>
      </c>
      <c r="J589" s="7">
        <v>0.193353</v>
      </c>
      <c r="K589" s="7">
        <v>-31.590528317474213</v>
      </c>
      <c r="L589" s="7">
        <v>14.130748736390807</v>
      </c>
      <c r="M589" s="7">
        <v>-0.60017316297894963</v>
      </c>
      <c r="N589" s="37"/>
    </row>
    <row r="590" spans="1:14">
      <c r="A590" s="38">
        <v>43487</v>
      </c>
      <c r="B590" s="34" t="s">
        <v>19</v>
      </c>
      <c r="C590" s="3" t="s">
        <v>6</v>
      </c>
      <c r="D590" s="3">
        <v>1</v>
      </c>
      <c r="E590" s="7">
        <v>1</v>
      </c>
      <c r="F590" s="7"/>
      <c r="G590" s="7"/>
      <c r="H590" s="7">
        <v>43.692613000000001</v>
      </c>
      <c r="I590" s="7">
        <v>2.2398129999999998</v>
      </c>
      <c r="J590" s="7">
        <v>0.24946099999999999</v>
      </c>
      <c r="K590" s="7">
        <v>-31.565039947394702</v>
      </c>
      <c r="L590" s="7">
        <v>15.042976828260528</v>
      </c>
      <c r="M590" s="7">
        <v>-0.60439906214182548</v>
      </c>
      <c r="N590" s="37"/>
    </row>
    <row r="591" spans="1:14">
      <c r="A591" s="38">
        <v>43487</v>
      </c>
      <c r="B591" s="34" t="s">
        <v>19</v>
      </c>
      <c r="C591" s="3" t="s">
        <v>8</v>
      </c>
      <c r="D591" s="3">
        <v>1</v>
      </c>
      <c r="E591" s="7">
        <v>1</v>
      </c>
      <c r="F591" s="7"/>
      <c r="G591" s="7"/>
      <c r="H591" s="7">
        <v>43.552546999999997</v>
      </c>
      <c r="I591" s="7">
        <v>2.5289350000000002</v>
      </c>
      <c r="J591" s="7">
        <v>0.26303100000000001</v>
      </c>
      <c r="K591" s="7">
        <v>-31.656524051931314</v>
      </c>
      <c r="L591" s="7">
        <v>14.262620889195265</v>
      </c>
      <c r="M591" s="7">
        <v>-0.23326792657773643</v>
      </c>
      <c r="N591" s="37"/>
    </row>
    <row r="592" spans="1:14">
      <c r="A592" s="38">
        <v>43487</v>
      </c>
      <c r="B592" s="34" t="s">
        <v>19</v>
      </c>
      <c r="C592" s="3" t="s">
        <v>20</v>
      </c>
      <c r="D592" s="3">
        <v>1</v>
      </c>
      <c r="E592" s="7">
        <v>2.5</v>
      </c>
      <c r="F592" s="7"/>
      <c r="G592" s="7"/>
      <c r="H592" s="7">
        <v>42.549644000000001</v>
      </c>
      <c r="I592" s="7">
        <v>2.0962540000000001</v>
      </c>
      <c r="J592" s="7">
        <v>0.28840300000000002</v>
      </c>
      <c r="K592" s="7">
        <v>-30.384644939540433</v>
      </c>
      <c r="L592" s="7">
        <v>12.233405022314706</v>
      </c>
      <c r="M592" s="7">
        <v>-0.54605645651589141</v>
      </c>
      <c r="N592" s="37"/>
    </row>
    <row r="593" spans="1:14">
      <c r="A593" s="38">
        <v>43487</v>
      </c>
      <c r="B593" s="34" t="s">
        <v>19</v>
      </c>
      <c r="C593" s="3" t="s">
        <v>11</v>
      </c>
      <c r="D593" s="3">
        <v>1</v>
      </c>
      <c r="E593" s="7">
        <v>2.5</v>
      </c>
      <c r="F593" s="7"/>
      <c r="G593" s="7"/>
      <c r="H593" s="7">
        <v>43.885221999999999</v>
      </c>
      <c r="I593" s="7">
        <v>2.3459140000000001</v>
      </c>
      <c r="J593" s="7">
        <v>0.28372799999999998</v>
      </c>
      <c r="K593" s="7">
        <v>-30.073896586573579</v>
      </c>
      <c r="L593" s="7">
        <v>14.803588304778799</v>
      </c>
      <c r="M593" s="7">
        <v>-6.6883901398054668E-2</v>
      </c>
      <c r="N593" s="37"/>
    </row>
    <row r="594" spans="1:14">
      <c r="A594" s="38">
        <v>43487</v>
      </c>
      <c r="B594" s="34" t="s">
        <v>19</v>
      </c>
      <c r="C594" s="3" t="s">
        <v>10</v>
      </c>
      <c r="D594" s="3">
        <v>1</v>
      </c>
      <c r="E594" s="7">
        <v>2.5</v>
      </c>
      <c r="F594" s="7"/>
      <c r="G594" s="7"/>
      <c r="H594" s="7">
        <v>43.861006000000003</v>
      </c>
      <c r="I594" s="7">
        <v>1.8753880000000001</v>
      </c>
      <c r="J594" s="7">
        <v>0.22009600000000001</v>
      </c>
      <c r="K594" s="7">
        <v>-31.33240480488616</v>
      </c>
      <c r="L594" s="7">
        <v>10.841658912179508</v>
      </c>
      <c r="M594" s="7">
        <v>1.7611785144216521</v>
      </c>
      <c r="N594" s="37"/>
    </row>
    <row r="595" spans="1:14">
      <c r="A595" s="38">
        <v>43487</v>
      </c>
      <c r="B595" s="34" t="s">
        <v>19</v>
      </c>
      <c r="C595" s="3" t="s">
        <v>9</v>
      </c>
      <c r="D595" s="3">
        <v>1</v>
      </c>
      <c r="E595" s="7">
        <v>2.5</v>
      </c>
      <c r="F595" s="7"/>
      <c r="G595" s="7"/>
      <c r="H595" s="7">
        <v>44.035477999999998</v>
      </c>
      <c r="I595" s="7">
        <v>2.027212</v>
      </c>
      <c r="J595" s="7">
        <v>0.16136800000000001</v>
      </c>
      <c r="K595" s="7">
        <v>-28.79626962545872</v>
      </c>
      <c r="L595" s="7">
        <v>11.702398378204247</v>
      </c>
      <c r="M595" s="7"/>
      <c r="N595" s="37"/>
    </row>
    <row r="596" spans="1:14">
      <c r="A596" s="38">
        <v>43487</v>
      </c>
      <c r="B596" s="34" t="s">
        <v>19</v>
      </c>
      <c r="C596" s="3" t="s">
        <v>7</v>
      </c>
      <c r="D596" s="3">
        <v>1</v>
      </c>
      <c r="E596" s="7">
        <v>2.5</v>
      </c>
      <c r="F596" s="7"/>
      <c r="G596" s="7"/>
      <c r="H596" s="7">
        <v>44.001224999999998</v>
      </c>
      <c r="I596" s="7">
        <v>2.1991320000000001</v>
      </c>
      <c r="J596" s="7">
        <v>0.22862499999999999</v>
      </c>
      <c r="K596" s="7">
        <v>-30.140480152202503</v>
      </c>
      <c r="L596" s="7">
        <v>13.378523338012382</v>
      </c>
      <c r="M596" s="7">
        <v>-1.3254696588770443</v>
      </c>
      <c r="N596" s="37"/>
    </row>
    <row r="597" spans="1:14">
      <c r="A597" s="38">
        <v>43487</v>
      </c>
      <c r="B597" s="34" t="s">
        <v>19</v>
      </c>
      <c r="C597" s="3" t="s">
        <v>6</v>
      </c>
      <c r="D597" s="3">
        <v>1</v>
      </c>
      <c r="E597" s="7">
        <v>2.5</v>
      </c>
      <c r="F597" s="7"/>
      <c r="G597" s="7"/>
      <c r="H597" s="7">
        <v>43.500875000000001</v>
      </c>
      <c r="I597" s="7">
        <v>2.2674439999999998</v>
      </c>
      <c r="J597" s="7">
        <v>0.242504</v>
      </c>
      <c r="K597" s="7">
        <v>-29.731759898823828</v>
      </c>
      <c r="L597" s="7">
        <v>13.46188474312207</v>
      </c>
      <c r="M597" s="7">
        <v>-0.16243467268396616</v>
      </c>
      <c r="N597" s="37"/>
    </row>
    <row r="598" spans="1:14">
      <c r="A598" s="38">
        <v>43487</v>
      </c>
      <c r="B598" s="34" t="s">
        <v>19</v>
      </c>
      <c r="C598" s="3" t="s">
        <v>8</v>
      </c>
      <c r="D598" s="3">
        <v>1</v>
      </c>
      <c r="E598" s="7">
        <v>2.5</v>
      </c>
      <c r="F598" s="7"/>
      <c r="G598" s="7"/>
      <c r="H598" s="7">
        <v>43.759174999999999</v>
      </c>
      <c r="I598" s="7">
        <v>2.1186780000000001</v>
      </c>
      <c r="J598" s="7">
        <v>0.222389</v>
      </c>
      <c r="K598" s="7">
        <v>-32.765384057039142</v>
      </c>
      <c r="L598" s="7">
        <v>15.19327683539472</v>
      </c>
      <c r="M598" s="7">
        <v>-0.73270116996086287</v>
      </c>
      <c r="N598" s="37"/>
    </row>
    <row r="599" spans="1:14">
      <c r="A599" s="38">
        <v>43487</v>
      </c>
      <c r="B599" s="34" t="s">
        <v>19</v>
      </c>
      <c r="C599" s="3" t="s">
        <v>20</v>
      </c>
      <c r="D599" s="3">
        <v>1</v>
      </c>
      <c r="E599" s="7">
        <v>5</v>
      </c>
      <c r="F599" s="7"/>
      <c r="G599" s="7"/>
      <c r="H599" s="7">
        <v>42.913893999999999</v>
      </c>
      <c r="I599" s="7">
        <v>2.3297530000000002</v>
      </c>
      <c r="J599" s="7">
        <v>0.27458399999999999</v>
      </c>
      <c r="K599" s="7">
        <v>-28.708751323926808</v>
      </c>
      <c r="L599" s="7">
        <v>12.053148859370502</v>
      </c>
      <c r="M599" s="7">
        <v>-1.3676077155299984</v>
      </c>
      <c r="N599" s="37"/>
    </row>
    <row r="600" spans="1:14">
      <c r="A600" s="38">
        <v>43487</v>
      </c>
      <c r="B600" s="34" t="s">
        <v>19</v>
      </c>
      <c r="C600" s="3" t="s">
        <v>11</v>
      </c>
      <c r="D600" s="3">
        <v>1</v>
      </c>
      <c r="E600" s="7">
        <v>5</v>
      </c>
      <c r="F600" s="7"/>
      <c r="G600" s="7"/>
      <c r="H600" s="7">
        <v>43.967675</v>
      </c>
      <c r="I600" s="7">
        <v>2.2449690000000002</v>
      </c>
      <c r="J600" s="7">
        <v>0.220225</v>
      </c>
      <c r="K600" s="7">
        <v>-30.153142114115145</v>
      </c>
      <c r="L600" s="7">
        <v>13.635341331549554</v>
      </c>
      <c r="M600" s="7">
        <v>-1.0836613973538078</v>
      </c>
      <c r="N600" s="37"/>
    </row>
    <row r="601" spans="1:14">
      <c r="A601" s="38">
        <v>43487</v>
      </c>
      <c r="B601" s="34" t="s">
        <v>19</v>
      </c>
      <c r="C601" s="3" t="s">
        <v>10</v>
      </c>
      <c r="D601" s="3">
        <v>1</v>
      </c>
      <c r="E601" s="7">
        <v>5</v>
      </c>
      <c r="F601" s="7"/>
      <c r="G601" s="7"/>
      <c r="H601" s="7">
        <v>43.170938</v>
      </c>
      <c r="I601" s="7">
        <v>1.9523060000000001</v>
      </c>
      <c r="J601" s="7">
        <v>0.231659</v>
      </c>
      <c r="K601" s="7">
        <v>-30.750343356628782</v>
      </c>
      <c r="L601" s="7">
        <v>18.129143248621375</v>
      </c>
      <c r="M601" s="7">
        <v>2.6317012057502494</v>
      </c>
      <c r="N601" s="37"/>
    </row>
    <row r="602" spans="1:14">
      <c r="A602" s="38">
        <v>43487</v>
      </c>
      <c r="B602" s="34" t="s">
        <v>19</v>
      </c>
      <c r="C602" s="3" t="s">
        <v>9</v>
      </c>
      <c r="D602" s="3">
        <v>1</v>
      </c>
      <c r="E602" s="7">
        <v>5</v>
      </c>
      <c r="F602" s="7"/>
      <c r="G602" s="7"/>
      <c r="H602" s="7">
        <v>44.387706000000001</v>
      </c>
      <c r="I602" s="7">
        <v>2.4365589999999999</v>
      </c>
      <c r="J602" s="7">
        <v>0.19567999999999999</v>
      </c>
      <c r="K602" s="7">
        <v>-29.012232999956307</v>
      </c>
      <c r="L602" s="7">
        <v>9.9861792016292128</v>
      </c>
      <c r="M602" s="7">
        <v>3.1097597671942934</v>
      </c>
      <c r="N602" s="37"/>
    </row>
    <row r="603" spans="1:14">
      <c r="A603" s="38">
        <v>43487</v>
      </c>
      <c r="B603" s="34" t="s">
        <v>19</v>
      </c>
      <c r="C603" s="3" t="s">
        <v>7</v>
      </c>
      <c r="D603" s="3">
        <v>1</v>
      </c>
      <c r="E603" s="7">
        <v>5</v>
      </c>
      <c r="F603" s="7"/>
      <c r="G603" s="7"/>
      <c r="H603" s="7">
        <v>43.641863000000001</v>
      </c>
      <c r="I603" s="7">
        <v>2.0074200000000002</v>
      </c>
      <c r="J603" s="7">
        <v>0.16866800000000001</v>
      </c>
      <c r="K603" s="7">
        <v>-29.671335523204721</v>
      </c>
      <c r="L603" s="7">
        <v>13.857527112563801</v>
      </c>
      <c r="M603" s="7">
        <v>0.94902367873029547</v>
      </c>
      <c r="N603" s="37"/>
    </row>
    <row r="604" spans="1:14">
      <c r="A604" s="38">
        <v>43487</v>
      </c>
      <c r="B604" s="34" t="s">
        <v>19</v>
      </c>
      <c r="C604" s="3" t="s">
        <v>6</v>
      </c>
      <c r="D604" s="3">
        <v>1</v>
      </c>
      <c r="E604" s="7">
        <v>5</v>
      </c>
      <c r="F604" s="7"/>
      <c r="G604" s="7"/>
      <c r="H604" s="7">
        <v>44.736438</v>
      </c>
      <c r="I604" s="7">
        <v>1.846292</v>
      </c>
      <c r="J604" s="7">
        <v>0.20504900000000001</v>
      </c>
      <c r="K604" s="7">
        <v>-29.467273165739641</v>
      </c>
      <c r="L604" s="7">
        <v>13.322950676845323</v>
      </c>
      <c r="M604" s="7">
        <v>-0.55417681370043881</v>
      </c>
      <c r="N604" s="37"/>
    </row>
    <row r="605" spans="1:14">
      <c r="A605" s="38">
        <v>43487</v>
      </c>
      <c r="B605" s="34" t="s">
        <v>19</v>
      </c>
      <c r="C605" s="3" t="s">
        <v>8</v>
      </c>
      <c r="D605" s="3">
        <v>1</v>
      </c>
      <c r="E605" s="7">
        <v>5</v>
      </c>
      <c r="F605" s="7"/>
      <c r="G605" s="7"/>
      <c r="H605" s="7">
        <v>44.255028000000003</v>
      </c>
      <c r="I605" s="7">
        <v>2.271401</v>
      </c>
      <c r="J605" s="7">
        <v>0.25293199999999999</v>
      </c>
      <c r="K605" s="7">
        <v>-29.871307986622174</v>
      </c>
      <c r="L605" s="7">
        <v>10.219667713167517</v>
      </c>
      <c r="M605" s="7">
        <v>-6.0961007779545735</v>
      </c>
      <c r="N605" s="37"/>
    </row>
    <row r="606" spans="1:14">
      <c r="A606" s="38">
        <v>43487</v>
      </c>
      <c r="B606" s="34" t="s">
        <v>19</v>
      </c>
      <c r="C606" s="3" t="s">
        <v>20</v>
      </c>
      <c r="D606" s="3">
        <v>1</v>
      </c>
      <c r="E606" s="7">
        <v>7.5</v>
      </c>
      <c r="F606" s="7"/>
      <c r="G606" s="7"/>
      <c r="H606" s="7">
        <v>43.776853000000003</v>
      </c>
      <c r="I606" s="7">
        <v>2.173689</v>
      </c>
      <c r="J606" s="7">
        <v>0.26290000000000002</v>
      </c>
      <c r="K606" s="7">
        <v>-28.900120070039126</v>
      </c>
      <c r="L606" s="7">
        <v>12.680775487175211</v>
      </c>
      <c r="M606" s="7">
        <v>-0.88429797307135249</v>
      </c>
      <c r="N606" s="37"/>
    </row>
    <row r="607" spans="1:14">
      <c r="A607" s="38">
        <v>43487</v>
      </c>
      <c r="B607" s="34" t="s">
        <v>19</v>
      </c>
      <c r="C607" s="3" t="s">
        <v>20</v>
      </c>
      <c r="D607" s="3">
        <v>1</v>
      </c>
      <c r="E607" s="7">
        <v>12.500000000000002</v>
      </c>
      <c r="F607" s="7"/>
      <c r="G607" s="7"/>
      <c r="H607" s="7">
        <v>43.431375000000003</v>
      </c>
      <c r="I607" s="7">
        <v>2.2811189999999999</v>
      </c>
      <c r="J607" s="7">
        <v>0.26652900000000002</v>
      </c>
      <c r="K607" s="7">
        <v>-29.222774967957275</v>
      </c>
      <c r="L607" s="7">
        <v>12.843835795973643</v>
      </c>
      <c r="M607" s="7">
        <v>1.5399068470240067</v>
      </c>
      <c r="N607" s="37"/>
    </row>
    <row r="608" spans="1:14">
      <c r="A608" s="38">
        <v>43487</v>
      </c>
      <c r="B608" s="34" t="s">
        <v>19</v>
      </c>
      <c r="C608" s="3" t="s">
        <v>11</v>
      </c>
      <c r="D608" s="3">
        <v>1</v>
      </c>
      <c r="E608" s="7">
        <v>12.500000000000002</v>
      </c>
      <c r="F608" s="7"/>
      <c r="G608" s="7"/>
      <c r="H608" s="7">
        <v>44.173622000000002</v>
      </c>
      <c r="I608" s="7">
        <v>1.948291</v>
      </c>
      <c r="J608" s="7">
        <v>0.25585000000000002</v>
      </c>
      <c r="K608" s="7">
        <v>-29.341759746184685</v>
      </c>
      <c r="L608" s="7">
        <v>11.512770978137603</v>
      </c>
      <c r="M608" s="7">
        <v>1.1341116082375864</v>
      </c>
      <c r="N608" s="37"/>
    </row>
    <row r="609" spans="1:14">
      <c r="A609" s="38">
        <v>43487</v>
      </c>
      <c r="B609" s="34" t="s">
        <v>19</v>
      </c>
      <c r="C609" s="3" t="s">
        <v>10</v>
      </c>
      <c r="D609" s="3">
        <v>1</v>
      </c>
      <c r="E609" s="7">
        <v>12.500000000000002</v>
      </c>
      <c r="F609" s="7"/>
      <c r="G609" s="7"/>
      <c r="H609" s="7">
        <v>43.885359000000001</v>
      </c>
      <c r="I609" s="7">
        <v>1.841267</v>
      </c>
      <c r="J609" s="7">
        <v>0.24072299999999999</v>
      </c>
      <c r="K609" s="7">
        <v>-31.610864401245102</v>
      </c>
      <c r="L609" s="7">
        <v>14.888685502493413</v>
      </c>
      <c r="M609" s="7">
        <v>2.3424339484804375</v>
      </c>
      <c r="N609" s="37"/>
    </row>
    <row r="610" spans="1:14">
      <c r="A610" s="38">
        <v>43487</v>
      </c>
      <c r="B610" s="34" t="s">
        <v>19</v>
      </c>
      <c r="C610" s="3" t="s">
        <v>9</v>
      </c>
      <c r="D610" s="3">
        <v>1</v>
      </c>
      <c r="E610" s="7">
        <v>12.500000000000002</v>
      </c>
      <c r="F610" s="7"/>
      <c r="G610" s="7"/>
      <c r="H610" s="7">
        <v>46.357199999999999</v>
      </c>
      <c r="I610" s="7">
        <v>2.2132559999999999</v>
      </c>
      <c r="J610" s="7">
        <v>0.55416799999999999</v>
      </c>
      <c r="K610" s="7">
        <v>-29.618147699525554</v>
      </c>
      <c r="L610" s="7">
        <v>12.329394388245191</v>
      </c>
      <c r="M610" s="7"/>
      <c r="N610" s="37"/>
    </row>
    <row r="611" spans="1:14">
      <c r="A611" s="38">
        <v>43487</v>
      </c>
      <c r="B611" s="34" t="s">
        <v>19</v>
      </c>
      <c r="C611" s="3" t="s">
        <v>7</v>
      </c>
      <c r="D611" s="3">
        <v>1</v>
      </c>
      <c r="E611" s="7">
        <v>12.500000000000002</v>
      </c>
      <c r="F611" s="7"/>
      <c r="G611" s="7"/>
      <c r="H611" s="7">
        <v>43.242291000000002</v>
      </c>
      <c r="I611" s="7">
        <v>2.1348229999999999</v>
      </c>
      <c r="J611" s="7">
        <v>0.22061700000000001</v>
      </c>
      <c r="K611" s="7">
        <v>-30.849374853118597</v>
      </c>
      <c r="L611" s="7">
        <v>14.39176299697619</v>
      </c>
      <c r="M611" s="7">
        <v>1.5409164798254529</v>
      </c>
      <c r="N611" s="37"/>
    </row>
    <row r="612" spans="1:14">
      <c r="A612" s="38">
        <v>43487</v>
      </c>
      <c r="B612" s="34" t="s">
        <v>19</v>
      </c>
      <c r="C612" s="3" t="s">
        <v>6</v>
      </c>
      <c r="D612" s="3">
        <v>1</v>
      </c>
      <c r="E612" s="7">
        <v>12.500000000000002</v>
      </c>
      <c r="F612" s="7"/>
      <c r="G612" s="7"/>
      <c r="H612" s="7">
        <v>44.788618999999997</v>
      </c>
      <c r="I612" s="7">
        <v>2.1972390000000002</v>
      </c>
      <c r="J612" s="7">
        <v>0.20672699999999999</v>
      </c>
      <c r="K612" s="7">
        <v>-30.384116559139592</v>
      </c>
      <c r="L612" s="7">
        <v>8.7561552422405455</v>
      </c>
      <c r="M612" s="7">
        <v>-1.2110028841793166</v>
      </c>
      <c r="N612" s="37"/>
    </row>
    <row r="613" spans="1:14">
      <c r="A613" s="38">
        <v>43487</v>
      </c>
      <c r="B613" s="34" t="s">
        <v>19</v>
      </c>
      <c r="C613" s="3" t="s">
        <v>8</v>
      </c>
      <c r="D613" s="3">
        <v>1</v>
      </c>
      <c r="E613" s="7">
        <v>12.500000000000002</v>
      </c>
      <c r="F613" s="7"/>
      <c r="G613" s="7"/>
      <c r="H613" s="7">
        <v>45.041637999999999</v>
      </c>
      <c r="I613" s="7">
        <v>2.2305039999999998</v>
      </c>
      <c r="J613" s="7">
        <v>0.26223299999999999</v>
      </c>
      <c r="K613" s="7">
        <v>-29.850199531245146</v>
      </c>
      <c r="L613" s="7">
        <v>10.623105205347024</v>
      </c>
      <c r="M613" s="7">
        <v>-3.3319821686871443</v>
      </c>
      <c r="N613" s="37"/>
    </row>
    <row r="614" spans="1:14">
      <c r="A614" s="38">
        <v>43487</v>
      </c>
      <c r="B614" s="34" t="s">
        <v>19</v>
      </c>
      <c r="C614" s="3" t="s">
        <v>20</v>
      </c>
      <c r="D614" s="3">
        <v>2</v>
      </c>
      <c r="E614" s="7">
        <v>22.5</v>
      </c>
      <c r="F614" s="7"/>
      <c r="G614" s="7"/>
      <c r="H614" s="7">
        <v>43.116743999999997</v>
      </c>
      <c r="I614" s="7">
        <v>2.3649399999999998</v>
      </c>
      <c r="J614" s="7">
        <v>0.27689900000000001</v>
      </c>
      <c r="K614" s="7">
        <v>-29.087825741307341</v>
      </c>
      <c r="L614" s="7">
        <v>12.35934962931967</v>
      </c>
      <c r="M614" s="7">
        <v>2.4646732754071987</v>
      </c>
      <c r="N614" s="37"/>
    </row>
    <row r="615" spans="1:14">
      <c r="A615" s="38">
        <v>43487</v>
      </c>
      <c r="B615" s="34" t="s">
        <v>19</v>
      </c>
      <c r="C615" s="3" t="s">
        <v>11</v>
      </c>
      <c r="D615" s="3">
        <v>2</v>
      </c>
      <c r="E615" s="7">
        <v>22.5</v>
      </c>
      <c r="F615" s="7"/>
      <c r="G615" s="7"/>
      <c r="H615" s="7">
        <v>43.071091000000003</v>
      </c>
      <c r="I615" s="7">
        <v>2.7763879999999999</v>
      </c>
      <c r="J615" s="7">
        <v>0.20990400000000001</v>
      </c>
      <c r="K615" s="7">
        <v>-28.973776390771132</v>
      </c>
      <c r="L615" s="7">
        <v>11.713006144853459</v>
      </c>
      <c r="M615" s="7">
        <v>0.12010551814191173</v>
      </c>
      <c r="N615" s="37"/>
    </row>
    <row r="616" spans="1:14">
      <c r="A616" s="38">
        <v>43487</v>
      </c>
      <c r="B616" s="34" t="s">
        <v>19</v>
      </c>
      <c r="C616" s="3" t="s">
        <v>10</v>
      </c>
      <c r="D616" s="3">
        <v>2</v>
      </c>
      <c r="E616" s="7">
        <v>22.5</v>
      </c>
      <c r="F616" s="7"/>
      <c r="G616" s="7"/>
      <c r="H616" s="7">
        <v>44.069324999999999</v>
      </c>
      <c r="I616" s="7">
        <v>2.211846</v>
      </c>
      <c r="J616" s="7">
        <v>0.226656</v>
      </c>
      <c r="K616" s="7">
        <v>-29.104511456293128</v>
      </c>
      <c r="L616" s="7">
        <v>15.403897507700371</v>
      </c>
      <c r="M616" s="7">
        <v>0.9202167228132665</v>
      </c>
      <c r="N616" s="37"/>
    </row>
    <row r="617" spans="1:14">
      <c r="A617" s="38">
        <v>43487</v>
      </c>
      <c r="B617" s="34" t="s">
        <v>19</v>
      </c>
      <c r="C617" s="3" t="s">
        <v>9</v>
      </c>
      <c r="D617" s="3">
        <v>2</v>
      </c>
      <c r="E617" s="7">
        <v>22.5</v>
      </c>
      <c r="F617" s="7"/>
      <c r="G617" s="7"/>
      <c r="H617" s="7">
        <v>43.444105999999998</v>
      </c>
      <c r="I617" s="7">
        <v>2.3477519999999998</v>
      </c>
      <c r="J617" s="7">
        <v>0.19698299999999999</v>
      </c>
      <c r="K617" s="7">
        <v>-28.317358030859463</v>
      </c>
      <c r="L617" s="7">
        <v>11.336718118347534</v>
      </c>
      <c r="M617" s="7">
        <v>-0.86902808913070084</v>
      </c>
      <c r="N617" s="37"/>
    </row>
    <row r="618" spans="1:14">
      <c r="A618" s="38">
        <v>43487</v>
      </c>
      <c r="B618" s="34" t="s">
        <v>19</v>
      </c>
      <c r="C618" s="3" t="s">
        <v>7</v>
      </c>
      <c r="D618" s="3">
        <v>2</v>
      </c>
      <c r="E618" s="7">
        <v>22.5</v>
      </c>
      <c r="F618" s="7"/>
      <c r="G618" s="7"/>
      <c r="H618" s="7">
        <v>44.033434</v>
      </c>
      <c r="I618" s="7">
        <v>1.882409</v>
      </c>
      <c r="J618" s="7">
        <v>0.19645899999999999</v>
      </c>
      <c r="K618" s="7">
        <v>-29.810911894766303</v>
      </c>
      <c r="L618" s="7">
        <v>16.57169093872038</v>
      </c>
      <c r="M618" s="7">
        <v>0.38872244852594906</v>
      </c>
      <c r="N618" s="37"/>
    </row>
    <row r="619" spans="1:14">
      <c r="A619" s="38">
        <v>43487</v>
      </c>
      <c r="B619" s="34" t="s">
        <v>19</v>
      </c>
      <c r="C619" s="3" t="s">
        <v>6</v>
      </c>
      <c r="D619" s="3">
        <v>2</v>
      </c>
      <c r="E619" s="7">
        <v>22.5</v>
      </c>
      <c r="F619" s="7"/>
      <c r="G619" s="7"/>
      <c r="H619" s="7">
        <v>43.551634</v>
      </c>
      <c r="I619" s="7">
        <v>2.79725</v>
      </c>
      <c r="J619" s="7">
        <v>0.19387199999999999</v>
      </c>
      <c r="K619" s="7">
        <v>-29.937654248226941</v>
      </c>
      <c r="L619" s="7">
        <v>14.001076329019629</v>
      </c>
      <c r="M619" s="7">
        <v>-1.3745082514181612</v>
      </c>
      <c r="N619" s="37"/>
    </row>
    <row r="620" spans="1:14">
      <c r="A620" s="38">
        <v>43487</v>
      </c>
      <c r="B620" s="34" t="s">
        <v>19</v>
      </c>
      <c r="C620" s="3" t="s">
        <v>8</v>
      </c>
      <c r="D620" s="3">
        <v>2</v>
      </c>
      <c r="E620" s="7">
        <v>22.5</v>
      </c>
      <c r="F620" s="7"/>
      <c r="G620" s="7"/>
      <c r="H620" s="7">
        <v>44.692518999999997</v>
      </c>
      <c r="I620" s="7">
        <v>2.4598300000000002</v>
      </c>
      <c r="J620" s="7">
        <v>0.21635199999999999</v>
      </c>
      <c r="K620" s="7">
        <v>-29.425361480194187</v>
      </c>
      <c r="L620" s="7">
        <v>12.992460319002575</v>
      </c>
      <c r="M620" s="7">
        <v>-4.1980004699488624</v>
      </c>
      <c r="N620" s="37"/>
    </row>
    <row r="621" spans="1:14">
      <c r="A621" s="38">
        <v>43487</v>
      </c>
      <c r="B621" s="34" t="s">
        <v>19</v>
      </c>
      <c r="C621" s="3" t="s">
        <v>20</v>
      </c>
      <c r="D621" s="3">
        <v>3</v>
      </c>
      <c r="E621" s="7">
        <v>37.5</v>
      </c>
      <c r="F621" s="7"/>
      <c r="G621" s="7"/>
      <c r="H621" s="7">
        <v>43.665359000000002</v>
      </c>
      <c r="I621" s="7">
        <v>2.4677220000000002</v>
      </c>
      <c r="J621" s="7">
        <v>0.20427400000000001</v>
      </c>
      <c r="K621" s="7">
        <v>-30.136275285086409</v>
      </c>
      <c r="L621" s="7">
        <v>15.696103153477107</v>
      </c>
      <c r="M621" s="7">
        <v>1.7039401724042968</v>
      </c>
      <c r="N621" s="37"/>
    </row>
    <row r="622" spans="1:14">
      <c r="A622" s="38">
        <v>43487</v>
      </c>
      <c r="B622" s="34" t="s">
        <v>19</v>
      </c>
      <c r="C622" s="3" t="s">
        <v>11</v>
      </c>
      <c r="D622" s="3">
        <v>3</v>
      </c>
      <c r="E622" s="7">
        <v>37.5</v>
      </c>
      <c r="F622" s="7"/>
      <c r="G622" s="7"/>
      <c r="H622" s="7">
        <v>44.028669000000001</v>
      </c>
      <c r="I622" s="7">
        <v>2.1331600000000002</v>
      </c>
      <c r="J622" s="7">
        <v>0.211121</v>
      </c>
      <c r="K622" s="7">
        <v>-28.665566008174558</v>
      </c>
      <c r="L622" s="7">
        <v>13.924635608931311</v>
      </c>
      <c r="M622" s="7">
        <v>0.49834544621761978</v>
      </c>
      <c r="N622" s="37"/>
    </row>
    <row r="623" spans="1:14">
      <c r="A623" s="38">
        <v>43487</v>
      </c>
      <c r="B623" s="34" t="s">
        <v>19</v>
      </c>
      <c r="C623" s="3" t="s">
        <v>10</v>
      </c>
      <c r="D623" s="3">
        <v>3</v>
      </c>
      <c r="E623" s="7">
        <v>37.5</v>
      </c>
      <c r="F623" s="7"/>
      <c r="G623" s="7"/>
      <c r="H623" s="7">
        <v>43.882793999999997</v>
      </c>
      <c r="I623" s="7">
        <v>2.2869890000000002</v>
      </c>
      <c r="J623" s="7">
        <v>0.22944500000000001</v>
      </c>
      <c r="K623" s="7">
        <v>-30.094467279897806</v>
      </c>
      <c r="L623" s="7">
        <v>11.511510927279808</v>
      </c>
      <c r="M623" s="7">
        <v>1.6325891046606649</v>
      </c>
      <c r="N623" s="37"/>
    </row>
    <row r="624" spans="1:14">
      <c r="A624" s="38">
        <v>43487</v>
      </c>
      <c r="B624" s="34" t="s">
        <v>19</v>
      </c>
      <c r="C624" s="3" t="s">
        <v>9</v>
      </c>
      <c r="D624" s="3">
        <v>3</v>
      </c>
      <c r="E624" s="7">
        <v>37.5</v>
      </c>
      <c r="F624" s="7"/>
      <c r="G624" s="7"/>
      <c r="H624" s="7">
        <v>43.865490999999999</v>
      </c>
      <c r="I624" s="7">
        <v>1.870601</v>
      </c>
      <c r="J624" s="7">
        <v>0.178731</v>
      </c>
      <c r="K624" s="7">
        <v>-29.756648696160244</v>
      </c>
      <c r="L624" s="7">
        <v>13.779125907841088</v>
      </c>
      <c r="M624" s="7"/>
      <c r="N624" s="37"/>
    </row>
    <row r="625" spans="1:14">
      <c r="A625" s="38">
        <v>43487</v>
      </c>
      <c r="B625" s="34" t="s">
        <v>19</v>
      </c>
      <c r="C625" s="3" t="s">
        <v>7</v>
      </c>
      <c r="D625" s="3">
        <v>3</v>
      </c>
      <c r="E625" s="7">
        <v>37.5</v>
      </c>
      <c r="F625" s="7"/>
      <c r="G625" s="7"/>
      <c r="H625" s="7">
        <v>44.830216</v>
      </c>
      <c r="I625" s="7">
        <v>2.2761640000000001</v>
      </c>
      <c r="J625" s="7">
        <v>0.15338599999999999</v>
      </c>
      <c r="K625" s="7">
        <v>-29.582511907173508</v>
      </c>
      <c r="L625" s="7">
        <v>12.765293387404828</v>
      </c>
      <c r="M625" s="7"/>
      <c r="N625" s="37"/>
    </row>
    <row r="626" spans="1:14">
      <c r="A626" s="38">
        <v>43487</v>
      </c>
      <c r="B626" s="34" t="s">
        <v>19</v>
      </c>
      <c r="C626" s="3" t="s">
        <v>6</v>
      </c>
      <c r="D626" s="3">
        <v>3</v>
      </c>
      <c r="E626" s="7">
        <v>37.5</v>
      </c>
      <c r="F626" s="7"/>
      <c r="G626" s="7"/>
      <c r="H626" s="7">
        <v>43.968772000000001</v>
      </c>
      <c r="I626" s="7">
        <v>1.926458</v>
      </c>
      <c r="J626" s="7">
        <v>0.19468299999999999</v>
      </c>
      <c r="K626" s="7">
        <v>-30.366318137885738</v>
      </c>
      <c r="L626" s="7">
        <v>9.4305575711149245</v>
      </c>
      <c r="M626" s="7">
        <v>-0.52390059822584001</v>
      </c>
      <c r="N626" s="37"/>
    </row>
    <row r="627" spans="1:14">
      <c r="A627" s="38">
        <v>43487</v>
      </c>
      <c r="B627" s="34" t="s">
        <v>19</v>
      </c>
      <c r="C627" s="3" t="s">
        <v>8</v>
      </c>
      <c r="D627" s="3">
        <v>3</v>
      </c>
      <c r="E627" s="7">
        <v>37.5</v>
      </c>
      <c r="F627" s="7"/>
      <c r="G627" s="7"/>
      <c r="H627" s="7">
        <v>44.545808999999998</v>
      </c>
      <c r="I627" s="7">
        <v>2.4693580000000002</v>
      </c>
      <c r="J627" s="7">
        <v>0.23299600000000001</v>
      </c>
      <c r="K627" s="7">
        <v>-30.012641736700239</v>
      </c>
      <c r="L627" s="7">
        <v>11.422058466460118</v>
      </c>
      <c r="M627" s="7">
        <v>2.6989062022454062</v>
      </c>
      <c r="N627" s="37"/>
    </row>
    <row r="628" spans="1:14">
      <c r="A628" s="26">
        <v>43503</v>
      </c>
      <c r="B628" s="6" t="s">
        <v>37</v>
      </c>
      <c r="C628" s="6"/>
      <c r="D628" s="6"/>
      <c r="E628" s="9"/>
      <c r="F628" s="9"/>
      <c r="G628" s="9">
        <v>1970</v>
      </c>
      <c r="H628" s="9"/>
      <c r="I628" s="9"/>
      <c r="J628" s="9"/>
      <c r="K628" s="9"/>
      <c r="L628" s="9">
        <v>11.515551433255901</v>
      </c>
      <c r="M628" s="9"/>
      <c r="N628" s="28">
        <v>-5.9361558914859103</v>
      </c>
    </row>
    <row r="629" spans="1:14">
      <c r="A629" s="26">
        <v>43503</v>
      </c>
      <c r="B629" s="6" t="s">
        <v>39</v>
      </c>
      <c r="C629" s="6"/>
      <c r="D629" s="6"/>
      <c r="E629" s="9"/>
      <c r="F629" s="9"/>
      <c r="G629" s="9">
        <v>616</v>
      </c>
      <c r="H629" s="9"/>
      <c r="I629" s="9"/>
      <c r="J629" s="9"/>
      <c r="K629" s="9"/>
      <c r="L629" s="9">
        <v>16.736686872883745</v>
      </c>
      <c r="M629" s="9"/>
      <c r="N629" s="28">
        <v>0.23995459156180488</v>
      </c>
    </row>
    <row r="630" spans="1:14">
      <c r="A630" s="26">
        <v>43524</v>
      </c>
      <c r="B630" s="6" t="s">
        <v>41</v>
      </c>
      <c r="C630" s="6" t="s">
        <v>10</v>
      </c>
      <c r="D630" s="6"/>
      <c r="E630" s="9">
        <f>14/3.2808</f>
        <v>4.2672518897829796</v>
      </c>
      <c r="F630" s="9">
        <f t="shared" ref="F630:F635" si="0">10/12/3.2808</f>
        <v>0.25400308867755833</v>
      </c>
      <c r="G630" s="9">
        <v>83.9</v>
      </c>
      <c r="H630" s="9"/>
      <c r="I630" s="9"/>
      <c r="J630" s="9"/>
      <c r="K630" s="9"/>
      <c r="L630" s="9">
        <v>15.567251729481626</v>
      </c>
      <c r="M630" s="9"/>
      <c r="N630" s="28">
        <v>6.1726185426531792</v>
      </c>
    </row>
    <row r="631" spans="1:14">
      <c r="A631" s="26">
        <v>43524</v>
      </c>
      <c r="B631" s="6" t="s">
        <v>41</v>
      </c>
      <c r="C631" s="6" t="s">
        <v>11</v>
      </c>
      <c r="D631" s="6"/>
      <c r="E631" s="9">
        <f>14/3.2808</f>
        <v>4.2672518897829796</v>
      </c>
      <c r="F631" s="9">
        <f t="shared" si="0"/>
        <v>0.25400308867755833</v>
      </c>
      <c r="G631" s="9">
        <v>149</v>
      </c>
      <c r="H631" s="9"/>
      <c r="I631" s="9"/>
      <c r="J631" s="9"/>
      <c r="K631" s="9"/>
      <c r="L631" s="9">
        <v>23.63332981572843</v>
      </c>
      <c r="M631" s="9"/>
      <c r="N631" s="28">
        <v>9.922279715517476</v>
      </c>
    </row>
    <row r="632" spans="1:14">
      <c r="A632" s="26">
        <v>43524</v>
      </c>
      <c r="B632" s="6" t="s">
        <v>41</v>
      </c>
      <c r="C632" s="6" t="s">
        <v>9</v>
      </c>
      <c r="D632" s="6"/>
      <c r="E632" s="9">
        <f>16/3.2808</f>
        <v>4.8768593026091196</v>
      </c>
      <c r="F632" s="9">
        <f t="shared" si="0"/>
        <v>0.25400308867755833</v>
      </c>
      <c r="G632" s="9">
        <v>81.400000000000006</v>
      </c>
      <c r="H632" s="9"/>
      <c r="I632" s="9"/>
      <c r="J632" s="9"/>
      <c r="K632" s="9"/>
      <c r="L632" s="9">
        <v>13.361807253345903</v>
      </c>
      <c r="M632" s="9"/>
      <c r="N632" s="28">
        <v>4.1318804824815665</v>
      </c>
    </row>
    <row r="633" spans="1:14">
      <c r="A633" s="26">
        <v>43524</v>
      </c>
      <c r="B633" s="6" t="s">
        <v>41</v>
      </c>
      <c r="C633" s="6" t="s">
        <v>9</v>
      </c>
      <c r="D633" s="6"/>
      <c r="E633" s="9">
        <f>71/3.2808</f>
        <v>21.641063155327966</v>
      </c>
      <c r="F633" s="9">
        <f t="shared" si="0"/>
        <v>0.25400308867755833</v>
      </c>
      <c r="G633" s="9">
        <v>38.1</v>
      </c>
      <c r="H633" s="9"/>
      <c r="I633" s="9"/>
      <c r="J633" s="9"/>
      <c r="K633" s="9"/>
      <c r="L633" s="9">
        <v>35.096033152297373</v>
      </c>
      <c r="M633" s="9"/>
      <c r="N633" s="28">
        <v>20.686468219779144</v>
      </c>
    </row>
    <row r="634" spans="1:14">
      <c r="A634" s="26">
        <v>43524</v>
      </c>
      <c r="B634" s="6" t="s">
        <v>41</v>
      </c>
      <c r="C634" s="6" t="s">
        <v>10</v>
      </c>
      <c r="D634" s="6"/>
      <c r="E634" s="9">
        <f>72/3.2808</f>
        <v>21.945866861741038</v>
      </c>
      <c r="F634" s="9">
        <f t="shared" si="0"/>
        <v>0.25400308867755833</v>
      </c>
      <c r="G634" s="9">
        <v>20.8</v>
      </c>
      <c r="H634" s="9"/>
      <c r="I634" s="9"/>
      <c r="J634" s="9"/>
      <c r="K634" s="9"/>
      <c r="L634" s="9">
        <v>8.1392614579289546</v>
      </c>
      <c r="M634" s="9"/>
      <c r="N634" s="28">
        <v>16.120811748376177</v>
      </c>
    </row>
    <row r="635" spans="1:14">
      <c r="A635" s="26">
        <v>43524</v>
      </c>
      <c r="B635" s="6" t="s">
        <v>41</v>
      </c>
      <c r="C635" s="6" t="s">
        <v>11</v>
      </c>
      <c r="D635" s="6"/>
      <c r="E635" s="9">
        <f>76/3.2808</f>
        <v>23.165081687393318</v>
      </c>
      <c r="F635" s="9">
        <f t="shared" si="0"/>
        <v>0.25400308867755833</v>
      </c>
      <c r="G635" s="9">
        <v>219</v>
      </c>
      <c r="H635" s="9"/>
      <c r="I635" s="9"/>
      <c r="J635" s="9"/>
      <c r="K635" s="9"/>
      <c r="L635" s="9">
        <v>28.268576971677454</v>
      </c>
      <c r="M635" s="9"/>
      <c r="N635" s="28">
        <v>11.306302250090027</v>
      </c>
    </row>
    <row r="636" spans="1:14">
      <c r="A636" s="26">
        <v>43524</v>
      </c>
      <c r="B636" s="6" t="s">
        <v>37</v>
      </c>
      <c r="C636" s="6"/>
      <c r="D636" s="6"/>
      <c r="E636" s="9"/>
      <c r="F636" s="9"/>
      <c r="G636" s="9">
        <v>1160</v>
      </c>
      <c r="H636" s="9"/>
      <c r="I636" s="9"/>
      <c r="J636" s="9"/>
      <c r="K636" s="9"/>
      <c r="L636" s="9">
        <v>3.5381442919266326</v>
      </c>
      <c r="M636" s="9"/>
      <c r="N636" s="28">
        <v>-3.6771257780670012</v>
      </c>
    </row>
    <row r="637" spans="1:14">
      <c r="A637" s="26">
        <v>43538</v>
      </c>
      <c r="B637" s="6" t="s">
        <v>41</v>
      </c>
      <c r="C637" s="6" t="s">
        <v>9</v>
      </c>
      <c r="D637" s="6"/>
      <c r="E637" s="9">
        <f t="shared" ref="E637:E642" si="1">9/3.2808</f>
        <v>2.7432333577176298</v>
      </c>
      <c r="F637" s="9">
        <f>21/12/3.2808</f>
        <v>0.53340648622287246</v>
      </c>
      <c r="G637" s="9">
        <v>217</v>
      </c>
      <c r="H637" s="9"/>
      <c r="I637" s="9"/>
      <c r="J637" s="9"/>
      <c r="K637" s="9"/>
      <c r="L637" s="9">
        <v>15.461777683750579</v>
      </c>
      <c r="M637" s="9"/>
      <c r="N637" s="28">
        <v>-0.35468495214982099</v>
      </c>
    </row>
    <row r="638" spans="1:14">
      <c r="A638" s="26">
        <v>43538</v>
      </c>
      <c r="B638" s="6" t="s">
        <v>41</v>
      </c>
      <c r="C638" s="6" t="s">
        <v>9</v>
      </c>
      <c r="D638" s="6"/>
      <c r="E638" s="9">
        <f t="shared" si="1"/>
        <v>2.7432333577176298</v>
      </c>
      <c r="F638" s="9">
        <f>33/12/3.2808</f>
        <v>0.83821019263594243</v>
      </c>
      <c r="G638" s="9">
        <v>1680</v>
      </c>
      <c r="H638" s="9"/>
      <c r="I638" s="9"/>
      <c r="J638" s="9"/>
      <c r="K638" s="9"/>
      <c r="L638" s="10">
        <v>13.849364004674166</v>
      </c>
      <c r="M638" s="9"/>
      <c r="N638" s="28">
        <v>-2.4194705214876393</v>
      </c>
    </row>
    <row r="639" spans="1:14">
      <c r="A639" s="26">
        <v>43538</v>
      </c>
      <c r="B639" s="6" t="s">
        <v>41</v>
      </c>
      <c r="C639" s="6" t="s">
        <v>7</v>
      </c>
      <c r="D639" s="6"/>
      <c r="E639" s="9">
        <f t="shared" si="1"/>
        <v>2.7432333577176298</v>
      </c>
      <c r="F639" s="9">
        <f>21/12/3.2808</f>
        <v>0.53340648622287246</v>
      </c>
      <c r="G639" s="9">
        <v>46.2</v>
      </c>
      <c r="H639" s="9"/>
      <c r="I639" s="9"/>
      <c r="J639" s="9"/>
      <c r="K639" s="9"/>
      <c r="L639" s="9">
        <v>16.345133666611364</v>
      </c>
      <c r="M639" s="9"/>
      <c r="N639" s="28">
        <v>5.7529941682936219</v>
      </c>
    </row>
    <row r="640" spans="1:14">
      <c r="A640" s="26">
        <v>43538</v>
      </c>
      <c r="B640" s="6" t="s">
        <v>41</v>
      </c>
      <c r="C640" s="6" t="s">
        <v>7</v>
      </c>
      <c r="D640" s="6"/>
      <c r="E640" s="9">
        <f t="shared" si="1"/>
        <v>2.7432333577176298</v>
      </c>
      <c r="F640" s="9">
        <f>33/12/3.2808</f>
        <v>0.83821019263594243</v>
      </c>
      <c r="G640" s="9">
        <v>9.6</v>
      </c>
      <c r="H640" s="9"/>
      <c r="I640" s="9"/>
      <c r="J640" s="9"/>
      <c r="K640" s="9"/>
      <c r="L640" s="9">
        <v>15.698916516681287</v>
      </c>
      <c r="M640" s="9"/>
      <c r="N640" s="28">
        <v>24.642976379762334</v>
      </c>
    </row>
    <row r="641" spans="1:14">
      <c r="A641" s="26">
        <v>43538</v>
      </c>
      <c r="B641" s="6" t="s">
        <v>41</v>
      </c>
      <c r="C641" s="6" t="s">
        <v>11</v>
      </c>
      <c r="D641" s="6"/>
      <c r="E641" s="9">
        <f t="shared" si="1"/>
        <v>2.7432333577176298</v>
      </c>
      <c r="F641" s="9">
        <f>21/12/3.2808</f>
        <v>0.53340648622287246</v>
      </c>
      <c r="G641" s="9">
        <v>473</v>
      </c>
      <c r="H641" s="9"/>
      <c r="I641" s="9"/>
      <c r="J641" s="9"/>
      <c r="K641" s="9"/>
      <c r="L641" s="9">
        <v>17.900608061695905</v>
      </c>
      <c r="M641" s="9"/>
      <c r="N641" s="28">
        <v>0.9079871027359161</v>
      </c>
    </row>
    <row r="642" spans="1:14">
      <c r="A642" s="26">
        <v>43538</v>
      </c>
      <c r="B642" s="6" t="s">
        <v>41</v>
      </c>
      <c r="C642" s="6" t="s">
        <v>11</v>
      </c>
      <c r="D642" s="6"/>
      <c r="E642" s="9">
        <f t="shared" si="1"/>
        <v>2.7432333577176298</v>
      </c>
      <c r="F642" s="9">
        <f>33/12/3.2808</f>
        <v>0.83821019263594243</v>
      </c>
      <c r="G642" s="9">
        <v>795</v>
      </c>
      <c r="H642" s="9"/>
      <c r="I642" s="9"/>
      <c r="J642" s="9"/>
      <c r="K642" s="9"/>
      <c r="L642" s="9">
        <v>18.461968060764548</v>
      </c>
      <c r="M642" s="9"/>
      <c r="N642" s="28">
        <v>1.2988978680104353</v>
      </c>
    </row>
    <row r="643" spans="1:14">
      <c r="A643" s="26">
        <v>43538</v>
      </c>
      <c r="B643" s="6" t="s">
        <v>41</v>
      </c>
      <c r="C643" s="6" t="s">
        <v>9</v>
      </c>
      <c r="D643" s="6"/>
      <c r="E643" s="9">
        <f t="shared" ref="E643:E648" si="2">16/3.2808</f>
        <v>4.8768593026091196</v>
      </c>
      <c r="F643" s="9">
        <f>21/12/3.2808</f>
        <v>0.53340648622287246</v>
      </c>
      <c r="G643" s="9">
        <v>23</v>
      </c>
      <c r="H643" s="9"/>
      <c r="I643" s="9"/>
      <c r="J643" s="9"/>
      <c r="K643" s="9"/>
      <c r="L643" s="9">
        <v>8.5533899981118484</v>
      </c>
      <c r="M643" s="9"/>
      <c r="N643" s="28">
        <v>11.413171749477112</v>
      </c>
    </row>
    <row r="644" spans="1:14">
      <c r="A644" s="26">
        <v>43538</v>
      </c>
      <c r="B644" s="6" t="s">
        <v>41</v>
      </c>
      <c r="C644" s="6" t="s">
        <v>9</v>
      </c>
      <c r="D644" s="6"/>
      <c r="E644" s="9">
        <f t="shared" si="2"/>
        <v>4.8768593026091196</v>
      </c>
      <c r="F644" s="9">
        <f>33/12/3.2808</f>
        <v>0.83821019263594243</v>
      </c>
      <c r="G644" s="9">
        <v>261</v>
      </c>
      <c r="H644" s="9"/>
      <c r="I644" s="9"/>
      <c r="J644" s="9"/>
      <c r="K644" s="9"/>
      <c r="L644" s="10">
        <v>26.566885313559968</v>
      </c>
      <c r="M644" s="9"/>
      <c r="N644" s="28">
        <v>7.8842342624382766</v>
      </c>
    </row>
    <row r="645" spans="1:14">
      <c r="A645" s="26">
        <v>43538</v>
      </c>
      <c r="B645" s="6" t="s">
        <v>41</v>
      </c>
      <c r="C645" s="6" t="s">
        <v>7</v>
      </c>
      <c r="D645" s="6"/>
      <c r="E645" s="9">
        <f t="shared" si="2"/>
        <v>4.8768593026091196</v>
      </c>
      <c r="F645" s="9">
        <f>21/12/3.2808</f>
        <v>0.53340648622287246</v>
      </c>
      <c r="G645" s="9">
        <v>13.1</v>
      </c>
      <c r="H645" s="9"/>
      <c r="I645" s="9"/>
      <c r="J645" s="9"/>
      <c r="K645" s="9"/>
      <c r="L645" s="9">
        <v>11.092858361478807</v>
      </c>
      <c r="M645" s="9"/>
      <c r="N645" s="28">
        <v>17.191648926427554</v>
      </c>
    </row>
    <row r="646" spans="1:14">
      <c r="A646" s="26">
        <v>43538</v>
      </c>
      <c r="B646" s="6" t="s">
        <v>41</v>
      </c>
      <c r="C646" s="6" t="s">
        <v>7</v>
      </c>
      <c r="D646" s="6"/>
      <c r="E646" s="9">
        <f t="shared" si="2"/>
        <v>4.8768593026091196</v>
      </c>
      <c r="F646" s="9">
        <f>33/12/3.2808</f>
        <v>0.83821019263594243</v>
      </c>
      <c r="G646" s="9">
        <v>553</v>
      </c>
      <c r="H646" s="9"/>
      <c r="I646" s="9"/>
      <c r="J646" s="9"/>
      <c r="K646" s="9"/>
      <c r="L646" s="9">
        <v>24.190867231670403</v>
      </c>
      <c r="M646" s="9"/>
      <c r="N646" s="28">
        <v>6.0251166068248843</v>
      </c>
    </row>
    <row r="647" spans="1:14">
      <c r="A647" s="26">
        <v>43538</v>
      </c>
      <c r="B647" s="6" t="s">
        <v>41</v>
      </c>
      <c r="C647" s="6" t="s">
        <v>11</v>
      </c>
      <c r="D647" s="6"/>
      <c r="E647" s="9">
        <f t="shared" si="2"/>
        <v>4.8768593026091196</v>
      </c>
      <c r="F647" s="9">
        <f>21/12/3.2808</f>
        <v>0.53340648622287246</v>
      </c>
      <c r="G647" s="9">
        <v>28.8</v>
      </c>
      <c r="H647" s="9"/>
      <c r="I647" s="9"/>
      <c r="J647" s="9"/>
      <c r="K647" s="9"/>
      <c r="L647" s="9">
        <v>4.6589727035730411</v>
      </c>
      <c r="M647" s="9"/>
      <c r="N647" s="28">
        <v>10.506496337657916</v>
      </c>
    </row>
    <row r="648" spans="1:14">
      <c r="A648" s="26">
        <v>43538</v>
      </c>
      <c r="B648" s="6" t="s">
        <v>41</v>
      </c>
      <c r="C648" s="6" t="s">
        <v>11</v>
      </c>
      <c r="D648" s="6"/>
      <c r="E648" s="9">
        <f t="shared" si="2"/>
        <v>4.8768593026091196</v>
      </c>
      <c r="F648" s="9">
        <f>33/12/3.2808</f>
        <v>0.83821019263594243</v>
      </c>
      <c r="G648" s="9">
        <v>10.7</v>
      </c>
      <c r="H648" s="9"/>
      <c r="I648" s="9"/>
      <c r="J648" s="9"/>
      <c r="K648" s="9"/>
      <c r="L648" s="9">
        <v>10.567854070694118</v>
      </c>
      <c r="M648" s="9"/>
      <c r="N648" s="28">
        <v>19.309528362901283</v>
      </c>
    </row>
    <row r="649" spans="1:14">
      <c r="A649" s="26">
        <v>43538</v>
      </c>
      <c r="B649" s="6" t="s">
        <v>41</v>
      </c>
      <c r="C649" s="6" t="s">
        <v>9</v>
      </c>
      <c r="D649" s="6"/>
      <c r="E649" s="9">
        <f t="shared" ref="E649:E654" si="3">25/3.2808</f>
        <v>7.6200926603267494</v>
      </c>
      <c r="F649" s="9">
        <f>21/12/3.2808</f>
        <v>0.53340648622287246</v>
      </c>
      <c r="G649" s="9">
        <v>17.899999999999999</v>
      </c>
      <c r="H649" s="9"/>
      <c r="I649" s="9"/>
      <c r="J649" s="9"/>
      <c r="K649" s="9"/>
      <c r="L649" s="9">
        <v>7.1045397662880134</v>
      </c>
      <c r="M649" s="9"/>
      <c r="N649" s="28">
        <v>13.922637862586473</v>
      </c>
    </row>
    <row r="650" spans="1:14">
      <c r="A650" s="26">
        <v>43538</v>
      </c>
      <c r="B650" s="6" t="s">
        <v>41</v>
      </c>
      <c r="C650" s="6" t="s">
        <v>9</v>
      </c>
      <c r="D650" s="6"/>
      <c r="E650" s="9">
        <f t="shared" si="3"/>
        <v>7.6200926603267494</v>
      </c>
      <c r="F650" s="9">
        <f>33/12/3.2808</f>
        <v>0.83821019263594243</v>
      </c>
      <c r="G650" s="9">
        <v>10.1</v>
      </c>
      <c r="H650" s="9"/>
      <c r="I650" s="9"/>
      <c r="J650" s="9"/>
      <c r="K650" s="9"/>
      <c r="L650" s="9">
        <v>12.093905064741779</v>
      </c>
      <c r="M650" s="9"/>
      <c r="N650" s="28">
        <v>20.994825638024398</v>
      </c>
    </row>
    <row r="651" spans="1:14">
      <c r="A651" s="26">
        <v>43538</v>
      </c>
      <c r="B651" s="6" t="s">
        <v>41</v>
      </c>
      <c r="C651" s="6" t="s">
        <v>7</v>
      </c>
      <c r="D651" s="6"/>
      <c r="E651" s="9">
        <f t="shared" si="3"/>
        <v>7.6200926603267494</v>
      </c>
      <c r="F651" s="9">
        <f>21/12/3.2808</f>
        <v>0.53340648622287246</v>
      </c>
      <c r="G651" s="9">
        <v>8.6</v>
      </c>
      <c r="H651" s="9"/>
      <c r="I651" s="9"/>
      <c r="J651" s="9"/>
      <c r="K651" s="9"/>
      <c r="L651" s="9">
        <v>12.890874501262406</v>
      </c>
      <c r="M651" s="9"/>
      <c r="N651" s="28">
        <v>23.789273218891339</v>
      </c>
    </row>
    <row r="652" spans="1:14">
      <c r="A652" s="26">
        <v>43538</v>
      </c>
      <c r="B652" s="6" t="s">
        <v>41</v>
      </c>
      <c r="C652" s="6" t="s">
        <v>7</v>
      </c>
      <c r="D652" s="6"/>
      <c r="E652" s="9">
        <f t="shared" si="3"/>
        <v>7.6200926603267494</v>
      </c>
      <c r="F652" s="9">
        <f>33/12/3.2808</f>
        <v>0.83821019263594243</v>
      </c>
      <c r="G652" s="9">
        <v>9.1</v>
      </c>
      <c r="H652" s="9"/>
      <c r="I652" s="9"/>
      <c r="J652" s="9"/>
      <c r="K652" s="9"/>
      <c r="L652" s="9">
        <v>13.1653057948718</v>
      </c>
      <c r="M652" s="9"/>
      <c r="N652" s="28">
        <v>25.046680093583028</v>
      </c>
    </row>
    <row r="653" spans="1:14">
      <c r="A653" s="26">
        <v>43538</v>
      </c>
      <c r="B653" s="6" t="s">
        <v>41</v>
      </c>
      <c r="C653" s="6" t="s">
        <v>11</v>
      </c>
      <c r="D653" s="6"/>
      <c r="E653" s="9">
        <f t="shared" si="3"/>
        <v>7.6200926603267494</v>
      </c>
      <c r="F653" s="9">
        <f>21/12/3.2808</f>
        <v>0.53340648622287246</v>
      </c>
      <c r="G653" s="9">
        <v>15.5</v>
      </c>
      <c r="H653" s="9"/>
      <c r="I653" s="9"/>
      <c r="J653" s="9"/>
      <c r="K653" s="9"/>
      <c r="L653" s="9">
        <v>7.6619526134949751</v>
      </c>
      <c r="M653" s="9"/>
      <c r="N653" s="28">
        <v>14.460270202501611</v>
      </c>
    </row>
    <row r="654" spans="1:14">
      <c r="A654" s="26">
        <v>43538</v>
      </c>
      <c r="B654" s="6" t="s">
        <v>41</v>
      </c>
      <c r="C654" s="6" t="s">
        <v>11</v>
      </c>
      <c r="D654" s="6"/>
      <c r="E654" s="9">
        <f t="shared" si="3"/>
        <v>7.6200926603267494</v>
      </c>
      <c r="F654" s="9">
        <f>33/12/3.2808</f>
        <v>0.83821019263594243</v>
      </c>
      <c r="G654" s="9">
        <v>11.7</v>
      </c>
      <c r="H654" s="9"/>
      <c r="I654" s="9"/>
      <c r="J654" s="9"/>
      <c r="K654" s="9"/>
      <c r="L654" s="9">
        <v>10.174549112117962</v>
      </c>
      <c r="M654" s="9"/>
      <c r="N654" s="28">
        <v>18.290309919507202</v>
      </c>
    </row>
    <row r="655" spans="1:14">
      <c r="A655" s="26">
        <v>43538</v>
      </c>
      <c r="B655" s="6" t="s">
        <v>41</v>
      </c>
      <c r="C655" s="6" t="s">
        <v>9</v>
      </c>
      <c r="D655" s="6"/>
      <c r="E655" s="9">
        <f t="shared" ref="E655:E660" si="4">56/3.2808</f>
        <v>17.069007559131919</v>
      </c>
      <c r="F655" s="9">
        <f>21/12/3.2808</f>
        <v>0.53340648622287246</v>
      </c>
      <c r="G655" s="9">
        <v>10</v>
      </c>
      <c r="H655" s="9"/>
      <c r="I655" s="9"/>
      <c r="J655" s="9"/>
      <c r="K655" s="9"/>
      <c r="L655" s="10">
        <v>9.934456842110075</v>
      </c>
      <c r="M655" s="9"/>
      <c r="N655" s="28">
        <v>24.178965409378037</v>
      </c>
    </row>
    <row r="656" spans="1:14">
      <c r="A656" s="26">
        <v>43538</v>
      </c>
      <c r="B656" s="6" t="s">
        <v>41</v>
      </c>
      <c r="C656" s="6" t="s">
        <v>9</v>
      </c>
      <c r="D656" s="6"/>
      <c r="E656" s="9">
        <f t="shared" si="4"/>
        <v>17.069007559131919</v>
      </c>
      <c r="F656" s="9">
        <f>33/12/3.2808</f>
        <v>0.83821019263594243</v>
      </c>
      <c r="G656" s="9">
        <v>9.8000000000000007</v>
      </c>
      <c r="H656" s="9"/>
      <c r="I656" s="9"/>
      <c r="J656" s="9"/>
      <c r="K656" s="9"/>
      <c r="L656" s="9">
        <v>12.392307492544113</v>
      </c>
      <c r="M656" s="9"/>
      <c r="N656" s="28">
        <v>21.406914513761016</v>
      </c>
    </row>
    <row r="657" spans="1:14">
      <c r="A657" s="26">
        <v>43538</v>
      </c>
      <c r="B657" s="6" t="s">
        <v>41</v>
      </c>
      <c r="C657" s="6" t="s">
        <v>7</v>
      </c>
      <c r="D657" s="6"/>
      <c r="E657" s="9">
        <f t="shared" si="4"/>
        <v>17.069007559131919</v>
      </c>
      <c r="F657" s="9">
        <f>21/12/3.2808</f>
        <v>0.53340648622287246</v>
      </c>
      <c r="G657" s="9">
        <v>46.6</v>
      </c>
      <c r="H657" s="9"/>
      <c r="I657" s="9"/>
      <c r="J657" s="9"/>
      <c r="K657" s="9"/>
      <c r="L657" s="9">
        <v>20.028705654408093</v>
      </c>
      <c r="M657" s="9"/>
      <c r="N657" s="28">
        <v>7.1955493162960238</v>
      </c>
    </row>
    <row r="658" spans="1:14">
      <c r="A658" s="26">
        <v>43538</v>
      </c>
      <c r="B658" s="6" t="s">
        <v>41</v>
      </c>
      <c r="C658" s="6" t="s">
        <v>7</v>
      </c>
      <c r="D658" s="6"/>
      <c r="E658" s="9">
        <f t="shared" si="4"/>
        <v>17.069007559131919</v>
      </c>
      <c r="F658" s="9">
        <f>33/12/3.2808</f>
        <v>0.83821019263594243</v>
      </c>
      <c r="G658" s="9">
        <v>9.8000000000000007</v>
      </c>
      <c r="H658" s="9"/>
      <c r="I658" s="9"/>
      <c r="J658" s="9"/>
      <c r="K658" s="9"/>
      <c r="L658" s="9">
        <v>12.983808621363641</v>
      </c>
      <c r="M658" s="9"/>
      <c r="N658" s="28">
        <v>22.394602191317272</v>
      </c>
    </row>
    <row r="659" spans="1:14">
      <c r="A659" s="26">
        <v>43538</v>
      </c>
      <c r="B659" s="6" t="s">
        <v>41</v>
      </c>
      <c r="C659" s="6" t="s">
        <v>11</v>
      </c>
      <c r="D659" s="6"/>
      <c r="E659" s="9">
        <f t="shared" si="4"/>
        <v>17.069007559131919</v>
      </c>
      <c r="F659" s="9">
        <f>21/12/3.2808</f>
        <v>0.53340648622287246</v>
      </c>
      <c r="G659" s="9">
        <v>19.899999999999999</v>
      </c>
      <c r="H659" s="9"/>
      <c r="I659" s="9"/>
      <c r="J659" s="9"/>
      <c r="K659" s="9"/>
      <c r="L659" s="10">
        <v>7.1053316469874952</v>
      </c>
      <c r="M659" s="9"/>
      <c r="N659" s="28">
        <v>12.874442833020577</v>
      </c>
    </row>
    <row r="660" spans="1:14">
      <c r="A660" s="26">
        <v>43538</v>
      </c>
      <c r="B660" s="6" t="s">
        <v>41</v>
      </c>
      <c r="C660" s="6" t="s">
        <v>11</v>
      </c>
      <c r="D660" s="6"/>
      <c r="E660" s="9">
        <f t="shared" si="4"/>
        <v>17.069007559131919</v>
      </c>
      <c r="F660" s="9">
        <f>33/12/3.2808</f>
        <v>0.83821019263594243</v>
      </c>
      <c r="G660" s="9">
        <v>14.9</v>
      </c>
      <c r="H660" s="9"/>
      <c r="I660" s="9"/>
      <c r="J660" s="9"/>
      <c r="K660" s="9"/>
      <c r="L660" s="9">
        <v>8.2510108991088913</v>
      </c>
      <c r="M660" s="9"/>
      <c r="N660" s="28">
        <v>16.113841673507117</v>
      </c>
    </row>
    <row r="661" spans="1:14">
      <c r="A661" s="26">
        <v>43538</v>
      </c>
      <c r="B661" s="6" t="s">
        <v>37</v>
      </c>
      <c r="C661" s="6"/>
      <c r="D661" s="6"/>
      <c r="E661" s="9"/>
      <c r="F661" s="9"/>
      <c r="G661" s="9">
        <v>1910</v>
      </c>
      <c r="H661" s="9"/>
      <c r="I661" s="9"/>
      <c r="J661" s="9"/>
      <c r="K661" s="9"/>
      <c r="L661" s="9">
        <v>9.8438148388334206</v>
      </c>
      <c r="M661" s="9"/>
      <c r="N661" s="28">
        <v>-5.0007420373293563</v>
      </c>
    </row>
    <row r="662" spans="1:14">
      <c r="A662" s="26">
        <v>43543</v>
      </c>
      <c r="B662" s="6" t="s">
        <v>37</v>
      </c>
      <c r="C662" s="6"/>
      <c r="D662" s="6"/>
      <c r="E662" s="9"/>
      <c r="F662" s="9"/>
      <c r="G662" s="9">
        <v>2100</v>
      </c>
      <c r="H662" s="9"/>
      <c r="I662" s="9"/>
      <c r="J662" s="9"/>
      <c r="K662" s="9"/>
      <c r="L662" s="9">
        <v>9.2886229203516208</v>
      </c>
      <c r="M662" s="9"/>
      <c r="N662" s="28">
        <v>-4.3668476733482002</v>
      </c>
    </row>
    <row r="663" spans="1:14">
      <c r="A663" s="38">
        <v>43544</v>
      </c>
      <c r="B663" s="48" t="s">
        <v>21</v>
      </c>
      <c r="C663" s="3" t="s">
        <v>13</v>
      </c>
      <c r="D663" s="3">
        <v>1</v>
      </c>
      <c r="E663" s="7">
        <v>0.76200926603267494</v>
      </c>
      <c r="F663" s="7"/>
      <c r="G663" s="7"/>
      <c r="H663" s="7">
        <v>50.062013</v>
      </c>
      <c r="I663" s="7">
        <v>4.4372230000000004</v>
      </c>
      <c r="J663" s="7">
        <v>0.28321200000000002</v>
      </c>
      <c r="K663" s="7">
        <v>-29.60290895241711</v>
      </c>
      <c r="L663" s="7">
        <v>15.464049580191702</v>
      </c>
      <c r="M663" s="7">
        <v>1.8632131419082159</v>
      </c>
      <c r="N663" s="37"/>
    </row>
    <row r="664" spans="1:14">
      <c r="A664" s="38">
        <v>43544</v>
      </c>
      <c r="B664" s="48" t="s">
        <v>21</v>
      </c>
      <c r="C664" s="3" t="s">
        <v>13</v>
      </c>
      <c r="D664" s="3">
        <v>1</v>
      </c>
      <c r="E664" s="7">
        <v>0.76200926603267494</v>
      </c>
      <c r="F664" s="7"/>
      <c r="G664" s="7"/>
      <c r="H664" s="7">
        <v>49.720381000000003</v>
      </c>
      <c r="I664" s="7">
        <v>4.6283479999999999</v>
      </c>
      <c r="J664" s="7">
        <v>0.280918</v>
      </c>
      <c r="K664" s="7">
        <v>-30.042970939286302</v>
      </c>
      <c r="L664" s="7">
        <v>13.881990656468687</v>
      </c>
      <c r="M664" s="7">
        <v>1.4058209954054468</v>
      </c>
      <c r="N664" s="37"/>
    </row>
    <row r="665" spans="1:14">
      <c r="A665" s="38">
        <v>43544</v>
      </c>
      <c r="B665" s="48" t="s">
        <v>21</v>
      </c>
      <c r="C665" s="3" t="s">
        <v>13</v>
      </c>
      <c r="D665" s="3">
        <v>1</v>
      </c>
      <c r="E665" s="7">
        <v>0.76200926603267494</v>
      </c>
      <c r="F665" s="7"/>
      <c r="G665" s="7"/>
      <c r="H665" s="8">
        <v>49.863194</v>
      </c>
      <c r="I665" s="8">
        <v>4.6148610000000003</v>
      </c>
      <c r="J665" s="8">
        <v>0.34395199999999998</v>
      </c>
      <c r="K665" s="8">
        <v>-30.245577890235111</v>
      </c>
      <c r="L665" s="8">
        <v>16.351161804080142</v>
      </c>
      <c r="M665" s="8">
        <v>2.707080246132334</v>
      </c>
      <c r="N665" s="37"/>
    </row>
    <row r="666" spans="1:14">
      <c r="A666" s="38">
        <v>43544</v>
      </c>
      <c r="B666" s="48" t="s">
        <v>21</v>
      </c>
      <c r="C666" s="3" t="s">
        <v>12</v>
      </c>
      <c r="D666" s="3">
        <v>1</v>
      </c>
      <c r="E666" s="7">
        <v>0.76200926603267494</v>
      </c>
      <c r="F666" s="7"/>
      <c r="G666" s="7"/>
      <c r="H666" s="8">
        <v>49.901102999999999</v>
      </c>
      <c r="I666" s="8">
        <v>5.637899</v>
      </c>
      <c r="J666" s="8">
        <v>0.36142600000000003</v>
      </c>
      <c r="K666" s="8">
        <v>-30.463138462257131</v>
      </c>
      <c r="L666" s="8">
        <v>12.396164973455971</v>
      </c>
      <c r="M666" s="8">
        <v>3.2102660375814089</v>
      </c>
      <c r="N666" s="37"/>
    </row>
    <row r="667" spans="1:14">
      <c r="A667" s="38">
        <v>43544</v>
      </c>
      <c r="B667" s="48" t="s">
        <v>21</v>
      </c>
      <c r="C667" s="3" t="s">
        <v>12</v>
      </c>
      <c r="D667" s="3">
        <v>1</v>
      </c>
      <c r="E667" s="7">
        <v>0.76200926603267494</v>
      </c>
      <c r="F667" s="7"/>
      <c r="G667" s="7"/>
      <c r="H667" s="8">
        <v>44.669766000000003</v>
      </c>
      <c r="I667" s="8">
        <v>4.2419729999999998</v>
      </c>
      <c r="J667" s="8">
        <v>0.344667</v>
      </c>
      <c r="K667" s="8">
        <v>-29.269419250116883</v>
      </c>
      <c r="L667" s="8">
        <v>12.640778861886618</v>
      </c>
      <c r="M667" s="8">
        <v>2.7174949561955111</v>
      </c>
      <c r="N667" s="37"/>
    </row>
    <row r="668" spans="1:14">
      <c r="A668" s="38">
        <v>43544</v>
      </c>
      <c r="B668" s="48" t="s">
        <v>21</v>
      </c>
      <c r="C668" s="3" t="s">
        <v>14</v>
      </c>
      <c r="D668" s="3">
        <v>1</v>
      </c>
      <c r="E668" s="7">
        <v>0.76200926603267494</v>
      </c>
      <c r="F668" s="7"/>
      <c r="G668" s="7"/>
      <c r="H668" s="8">
        <v>48.807240999999998</v>
      </c>
      <c r="I668" s="8">
        <v>5.478637</v>
      </c>
      <c r="J668" s="8">
        <v>0.35259699999999999</v>
      </c>
      <c r="K668" s="8">
        <v>-31.142967188760355</v>
      </c>
      <c r="L668" s="8">
        <v>12.497971979207144</v>
      </c>
      <c r="M668" s="8">
        <v>2.6740999111692028</v>
      </c>
      <c r="N668" s="37"/>
    </row>
    <row r="669" spans="1:14">
      <c r="A669" s="38">
        <v>43544</v>
      </c>
      <c r="B669" s="48" t="s">
        <v>21</v>
      </c>
      <c r="C669" s="3" t="s">
        <v>14</v>
      </c>
      <c r="D669" s="3">
        <v>1</v>
      </c>
      <c r="E669" s="7">
        <v>0.76200926603267494</v>
      </c>
      <c r="F669" s="7"/>
      <c r="G669" s="7"/>
      <c r="H669" s="8">
        <v>45.120244</v>
      </c>
      <c r="I669" s="8">
        <v>4.5344889999999998</v>
      </c>
      <c r="J669" s="8">
        <v>0.38152900000000001</v>
      </c>
      <c r="K669" s="8">
        <v>-29.558814301973101</v>
      </c>
      <c r="L669" s="8">
        <v>15.64311975113684</v>
      </c>
      <c r="M669" s="8">
        <v>2.7010320079678767</v>
      </c>
      <c r="N669" s="37"/>
    </row>
    <row r="670" spans="1:14">
      <c r="A670" s="38">
        <v>43544</v>
      </c>
      <c r="B670" s="48" t="s">
        <v>21</v>
      </c>
      <c r="C670" s="3" t="s">
        <v>14</v>
      </c>
      <c r="D670" s="3">
        <v>1</v>
      </c>
      <c r="E670" s="7">
        <v>0.76200926603267494</v>
      </c>
      <c r="F670" s="7"/>
      <c r="G670" s="7"/>
      <c r="H670" s="8">
        <v>48.257747000000002</v>
      </c>
      <c r="I670" s="8">
        <v>4.482329</v>
      </c>
      <c r="J670" s="8">
        <v>0.34231600000000001</v>
      </c>
      <c r="K670" s="8">
        <v>-29.350565211819418</v>
      </c>
      <c r="L670" s="8">
        <v>13.259747060324909</v>
      </c>
      <c r="M670" s="8">
        <v>2.8495727307299252</v>
      </c>
      <c r="N670" s="37"/>
    </row>
    <row r="671" spans="1:14">
      <c r="A671" s="38">
        <v>43544</v>
      </c>
      <c r="B671" s="48" t="s">
        <v>21</v>
      </c>
      <c r="C671" s="3" t="s">
        <v>14</v>
      </c>
      <c r="D671" s="3">
        <v>1</v>
      </c>
      <c r="E671" s="7">
        <v>1.8288222384784198</v>
      </c>
      <c r="F671" s="7"/>
      <c r="G671" s="7"/>
      <c r="H671" s="7">
        <v>50.551690999999998</v>
      </c>
      <c r="I671" s="7">
        <v>4.2548320000000004</v>
      </c>
      <c r="J671" s="7">
        <v>0.30118299999999998</v>
      </c>
      <c r="K671" s="7">
        <v>-30.96171269222614</v>
      </c>
      <c r="L671" s="7">
        <v>13.214522584636661</v>
      </c>
      <c r="M671" s="7">
        <v>1.4690369215487946</v>
      </c>
      <c r="N671" s="37"/>
    </row>
    <row r="672" spans="1:14">
      <c r="A672" s="38">
        <v>43544</v>
      </c>
      <c r="B672" s="48" t="s">
        <v>21</v>
      </c>
      <c r="C672" s="3" t="s">
        <v>13</v>
      </c>
      <c r="D672" s="3">
        <v>1</v>
      </c>
      <c r="E672" s="7">
        <v>1.8288222384784198</v>
      </c>
      <c r="F672" s="7"/>
      <c r="G672" s="7"/>
      <c r="H672" s="7">
        <v>48.481144</v>
      </c>
      <c r="I672" s="7">
        <v>4.0212789999999998</v>
      </c>
      <c r="J672" s="7">
        <v>0.27074900000000002</v>
      </c>
      <c r="K672" s="7">
        <v>-29.911809828896814</v>
      </c>
      <c r="L672" s="7">
        <v>16.735134528503547</v>
      </c>
      <c r="M672" s="7">
        <v>1.0516869044904715</v>
      </c>
      <c r="N672" s="37"/>
    </row>
    <row r="673" spans="1:14">
      <c r="A673" s="38">
        <v>43544</v>
      </c>
      <c r="B673" s="48" t="s">
        <v>21</v>
      </c>
      <c r="C673" s="3" t="s">
        <v>13</v>
      </c>
      <c r="D673" s="3">
        <v>1</v>
      </c>
      <c r="E673" s="7">
        <v>1.8288222384784198</v>
      </c>
      <c r="F673" s="7"/>
      <c r="G673" s="7"/>
      <c r="H673" s="7">
        <v>48.621471999999997</v>
      </c>
      <c r="I673" s="7">
        <v>4.9392589999999998</v>
      </c>
      <c r="J673" s="7">
        <v>0.31390600000000002</v>
      </c>
      <c r="K673" s="7">
        <v>-30.633478482538582</v>
      </c>
      <c r="L673" s="7">
        <v>17.61357733366691</v>
      </c>
      <c r="M673" s="7">
        <v>0.87595402027167824</v>
      </c>
      <c r="N673" s="37"/>
    </row>
    <row r="674" spans="1:14">
      <c r="A674" s="38">
        <v>43544</v>
      </c>
      <c r="B674" s="48" t="s">
        <v>21</v>
      </c>
      <c r="C674" s="3" t="s">
        <v>12</v>
      </c>
      <c r="D674" s="3">
        <v>1</v>
      </c>
      <c r="E674" s="7">
        <v>1.8288222384784198</v>
      </c>
      <c r="F674" s="7"/>
      <c r="G674" s="7"/>
      <c r="H674" s="8">
        <v>49.552633999999998</v>
      </c>
      <c r="I674" s="8">
        <v>5.0721369999999997</v>
      </c>
      <c r="J674" s="8">
        <v>0.29915799999999998</v>
      </c>
      <c r="K674" s="8">
        <v>-29.471302408888832</v>
      </c>
      <c r="L674" s="8">
        <v>10.707519691274314</v>
      </c>
      <c r="M674" s="8">
        <v>2.1912814315582714</v>
      </c>
      <c r="N674" s="37"/>
    </row>
    <row r="675" spans="1:14">
      <c r="A675" s="38">
        <v>43544</v>
      </c>
      <c r="B675" s="48" t="s">
        <v>21</v>
      </c>
      <c r="C675" s="3" t="s">
        <v>13</v>
      </c>
      <c r="D675" s="3">
        <v>1</v>
      </c>
      <c r="E675" s="7">
        <v>1.8288222384784198</v>
      </c>
      <c r="F675" s="7"/>
      <c r="G675" s="7"/>
      <c r="H675" s="8">
        <v>49.749656000000002</v>
      </c>
      <c r="I675" s="8">
        <v>4.6737140000000004</v>
      </c>
      <c r="J675" s="8">
        <v>0.35200100000000001</v>
      </c>
      <c r="K675" s="8">
        <v>-29.895466709241457</v>
      </c>
      <c r="L675" s="8">
        <v>14.726673309638919</v>
      </c>
      <c r="M675" s="8">
        <v>2.878209313698358</v>
      </c>
      <c r="N675" s="37"/>
    </row>
    <row r="676" spans="1:14">
      <c r="A676" s="38">
        <v>43544</v>
      </c>
      <c r="B676" s="48" t="s">
        <v>21</v>
      </c>
      <c r="C676" s="3" t="s">
        <v>12</v>
      </c>
      <c r="D676" s="3">
        <v>1</v>
      </c>
      <c r="E676" s="7">
        <v>1.8288222384784198</v>
      </c>
      <c r="F676" s="7"/>
      <c r="G676" s="7"/>
      <c r="H676" s="8">
        <v>45.754669</v>
      </c>
      <c r="I676" s="8">
        <v>4.4720519999999997</v>
      </c>
      <c r="J676" s="8">
        <v>0.301037</v>
      </c>
      <c r="K676" s="8">
        <v>-29.067472653054104</v>
      </c>
      <c r="L676" s="8">
        <v>13.814642028193694</v>
      </c>
      <c r="M676" s="8">
        <v>2.5562559956585202</v>
      </c>
      <c r="N676" s="37"/>
    </row>
    <row r="677" spans="1:14">
      <c r="A677" s="38">
        <v>43544</v>
      </c>
      <c r="B677" s="48" t="s">
        <v>21</v>
      </c>
      <c r="C677" s="3" t="s">
        <v>12</v>
      </c>
      <c r="D677" s="3">
        <v>1</v>
      </c>
      <c r="E677" s="7">
        <v>1.8288222384784198</v>
      </c>
      <c r="F677" s="7"/>
      <c r="G677" s="7"/>
      <c r="H677" s="8">
        <v>41.755524999999999</v>
      </c>
      <c r="I677" s="8">
        <v>4.4988020000000004</v>
      </c>
      <c r="J677" s="8">
        <v>0.35097699999999998</v>
      </c>
      <c r="K677" s="8">
        <v>-30.236358783913023</v>
      </c>
      <c r="L677" s="8">
        <v>14.394910485353194</v>
      </c>
      <c r="M677" s="8">
        <v>1.2315593729600387</v>
      </c>
      <c r="N677" s="37"/>
    </row>
    <row r="678" spans="1:14">
      <c r="A678" s="38">
        <v>43544</v>
      </c>
      <c r="B678" s="48" t="s">
        <v>21</v>
      </c>
      <c r="C678" s="3" t="s">
        <v>14</v>
      </c>
      <c r="D678" s="3">
        <v>1</v>
      </c>
      <c r="E678" s="7">
        <v>1.8288222384784198</v>
      </c>
      <c r="F678" s="7"/>
      <c r="G678" s="7"/>
      <c r="H678" s="8">
        <v>47.663840999999998</v>
      </c>
      <c r="I678" s="8">
        <v>5.4487969999999999</v>
      </c>
      <c r="J678" s="8">
        <v>0.425902</v>
      </c>
      <c r="K678" s="8">
        <v>-28.464877630972811</v>
      </c>
      <c r="L678" s="8">
        <v>14.214805393308993</v>
      </c>
      <c r="M678" s="8">
        <v>0.19106790111347266</v>
      </c>
      <c r="N678" s="37"/>
    </row>
    <row r="679" spans="1:14">
      <c r="A679" s="38">
        <v>43544</v>
      </c>
      <c r="B679" s="48" t="s">
        <v>21</v>
      </c>
      <c r="C679" s="3" t="s">
        <v>14</v>
      </c>
      <c r="D679" s="3">
        <v>1</v>
      </c>
      <c r="E679" s="7">
        <v>1.8288222384784198</v>
      </c>
      <c r="F679" s="7"/>
      <c r="G679" s="7"/>
      <c r="H679" s="8">
        <v>56.525374999999997</v>
      </c>
      <c r="I679" s="8">
        <v>4.9927530000000004</v>
      </c>
      <c r="J679" s="8">
        <v>0.34038800000000002</v>
      </c>
      <c r="K679" s="8">
        <v>-28.635924129952262</v>
      </c>
      <c r="L679" s="8">
        <v>12.358511351651689</v>
      </c>
      <c r="M679" s="8">
        <v>1.7614232433668202</v>
      </c>
      <c r="N679" s="37"/>
    </row>
    <row r="680" spans="1:14">
      <c r="A680" s="38">
        <v>43544</v>
      </c>
      <c r="B680" s="48" t="s">
        <v>21</v>
      </c>
      <c r="C680" s="3" t="s">
        <v>14</v>
      </c>
      <c r="D680" s="3">
        <v>1</v>
      </c>
      <c r="E680" s="7">
        <v>3.0480370641306997</v>
      </c>
      <c r="F680" s="7"/>
      <c r="G680" s="7"/>
      <c r="H680" s="8">
        <v>41.768925000000003</v>
      </c>
      <c r="I680" s="8">
        <v>5.8115170000000003</v>
      </c>
      <c r="J680" s="8">
        <v>0.400057</v>
      </c>
      <c r="K680" s="8">
        <v>-30.021356203723492</v>
      </c>
      <c r="L680" s="8">
        <v>12.102706212596541</v>
      </c>
      <c r="M680" s="8">
        <v>1.6702702835842875</v>
      </c>
      <c r="N680" s="37"/>
    </row>
    <row r="681" spans="1:14">
      <c r="A681" s="38">
        <v>43544</v>
      </c>
      <c r="B681" s="48" t="s">
        <v>21</v>
      </c>
      <c r="C681" s="3" t="s">
        <v>14</v>
      </c>
      <c r="D681" s="3">
        <v>1</v>
      </c>
      <c r="E681" s="7">
        <v>3.0480370641306997</v>
      </c>
      <c r="F681" s="7"/>
      <c r="G681" s="7"/>
      <c r="H681" s="8">
        <v>48.674990999999999</v>
      </c>
      <c r="I681" s="8">
        <v>5.7449370000000002</v>
      </c>
      <c r="J681" s="8">
        <v>0.43574299999999999</v>
      </c>
      <c r="K681" s="8">
        <v>-28.604650926448539</v>
      </c>
      <c r="L681" s="8">
        <v>13.317454801938638</v>
      </c>
      <c r="M681" s="8">
        <v>-0.42312281202507956</v>
      </c>
      <c r="N681" s="37"/>
    </row>
    <row r="682" spans="1:14">
      <c r="A682" s="38">
        <v>43544</v>
      </c>
      <c r="B682" s="48" t="s">
        <v>21</v>
      </c>
      <c r="C682" s="3" t="s">
        <v>13</v>
      </c>
      <c r="D682" s="3">
        <v>1</v>
      </c>
      <c r="E682" s="7">
        <v>3.6576444769568397</v>
      </c>
      <c r="F682" s="7"/>
      <c r="G682" s="7"/>
      <c r="H682" s="7">
        <v>50.010956</v>
      </c>
      <c r="I682" s="7">
        <v>4.7071750000000003</v>
      </c>
      <c r="J682" s="7">
        <v>0.32047999999999999</v>
      </c>
      <c r="K682" s="7">
        <v>-29.138399490832494</v>
      </c>
      <c r="L682" s="7">
        <v>15.52521401062198</v>
      </c>
      <c r="M682" s="7">
        <v>1.6889084859325911</v>
      </c>
      <c r="N682" s="37"/>
    </row>
    <row r="683" spans="1:14">
      <c r="A683" s="38">
        <v>43544</v>
      </c>
      <c r="B683" s="48" t="s">
        <v>21</v>
      </c>
      <c r="C683" s="3" t="s">
        <v>13</v>
      </c>
      <c r="D683" s="3">
        <v>1</v>
      </c>
      <c r="E683" s="7">
        <v>3.6576444769568397</v>
      </c>
      <c r="F683" s="7"/>
      <c r="G683" s="7"/>
      <c r="H683" s="8">
        <v>49.357877999999999</v>
      </c>
      <c r="I683" s="8">
        <v>4.0066449999999998</v>
      </c>
      <c r="J683" s="8">
        <v>0.30654199999999998</v>
      </c>
      <c r="K683" s="8">
        <v>-29.462337913258629</v>
      </c>
      <c r="L683" s="8">
        <v>13.755932352665138</v>
      </c>
      <c r="M683" s="8">
        <v>2.7102345070296301</v>
      </c>
      <c r="N683" s="37"/>
    </row>
    <row r="684" spans="1:14">
      <c r="A684" s="38">
        <v>43544</v>
      </c>
      <c r="B684" s="48" t="s">
        <v>21</v>
      </c>
      <c r="C684" s="3" t="s">
        <v>13</v>
      </c>
      <c r="D684" s="3">
        <v>1</v>
      </c>
      <c r="E684" s="7">
        <v>3.6576444769568397</v>
      </c>
      <c r="F684" s="7"/>
      <c r="G684" s="7"/>
      <c r="H684" s="8">
        <v>46.372506000000001</v>
      </c>
      <c r="I684" s="8">
        <v>4.4205819999999996</v>
      </c>
      <c r="J684" s="8">
        <v>0.26504800000000001</v>
      </c>
      <c r="K684" s="8">
        <v>-30.593333723658194</v>
      </c>
      <c r="L684" s="8">
        <v>15.256657014507152</v>
      </c>
      <c r="M684" s="8">
        <v>3.0674637749927647</v>
      </c>
      <c r="N684" s="37"/>
    </row>
    <row r="685" spans="1:14">
      <c r="A685" s="38">
        <v>43544</v>
      </c>
      <c r="B685" s="48" t="s">
        <v>21</v>
      </c>
      <c r="C685" s="3" t="s">
        <v>12</v>
      </c>
      <c r="D685" s="3">
        <v>1</v>
      </c>
      <c r="E685" s="7">
        <v>3.6576444769568397</v>
      </c>
      <c r="F685" s="7"/>
      <c r="G685" s="7"/>
      <c r="H685" s="8">
        <v>47.292816000000002</v>
      </c>
      <c r="I685" s="8">
        <v>4.8308460000000002</v>
      </c>
      <c r="J685" s="8">
        <v>0.33613100000000001</v>
      </c>
      <c r="K685" s="8">
        <v>-29.121080520207205</v>
      </c>
      <c r="L685" s="8">
        <v>11.144893678203129</v>
      </c>
      <c r="M685" s="8">
        <v>2.7452937131658151</v>
      </c>
      <c r="N685" s="37"/>
    </row>
    <row r="686" spans="1:14">
      <c r="A686" s="38">
        <v>43544</v>
      </c>
      <c r="B686" s="48" t="s">
        <v>21</v>
      </c>
      <c r="C686" s="3" t="s">
        <v>12</v>
      </c>
      <c r="D686" s="3">
        <v>1</v>
      </c>
      <c r="E686" s="7">
        <v>3.6576444769568397</v>
      </c>
      <c r="F686" s="7"/>
      <c r="G686" s="7"/>
      <c r="H686" s="8">
        <v>46.317709000000001</v>
      </c>
      <c r="I686" s="8">
        <v>5.5494640000000004</v>
      </c>
      <c r="J686" s="8">
        <v>0.42233500000000002</v>
      </c>
      <c r="K686" s="8">
        <v>-28.868557433741923</v>
      </c>
      <c r="L686" s="8">
        <v>13.108840290503526</v>
      </c>
      <c r="M686" s="8">
        <v>3.0573912718946628</v>
      </c>
      <c r="N686" s="37"/>
    </row>
    <row r="687" spans="1:14">
      <c r="A687" s="38">
        <v>43544</v>
      </c>
      <c r="B687" s="48" t="s">
        <v>21</v>
      </c>
      <c r="C687" s="3" t="s">
        <v>12</v>
      </c>
      <c r="D687" s="3">
        <v>1</v>
      </c>
      <c r="E687" s="7">
        <v>3.6576444769568397</v>
      </c>
      <c r="F687" s="7"/>
      <c r="G687" s="7"/>
      <c r="H687" s="8">
        <v>46.181497</v>
      </c>
      <c r="I687" s="8">
        <v>5.0824860000000003</v>
      </c>
      <c r="J687" s="8">
        <v>0.39399899999999999</v>
      </c>
      <c r="K687" s="8">
        <v>-29.257485409466728</v>
      </c>
      <c r="L687" s="8">
        <v>12.387043745005684</v>
      </c>
      <c r="M687" s="8">
        <v>0.28115521742537869</v>
      </c>
      <c r="N687" s="37"/>
    </row>
    <row r="688" spans="1:14">
      <c r="A688" s="38">
        <v>43544</v>
      </c>
      <c r="B688" s="48" t="s">
        <v>21</v>
      </c>
      <c r="C688" s="3" t="s">
        <v>14</v>
      </c>
      <c r="D688" s="3">
        <v>1</v>
      </c>
      <c r="E688" s="7">
        <v>3.6576444769568397</v>
      </c>
      <c r="F688" s="7"/>
      <c r="G688" s="7"/>
      <c r="H688" s="8">
        <v>47.851528000000002</v>
      </c>
      <c r="I688" s="8">
        <v>4.6404399999999999</v>
      </c>
      <c r="J688" s="8">
        <v>0.36180200000000001</v>
      </c>
      <c r="K688" s="8">
        <v>-29.177269363871599</v>
      </c>
      <c r="L688" s="8">
        <v>14.840016639278199</v>
      </c>
      <c r="M688" s="8">
        <v>1.3132082734660526</v>
      </c>
      <c r="N688" s="37"/>
    </row>
    <row r="689" spans="1:14">
      <c r="A689" s="38">
        <v>43544</v>
      </c>
      <c r="B689" s="48" t="s">
        <v>21</v>
      </c>
      <c r="C689" s="3" t="s">
        <v>13</v>
      </c>
      <c r="D689" s="3">
        <v>1</v>
      </c>
      <c r="E689" s="7">
        <v>7.6200926603267494</v>
      </c>
      <c r="F689" s="7"/>
      <c r="G689" s="7"/>
      <c r="H689" s="8">
        <v>50.159081</v>
      </c>
      <c r="I689" s="8">
        <v>4.7498019999999999</v>
      </c>
      <c r="J689" s="8">
        <v>0.26048900000000003</v>
      </c>
      <c r="K689" s="8">
        <v>-30.691663806155027</v>
      </c>
      <c r="L689" s="8">
        <v>17.524447043586797</v>
      </c>
      <c r="M689" s="8">
        <v>3.3953686389182436</v>
      </c>
      <c r="N689" s="37"/>
    </row>
    <row r="690" spans="1:14">
      <c r="A690" s="38">
        <v>43544</v>
      </c>
      <c r="B690" s="48" t="s">
        <v>21</v>
      </c>
      <c r="C690" s="3" t="s">
        <v>13</v>
      </c>
      <c r="D690" s="3">
        <v>1</v>
      </c>
      <c r="E690" s="7">
        <v>7.6200926603267494</v>
      </c>
      <c r="F690" s="7"/>
      <c r="G690" s="7"/>
      <c r="H690" s="8">
        <v>47.211390999999999</v>
      </c>
      <c r="I690" s="8">
        <v>4.7754300000000001</v>
      </c>
      <c r="J690" s="8">
        <v>0.281163</v>
      </c>
      <c r="K690" s="8">
        <v>-30.580727037742793</v>
      </c>
      <c r="L690" s="8">
        <v>17.056219436684085</v>
      </c>
      <c r="M690" s="8">
        <v>3.4035268902953821</v>
      </c>
      <c r="N690" s="37"/>
    </row>
    <row r="691" spans="1:14">
      <c r="A691" s="38">
        <v>43544</v>
      </c>
      <c r="B691" s="48" t="s">
        <v>21</v>
      </c>
      <c r="C691" s="3" t="s">
        <v>13</v>
      </c>
      <c r="D691" s="3">
        <v>1</v>
      </c>
      <c r="E691" s="7">
        <v>7.6200926603267494</v>
      </c>
      <c r="F691" s="7"/>
      <c r="G691" s="7"/>
      <c r="H691" s="8">
        <v>46.783216000000003</v>
      </c>
      <c r="I691" s="8">
        <v>3.9473389999999999</v>
      </c>
      <c r="J691" s="8">
        <v>0.33511999999999997</v>
      </c>
      <c r="K691" s="8">
        <v>-29.84376373765938</v>
      </c>
      <c r="L691" s="8">
        <v>10.742695778407374</v>
      </c>
      <c r="M691" s="8">
        <v>5.2015898161431711</v>
      </c>
      <c r="N691" s="37"/>
    </row>
    <row r="692" spans="1:14">
      <c r="A692" s="38">
        <v>43544</v>
      </c>
      <c r="B692" s="48" t="s">
        <v>21</v>
      </c>
      <c r="C692" s="3" t="s">
        <v>12</v>
      </c>
      <c r="D692" s="3">
        <v>1</v>
      </c>
      <c r="E692" s="7">
        <v>7.6200926603267494</v>
      </c>
      <c r="F692" s="7"/>
      <c r="G692" s="7"/>
      <c r="H692" s="8">
        <v>45.613025</v>
      </c>
      <c r="I692" s="8">
        <v>5.1638120000000001</v>
      </c>
      <c r="J692" s="8">
        <v>0.28980699999999998</v>
      </c>
      <c r="K692" s="8">
        <v>-29.141275203454182</v>
      </c>
      <c r="L692" s="8">
        <v>14.034791326065701</v>
      </c>
      <c r="M692" s="8">
        <v>3.0997166064794119</v>
      </c>
      <c r="N692" s="37"/>
    </row>
    <row r="693" spans="1:14">
      <c r="A693" s="38">
        <v>43544</v>
      </c>
      <c r="B693" s="48" t="s">
        <v>21</v>
      </c>
      <c r="C693" s="3" t="s">
        <v>12</v>
      </c>
      <c r="D693" s="3">
        <v>1</v>
      </c>
      <c r="E693" s="7">
        <v>7.6200926603267494</v>
      </c>
      <c r="F693" s="7"/>
      <c r="G693" s="7"/>
      <c r="H693" s="8">
        <v>46.524180999999999</v>
      </c>
      <c r="I693" s="8">
        <v>4.8614129999999998</v>
      </c>
      <c r="J693" s="8">
        <v>0.39620699999999998</v>
      </c>
      <c r="K693" s="8">
        <v>-29.760537312687106</v>
      </c>
      <c r="L693" s="8">
        <v>14.532523515025503</v>
      </c>
      <c r="M693" s="8">
        <v>2.366834251132361</v>
      </c>
      <c r="N693" s="37"/>
    </row>
    <row r="694" spans="1:14">
      <c r="A694" s="38">
        <v>43544</v>
      </c>
      <c r="B694" s="48" t="s">
        <v>21</v>
      </c>
      <c r="C694" s="3" t="s">
        <v>12</v>
      </c>
      <c r="D694" s="3">
        <v>1</v>
      </c>
      <c r="E694" s="7">
        <v>7.6200926603267494</v>
      </c>
      <c r="F694" s="7"/>
      <c r="G694" s="7"/>
      <c r="H694" s="8">
        <v>53.905062999999998</v>
      </c>
      <c r="I694" s="8">
        <v>4.7447480000000004</v>
      </c>
      <c r="J694" s="8">
        <v>0.43266199999999999</v>
      </c>
      <c r="K694" s="8">
        <v>-29.164745768237566</v>
      </c>
      <c r="L694" s="8">
        <v>12.321826089695078</v>
      </c>
      <c r="M694" s="8">
        <v>0.27732211666109968</v>
      </c>
      <c r="N694" s="37"/>
    </row>
    <row r="695" spans="1:14">
      <c r="A695" s="38">
        <v>43544</v>
      </c>
      <c r="B695" s="48" t="s">
        <v>21</v>
      </c>
      <c r="C695" s="3" t="s">
        <v>14</v>
      </c>
      <c r="D695" s="3">
        <v>1</v>
      </c>
      <c r="E695" s="7">
        <v>7.6200926603267494</v>
      </c>
      <c r="F695" s="7"/>
      <c r="G695" s="7"/>
      <c r="H695" s="8">
        <v>54.662999999999997</v>
      </c>
      <c r="I695" s="8">
        <v>5.1238409999999996</v>
      </c>
      <c r="J695" s="8">
        <v>0.40457900000000002</v>
      </c>
      <c r="K695" s="8">
        <v>-28.449719481766763</v>
      </c>
      <c r="L695" s="8">
        <v>14.265888430176446</v>
      </c>
      <c r="M695" s="8">
        <v>1.614110766524268</v>
      </c>
      <c r="N695" s="37"/>
    </row>
    <row r="696" spans="1:14">
      <c r="A696" s="38">
        <v>43544</v>
      </c>
      <c r="B696" s="48" t="s">
        <v>21</v>
      </c>
      <c r="C696" s="3" t="s">
        <v>14</v>
      </c>
      <c r="D696" s="3">
        <v>1</v>
      </c>
      <c r="E696" s="7">
        <v>7.6200926603267494</v>
      </c>
      <c r="F696" s="7"/>
      <c r="G696" s="7"/>
      <c r="H696" s="8">
        <v>50.277566</v>
      </c>
      <c r="I696" s="8">
        <v>4.6509999999999998</v>
      </c>
      <c r="J696" s="8">
        <v>0.33967999999999998</v>
      </c>
      <c r="K696" s="8">
        <v>-30.1006746512045</v>
      </c>
      <c r="L696" s="8">
        <v>12.755675409253882</v>
      </c>
      <c r="M696" s="8">
        <v>-0.17853529328292467</v>
      </c>
      <c r="N696" s="37"/>
    </row>
    <row r="697" spans="1:14">
      <c r="A697" s="38">
        <v>43544</v>
      </c>
      <c r="B697" s="48" t="s">
        <v>21</v>
      </c>
      <c r="C697" s="3" t="s">
        <v>14</v>
      </c>
      <c r="D697" s="3">
        <v>1</v>
      </c>
      <c r="E697" s="7">
        <v>7.6200926603267494</v>
      </c>
      <c r="F697" s="7"/>
      <c r="G697" s="7"/>
      <c r="H697" s="8">
        <v>45.028168999999998</v>
      </c>
      <c r="I697" s="8">
        <v>4.8221749999999997</v>
      </c>
      <c r="J697" s="8">
        <v>0.36712800000000001</v>
      </c>
      <c r="K697" s="8">
        <v>-28.57769733911757</v>
      </c>
      <c r="L697" s="8">
        <v>14.561339040082093</v>
      </c>
      <c r="M697" s="8">
        <v>-0.64634471829230267</v>
      </c>
      <c r="N697" s="37"/>
    </row>
    <row r="698" spans="1:14">
      <c r="A698" s="38">
        <v>43544</v>
      </c>
      <c r="B698" s="48" t="s">
        <v>21</v>
      </c>
      <c r="C698" s="3" t="s">
        <v>13</v>
      </c>
      <c r="D698" s="3">
        <v>2</v>
      </c>
      <c r="E698" s="7">
        <v>22.860277980980246</v>
      </c>
      <c r="F698" s="7"/>
      <c r="G698" s="7"/>
      <c r="H698" s="8">
        <v>49.301012</v>
      </c>
      <c r="I698" s="8">
        <v>3.5108199999999998</v>
      </c>
      <c r="J698" s="8">
        <v>0.35202099999999997</v>
      </c>
      <c r="K698" s="8">
        <v>-31.364488017119342</v>
      </c>
      <c r="L698" s="8">
        <v>13.613647006058521</v>
      </c>
      <c r="M698" s="8">
        <v>1.5399045684931065</v>
      </c>
      <c r="N698" s="37"/>
    </row>
    <row r="699" spans="1:14">
      <c r="A699" s="38">
        <v>43544</v>
      </c>
      <c r="B699" s="48" t="s">
        <v>21</v>
      </c>
      <c r="C699" s="3" t="s">
        <v>13</v>
      </c>
      <c r="D699" s="3">
        <v>2</v>
      </c>
      <c r="E699" s="7">
        <v>22.860277980980246</v>
      </c>
      <c r="F699" s="7"/>
      <c r="G699" s="7"/>
      <c r="H699" s="8">
        <v>50.163038</v>
      </c>
      <c r="I699" s="8">
        <v>5.0479979999999998</v>
      </c>
      <c r="J699" s="8">
        <v>0.34401100000000001</v>
      </c>
      <c r="K699" s="8">
        <v>-28.60444193471692</v>
      </c>
      <c r="L699" s="8">
        <v>15.926559964175038</v>
      </c>
      <c r="M699" s="8">
        <v>3.6997039272585512</v>
      </c>
      <c r="N699" s="37"/>
    </row>
    <row r="700" spans="1:14">
      <c r="A700" s="38">
        <v>43544</v>
      </c>
      <c r="B700" s="48" t="s">
        <v>21</v>
      </c>
      <c r="C700" s="3" t="s">
        <v>13</v>
      </c>
      <c r="D700" s="3">
        <v>2</v>
      </c>
      <c r="E700" s="7">
        <v>22.860277980980246</v>
      </c>
      <c r="F700" s="7"/>
      <c r="G700" s="7"/>
      <c r="H700" s="8">
        <v>45.029431000000002</v>
      </c>
      <c r="I700" s="8">
        <v>4.5255179999999999</v>
      </c>
      <c r="J700" s="8">
        <v>0.34432000000000001</v>
      </c>
      <c r="K700" s="8">
        <v>-30.470338394304079</v>
      </c>
      <c r="L700" s="8">
        <v>15.614516224720848</v>
      </c>
      <c r="M700" s="8">
        <v>2.0807674878127242</v>
      </c>
      <c r="N700" s="37"/>
    </row>
    <row r="701" spans="1:14">
      <c r="A701" s="38">
        <v>43544</v>
      </c>
      <c r="B701" s="48" t="s">
        <v>21</v>
      </c>
      <c r="C701" s="3" t="s">
        <v>12</v>
      </c>
      <c r="D701" s="3">
        <v>2</v>
      </c>
      <c r="E701" s="7">
        <v>22.860277980980246</v>
      </c>
      <c r="F701" s="7"/>
      <c r="G701" s="7"/>
      <c r="H701" s="8">
        <v>45.678199999999997</v>
      </c>
      <c r="I701" s="8">
        <v>4.3463859999999999</v>
      </c>
      <c r="J701" s="8">
        <v>0.346418</v>
      </c>
      <c r="K701" s="8">
        <v>-29.342208140231186</v>
      </c>
      <c r="L701" s="8">
        <v>10.665823142092684</v>
      </c>
      <c r="M701" s="8">
        <v>0.7142457368908719</v>
      </c>
      <c r="N701" s="37"/>
    </row>
    <row r="702" spans="1:14">
      <c r="A702" s="38">
        <v>43544</v>
      </c>
      <c r="B702" s="48" t="s">
        <v>21</v>
      </c>
      <c r="C702" s="3" t="s">
        <v>12</v>
      </c>
      <c r="D702" s="3">
        <v>2</v>
      </c>
      <c r="E702" s="7">
        <v>22.860277980980246</v>
      </c>
      <c r="F702" s="7"/>
      <c r="G702" s="7"/>
      <c r="H702" s="8">
        <v>45.487284000000002</v>
      </c>
      <c r="I702" s="8">
        <v>5.1208609999999997</v>
      </c>
      <c r="J702" s="8">
        <v>0.36938399999999999</v>
      </c>
      <c r="K702" s="8">
        <v>-29.696198937215019</v>
      </c>
      <c r="L702" s="8">
        <v>13.865542754711448</v>
      </c>
      <c r="M702" s="8">
        <v>1.2094926232438223</v>
      </c>
      <c r="N702" s="37"/>
    </row>
    <row r="703" spans="1:14">
      <c r="A703" s="38">
        <v>43544</v>
      </c>
      <c r="B703" s="48" t="s">
        <v>21</v>
      </c>
      <c r="C703" s="3" t="s">
        <v>12</v>
      </c>
      <c r="D703" s="3">
        <v>2</v>
      </c>
      <c r="E703" s="7">
        <v>22.860277980980246</v>
      </c>
      <c r="F703" s="7"/>
      <c r="G703" s="7"/>
      <c r="H703" s="8">
        <v>44.576134000000003</v>
      </c>
      <c r="I703" s="8">
        <v>5.5510130000000002</v>
      </c>
      <c r="J703" s="8">
        <v>0.44234099999999998</v>
      </c>
      <c r="K703" s="8">
        <v>-29.592653425993788</v>
      </c>
      <c r="L703" s="8">
        <v>14.35360506107186</v>
      </c>
      <c r="M703" s="8">
        <v>3.6129379805758575</v>
      </c>
      <c r="N703" s="37"/>
    </row>
    <row r="704" spans="1:14">
      <c r="A704" s="38">
        <v>43544</v>
      </c>
      <c r="B704" s="48" t="s">
        <v>21</v>
      </c>
      <c r="C704" s="3" t="s">
        <v>14</v>
      </c>
      <c r="D704" s="3">
        <v>2</v>
      </c>
      <c r="E704" s="7">
        <v>22.860277980980246</v>
      </c>
      <c r="F704" s="7"/>
      <c r="G704" s="7"/>
      <c r="H704" s="8">
        <v>42.903894000000001</v>
      </c>
      <c r="I704" s="8">
        <v>5.5158820000000004</v>
      </c>
      <c r="J704" s="8">
        <v>0.36366100000000001</v>
      </c>
      <c r="K704" s="8">
        <v>-27.235431800157677</v>
      </c>
      <c r="L704" s="8">
        <v>11.393385771211662</v>
      </c>
      <c r="M704" s="8">
        <v>3.3523819486465531</v>
      </c>
      <c r="N704" s="37"/>
    </row>
    <row r="705" spans="1:14">
      <c r="A705" s="38">
        <v>43544</v>
      </c>
      <c r="B705" s="48" t="s">
        <v>21</v>
      </c>
      <c r="C705" s="3" t="s">
        <v>14</v>
      </c>
      <c r="D705" s="3">
        <v>2</v>
      </c>
      <c r="E705" s="7">
        <v>22.860277980980246</v>
      </c>
      <c r="F705" s="7"/>
      <c r="G705" s="7"/>
      <c r="H705" s="8">
        <v>46.903519000000003</v>
      </c>
      <c r="I705" s="8">
        <v>4.6936229999999997</v>
      </c>
      <c r="J705" s="8">
        <v>0.35502600000000001</v>
      </c>
      <c r="K705" s="8">
        <v>-30.539639327167681</v>
      </c>
      <c r="L705" s="8">
        <v>12.292239252231649</v>
      </c>
      <c r="M705" s="8">
        <v>0.72008041894125041</v>
      </c>
      <c r="N705" s="37"/>
    </row>
    <row r="706" spans="1:14">
      <c r="A706" s="38">
        <v>43544</v>
      </c>
      <c r="B706" s="48" t="s">
        <v>21</v>
      </c>
      <c r="C706" s="3" t="s">
        <v>14</v>
      </c>
      <c r="D706" s="3">
        <v>2</v>
      </c>
      <c r="E706" s="7">
        <v>22.860277980980246</v>
      </c>
      <c r="F706" s="7"/>
      <c r="G706" s="7"/>
      <c r="H706" s="8">
        <v>43.801600000000001</v>
      </c>
      <c r="I706" s="8">
        <v>4.264691</v>
      </c>
      <c r="J706" s="8">
        <v>0.353296</v>
      </c>
      <c r="K706" s="8">
        <v>-29.3926786300906</v>
      </c>
      <c r="L706" s="8">
        <v>9.5628084032374154</v>
      </c>
      <c r="M706" s="8">
        <v>2.2953211708382675</v>
      </c>
      <c r="N706" s="37"/>
    </row>
    <row r="707" spans="1:14">
      <c r="A707" s="38">
        <v>43544</v>
      </c>
      <c r="B707" s="48" t="s">
        <v>21</v>
      </c>
      <c r="C707" s="3" t="s">
        <v>14</v>
      </c>
      <c r="D707" s="3">
        <v>3</v>
      </c>
      <c r="E707" s="7">
        <v>38.100463301633745</v>
      </c>
      <c r="F707" s="7"/>
      <c r="G707" s="7"/>
      <c r="H707" s="8">
        <v>50.164363000000002</v>
      </c>
      <c r="I707" s="8">
        <v>4.242902</v>
      </c>
      <c r="J707" s="8">
        <v>0.39360400000000001</v>
      </c>
      <c r="K707" s="8">
        <v>-29.0898355010542</v>
      </c>
      <c r="L707" s="8">
        <v>7.9442545785709884</v>
      </c>
      <c r="M707" s="8">
        <v>12.807041327939261</v>
      </c>
      <c r="N707" s="37"/>
    </row>
    <row r="708" spans="1:14">
      <c r="A708" s="38">
        <v>43544</v>
      </c>
      <c r="B708" s="48" t="s">
        <v>21</v>
      </c>
      <c r="C708" s="3" t="s">
        <v>14</v>
      </c>
      <c r="D708" s="3">
        <v>3</v>
      </c>
      <c r="E708" s="7">
        <v>38.100463301633745</v>
      </c>
      <c r="F708" s="7"/>
      <c r="G708" s="7"/>
      <c r="H708" s="8">
        <v>50.011094</v>
      </c>
      <c r="I708" s="8">
        <v>4.1828900000000004</v>
      </c>
      <c r="J708" s="8">
        <v>0.34300199999999997</v>
      </c>
      <c r="K708" s="8">
        <v>-28.664190945115585</v>
      </c>
      <c r="L708" s="8">
        <v>11.303272859982412</v>
      </c>
      <c r="M708" s="8">
        <v>10.055793376582189</v>
      </c>
      <c r="N708" s="37"/>
    </row>
    <row r="709" spans="1:14">
      <c r="A709" s="38">
        <v>43544</v>
      </c>
      <c r="B709" s="48" t="s">
        <v>21</v>
      </c>
      <c r="C709" s="3" t="s">
        <v>13</v>
      </c>
      <c r="D709" s="3">
        <v>3</v>
      </c>
      <c r="E709" s="7">
        <v>38.100463301633745</v>
      </c>
      <c r="F709" s="7"/>
      <c r="G709" s="7"/>
      <c r="H709" s="8">
        <v>49.854869000000001</v>
      </c>
      <c r="I709" s="8">
        <v>3.611307</v>
      </c>
      <c r="J709" s="8">
        <v>0.28176800000000002</v>
      </c>
      <c r="K709" s="8">
        <v>-30.534377127237118</v>
      </c>
      <c r="L709" s="8">
        <v>13.852870961123621</v>
      </c>
      <c r="M709" s="8">
        <v>4.7123455483481127</v>
      </c>
      <c r="N709" s="37"/>
    </row>
    <row r="710" spans="1:14">
      <c r="A710" s="38">
        <v>43544</v>
      </c>
      <c r="B710" s="48" t="s">
        <v>21</v>
      </c>
      <c r="C710" s="3" t="s">
        <v>13</v>
      </c>
      <c r="D710" s="3">
        <v>3</v>
      </c>
      <c r="E710" s="7">
        <v>38.100463301633745</v>
      </c>
      <c r="F710" s="7"/>
      <c r="G710" s="7"/>
      <c r="H710" s="8">
        <v>50.056697</v>
      </c>
      <c r="I710" s="8">
        <v>4.491886</v>
      </c>
      <c r="J710" s="49">
        <v>0.28734999999999999</v>
      </c>
      <c r="K710" s="8">
        <v>-31.169318628143824</v>
      </c>
      <c r="L710" s="8">
        <v>18.724177883574072</v>
      </c>
      <c r="M710" s="49">
        <v>3.178468030382307</v>
      </c>
      <c r="N710" s="37"/>
    </row>
    <row r="711" spans="1:14">
      <c r="A711" s="38">
        <v>43544</v>
      </c>
      <c r="B711" s="48" t="s">
        <v>21</v>
      </c>
      <c r="C711" s="3" t="s">
        <v>13</v>
      </c>
      <c r="D711" s="3">
        <v>3</v>
      </c>
      <c r="E711" s="7">
        <v>38.100463301633745</v>
      </c>
      <c r="F711" s="7"/>
      <c r="G711" s="7"/>
      <c r="H711" s="8">
        <v>50.194028000000003</v>
      </c>
      <c r="I711" s="8">
        <v>5.0586089999999997</v>
      </c>
      <c r="J711" s="8">
        <v>0.35059699999999999</v>
      </c>
      <c r="K711" s="8">
        <v>-29.126848164168599</v>
      </c>
      <c r="L711" s="8">
        <v>18.724400166031067</v>
      </c>
      <c r="M711" s="8">
        <v>4.8677530941147884</v>
      </c>
      <c r="N711" s="37"/>
    </row>
    <row r="712" spans="1:14">
      <c r="A712" s="38">
        <v>43544</v>
      </c>
      <c r="B712" s="48" t="s">
        <v>21</v>
      </c>
      <c r="C712" s="3" t="s">
        <v>12</v>
      </c>
      <c r="D712" s="3">
        <v>3</v>
      </c>
      <c r="E712" s="7">
        <v>38.100463301633745</v>
      </c>
      <c r="F712" s="7"/>
      <c r="G712" s="7"/>
      <c r="H712" s="8">
        <v>43.975496999999997</v>
      </c>
      <c r="I712" s="8">
        <v>5.8677770000000002</v>
      </c>
      <c r="J712" s="8">
        <v>0.34431200000000001</v>
      </c>
      <c r="K712" s="8">
        <v>-29.54735784593802</v>
      </c>
      <c r="L712" s="8">
        <v>14.609276412718451</v>
      </c>
      <c r="M712" s="8">
        <v>4.1450004808240211</v>
      </c>
      <c r="N712" s="37"/>
    </row>
    <row r="713" spans="1:14">
      <c r="A713" s="38">
        <v>43544</v>
      </c>
      <c r="B713" s="48" t="s">
        <v>21</v>
      </c>
      <c r="C713" s="3" t="s">
        <v>12</v>
      </c>
      <c r="D713" s="3">
        <v>3</v>
      </c>
      <c r="E713" s="7">
        <v>38.100463301633745</v>
      </c>
      <c r="F713" s="7"/>
      <c r="G713" s="7"/>
      <c r="H713" s="8">
        <v>47.348587999999999</v>
      </c>
      <c r="I713" s="8">
        <v>5.1287659999999997</v>
      </c>
      <c r="J713" s="8">
        <v>0.41256500000000002</v>
      </c>
      <c r="K713" s="8">
        <v>-30.010131454912152</v>
      </c>
      <c r="L713" s="8">
        <v>10.985195967805584</v>
      </c>
      <c r="M713" s="8">
        <v>3.7223791168612332</v>
      </c>
      <c r="N713" s="37"/>
    </row>
    <row r="714" spans="1:14">
      <c r="A714" s="38">
        <v>43544</v>
      </c>
      <c r="B714" s="48" t="s">
        <v>21</v>
      </c>
      <c r="C714" s="3" t="s">
        <v>12</v>
      </c>
      <c r="D714" s="3">
        <v>3</v>
      </c>
      <c r="E714" s="7">
        <v>38.100463301633745</v>
      </c>
      <c r="F714" s="7"/>
      <c r="G714" s="7"/>
      <c r="H714" s="8">
        <v>48.280262</v>
      </c>
      <c r="I714" s="8">
        <v>5.4033660000000001</v>
      </c>
      <c r="J714" s="8">
        <v>0.46761399999999997</v>
      </c>
      <c r="K714" s="8">
        <v>-28.537596585676315</v>
      </c>
      <c r="L714" s="8">
        <v>9.8246346135382119</v>
      </c>
      <c r="M714" s="8">
        <v>4.0206153367416819</v>
      </c>
      <c r="N714" s="37"/>
    </row>
    <row r="715" spans="1:14">
      <c r="A715" s="38">
        <v>43544</v>
      </c>
      <c r="B715" s="48" t="s">
        <v>21</v>
      </c>
      <c r="C715" s="3" t="s">
        <v>14</v>
      </c>
      <c r="D715" s="3">
        <v>3</v>
      </c>
      <c r="E715" s="7">
        <v>38.100463301633745</v>
      </c>
      <c r="F715" s="7"/>
      <c r="G715" s="7"/>
      <c r="H715" s="8">
        <v>54.965561999999998</v>
      </c>
      <c r="I715" s="8">
        <v>4.7539499999999997</v>
      </c>
      <c r="J715" s="8">
        <v>0.33018700000000001</v>
      </c>
      <c r="K715" s="8">
        <v>-30.682783003828618</v>
      </c>
      <c r="L715" s="8">
        <v>9.2848471665754744</v>
      </c>
      <c r="M715" s="8">
        <v>7.42213775571242</v>
      </c>
      <c r="N715" s="37"/>
    </row>
    <row r="716" spans="1:14">
      <c r="A716" s="38">
        <v>43544</v>
      </c>
      <c r="B716" s="48" t="s">
        <v>21</v>
      </c>
      <c r="C716" s="3" t="s">
        <v>14</v>
      </c>
      <c r="D716" s="3">
        <v>3</v>
      </c>
      <c r="E716" s="7">
        <v>45.720555961960493</v>
      </c>
      <c r="F716" s="7"/>
      <c r="G716" s="7"/>
      <c r="H716" s="7">
        <v>49.249056000000003</v>
      </c>
      <c r="I716" s="7">
        <v>4.1081859999999999</v>
      </c>
      <c r="J716" s="7">
        <v>0.33674100000000001</v>
      </c>
      <c r="K716" s="7">
        <v>-28.65409262997456</v>
      </c>
      <c r="L716" s="7">
        <v>8.9231388102958391</v>
      </c>
      <c r="M716" s="7">
        <v>7.2546320661694512</v>
      </c>
      <c r="N716" s="37"/>
    </row>
    <row r="717" spans="1:14">
      <c r="A717" s="38">
        <v>43544</v>
      </c>
      <c r="B717" s="48" t="s">
        <v>21</v>
      </c>
      <c r="C717" s="3" t="s">
        <v>13</v>
      </c>
      <c r="D717" s="3">
        <v>3</v>
      </c>
      <c r="E717" s="7">
        <v>45.720555961960493</v>
      </c>
      <c r="F717" s="7"/>
      <c r="G717" s="7"/>
      <c r="H717" s="8">
        <v>50.126058999999998</v>
      </c>
      <c r="I717" s="8">
        <v>4.1855409999999997</v>
      </c>
      <c r="J717" s="8">
        <v>0.31695000000000001</v>
      </c>
      <c r="K717" s="8">
        <v>-29.177284465420094</v>
      </c>
      <c r="L717" s="8">
        <v>10.858613479874585</v>
      </c>
      <c r="M717" s="8">
        <v>7.731498518091156</v>
      </c>
      <c r="N717" s="37"/>
    </row>
    <row r="718" spans="1:14">
      <c r="A718" s="38">
        <v>43544</v>
      </c>
      <c r="B718" s="48" t="s">
        <v>21</v>
      </c>
      <c r="C718" s="3" t="s">
        <v>13</v>
      </c>
      <c r="D718" s="3">
        <v>3</v>
      </c>
      <c r="E718" s="7">
        <v>45.720555961960493</v>
      </c>
      <c r="F718" s="7"/>
      <c r="G718" s="7"/>
      <c r="H718" s="8">
        <v>52.779730999999998</v>
      </c>
      <c r="I718" s="8">
        <v>4.6376480000000004</v>
      </c>
      <c r="J718" s="8">
        <v>0.34042600000000001</v>
      </c>
      <c r="K718" s="8">
        <v>-29.155857639084285</v>
      </c>
      <c r="L718" s="8">
        <v>18.070216399368014</v>
      </c>
      <c r="M718" s="8">
        <v>4.3405461484066743</v>
      </c>
      <c r="N718" s="37"/>
    </row>
    <row r="719" spans="1:14">
      <c r="A719" s="38">
        <v>43544</v>
      </c>
      <c r="B719" s="48" t="s">
        <v>21</v>
      </c>
      <c r="C719" s="3" t="s">
        <v>13</v>
      </c>
      <c r="D719" s="3">
        <v>3</v>
      </c>
      <c r="E719" s="7">
        <v>45.720555961960493</v>
      </c>
      <c r="F719" s="7"/>
      <c r="G719" s="7"/>
      <c r="H719" s="8">
        <v>44.925812000000001</v>
      </c>
      <c r="I719" s="8">
        <v>5.494694</v>
      </c>
      <c r="J719" s="8">
        <v>0.31832100000000002</v>
      </c>
      <c r="K719" s="8">
        <v>-27.069067569070519</v>
      </c>
      <c r="L719" s="8">
        <v>19.308260491264324</v>
      </c>
      <c r="M719" s="8">
        <v>3.1547092679806745</v>
      </c>
      <c r="N719" s="37"/>
    </row>
    <row r="720" spans="1:14">
      <c r="A720" s="38">
        <v>43544</v>
      </c>
      <c r="B720" s="48" t="s">
        <v>21</v>
      </c>
      <c r="C720" s="3" t="s">
        <v>12</v>
      </c>
      <c r="D720" s="3">
        <v>3</v>
      </c>
      <c r="E720" s="7">
        <v>45.720555961960493</v>
      </c>
      <c r="F720" s="7"/>
      <c r="G720" s="7"/>
      <c r="H720" s="8">
        <v>48.707166000000001</v>
      </c>
      <c r="I720" s="8">
        <v>3.892995</v>
      </c>
      <c r="J720" s="8">
        <v>0.28357399999999999</v>
      </c>
      <c r="K720" s="8">
        <v>-27.0460218507151</v>
      </c>
      <c r="L720" s="8">
        <v>9.8721531947840973</v>
      </c>
      <c r="M720" s="8">
        <v>3.9759176771746656</v>
      </c>
      <c r="N720" s="37"/>
    </row>
    <row r="721" spans="1:14">
      <c r="A721" s="38">
        <v>43544</v>
      </c>
      <c r="B721" s="48" t="s">
        <v>21</v>
      </c>
      <c r="C721" s="3" t="s">
        <v>12</v>
      </c>
      <c r="D721" s="3">
        <v>3</v>
      </c>
      <c r="E721" s="7">
        <v>45.720555961960493</v>
      </c>
      <c r="F721" s="7"/>
      <c r="G721" s="7"/>
      <c r="H721" s="8">
        <v>47.602969000000002</v>
      </c>
      <c r="I721" s="8">
        <v>4.6394299999999999</v>
      </c>
      <c r="J721" s="8">
        <v>0.32081599999999999</v>
      </c>
      <c r="K721" s="8">
        <v>-27.377844879620007</v>
      </c>
      <c r="L721" s="8">
        <v>9.4953174885061546</v>
      </c>
      <c r="M721" s="8">
        <v>2.8860260652702423</v>
      </c>
      <c r="N721" s="37"/>
    </row>
    <row r="722" spans="1:14">
      <c r="A722" s="38">
        <v>43544</v>
      </c>
      <c r="B722" s="48" t="s">
        <v>21</v>
      </c>
      <c r="C722" s="3" t="s">
        <v>14</v>
      </c>
      <c r="D722" s="3">
        <v>3</v>
      </c>
      <c r="E722" s="7">
        <v>45.720555961960493</v>
      </c>
      <c r="F722" s="7"/>
      <c r="G722" s="7"/>
      <c r="H722" s="8">
        <v>49.133400000000002</v>
      </c>
      <c r="I722" s="8">
        <v>4.6215890000000002</v>
      </c>
      <c r="J722" s="8">
        <v>0.35508099999999998</v>
      </c>
      <c r="K722" s="8">
        <v>-28.28159514315529</v>
      </c>
      <c r="L722" s="8">
        <v>8.1838127084415788</v>
      </c>
      <c r="M722" s="8">
        <v>9.4492085500011278</v>
      </c>
      <c r="N722" s="37"/>
    </row>
    <row r="723" spans="1:14">
      <c r="A723" s="38">
        <v>43544</v>
      </c>
      <c r="B723" s="48" t="s">
        <v>21</v>
      </c>
      <c r="C723" s="3" t="s">
        <v>14</v>
      </c>
      <c r="D723" s="3">
        <v>3</v>
      </c>
      <c r="E723" s="7">
        <v>45.720555961960493</v>
      </c>
      <c r="F723" s="7"/>
      <c r="G723" s="7"/>
      <c r="H723" s="7">
        <v>51.852603000000002</v>
      </c>
      <c r="I723" s="7">
        <v>4.3096709999999998</v>
      </c>
      <c r="J723" s="7">
        <v>0.375392</v>
      </c>
      <c r="K723" s="7">
        <v>-27.016819008976753</v>
      </c>
      <c r="L723" s="7">
        <v>9.1062549109275164</v>
      </c>
      <c r="M723" s="8">
        <v>10.264538526417155</v>
      </c>
      <c r="N723" s="37"/>
    </row>
    <row r="724" spans="1:14">
      <c r="A724" s="26">
        <v>43565</v>
      </c>
      <c r="B724" s="6" t="s">
        <v>41</v>
      </c>
      <c r="C724" s="6" t="s">
        <v>9</v>
      </c>
      <c r="D724" s="6"/>
      <c r="E724" s="9">
        <f>3/3.2808</f>
        <v>0.91441111923920992</v>
      </c>
      <c r="F724" s="9">
        <f>20/12/3.2808</f>
        <v>0.50800617735511666</v>
      </c>
      <c r="G724" s="9">
        <v>1570</v>
      </c>
      <c r="H724" s="9"/>
      <c r="I724" s="9"/>
      <c r="J724" s="9"/>
      <c r="K724" s="9"/>
      <c r="L724" s="9">
        <v>10.882945227413911</v>
      </c>
      <c r="M724" s="9"/>
      <c r="N724" s="28">
        <v>-0.96423728311501122</v>
      </c>
    </row>
    <row r="725" spans="1:14">
      <c r="A725" s="26">
        <v>43565</v>
      </c>
      <c r="B725" s="6" t="s">
        <v>41</v>
      </c>
      <c r="C725" s="6" t="s">
        <v>9</v>
      </c>
      <c r="D725" s="6"/>
      <c r="E725" s="9">
        <f>6/3.2808</f>
        <v>1.8288222384784198</v>
      </c>
      <c r="F725" s="9">
        <f>25/12/3.2808</f>
        <v>0.63500772169389585</v>
      </c>
      <c r="G725" s="9">
        <v>1720</v>
      </c>
      <c r="H725" s="9"/>
      <c r="I725" s="9"/>
      <c r="J725" s="9"/>
      <c r="K725" s="9"/>
      <c r="L725" s="9">
        <v>10.790411666788362</v>
      </c>
      <c r="M725" s="9"/>
      <c r="N725" s="28">
        <v>-1.2324878727015935</v>
      </c>
    </row>
    <row r="726" spans="1:14">
      <c r="A726" s="26">
        <v>43565</v>
      </c>
      <c r="B726" s="6" t="s">
        <v>41</v>
      </c>
      <c r="C726" s="6" t="s">
        <v>9</v>
      </c>
      <c r="D726" s="6"/>
      <c r="E726" s="9">
        <f>9/3.2808</f>
        <v>2.7432333577176298</v>
      </c>
      <c r="F726" s="9">
        <f>30/12/3.2808</f>
        <v>0.76200926603267494</v>
      </c>
      <c r="G726" s="9">
        <v>928</v>
      </c>
      <c r="H726" s="9"/>
      <c r="I726" s="9"/>
      <c r="J726" s="9"/>
      <c r="K726" s="9"/>
      <c r="L726" s="9">
        <v>17.856190385767242</v>
      </c>
      <c r="M726" s="9"/>
      <c r="N726" s="28">
        <v>4.6332311729640026</v>
      </c>
    </row>
    <row r="727" spans="1:14">
      <c r="A727" s="26">
        <v>43565</v>
      </c>
      <c r="B727" s="6" t="s">
        <v>41</v>
      </c>
      <c r="C727" s="6" t="s">
        <v>9</v>
      </c>
      <c r="D727" s="6"/>
      <c r="E727" s="9">
        <f>11/3.2808</f>
        <v>3.3528407705437697</v>
      </c>
      <c r="F727" s="9">
        <f>33/12/3.2808</f>
        <v>0.83821019263594243</v>
      </c>
      <c r="G727" s="9">
        <v>1060</v>
      </c>
      <c r="H727" s="9"/>
      <c r="I727" s="9"/>
      <c r="J727" s="9"/>
      <c r="K727" s="9"/>
      <c r="L727" s="9">
        <v>17.528888320329518</v>
      </c>
      <c r="M727" s="9"/>
      <c r="N727" s="28">
        <v>4.3074557394689421</v>
      </c>
    </row>
    <row r="728" spans="1:14">
      <c r="A728" s="26">
        <v>43565</v>
      </c>
      <c r="B728" s="6" t="s">
        <v>41</v>
      </c>
      <c r="C728" s="6" t="s">
        <v>9</v>
      </c>
      <c r="D728" s="6"/>
      <c r="E728" s="9">
        <f>14/3.2808</f>
        <v>4.2672518897829796</v>
      </c>
      <c r="F728" s="9">
        <f>33/12/3.2808</f>
        <v>0.83821019263594243</v>
      </c>
      <c r="G728" s="9">
        <v>215</v>
      </c>
      <c r="H728" s="9"/>
      <c r="I728" s="9"/>
      <c r="J728" s="9"/>
      <c r="K728" s="9"/>
      <c r="L728" s="9">
        <v>28.211828686980326</v>
      </c>
      <c r="M728" s="9"/>
      <c r="N728" s="28">
        <v>13.597807868800922</v>
      </c>
    </row>
    <row r="729" spans="1:14">
      <c r="A729" s="26">
        <v>43565</v>
      </c>
      <c r="B729" s="6" t="s">
        <v>41</v>
      </c>
      <c r="C729" s="6" t="s">
        <v>9</v>
      </c>
      <c r="D729" s="6"/>
      <c r="E729" s="9">
        <f>17/3.2808</f>
        <v>5.1816630090221896</v>
      </c>
      <c r="F729" s="9">
        <f>33/12/3.2808</f>
        <v>0.83821019263594243</v>
      </c>
      <c r="G729" s="9">
        <v>8.6</v>
      </c>
      <c r="H729" s="9"/>
      <c r="I729" s="9"/>
      <c r="J729" s="9"/>
      <c r="K729" s="9"/>
      <c r="L729" s="9">
        <v>13.732462126758996</v>
      </c>
      <c r="M729" s="9"/>
      <c r="N729" s="28">
        <v>24.345237687492755</v>
      </c>
    </row>
    <row r="730" spans="1:14">
      <c r="A730" s="26">
        <v>43565</v>
      </c>
      <c r="B730" s="6" t="s">
        <v>41</v>
      </c>
      <c r="C730" s="6" t="s">
        <v>9</v>
      </c>
      <c r="D730" s="6"/>
      <c r="E730" s="9">
        <f>20/3.2808</f>
        <v>6.0960741282613995</v>
      </c>
      <c r="F730" s="9">
        <f>33/12/3.2808</f>
        <v>0.83821019263594243</v>
      </c>
      <c r="G730" s="9">
        <v>9.1</v>
      </c>
      <c r="H730" s="9"/>
      <c r="I730" s="9"/>
      <c r="J730" s="9"/>
      <c r="K730" s="9"/>
      <c r="L730" s="9">
        <v>13.74247627758308</v>
      </c>
      <c r="M730" s="9"/>
      <c r="N730" s="28">
        <v>23.956116060011041</v>
      </c>
    </row>
    <row r="731" spans="1:14">
      <c r="A731" s="26">
        <v>43565</v>
      </c>
      <c r="B731" s="6" t="s">
        <v>41</v>
      </c>
      <c r="C731" s="6" t="s">
        <v>9</v>
      </c>
      <c r="D731" s="6"/>
      <c r="E731" s="9">
        <f>24/3.2808</f>
        <v>7.3152889539136794</v>
      </c>
      <c r="F731" s="9">
        <f>33/12/3.2808</f>
        <v>0.83821019263594243</v>
      </c>
      <c r="G731" s="9">
        <v>9.1</v>
      </c>
      <c r="H731" s="9"/>
      <c r="I731" s="9"/>
      <c r="J731" s="9"/>
      <c r="K731" s="9"/>
      <c r="L731" s="9">
        <v>13.582533254133532</v>
      </c>
      <c r="M731" s="9"/>
      <c r="N731" s="28">
        <v>24.183745012561218</v>
      </c>
    </row>
    <row r="732" spans="1:14">
      <c r="A732" s="26">
        <v>43565</v>
      </c>
      <c r="B732" s="6" t="s">
        <v>37</v>
      </c>
      <c r="C732" s="6"/>
      <c r="D732" s="6"/>
      <c r="E732" s="9"/>
      <c r="F732" s="9"/>
      <c r="G732" s="9">
        <v>2110</v>
      </c>
      <c r="H732" s="9"/>
      <c r="I732" s="9"/>
      <c r="J732" s="9"/>
      <c r="K732" s="9"/>
      <c r="L732" s="9">
        <v>7.5516263532799517</v>
      </c>
      <c r="M732" s="9"/>
      <c r="N732" s="28">
        <v>-4.0594521663547631</v>
      </c>
    </row>
    <row r="733" spans="1:14">
      <c r="A733" s="26">
        <v>43733</v>
      </c>
      <c r="B733" s="11" t="s">
        <v>43</v>
      </c>
      <c r="C733" s="6" t="s">
        <v>11</v>
      </c>
      <c r="D733" s="6"/>
      <c r="E733" s="9">
        <f>3/3.2808</f>
        <v>0.91441111923920992</v>
      </c>
      <c r="F733" s="9">
        <f>20/12/3.2808</f>
        <v>0.50800617735511666</v>
      </c>
      <c r="G733" s="9">
        <v>809</v>
      </c>
      <c r="H733" s="9"/>
      <c r="I733" s="9"/>
      <c r="J733" s="9"/>
      <c r="K733" s="6"/>
      <c r="L733" s="9">
        <v>17.125218907547335</v>
      </c>
      <c r="M733" s="9"/>
      <c r="N733" s="28">
        <v>2.0161116636948186</v>
      </c>
    </row>
    <row r="734" spans="1:14">
      <c r="A734" s="26">
        <v>43733</v>
      </c>
      <c r="B734" s="11" t="s">
        <v>44</v>
      </c>
      <c r="C734" s="6" t="s">
        <v>11</v>
      </c>
      <c r="D734" s="6"/>
      <c r="E734" s="9">
        <f>6/3.2808</f>
        <v>1.8288222384784198</v>
      </c>
      <c r="F734" s="9">
        <f>25/12/3.2808</f>
        <v>0.63500772169389585</v>
      </c>
      <c r="G734" s="9">
        <v>14.9</v>
      </c>
      <c r="H734" s="9"/>
      <c r="I734" s="9"/>
      <c r="J734" s="9"/>
      <c r="K734" s="9"/>
      <c r="L734" s="9">
        <v>10.482133842177038</v>
      </c>
      <c r="M734" s="9"/>
      <c r="N734" s="28">
        <v>17.301412409347648</v>
      </c>
    </row>
    <row r="735" spans="1:14">
      <c r="A735" s="26">
        <v>43733</v>
      </c>
      <c r="B735" s="11" t="s">
        <v>45</v>
      </c>
      <c r="C735" s="6" t="s">
        <v>11</v>
      </c>
      <c r="D735" s="6"/>
      <c r="E735" s="9">
        <f>9/3.2808</f>
        <v>2.7432333577176298</v>
      </c>
      <c r="F735" s="9">
        <f>30/12/3.2808</f>
        <v>0.76200926603267494</v>
      </c>
      <c r="G735" s="9">
        <v>14.4</v>
      </c>
      <c r="H735" s="9"/>
      <c r="I735" s="9"/>
      <c r="J735" s="9"/>
      <c r="K735" s="9"/>
      <c r="L735" s="9">
        <v>10.481564992387735</v>
      </c>
      <c r="M735" s="9"/>
      <c r="N735" s="28">
        <v>17.323458014548301</v>
      </c>
    </row>
    <row r="736" spans="1:14">
      <c r="A736" s="26">
        <v>43733</v>
      </c>
      <c r="B736" s="11" t="s">
        <v>46</v>
      </c>
      <c r="C736" s="6" t="s">
        <v>11</v>
      </c>
      <c r="D736" s="6"/>
      <c r="E736" s="9">
        <f>12/3.2808</f>
        <v>3.6576444769568397</v>
      </c>
      <c r="F736" s="9">
        <f>33/12/3.2808</f>
        <v>0.83821019263594243</v>
      </c>
      <c r="G736" s="9">
        <v>14.1</v>
      </c>
      <c r="H736" s="9"/>
      <c r="I736" s="9"/>
      <c r="J736" s="9"/>
      <c r="K736" s="9"/>
      <c r="L736" s="9">
        <v>10.460103192304992</v>
      </c>
      <c r="M736" s="9"/>
      <c r="N736" s="28">
        <v>17.650232892225027</v>
      </c>
    </row>
    <row r="737" spans="1:14">
      <c r="A737" s="26">
        <v>43733</v>
      </c>
      <c r="B737" s="11" t="s">
        <v>47</v>
      </c>
      <c r="C737" s="6" t="s">
        <v>11</v>
      </c>
      <c r="D737" s="6"/>
      <c r="E737" s="9">
        <f>15/3.2808</f>
        <v>4.5720555961960496</v>
      </c>
      <c r="F737" s="9">
        <f>33/12/3.2808</f>
        <v>0.83821019263594243</v>
      </c>
      <c r="G737" s="9">
        <v>13.4</v>
      </c>
      <c r="H737" s="9"/>
      <c r="I737" s="9"/>
      <c r="J737" s="9"/>
      <c r="K737" s="9"/>
      <c r="L737" s="9">
        <v>10.494916624671959</v>
      </c>
      <c r="M737" s="9"/>
      <c r="N737" s="28">
        <v>17.346630006155969</v>
      </c>
    </row>
    <row r="738" spans="1:14">
      <c r="A738" s="26">
        <v>43733</v>
      </c>
      <c r="B738" s="11" t="s">
        <v>48</v>
      </c>
      <c r="C738" s="6" t="s">
        <v>11</v>
      </c>
      <c r="D738" s="6"/>
      <c r="E738" s="9">
        <f>18/3.2808</f>
        <v>5.4864667154352595</v>
      </c>
      <c r="F738" s="9">
        <f>33/12/3.2808</f>
        <v>0.83821019263594243</v>
      </c>
      <c r="G738" s="9">
        <v>13.6</v>
      </c>
      <c r="H738" s="9"/>
      <c r="I738" s="9"/>
      <c r="J738" s="9"/>
      <c r="K738" s="9"/>
      <c r="L738" s="9">
        <v>10.585851856181833</v>
      </c>
      <c r="M738" s="9"/>
      <c r="N738" s="28">
        <v>17.370092248482671</v>
      </c>
    </row>
    <row r="739" spans="1:14">
      <c r="A739" s="26">
        <v>43733</v>
      </c>
      <c r="B739" s="11" t="s">
        <v>49</v>
      </c>
      <c r="C739" s="6" t="s">
        <v>7</v>
      </c>
      <c r="D739" s="6"/>
      <c r="E739" s="9">
        <f>3/3.2808</f>
        <v>0.91441111923920992</v>
      </c>
      <c r="F739" s="9">
        <f>20/12/3.2808</f>
        <v>0.50800617735511666</v>
      </c>
      <c r="G739" s="9">
        <v>1460</v>
      </c>
      <c r="H739" s="9"/>
      <c r="I739" s="9"/>
      <c r="J739" s="9"/>
      <c r="K739" s="9"/>
      <c r="L739" s="9">
        <v>11.738028799756044</v>
      </c>
      <c r="M739" s="9"/>
      <c r="N739" s="28">
        <v>-2.1840459907099472</v>
      </c>
    </row>
    <row r="740" spans="1:14">
      <c r="A740" s="26">
        <v>43733</v>
      </c>
      <c r="B740" s="11" t="s">
        <v>50</v>
      </c>
      <c r="C740" s="6" t="s">
        <v>7</v>
      </c>
      <c r="D740" s="6"/>
      <c r="E740" s="9">
        <f>6/3.2808</f>
        <v>1.8288222384784198</v>
      </c>
      <c r="F740" s="9">
        <f>25/12/3.2808</f>
        <v>0.63500772169389585</v>
      </c>
      <c r="G740" s="9">
        <v>801</v>
      </c>
      <c r="H740" s="9"/>
      <c r="I740" s="9"/>
      <c r="J740" s="9"/>
      <c r="K740" s="9"/>
      <c r="L740" s="9">
        <v>26.634459139384695</v>
      </c>
      <c r="M740" s="9"/>
      <c r="N740" s="28">
        <v>8.6158697412848007</v>
      </c>
    </row>
    <row r="741" spans="1:14">
      <c r="A741" s="26">
        <v>43733</v>
      </c>
      <c r="B741" s="11" t="s">
        <v>51</v>
      </c>
      <c r="C741" s="6" t="s">
        <v>7</v>
      </c>
      <c r="D741" s="6"/>
      <c r="E741" s="9">
        <f>9/3.2808</f>
        <v>2.7432333577176298</v>
      </c>
      <c r="F741" s="9">
        <f>30/12/3.2808</f>
        <v>0.76200926603267494</v>
      </c>
      <c r="G741" s="9">
        <v>640</v>
      </c>
      <c r="H741" s="9"/>
      <c r="I741" s="9"/>
      <c r="J741" s="9"/>
      <c r="K741" s="9"/>
      <c r="L741" s="9">
        <v>32.544370271890166</v>
      </c>
      <c r="M741" s="9"/>
      <c r="N741" s="28">
        <v>13.25422640287951</v>
      </c>
    </row>
    <row r="742" spans="1:14">
      <c r="A742" s="26">
        <v>43733</v>
      </c>
      <c r="B742" s="11" t="s">
        <v>52</v>
      </c>
      <c r="C742" s="6" t="s">
        <v>7</v>
      </c>
      <c r="D742" s="6"/>
      <c r="E742" s="9">
        <f>12/3.2808</f>
        <v>3.6576444769568397</v>
      </c>
      <c r="F742" s="9">
        <f>33/12/3.2808</f>
        <v>0.83821019263594243</v>
      </c>
      <c r="G742" s="9">
        <v>14.9</v>
      </c>
      <c r="H742" s="9"/>
      <c r="I742" s="9"/>
      <c r="J742" s="9"/>
      <c r="K742" s="9"/>
      <c r="L742" s="9">
        <v>10.377459402298179</v>
      </c>
      <c r="M742" s="9"/>
      <c r="N742" s="28">
        <v>17.05414924475798</v>
      </c>
    </row>
    <row r="743" spans="1:14">
      <c r="A743" s="26">
        <v>43733</v>
      </c>
      <c r="B743" s="11" t="s">
        <v>53</v>
      </c>
      <c r="C743" s="6" t="s">
        <v>7</v>
      </c>
      <c r="D743" s="6"/>
      <c r="E743" s="9">
        <f>15/3.2808</f>
        <v>4.5720555961960496</v>
      </c>
      <c r="F743" s="9">
        <f>33/12/3.2808</f>
        <v>0.83821019263594243</v>
      </c>
      <c r="G743" s="9">
        <v>13.1</v>
      </c>
      <c r="H743" s="9"/>
      <c r="I743" s="9"/>
      <c r="J743" s="9"/>
      <c r="K743" s="9"/>
      <c r="L743" s="9">
        <v>10.619112098764056</v>
      </c>
      <c r="M743" s="9"/>
      <c r="N743" s="28">
        <v>17.437713598998748</v>
      </c>
    </row>
    <row r="744" spans="1:14">
      <c r="A744" s="26">
        <v>43733</v>
      </c>
      <c r="B744" s="11" t="s">
        <v>54</v>
      </c>
      <c r="C744" s="6" t="s">
        <v>7</v>
      </c>
      <c r="D744" s="6"/>
      <c r="E744" s="9">
        <f>18/3.2808</f>
        <v>5.4864667154352595</v>
      </c>
      <c r="F744" s="9">
        <f>33/12/3.2808</f>
        <v>0.83821019263594243</v>
      </c>
      <c r="G744" s="9">
        <v>13.2</v>
      </c>
      <c r="H744" s="9"/>
      <c r="I744" s="9"/>
      <c r="J744" s="9"/>
      <c r="K744" s="9"/>
      <c r="L744" s="9">
        <v>10.288764899711556</v>
      </c>
      <c r="M744" s="9"/>
      <c r="N744" s="28">
        <v>17.215130406702809</v>
      </c>
    </row>
    <row r="745" spans="1:14">
      <c r="A745" s="26">
        <v>43733</v>
      </c>
      <c r="B745" s="11" t="s">
        <v>55</v>
      </c>
      <c r="C745" s="6" t="s">
        <v>13</v>
      </c>
      <c r="D745" s="6"/>
      <c r="E745" s="9">
        <f>3/3.2808</f>
        <v>0.91441111923920992</v>
      </c>
      <c r="F745" s="9">
        <f>20/12/3.2808</f>
        <v>0.50800617735511666</v>
      </c>
      <c r="G745" s="9">
        <v>1870</v>
      </c>
      <c r="H745" s="9"/>
      <c r="I745" s="9"/>
      <c r="J745" s="9"/>
      <c r="K745" s="9"/>
      <c r="L745" s="9">
        <v>11.43691919201062</v>
      </c>
      <c r="M745" s="9"/>
      <c r="N745" s="28">
        <v>-2.6060097606988197</v>
      </c>
    </row>
    <row r="746" spans="1:14">
      <c r="A746" s="26">
        <v>43733</v>
      </c>
      <c r="B746" s="11" t="s">
        <v>56</v>
      </c>
      <c r="C746" s="6" t="s">
        <v>13</v>
      </c>
      <c r="D746" s="6"/>
      <c r="E746" s="9">
        <f>6/3.2808</f>
        <v>1.8288222384784198</v>
      </c>
      <c r="F746" s="9">
        <f>25/12/3.2808</f>
        <v>0.63500772169389585</v>
      </c>
      <c r="G746" s="9">
        <v>330</v>
      </c>
      <c r="H746" s="9"/>
      <c r="I746" s="9"/>
      <c r="J746" s="9"/>
      <c r="K746" s="9"/>
      <c r="L746" s="9">
        <v>27.485822682534319</v>
      </c>
      <c r="M746" s="9"/>
      <c r="N746" s="28">
        <v>9.7855065899000984</v>
      </c>
    </row>
    <row r="747" spans="1:14">
      <c r="A747" s="26">
        <v>43733</v>
      </c>
      <c r="B747" s="11" t="s">
        <v>57</v>
      </c>
      <c r="C747" s="6" t="s">
        <v>13</v>
      </c>
      <c r="D747" s="6"/>
      <c r="E747" s="9">
        <f>9/3.2808</f>
        <v>2.7432333577176298</v>
      </c>
      <c r="F747" s="9">
        <f>30/12/3.2808</f>
        <v>0.76200926603267494</v>
      </c>
      <c r="G747" s="9">
        <v>464</v>
      </c>
      <c r="H747" s="9"/>
      <c r="I747" s="9"/>
      <c r="J747" s="9"/>
      <c r="K747" s="9"/>
      <c r="L747" s="9">
        <v>38.143641168659371</v>
      </c>
      <c r="M747" s="9"/>
      <c r="N747" s="28">
        <v>16.715143786260924</v>
      </c>
    </row>
    <row r="748" spans="1:14">
      <c r="A748" s="26">
        <v>43733</v>
      </c>
      <c r="B748" s="11" t="s">
        <v>58</v>
      </c>
      <c r="C748" s="6" t="s">
        <v>13</v>
      </c>
      <c r="D748" s="6"/>
      <c r="E748" s="9">
        <f>12/3.2808</f>
        <v>3.6576444769568397</v>
      </c>
      <c r="F748" s="9">
        <f>33/12/3.2808</f>
        <v>0.83821019263594243</v>
      </c>
      <c r="G748" s="9">
        <v>154</v>
      </c>
      <c r="H748" s="9"/>
      <c r="I748" s="9"/>
      <c r="J748" s="9"/>
      <c r="K748" s="9"/>
      <c r="L748" s="9">
        <v>41.193765042425305</v>
      </c>
      <c r="M748" s="9"/>
      <c r="N748" s="28">
        <v>19.737059511598449</v>
      </c>
    </row>
    <row r="749" spans="1:14">
      <c r="A749" s="26">
        <v>43733</v>
      </c>
      <c r="B749" s="11" t="s">
        <v>59</v>
      </c>
      <c r="C749" s="6" t="s">
        <v>13</v>
      </c>
      <c r="D749" s="6"/>
      <c r="E749" s="9">
        <f>15/3.2808</f>
        <v>4.5720555961960496</v>
      </c>
      <c r="F749" s="9">
        <f>33/12/3.2808</f>
        <v>0.83821019263594243</v>
      </c>
      <c r="G749" s="9">
        <v>14.1</v>
      </c>
      <c r="H749" s="9"/>
      <c r="I749" s="9"/>
      <c r="J749" s="9"/>
      <c r="K749" s="9"/>
      <c r="L749" s="9">
        <v>10.472992959809357</v>
      </c>
      <c r="M749" s="9"/>
      <c r="N749" s="28">
        <v>17.171897848805724</v>
      </c>
    </row>
    <row r="750" spans="1:14">
      <c r="A750" s="26">
        <v>43733</v>
      </c>
      <c r="B750" s="11" t="s">
        <v>60</v>
      </c>
      <c r="C750" s="6" t="s">
        <v>13</v>
      </c>
      <c r="D750" s="6"/>
      <c r="E750" s="9">
        <f>18/3.2808</f>
        <v>5.4864667154352595</v>
      </c>
      <c r="F750" s="9">
        <f>33/12/3.2808</f>
        <v>0.83821019263594243</v>
      </c>
      <c r="G750" s="9">
        <v>13.3</v>
      </c>
      <c r="H750" s="9"/>
      <c r="I750" s="9"/>
      <c r="J750" s="9"/>
      <c r="K750" s="9"/>
      <c r="L750" s="9">
        <v>10.384086827309812</v>
      </c>
      <c r="M750" s="9"/>
      <c r="N750" s="28">
        <v>17.228952008261523</v>
      </c>
    </row>
    <row r="751" spans="1:14">
      <c r="A751" s="26">
        <v>43733</v>
      </c>
      <c r="B751" s="11" t="s">
        <v>37</v>
      </c>
      <c r="C751" s="12"/>
      <c r="D751" s="6"/>
      <c r="E751" s="9"/>
      <c r="F751" s="9"/>
      <c r="G751" s="9">
        <v>1950</v>
      </c>
      <c r="H751" s="9"/>
      <c r="I751" s="9"/>
      <c r="J751" s="9"/>
      <c r="K751" s="9"/>
      <c r="L751" s="9">
        <v>9.5265556202673078</v>
      </c>
      <c r="M751" s="9"/>
      <c r="N751" s="28">
        <v>-4.0627528518823119</v>
      </c>
    </row>
    <row r="752" spans="1:14" ht="17" thickBot="1">
      <c r="A752" s="29">
        <v>43733</v>
      </c>
      <c r="B752" s="30" t="s">
        <v>37</v>
      </c>
      <c r="C752" s="31"/>
      <c r="D752" s="54"/>
      <c r="E752" s="32"/>
      <c r="F752" s="32"/>
      <c r="G752" s="32">
        <v>2050</v>
      </c>
      <c r="H752" s="32"/>
      <c r="I752" s="32"/>
      <c r="J752" s="32"/>
      <c r="K752" s="32"/>
      <c r="L752" s="32">
        <v>9.6050255020932109</v>
      </c>
      <c r="M752" s="32"/>
      <c r="N752" s="33">
        <v>-3.8176067095379675</v>
      </c>
    </row>
  </sheetData>
  <autoFilter ref="A2:N752" xr:uid="{47D16F3D-C647-F948-8EA1-AEB9D99431B4}">
    <sortState xmlns:xlrd2="http://schemas.microsoft.com/office/spreadsheetml/2017/richdata2" ref="A3:N752">
      <sortCondition ref="A2:A75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66A5-C878-EB43-AC47-56A8A2A7F28A}">
  <sheetPr>
    <tabColor theme="9"/>
  </sheetPr>
  <dimension ref="A1:K572"/>
  <sheetViews>
    <sheetView workbookViewId="0">
      <selection activeCell="N9" sqref="N9"/>
    </sheetView>
  </sheetViews>
  <sheetFormatPr baseColWidth="10" defaultRowHeight="16"/>
  <cols>
    <col min="1" max="1" width="7.83203125" bestFit="1" customWidth="1"/>
    <col min="2" max="2" width="7.6640625" bestFit="1" customWidth="1"/>
    <col min="3" max="3" width="4.83203125" bestFit="1" customWidth="1"/>
    <col min="4" max="4" width="6" bestFit="1" customWidth="1"/>
    <col min="5" max="5" width="9.6640625" bestFit="1" customWidth="1"/>
    <col min="6" max="7" width="6.6640625" bestFit="1" customWidth="1"/>
    <col min="8" max="8" width="6.5" bestFit="1" customWidth="1"/>
    <col min="9" max="9" width="10" bestFit="1" customWidth="1"/>
    <col min="10" max="10" width="6.5" bestFit="1" customWidth="1"/>
    <col min="11" max="11" width="9.83203125" bestFit="1" customWidth="1"/>
  </cols>
  <sheetData>
    <row r="1" spans="1:11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23</v>
      </c>
      <c r="G1" s="18" t="s">
        <v>25</v>
      </c>
      <c r="H1" s="18" t="s">
        <v>26</v>
      </c>
      <c r="I1" s="18" t="s">
        <v>27</v>
      </c>
      <c r="J1" s="18" t="s">
        <v>28</v>
      </c>
      <c r="K1" s="19" t="s">
        <v>29</v>
      </c>
    </row>
    <row r="2" spans="1:11" ht="17" thickBot="1">
      <c r="A2" s="20" t="s">
        <v>30</v>
      </c>
      <c r="B2" s="21" t="s">
        <v>30</v>
      </c>
      <c r="C2" s="21" t="s">
        <v>30</v>
      </c>
      <c r="D2" s="21" t="s">
        <v>30</v>
      </c>
      <c r="E2" s="21" t="s">
        <v>22</v>
      </c>
      <c r="F2" s="21" t="s">
        <v>24</v>
      </c>
      <c r="G2" s="21" t="s">
        <v>24</v>
      </c>
      <c r="H2" s="21" t="s">
        <v>24</v>
      </c>
      <c r="I2" s="22" t="s">
        <v>33</v>
      </c>
      <c r="J2" s="22" t="s">
        <v>32</v>
      </c>
      <c r="K2" s="23" t="s">
        <v>34</v>
      </c>
    </row>
    <row r="3" spans="1:11">
      <c r="A3" s="24">
        <v>42471</v>
      </c>
      <c r="B3" s="43" t="s">
        <v>19</v>
      </c>
      <c r="C3" s="44" t="s">
        <v>11</v>
      </c>
      <c r="D3" s="44">
        <v>1</v>
      </c>
      <c r="E3" s="15"/>
      <c r="F3" s="15">
        <v>44.388528000000001</v>
      </c>
      <c r="G3" s="15">
        <v>2.6473900000000001</v>
      </c>
      <c r="H3" s="15">
        <v>0.39482600000000001</v>
      </c>
      <c r="I3" s="15">
        <v>-33.104126691711883</v>
      </c>
      <c r="J3" s="15">
        <v>11.981664597187024</v>
      </c>
      <c r="K3" s="45">
        <v>3.7704039447721049</v>
      </c>
    </row>
    <row r="4" spans="1:11">
      <c r="A4" s="26">
        <v>42471</v>
      </c>
      <c r="B4" s="34" t="s">
        <v>19</v>
      </c>
      <c r="C4" s="3" t="s">
        <v>11</v>
      </c>
      <c r="D4" s="3">
        <v>1</v>
      </c>
      <c r="E4" s="7"/>
      <c r="F4" s="7">
        <v>44.313997000000001</v>
      </c>
      <c r="G4" s="7">
        <v>3.6328619999999998</v>
      </c>
      <c r="H4" s="7">
        <v>0.50716099999999997</v>
      </c>
      <c r="I4" s="7">
        <v>-31.051465356442076</v>
      </c>
      <c r="J4" s="7">
        <v>13.598316264768989</v>
      </c>
      <c r="K4" s="37">
        <v>1.0245212454207109</v>
      </c>
    </row>
    <row r="5" spans="1:11">
      <c r="A5" s="26">
        <v>42471</v>
      </c>
      <c r="B5" s="34" t="s">
        <v>19</v>
      </c>
      <c r="C5" s="3" t="s">
        <v>11</v>
      </c>
      <c r="D5" s="3">
        <v>2</v>
      </c>
      <c r="E5" s="7"/>
      <c r="F5" s="7">
        <v>44.595652999999999</v>
      </c>
      <c r="G5" s="7">
        <v>3.1635819999999999</v>
      </c>
      <c r="H5" s="7">
        <v>0.41566500000000001</v>
      </c>
      <c r="I5" s="7">
        <v>-31.450938272632939</v>
      </c>
      <c r="J5" s="7">
        <v>9.9150479936493632</v>
      </c>
      <c r="K5" s="37">
        <v>2.4839536886466589</v>
      </c>
    </row>
    <row r="6" spans="1:11">
      <c r="A6" s="26">
        <v>42471</v>
      </c>
      <c r="B6" s="34" t="s">
        <v>19</v>
      </c>
      <c r="C6" s="3" t="s">
        <v>11</v>
      </c>
      <c r="D6" s="3">
        <v>2</v>
      </c>
      <c r="E6" s="7"/>
      <c r="F6" s="8">
        <v>44.843693999999999</v>
      </c>
      <c r="G6" s="8">
        <v>2.965131</v>
      </c>
      <c r="H6" s="8">
        <v>0.43887999999999999</v>
      </c>
      <c r="I6" s="8">
        <v>-32.414661560704431</v>
      </c>
      <c r="J6" s="8">
        <v>12.330208234249124</v>
      </c>
      <c r="K6" s="27">
        <v>2.6409078816915734</v>
      </c>
    </row>
    <row r="7" spans="1:11">
      <c r="A7" s="26">
        <v>42471</v>
      </c>
      <c r="B7" s="34" t="s">
        <v>19</v>
      </c>
      <c r="C7" s="3" t="s">
        <v>11</v>
      </c>
      <c r="D7" s="3">
        <v>3</v>
      </c>
      <c r="E7" s="7"/>
      <c r="F7" s="7">
        <v>44.563918999999999</v>
      </c>
      <c r="G7" s="7">
        <v>2.9383729999999999</v>
      </c>
      <c r="H7" s="7">
        <v>0.36060300000000001</v>
      </c>
      <c r="I7" s="7">
        <v>-30.677137912359871</v>
      </c>
      <c r="J7" s="7">
        <v>22.413135232590779</v>
      </c>
      <c r="K7" s="37">
        <v>3.2790011358735089</v>
      </c>
    </row>
    <row r="8" spans="1:11">
      <c r="A8" s="26">
        <v>42471</v>
      </c>
      <c r="B8" s="34" t="s">
        <v>19</v>
      </c>
      <c r="C8" s="3" t="s">
        <v>11</v>
      </c>
      <c r="D8" s="3">
        <v>3</v>
      </c>
      <c r="E8" s="7"/>
      <c r="F8" s="8">
        <v>44.598731000000001</v>
      </c>
      <c r="G8" s="8">
        <v>2.389764</v>
      </c>
      <c r="H8" s="8">
        <v>0.302014</v>
      </c>
      <c r="I8" s="8">
        <v>-31.964867444619024</v>
      </c>
      <c r="J8" s="8">
        <v>6.5499484783517703</v>
      </c>
      <c r="K8" s="27">
        <v>0.76771688324577902</v>
      </c>
    </row>
    <row r="9" spans="1:11">
      <c r="A9" s="26">
        <v>42471</v>
      </c>
      <c r="B9" s="34" t="s">
        <v>19</v>
      </c>
      <c r="C9" s="3" t="s">
        <v>10</v>
      </c>
      <c r="D9" s="3">
        <v>1</v>
      </c>
      <c r="E9" s="7"/>
      <c r="F9" s="7">
        <v>43.991819</v>
      </c>
      <c r="G9" s="7">
        <v>1.930884</v>
      </c>
      <c r="H9" s="7">
        <v>0.26829799999999998</v>
      </c>
      <c r="I9" s="7">
        <v>-29.819648703813986</v>
      </c>
      <c r="J9" s="7">
        <v>0.4235564188703389</v>
      </c>
      <c r="K9" s="37">
        <v>-1.9569337386535293</v>
      </c>
    </row>
    <row r="10" spans="1:11">
      <c r="A10" s="26">
        <v>42471</v>
      </c>
      <c r="B10" s="34" t="s">
        <v>19</v>
      </c>
      <c r="C10" s="3" t="s">
        <v>10</v>
      </c>
      <c r="D10" s="3">
        <v>1</v>
      </c>
      <c r="E10" s="7"/>
      <c r="F10" s="7">
        <v>44.416038</v>
      </c>
      <c r="G10" s="7">
        <v>2.447022</v>
      </c>
      <c r="H10" s="7">
        <v>0.318971</v>
      </c>
      <c r="I10" s="7">
        <v>-25.727816719319627</v>
      </c>
      <c r="J10" s="7">
        <v>10.232843182198909</v>
      </c>
      <c r="K10" s="37">
        <v>-0.6027599301762907</v>
      </c>
    </row>
    <row r="11" spans="1:11">
      <c r="A11" s="26">
        <v>42471</v>
      </c>
      <c r="B11" s="34" t="s">
        <v>19</v>
      </c>
      <c r="C11" s="3" t="s">
        <v>10</v>
      </c>
      <c r="D11" s="3">
        <v>2</v>
      </c>
      <c r="E11" s="7"/>
      <c r="F11" s="8">
        <v>44.344715999999998</v>
      </c>
      <c r="G11" s="8">
        <v>2.0582929999999999</v>
      </c>
      <c r="H11" s="8">
        <v>0.37088100000000002</v>
      </c>
      <c r="I11" s="8">
        <v>-30.165293341417549</v>
      </c>
      <c r="J11" s="8">
        <v>5.6294966855978137</v>
      </c>
      <c r="K11" s="27">
        <v>0.27448698337638944</v>
      </c>
    </row>
    <row r="12" spans="1:11">
      <c r="A12" s="26">
        <v>42471</v>
      </c>
      <c r="B12" s="34" t="s">
        <v>19</v>
      </c>
      <c r="C12" s="3" t="s">
        <v>10</v>
      </c>
      <c r="D12" s="3">
        <v>2</v>
      </c>
      <c r="E12" s="7"/>
      <c r="F12" s="8">
        <v>44.279919</v>
      </c>
      <c r="G12" s="8">
        <v>2.8038219999999998</v>
      </c>
      <c r="H12" s="8">
        <v>0.32769500000000001</v>
      </c>
      <c r="I12" s="8">
        <v>-29.491522559810058</v>
      </c>
      <c r="J12" s="8">
        <v>4.430004518693849</v>
      </c>
      <c r="K12" s="27">
        <v>-1.5081366182649394</v>
      </c>
    </row>
    <row r="13" spans="1:11">
      <c r="A13" s="26">
        <v>42471</v>
      </c>
      <c r="B13" s="34" t="s">
        <v>19</v>
      </c>
      <c r="C13" s="3" t="s">
        <v>10</v>
      </c>
      <c r="D13" s="3">
        <v>3</v>
      </c>
      <c r="E13" s="7"/>
      <c r="F13" s="8">
        <v>41.713391000000001</v>
      </c>
      <c r="G13" s="8">
        <v>1.979085</v>
      </c>
      <c r="H13" s="8">
        <v>0.31448199999999998</v>
      </c>
      <c r="I13" s="8">
        <v>-30.931329304048383</v>
      </c>
      <c r="J13" s="8">
        <v>2.6461307100469558</v>
      </c>
      <c r="K13" s="27">
        <v>-0.97823522719940526</v>
      </c>
    </row>
    <row r="14" spans="1:11">
      <c r="A14" s="26">
        <v>42471</v>
      </c>
      <c r="B14" s="34" t="s">
        <v>19</v>
      </c>
      <c r="C14" s="3" t="s">
        <v>10</v>
      </c>
      <c r="D14" s="3">
        <v>3</v>
      </c>
      <c r="E14" s="7"/>
      <c r="F14" s="8">
        <v>43.428027999999998</v>
      </c>
      <c r="G14" s="8">
        <v>2.453824</v>
      </c>
      <c r="H14" s="8">
        <v>0.253772</v>
      </c>
      <c r="I14" s="8">
        <v>-27.080456428509979</v>
      </c>
      <c r="J14" s="8">
        <v>4.3797468944496591</v>
      </c>
      <c r="K14" s="27">
        <v>-0.25044710154087002</v>
      </c>
    </row>
    <row r="15" spans="1:11">
      <c r="A15" s="26">
        <v>42471</v>
      </c>
      <c r="B15" s="34" t="s">
        <v>19</v>
      </c>
      <c r="C15" s="3" t="s">
        <v>9</v>
      </c>
      <c r="D15" s="3">
        <v>1</v>
      </c>
      <c r="E15" s="7"/>
      <c r="F15" s="8">
        <v>45.309627999999996</v>
      </c>
      <c r="G15" s="8">
        <v>2.0881780000000001</v>
      </c>
      <c r="H15" s="8">
        <v>0.36026000000000002</v>
      </c>
      <c r="I15" s="8">
        <v>-31.953080678724319</v>
      </c>
      <c r="J15" s="8">
        <v>6.7654960821181618</v>
      </c>
      <c r="K15" s="27">
        <v>0.82173777284813743</v>
      </c>
    </row>
    <row r="16" spans="1:11">
      <c r="A16" s="26">
        <v>42471</v>
      </c>
      <c r="B16" s="34" t="s">
        <v>19</v>
      </c>
      <c r="C16" s="3" t="s">
        <v>9</v>
      </c>
      <c r="D16" s="3">
        <v>1</v>
      </c>
      <c r="E16" s="7"/>
      <c r="F16" s="8">
        <v>44.319687999999999</v>
      </c>
      <c r="G16" s="8">
        <v>2.586427</v>
      </c>
      <c r="H16" s="8">
        <v>0.34275600000000001</v>
      </c>
      <c r="I16" s="8">
        <v>-31.550608433121386</v>
      </c>
      <c r="J16" s="8">
        <v>5.3973979890003623</v>
      </c>
      <c r="K16" s="27">
        <v>0.9578079708091094</v>
      </c>
    </row>
    <row r="17" spans="1:11">
      <c r="A17" s="26">
        <v>42471</v>
      </c>
      <c r="B17" s="34" t="s">
        <v>19</v>
      </c>
      <c r="C17" s="3" t="s">
        <v>9</v>
      </c>
      <c r="D17" s="3">
        <v>2</v>
      </c>
      <c r="E17" s="7"/>
      <c r="F17" s="8">
        <v>43.609152999999999</v>
      </c>
      <c r="G17" s="8">
        <v>1.9611620000000001</v>
      </c>
      <c r="H17" s="8">
        <v>0.299593</v>
      </c>
      <c r="I17" s="8">
        <v>-29.946466102253058</v>
      </c>
      <c r="J17" s="8">
        <v>9.440239251466334</v>
      </c>
      <c r="K17" s="27">
        <v>2.6474288658177598</v>
      </c>
    </row>
    <row r="18" spans="1:11">
      <c r="A18" s="26">
        <v>42471</v>
      </c>
      <c r="B18" s="34" t="s">
        <v>19</v>
      </c>
      <c r="C18" s="3" t="s">
        <v>9</v>
      </c>
      <c r="D18" s="3">
        <v>2</v>
      </c>
      <c r="E18" s="7"/>
      <c r="F18" s="8">
        <v>44.442466000000003</v>
      </c>
      <c r="G18" s="8">
        <v>3.0551629999999999</v>
      </c>
      <c r="H18" s="8">
        <v>0.39141700000000001</v>
      </c>
      <c r="I18" s="8">
        <v>-32.518941083504998</v>
      </c>
      <c r="J18" s="8">
        <v>6.8024050558163731</v>
      </c>
      <c r="K18" s="27">
        <v>0.58889451861680131</v>
      </c>
    </row>
    <row r="19" spans="1:11">
      <c r="A19" s="26">
        <v>42471</v>
      </c>
      <c r="B19" s="34" t="s">
        <v>19</v>
      </c>
      <c r="C19" s="3" t="s">
        <v>9</v>
      </c>
      <c r="D19" s="3">
        <v>3</v>
      </c>
      <c r="E19" s="7"/>
      <c r="F19" s="8">
        <v>43.821334</v>
      </c>
      <c r="G19" s="8">
        <v>2.2303799999999998</v>
      </c>
      <c r="H19" s="8">
        <v>0.32599400000000001</v>
      </c>
      <c r="I19" s="8">
        <v>-32.182714043748746</v>
      </c>
      <c r="J19" s="8">
        <v>6.035664420743978</v>
      </c>
      <c r="K19" s="27">
        <v>2.5801871814652149</v>
      </c>
    </row>
    <row r="20" spans="1:11">
      <c r="A20" s="26">
        <v>42471</v>
      </c>
      <c r="B20" s="34" t="s">
        <v>19</v>
      </c>
      <c r="C20" s="3" t="s">
        <v>9</v>
      </c>
      <c r="D20" s="3">
        <v>3</v>
      </c>
      <c r="E20" s="7"/>
      <c r="F20" s="8">
        <v>44.360227999999999</v>
      </c>
      <c r="G20" s="8">
        <v>2.5794380000000001</v>
      </c>
      <c r="H20" s="8">
        <v>0.29204400000000003</v>
      </c>
      <c r="I20" s="8">
        <v>-31.946006899614201</v>
      </c>
      <c r="J20" s="8">
        <v>8.4845902256110932</v>
      </c>
      <c r="K20" s="27">
        <v>1.7029316001833865</v>
      </c>
    </row>
    <row r="21" spans="1:11">
      <c r="A21" s="26">
        <v>42471</v>
      </c>
      <c r="B21" s="34" t="s">
        <v>19</v>
      </c>
      <c r="C21" s="3" t="s">
        <v>7</v>
      </c>
      <c r="D21" s="3">
        <v>1</v>
      </c>
      <c r="E21" s="7"/>
      <c r="F21" s="8">
        <v>44.580956</v>
      </c>
      <c r="G21" s="8">
        <v>3.4698549999999999</v>
      </c>
      <c r="H21" s="8">
        <v>0.335816</v>
      </c>
      <c r="I21" s="8">
        <v>-32.15073540729226</v>
      </c>
      <c r="J21" s="8">
        <v>12.236195816757213</v>
      </c>
      <c r="K21" s="27">
        <v>-1.3121537496436155</v>
      </c>
    </row>
    <row r="22" spans="1:11">
      <c r="A22" s="26">
        <v>42471</v>
      </c>
      <c r="B22" s="34" t="s">
        <v>19</v>
      </c>
      <c r="C22" s="3" t="s">
        <v>7</v>
      </c>
      <c r="D22" s="3">
        <v>1</v>
      </c>
      <c r="E22" s="7"/>
      <c r="F22" s="8">
        <v>45.284855999999998</v>
      </c>
      <c r="G22" s="8">
        <v>2.9595950000000002</v>
      </c>
      <c r="H22" s="8">
        <v>0.251023</v>
      </c>
      <c r="I22" s="8">
        <v>-29.33935601920977</v>
      </c>
      <c r="J22" s="8">
        <v>10.667506096312515</v>
      </c>
      <c r="K22" s="27">
        <v>0.33332650073613657</v>
      </c>
    </row>
    <row r="23" spans="1:11">
      <c r="A23" s="26">
        <v>42471</v>
      </c>
      <c r="B23" s="34" t="s">
        <v>19</v>
      </c>
      <c r="C23" s="3" t="s">
        <v>7</v>
      </c>
      <c r="D23" s="3">
        <v>2</v>
      </c>
      <c r="E23" s="7"/>
      <c r="F23" s="8">
        <v>44.951340999999999</v>
      </c>
      <c r="G23" s="8">
        <v>2.671503</v>
      </c>
      <c r="H23" s="8">
        <v>0.35908400000000001</v>
      </c>
      <c r="I23" s="8">
        <v>-31.382056135778136</v>
      </c>
      <c r="J23" s="8">
        <v>7.8556248060569134</v>
      </c>
      <c r="K23" s="27">
        <v>-1.8149354176724115</v>
      </c>
    </row>
    <row r="24" spans="1:11">
      <c r="A24" s="26">
        <v>42471</v>
      </c>
      <c r="B24" s="34" t="s">
        <v>19</v>
      </c>
      <c r="C24" s="3" t="s">
        <v>7</v>
      </c>
      <c r="D24" s="3">
        <v>2</v>
      </c>
      <c r="E24" s="7"/>
      <c r="F24" s="8">
        <v>44.910947</v>
      </c>
      <c r="G24" s="8">
        <v>2.8554349999999999</v>
      </c>
      <c r="H24" s="8">
        <v>0.25946799999999998</v>
      </c>
      <c r="I24" s="8">
        <v>-32.408181022381839</v>
      </c>
      <c r="J24" s="8">
        <v>9.554441254645532</v>
      </c>
      <c r="K24" s="27">
        <v>-1.1750142920709998</v>
      </c>
    </row>
    <row r="25" spans="1:11">
      <c r="A25" s="26">
        <v>42471</v>
      </c>
      <c r="B25" s="34" t="s">
        <v>19</v>
      </c>
      <c r="C25" s="3" t="s">
        <v>7</v>
      </c>
      <c r="D25" s="3">
        <v>3</v>
      </c>
      <c r="E25" s="7"/>
      <c r="F25" s="8">
        <v>43.803409000000002</v>
      </c>
      <c r="G25" s="8">
        <v>1.65364</v>
      </c>
      <c r="H25" s="8">
        <v>0.23678099999999999</v>
      </c>
      <c r="I25" s="8">
        <v>-32.437989621686029</v>
      </c>
      <c r="J25" s="8">
        <v>7.1317512543303572</v>
      </c>
      <c r="K25" s="27">
        <v>1.5146960399128107E-2</v>
      </c>
    </row>
    <row r="26" spans="1:11">
      <c r="A26" s="26">
        <v>42471</v>
      </c>
      <c r="B26" s="34" t="s">
        <v>19</v>
      </c>
      <c r="C26" s="3" t="s">
        <v>7</v>
      </c>
      <c r="D26" s="3">
        <v>3</v>
      </c>
      <c r="E26" s="7"/>
      <c r="F26" s="8">
        <v>44.359240999999997</v>
      </c>
      <c r="G26" s="8">
        <v>2.1759050000000002</v>
      </c>
      <c r="H26" s="8">
        <v>0.216055</v>
      </c>
      <c r="I26" s="8">
        <v>-32.205222561984066</v>
      </c>
      <c r="J26" s="8">
        <v>11.461321003122166</v>
      </c>
      <c r="K26" s="27">
        <v>-1.009724257494965</v>
      </c>
    </row>
    <row r="27" spans="1:11">
      <c r="A27" s="26">
        <v>42471</v>
      </c>
      <c r="B27" s="34" t="s">
        <v>19</v>
      </c>
      <c r="C27" s="3" t="s">
        <v>6</v>
      </c>
      <c r="D27" s="3">
        <v>1</v>
      </c>
      <c r="E27" s="7"/>
      <c r="F27" s="8">
        <v>44.513728</v>
      </c>
      <c r="G27" s="8">
        <v>2.1130779999999998</v>
      </c>
      <c r="H27" s="8">
        <v>0.247364</v>
      </c>
      <c r="I27" s="8">
        <v>-31.859710524569085</v>
      </c>
      <c r="J27" s="8">
        <v>11.477766834688531</v>
      </c>
      <c r="K27" s="27">
        <v>-0.21455895684205917</v>
      </c>
    </row>
    <row r="28" spans="1:11">
      <c r="A28" s="26">
        <v>42471</v>
      </c>
      <c r="B28" s="34" t="s">
        <v>19</v>
      </c>
      <c r="C28" s="3" t="s">
        <v>6</v>
      </c>
      <c r="D28" s="3">
        <v>1</v>
      </c>
      <c r="E28" s="7"/>
      <c r="F28" s="8">
        <v>43.899106000000003</v>
      </c>
      <c r="G28" s="8">
        <v>2.0762999999999998</v>
      </c>
      <c r="H28" s="8">
        <v>0.28001599999999999</v>
      </c>
      <c r="I28" s="8">
        <v>-32.389098899054773</v>
      </c>
      <c r="J28" s="8">
        <v>9.7471325404158584</v>
      </c>
      <c r="K28" s="27">
        <v>-2.2190541089373044</v>
      </c>
    </row>
    <row r="29" spans="1:11">
      <c r="A29" s="26">
        <v>42471</v>
      </c>
      <c r="B29" s="34" t="s">
        <v>19</v>
      </c>
      <c r="C29" s="3" t="s">
        <v>6</v>
      </c>
      <c r="D29" s="3">
        <v>2</v>
      </c>
      <c r="E29" s="7"/>
      <c r="F29" s="8">
        <v>43.630437000000001</v>
      </c>
      <c r="G29" s="8">
        <v>2.420655</v>
      </c>
      <c r="H29" s="8">
        <v>0.23890900000000001</v>
      </c>
      <c r="I29" s="8">
        <v>-31.755668068973296</v>
      </c>
      <c r="J29" s="8">
        <v>9.8182282858240058</v>
      </c>
      <c r="K29" s="27">
        <v>1.7936600587037974</v>
      </c>
    </row>
    <row r="30" spans="1:11">
      <c r="A30" s="26">
        <v>42471</v>
      </c>
      <c r="B30" s="34" t="s">
        <v>19</v>
      </c>
      <c r="C30" s="3" t="s">
        <v>6</v>
      </c>
      <c r="D30" s="3">
        <v>2</v>
      </c>
      <c r="E30" s="7"/>
      <c r="F30" s="8">
        <v>44.624609</v>
      </c>
      <c r="G30" s="8">
        <v>2.7493210000000001</v>
      </c>
      <c r="H30" s="8">
        <v>0.32737899999999998</v>
      </c>
      <c r="I30" s="8">
        <v>-32.559029667039788</v>
      </c>
      <c r="J30" s="8">
        <v>9.5426787193424225</v>
      </c>
      <c r="K30" s="27">
        <v>1.9156361482621982</v>
      </c>
    </row>
    <row r="31" spans="1:11">
      <c r="A31" s="26">
        <v>42471</v>
      </c>
      <c r="B31" s="34" t="s">
        <v>19</v>
      </c>
      <c r="C31" s="3" t="s">
        <v>6</v>
      </c>
      <c r="D31" s="3">
        <v>3</v>
      </c>
      <c r="E31" s="7"/>
      <c r="F31" s="8">
        <v>43.992871999999998</v>
      </c>
      <c r="G31" s="8">
        <v>2.0947230000000001</v>
      </c>
      <c r="H31" s="8">
        <v>0.23508499999999999</v>
      </c>
      <c r="I31" s="8">
        <v>-31.319605337600226</v>
      </c>
      <c r="J31" s="8">
        <v>5.5490654034402285</v>
      </c>
      <c r="K31" s="27">
        <v>0.66167143170615428</v>
      </c>
    </row>
    <row r="32" spans="1:11">
      <c r="A32" s="26">
        <v>42471</v>
      </c>
      <c r="B32" s="34" t="s">
        <v>19</v>
      </c>
      <c r="C32" s="3" t="s">
        <v>6</v>
      </c>
      <c r="D32" s="3">
        <v>3</v>
      </c>
      <c r="E32" s="7"/>
      <c r="F32" s="8">
        <v>43.309891</v>
      </c>
      <c r="G32" s="8">
        <v>3.3305380000000002</v>
      </c>
      <c r="H32" s="8">
        <v>0.380324</v>
      </c>
      <c r="I32" s="8">
        <v>-32.310434236195874</v>
      </c>
      <c r="J32" s="8">
        <v>9.5913114598808669</v>
      </c>
      <c r="K32" s="27">
        <v>1.5888631799721522</v>
      </c>
    </row>
    <row r="33" spans="1:11">
      <c r="A33" s="26">
        <v>42471</v>
      </c>
      <c r="B33" s="34" t="s">
        <v>19</v>
      </c>
      <c r="C33" s="3" t="s">
        <v>8</v>
      </c>
      <c r="D33" s="3">
        <v>1</v>
      </c>
      <c r="E33" s="7"/>
      <c r="F33" s="8">
        <v>43.242553000000001</v>
      </c>
      <c r="G33" s="8">
        <v>3.1856200000000001</v>
      </c>
      <c r="H33" s="8">
        <v>0.28006500000000001</v>
      </c>
      <c r="I33" s="8">
        <v>-27.832695155498659</v>
      </c>
      <c r="J33" s="8">
        <v>10.55870458837645</v>
      </c>
      <c r="K33" s="27">
        <v>0.88857964528923361</v>
      </c>
    </row>
    <row r="34" spans="1:11">
      <c r="A34" s="26">
        <v>42471</v>
      </c>
      <c r="B34" s="34" t="s">
        <v>19</v>
      </c>
      <c r="C34" s="3" t="s">
        <v>8</v>
      </c>
      <c r="D34" s="3">
        <v>1</v>
      </c>
      <c r="E34" s="7"/>
      <c r="F34" s="8">
        <v>44.047359</v>
      </c>
      <c r="G34" s="8">
        <v>3.030036</v>
      </c>
      <c r="H34" s="8">
        <v>0.35430699999999998</v>
      </c>
      <c r="I34" s="8">
        <v>-30.404372553977964</v>
      </c>
      <c r="J34" s="8">
        <v>10.240127039154157</v>
      </c>
      <c r="K34" s="27">
        <v>2.9341577728578034</v>
      </c>
    </row>
    <row r="35" spans="1:11">
      <c r="A35" s="26">
        <v>42471</v>
      </c>
      <c r="B35" s="34" t="s">
        <v>19</v>
      </c>
      <c r="C35" s="3" t="s">
        <v>8</v>
      </c>
      <c r="D35" s="3">
        <v>2</v>
      </c>
      <c r="E35" s="7"/>
      <c r="F35" s="8">
        <v>44.280296999999997</v>
      </c>
      <c r="G35" s="8">
        <v>1.993627</v>
      </c>
      <c r="H35" s="8">
        <v>0.23671200000000001</v>
      </c>
      <c r="I35" s="8">
        <v>-30.1957787170379</v>
      </c>
      <c r="J35" s="8">
        <v>5.4655835657360328</v>
      </c>
      <c r="K35" s="27">
        <v>-5.0888851287617456</v>
      </c>
    </row>
    <row r="36" spans="1:11">
      <c r="A36" s="26">
        <v>42471</v>
      </c>
      <c r="B36" s="34" t="s">
        <v>19</v>
      </c>
      <c r="C36" s="3" t="s">
        <v>8</v>
      </c>
      <c r="D36" s="3">
        <v>2</v>
      </c>
      <c r="E36" s="7"/>
      <c r="F36" s="8">
        <v>44.519134000000001</v>
      </c>
      <c r="G36" s="8">
        <v>2.7297850000000001</v>
      </c>
      <c r="H36" s="8">
        <v>0.27773700000000001</v>
      </c>
      <c r="I36" s="8">
        <v>-31.07208977012052</v>
      </c>
      <c r="J36" s="8">
        <v>8.3674954903326011</v>
      </c>
      <c r="K36" s="27">
        <v>-2.2133196272728295</v>
      </c>
    </row>
    <row r="37" spans="1:11">
      <c r="A37" s="26">
        <v>42471</v>
      </c>
      <c r="B37" s="34" t="s">
        <v>19</v>
      </c>
      <c r="C37" s="3" t="s">
        <v>8</v>
      </c>
      <c r="D37" s="3">
        <v>3</v>
      </c>
      <c r="E37" s="7"/>
      <c r="F37" s="8">
        <v>44.946083999999999</v>
      </c>
      <c r="G37" s="8">
        <v>2.3335439999999998</v>
      </c>
      <c r="H37" s="8">
        <v>0.30643700000000001</v>
      </c>
      <c r="I37" s="8">
        <v>-30.717967502670003</v>
      </c>
      <c r="J37" s="8">
        <v>8.4487135196084928</v>
      </c>
      <c r="K37" s="27">
        <v>3.9017254493435258</v>
      </c>
    </row>
    <row r="38" spans="1:11">
      <c r="A38" s="26">
        <v>42471</v>
      </c>
      <c r="B38" s="34" t="s">
        <v>19</v>
      </c>
      <c r="C38" s="3" t="s">
        <v>8</v>
      </c>
      <c r="D38" s="3">
        <v>3</v>
      </c>
      <c r="E38" s="7"/>
      <c r="F38" s="7">
        <v>43.935490999999999</v>
      </c>
      <c r="G38" s="7">
        <v>2.8221759999999998</v>
      </c>
      <c r="H38" s="7">
        <v>0.24248500000000001</v>
      </c>
      <c r="I38" s="7">
        <v>-29.66831840279529</v>
      </c>
      <c r="J38" s="7">
        <v>10.744564507925354</v>
      </c>
      <c r="K38" s="37">
        <v>0.35741416139471061</v>
      </c>
    </row>
    <row r="39" spans="1:11">
      <c r="A39" s="26">
        <v>42471</v>
      </c>
      <c r="B39" s="34" t="s">
        <v>21</v>
      </c>
      <c r="C39" s="3" t="s">
        <v>13</v>
      </c>
      <c r="D39" s="3">
        <v>1</v>
      </c>
      <c r="E39" s="7"/>
      <c r="F39" s="7">
        <v>47.87</v>
      </c>
      <c r="G39" s="7">
        <v>1.65</v>
      </c>
      <c r="H39" s="7">
        <v>0.21</v>
      </c>
      <c r="I39" s="7">
        <v>-31.76</v>
      </c>
      <c r="J39" s="7">
        <v>-0.79</v>
      </c>
      <c r="K39" s="37">
        <v>-1.96</v>
      </c>
    </row>
    <row r="40" spans="1:11">
      <c r="A40" s="26">
        <v>42471</v>
      </c>
      <c r="B40" s="34" t="s">
        <v>21</v>
      </c>
      <c r="C40" s="3" t="s">
        <v>13</v>
      </c>
      <c r="D40" s="3">
        <v>1</v>
      </c>
      <c r="E40" s="7"/>
      <c r="F40" s="7">
        <v>49.12</v>
      </c>
      <c r="G40" s="7">
        <v>1.39</v>
      </c>
      <c r="H40" s="7">
        <v>0.17</v>
      </c>
      <c r="I40" s="7">
        <v>-30.39</v>
      </c>
      <c r="J40" s="7">
        <v>3.9</v>
      </c>
      <c r="K40" s="37">
        <v>-6.74</v>
      </c>
    </row>
    <row r="41" spans="1:11">
      <c r="A41" s="26">
        <v>42471</v>
      </c>
      <c r="B41" s="34" t="s">
        <v>21</v>
      </c>
      <c r="C41" s="3" t="s">
        <v>13</v>
      </c>
      <c r="D41" s="3">
        <v>2</v>
      </c>
      <c r="E41" s="7"/>
      <c r="F41" s="7">
        <v>48.91</v>
      </c>
      <c r="G41" s="7">
        <v>1.74</v>
      </c>
      <c r="H41" s="7">
        <v>0.2</v>
      </c>
      <c r="I41" s="7">
        <v>-31.05</v>
      </c>
      <c r="J41" s="7">
        <v>2.68</v>
      </c>
      <c r="K41" s="37">
        <v>-5.86</v>
      </c>
    </row>
    <row r="42" spans="1:11">
      <c r="A42" s="26">
        <v>42471</v>
      </c>
      <c r="B42" s="34" t="s">
        <v>21</v>
      </c>
      <c r="C42" s="3" t="s">
        <v>13</v>
      </c>
      <c r="D42" s="3">
        <v>2</v>
      </c>
      <c r="E42" s="7"/>
      <c r="F42" s="7">
        <v>50.18</v>
      </c>
      <c r="G42" s="7">
        <v>2.4500000000000002</v>
      </c>
      <c r="H42" s="7">
        <v>0.24</v>
      </c>
      <c r="I42" s="7">
        <v>-32.18</v>
      </c>
      <c r="J42" s="7">
        <v>7.92</v>
      </c>
      <c r="K42" s="37">
        <v>-0.83</v>
      </c>
    </row>
    <row r="43" spans="1:11">
      <c r="A43" s="26">
        <v>42471</v>
      </c>
      <c r="B43" s="34" t="s">
        <v>21</v>
      </c>
      <c r="C43" s="3" t="s">
        <v>13</v>
      </c>
      <c r="D43" s="3">
        <v>3</v>
      </c>
      <c r="E43" s="7"/>
      <c r="F43" s="7">
        <v>50.87</v>
      </c>
      <c r="G43" s="7">
        <v>2.71</v>
      </c>
      <c r="H43" s="7">
        <v>0.32</v>
      </c>
      <c r="I43" s="7">
        <v>-30.27</v>
      </c>
      <c r="J43" s="7">
        <v>8.65</v>
      </c>
      <c r="K43" s="37">
        <v>-1.04</v>
      </c>
    </row>
    <row r="44" spans="1:11">
      <c r="A44" s="26">
        <v>42471</v>
      </c>
      <c r="B44" s="34" t="s">
        <v>21</v>
      </c>
      <c r="C44" s="3" t="s">
        <v>13</v>
      </c>
      <c r="D44" s="3">
        <v>3</v>
      </c>
      <c r="E44" s="7"/>
      <c r="F44" s="7">
        <v>51.81</v>
      </c>
      <c r="G44" s="7">
        <v>2.0499999999999998</v>
      </c>
      <c r="H44" s="7">
        <v>0.22</v>
      </c>
      <c r="I44" s="7">
        <v>-30.94</v>
      </c>
      <c r="J44" s="7">
        <v>0.78</v>
      </c>
      <c r="K44" s="37">
        <v>-1.29</v>
      </c>
    </row>
    <row r="45" spans="1:11">
      <c r="A45" s="26">
        <v>42471</v>
      </c>
      <c r="B45" s="34" t="s">
        <v>21</v>
      </c>
      <c r="C45" s="3" t="s">
        <v>12</v>
      </c>
      <c r="D45" s="3">
        <v>1</v>
      </c>
      <c r="E45" s="7"/>
      <c r="F45" s="7">
        <v>49.4</v>
      </c>
      <c r="G45" s="7">
        <v>1.97</v>
      </c>
      <c r="H45" s="7">
        <v>0.26</v>
      </c>
      <c r="I45" s="7">
        <v>-29.28</v>
      </c>
      <c r="J45" s="7">
        <v>1.26</v>
      </c>
      <c r="K45" s="37">
        <v>-2.78</v>
      </c>
    </row>
    <row r="46" spans="1:11">
      <c r="A46" s="26">
        <v>42471</v>
      </c>
      <c r="B46" s="34" t="s">
        <v>21</v>
      </c>
      <c r="C46" s="3" t="s">
        <v>12</v>
      </c>
      <c r="D46" s="3">
        <v>1</v>
      </c>
      <c r="E46" s="7"/>
      <c r="F46" s="7">
        <v>47.96</v>
      </c>
      <c r="G46" s="7">
        <v>1.33</v>
      </c>
      <c r="H46" s="7">
        <v>0.39</v>
      </c>
      <c r="I46" s="7">
        <v>-29.95</v>
      </c>
      <c r="J46" s="7">
        <v>-1.7</v>
      </c>
      <c r="K46" s="37">
        <v>-1.8</v>
      </c>
    </row>
    <row r="47" spans="1:11">
      <c r="A47" s="26">
        <v>42471</v>
      </c>
      <c r="B47" s="34" t="s">
        <v>21</v>
      </c>
      <c r="C47" s="3" t="s">
        <v>12</v>
      </c>
      <c r="D47" s="3">
        <v>2</v>
      </c>
      <c r="E47" s="7"/>
      <c r="F47" s="7">
        <v>50.24</v>
      </c>
      <c r="G47" s="7">
        <v>2.0699999999999998</v>
      </c>
      <c r="H47" s="7">
        <v>0.38</v>
      </c>
      <c r="I47" s="7">
        <v>-29.7</v>
      </c>
      <c r="J47" s="7">
        <v>-0.02</v>
      </c>
      <c r="K47" s="37">
        <v>-2.2799999999999998</v>
      </c>
    </row>
    <row r="48" spans="1:11">
      <c r="A48" s="26">
        <v>42471</v>
      </c>
      <c r="B48" s="34" t="s">
        <v>21</v>
      </c>
      <c r="C48" s="3" t="s">
        <v>12</v>
      </c>
      <c r="D48" s="3">
        <v>2</v>
      </c>
      <c r="E48" s="7"/>
      <c r="F48" s="7">
        <v>49.44</v>
      </c>
      <c r="G48" s="7">
        <v>2.0099999999999998</v>
      </c>
      <c r="H48" s="7">
        <v>0.19</v>
      </c>
      <c r="I48" s="7">
        <v>-30.64</v>
      </c>
      <c r="J48" s="7">
        <v>3.25</v>
      </c>
      <c r="K48" s="37">
        <v>-2.85</v>
      </c>
    </row>
    <row r="49" spans="1:11">
      <c r="A49" s="26">
        <v>42471</v>
      </c>
      <c r="B49" s="34" t="s">
        <v>21</v>
      </c>
      <c r="C49" s="3" t="s">
        <v>12</v>
      </c>
      <c r="D49" s="3">
        <v>3</v>
      </c>
      <c r="E49" s="7"/>
      <c r="F49" s="7">
        <v>49.99</v>
      </c>
      <c r="G49" s="7">
        <v>2.42</v>
      </c>
      <c r="H49" s="7">
        <v>0.47</v>
      </c>
      <c r="I49" s="7">
        <v>-28.14</v>
      </c>
      <c r="J49" s="7">
        <v>-1.39</v>
      </c>
      <c r="K49" s="37">
        <v>0.84</v>
      </c>
    </row>
    <row r="50" spans="1:11">
      <c r="A50" s="26">
        <v>42471</v>
      </c>
      <c r="B50" s="34" t="s">
        <v>21</v>
      </c>
      <c r="C50" s="3" t="s">
        <v>12</v>
      </c>
      <c r="D50" s="3">
        <v>3</v>
      </c>
      <c r="E50" s="7"/>
      <c r="F50" s="7">
        <v>50.76</v>
      </c>
      <c r="G50" s="7">
        <v>1.47</v>
      </c>
      <c r="H50" s="7">
        <v>0.36</v>
      </c>
      <c r="I50" s="7">
        <v>-30.56</v>
      </c>
      <c r="J50" s="7">
        <v>-3.29</v>
      </c>
      <c r="K50" s="37">
        <v>-2.93</v>
      </c>
    </row>
    <row r="51" spans="1:11">
      <c r="A51" s="26">
        <v>42471</v>
      </c>
      <c r="B51" s="34" t="s">
        <v>21</v>
      </c>
      <c r="C51" s="3" t="s">
        <v>14</v>
      </c>
      <c r="D51" s="3">
        <v>1</v>
      </c>
      <c r="E51" s="7"/>
      <c r="F51" s="7">
        <v>48.19</v>
      </c>
      <c r="G51" s="7">
        <v>1.58</v>
      </c>
      <c r="H51" s="7">
        <v>0.18</v>
      </c>
      <c r="I51" s="7">
        <v>-32.42</v>
      </c>
      <c r="J51" s="7">
        <v>3.52</v>
      </c>
      <c r="K51" s="37">
        <v>-5.97</v>
      </c>
    </row>
    <row r="52" spans="1:11">
      <c r="A52" s="26">
        <v>42471</v>
      </c>
      <c r="B52" s="34" t="s">
        <v>21</v>
      </c>
      <c r="C52" s="3" t="s">
        <v>14</v>
      </c>
      <c r="D52" s="3">
        <v>1</v>
      </c>
      <c r="E52" s="7"/>
      <c r="F52" s="7">
        <v>49.38</v>
      </c>
      <c r="G52" s="7">
        <v>1.87</v>
      </c>
      <c r="H52" s="7">
        <v>0.2</v>
      </c>
      <c r="I52" s="7">
        <v>-31</v>
      </c>
      <c r="J52" s="7">
        <v>4.67</v>
      </c>
      <c r="K52" s="37">
        <v>-2.04</v>
      </c>
    </row>
    <row r="53" spans="1:11">
      <c r="A53" s="26">
        <v>42471</v>
      </c>
      <c r="B53" s="34" t="s">
        <v>21</v>
      </c>
      <c r="C53" s="3" t="s">
        <v>14</v>
      </c>
      <c r="D53" s="3">
        <v>2</v>
      </c>
      <c r="E53" s="7"/>
      <c r="F53" s="7">
        <v>53.38</v>
      </c>
      <c r="G53" s="7">
        <v>1.89</v>
      </c>
      <c r="H53" s="7">
        <v>0.23</v>
      </c>
      <c r="I53" s="7">
        <v>-30.43</v>
      </c>
      <c r="J53" s="7">
        <v>4.96</v>
      </c>
      <c r="K53" s="37">
        <v>-4.5</v>
      </c>
    </row>
    <row r="54" spans="1:11">
      <c r="A54" s="26">
        <v>42471</v>
      </c>
      <c r="B54" s="34" t="s">
        <v>21</v>
      </c>
      <c r="C54" s="3" t="s">
        <v>14</v>
      </c>
      <c r="D54" s="3">
        <v>2</v>
      </c>
      <c r="E54" s="7"/>
      <c r="F54" s="7">
        <v>49.34</v>
      </c>
      <c r="G54" s="7">
        <v>1.48</v>
      </c>
      <c r="H54" s="7">
        <v>0.17</v>
      </c>
      <c r="I54" s="7">
        <v>-31.42</v>
      </c>
      <c r="J54" s="7">
        <v>3.25</v>
      </c>
      <c r="K54" s="37">
        <v>-0.56999999999999995</v>
      </c>
    </row>
    <row r="55" spans="1:11">
      <c r="A55" s="26">
        <v>42471</v>
      </c>
      <c r="B55" s="34" t="s">
        <v>21</v>
      </c>
      <c r="C55" s="3" t="s">
        <v>14</v>
      </c>
      <c r="D55" s="3">
        <v>3</v>
      </c>
      <c r="E55" s="7"/>
      <c r="F55" s="7">
        <v>44.23</v>
      </c>
      <c r="G55" s="7">
        <v>1.29</v>
      </c>
      <c r="H55" s="7">
        <v>0.23</v>
      </c>
      <c r="I55" s="7">
        <v>-30.5</v>
      </c>
      <c r="J55" s="7">
        <v>3.88</v>
      </c>
      <c r="K55" s="37">
        <v>-1.22</v>
      </c>
    </row>
    <row r="56" spans="1:11">
      <c r="A56" s="26">
        <v>42471</v>
      </c>
      <c r="B56" s="34" t="s">
        <v>21</v>
      </c>
      <c r="C56" s="3" t="s">
        <v>14</v>
      </c>
      <c r="D56" s="3">
        <v>3</v>
      </c>
      <c r="E56" s="7"/>
      <c r="F56" s="7">
        <v>47.64</v>
      </c>
      <c r="G56" s="7">
        <v>1.44</v>
      </c>
      <c r="H56" s="7">
        <v>0.21</v>
      </c>
      <c r="I56" s="7">
        <v>-31.9</v>
      </c>
      <c r="J56" s="7">
        <v>4.41</v>
      </c>
      <c r="K56" s="37">
        <v>-5.08</v>
      </c>
    </row>
    <row r="57" spans="1:11">
      <c r="A57" s="26">
        <v>42649</v>
      </c>
      <c r="B57" s="34" t="s">
        <v>21</v>
      </c>
      <c r="C57" s="3" t="s">
        <v>13</v>
      </c>
      <c r="D57" s="3">
        <v>1</v>
      </c>
      <c r="E57" s="7"/>
      <c r="F57" s="7">
        <v>49.440575000000003</v>
      </c>
      <c r="G57" s="7">
        <v>1.6653260000000001</v>
      </c>
      <c r="H57" s="7">
        <v>0.15722900000000001</v>
      </c>
      <c r="I57" s="7">
        <v>-28.264539564683531</v>
      </c>
      <c r="J57" s="7">
        <v>5.7729251036932192</v>
      </c>
      <c r="K57" s="37">
        <v>0.64310076915806591</v>
      </c>
    </row>
    <row r="58" spans="1:11">
      <c r="A58" s="26">
        <v>42649</v>
      </c>
      <c r="B58" s="34" t="s">
        <v>21</v>
      </c>
      <c r="C58" s="3" t="s">
        <v>13</v>
      </c>
      <c r="D58" s="3">
        <v>2</v>
      </c>
      <c r="E58" s="7"/>
      <c r="F58" s="7">
        <v>49.482300000000002</v>
      </c>
      <c r="G58" s="7">
        <v>2.2404090000000001</v>
      </c>
      <c r="H58" s="7">
        <v>0.23397200000000001</v>
      </c>
      <c r="I58" s="7">
        <v>-28.857066379286085</v>
      </c>
      <c r="J58" s="7">
        <v>6.594309513474462</v>
      </c>
      <c r="K58" s="37">
        <v>-1.4182654729412016</v>
      </c>
    </row>
    <row r="59" spans="1:11">
      <c r="A59" s="26">
        <v>42649</v>
      </c>
      <c r="B59" s="34" t="s">
        <v>21</v>
      </c>
      <c r="C59" s="3" t="s">
        <v>13</v>
      </c>
      <c r="D59" s="3">
        <v>3</v>
      </c>
      <c r="E59" s="7"/>
      <c r="F59" s="7">
        <v>51.010809000000002</v>
      </c>
      <c r="G59" s="7">
        <v>2.1532689999999999</v>
      </c>
      <c r="H59" s="7">
        <v>0.190661</v>
      </c>
      <c r="I59" s="7">
        <v>-26.28964311884414</v>
      </c>
      <c r="J59" s="7">
        <v>4.2821030345139848</v>
      </c>
      <c r="K59" s="37">
        <v>3.3882884081863738</v>
      </c>
    </row>
    <row r="60" spans="1:11">
      <c r="A60" s="26">
        <v>42649</v>
      </c>
      <c r="B60" s="34" t="s">
        <v>21</v>
      </c>
      <c r="C60" s="3" t="s">
        <v>12</v>
      </c>
      <c r="D60" s="3">
        <v>1</v>
      </c>
      <c r="E60" s="7"/>
      <c r="F60" s="7">
        <v>49.833205999999997</v>
      </c>
      <c r="G60" s="7">
        <v>0.99301099999999998</v>
      </c>
      <c r="H60" s="7">
        <v>0.18231800000000001</v>
      </c>
      <c r="I60" s="7">
        <v>-30.575160704328272</v>
      </c>
      <c r="J60" s="7">
        <v>5.2384948859529201</v>
      </c>
      <c r="K60" s="37">
        <v>-0.37521966228092896</v>
      </c>
    </row>
    <row r="61" spans="1:11">
      <c r="A61" s="26">
        <v>42649</v>
      </c>
      <c r="B61" s="34" t="s">
        <v>21</v>
      </c>
      <c r="C61" s="3" t="s">
        <v>12</v>
      </c>
      <c r="D61" s="3">
        <v>2</v>
      </c>
      <c r="E61" s="7"/>
      <c r="F61" s="7">
        <v>48.308909</v>
      </c>
      <c r="G61" s="7">
        <v>1.8337600000000001</v>
      </c>
      <c r="H61" s="7">
        <v>0.31134699999999998</v>
      </c>
      <c r="I61" s="7">
        <v>-29.54219233201983</v>
      </c>
      <c r="J61" s="7">
        <v>7.0995377382932663</v>
      </c>
      <c r="K61" s="37">
        <v>-0.98760843583635005</v>
      </c>
    </row>
    <row r="62" spans="1:11">
      <c r="A62" s="26">
        <v>42649</v>
      </c>
      <c r="B62" s="34" t="s">
        <v>21</v>
      </c>
      <c r="C62" s="3" t="s">
        <v>12</v>
      </c>
      <c r="D62" s="3">
        <v>3</v>
      </c>
      <c r="E62" s="7"/>
      <c r="F62" s="7">
        <v>49.566419000000003</v>
      </c>
      <c r="G62" s="7">
        <v>3.3030919999999999</v>
      </c>
      <c r="H62" s="7">
        <v>0.29925499999999999</v>
      </c>
      <c r="I62" s="7">
        <v>-27.554904760242383</v>
      </c>
      <c r="J62" s="7">
        <v>6.9241613173747121</v>
      </c>
      <c r="K62" s="37">
        <v>1.3675259780081022</v>
      </c>
    </row>
    <row r="63" spans="1:11">
      <c r="A63" s="26">
        <v>42649</v>
      </c>
      <c r="B63" s="34" t="s">
        <v>21</v>
      </c>
      <c r="C63" s="3" t="s">
        <v>14</v>
      </c>
      <c r="D63" s="3">
        <v>1</v>
      </c>
      <c r="E63" s="7"/>
      <c r="F63" s="7">
        <v>49.234997</v>
      </c>
      <c r="G63" s="7">
        <v>2.042986</v>
      </c>
      <c r="H63" s="7">
        <v>0.232655</v>
      </c>
      <c r="I63" s="7">
        <v>-29.435174363411271</v>
      </c>
      <c r="J63" s="7">
        <v>6.9903761770062589</v>
      </c>
      <c r="K63" s="37">
        <v>-1.683016476132966</v>
      </c>
    </row>
    <row r="64" spans="1:11">
      <c r="A64" s="26">
        <v>42649</v>
      </c>
      <c r="B64" s="34" t="s">
        <v>21</v>
      </c>
      <c r="C64" s="3" t="s">
        <v>14</v>
      </c>
      <c r="D64" s="3">
        <v>2</v>
      </c>
      <c r="E64" s="7"/>
      <c r="F64" s="7">
        <v>49.302300000000002</v>
      </c>
      <c r="G64" s="7">
        <v>1.4782569999999999</v>
      </c>
      <c r="H64" s="7">
        <v>0.226996</v>
      </c>
      <c r="I64" s="7">
        <v>-29.433471406127623</v>
      </c>
      <c r="J64" s="7">
        <v>5.97</v>
      </c>
      <c r="K64" s="37">
        <v>1.34</v>
      </c>
    </row>
    <row r="65" spans="1:11">
      <c r="A65" s="26">
        <v>42649</v>
      </c>
      <c r="B65" s="34" t="s">
        <v>21</v>
      </c>
      <c r="C65" s="3" t="s">
        <v>14</v>
      </c>
      <c r="D65" s="3">
        <v>3</v>
      </c>
      <c r="E65" s="7"/>
      <c r="F65" s="7">
        <v>48.599643999999998</v>
      </c>
      <c r="G65" s="7">
        <v>2.1297640000000002</v>
      </c>
      <c r="H65" s="7">
        <v>0.25694899999999998</v>
      </c>
      <c r="I65" s="7">
        <v>-29.277327040335546</v>
      </c>
      <c r="J65" s="7">
        <v>5.0639110029426879</v>
      </c>
      <c r="K65" s="37">
        <v>1.9592458162661019</v>
      </c>
    </row>
    <row r="66" spans="1:11">
      <c r="A66" s="26">
        <v>42763</v>
      </c>
      <c r="B66" s="34" t="s">
        <v>15</v>
      </c>
      <c r="C66" s="3" t="s">
        <v>16</v>
      </c>
      <c r="D66" s="3">
        <v>1</v>
      </c>
      <c r="E66" s="7"/>
      <c r="F66" s="7">
        <v>44.127003000000002</v>
      </c>
      <c r="G66" s="7">
        <v>1.108541</v>
      </c>
      <c r="H66" s="7">
        <v>0.19821900000000001</v>
      </c>
      <c r="I66" s="7">
        <v>-31.70144587776759</v>
      </c>
      <c r="J66" s="7">
        <v>4.6668223575193863</v>
      </c>
      <c r="K66" s="37">
        <v>1.4721021081283583</v>
      </c>
    </row>
    <row r="67" spans="1:11">
      <c r="A67" s="26">
        <v>42763</v>
      </c>
      <c r="B67" s="34" t="s">
        <v>15</v>
      </c>
      <c r="C67" s="3" t="s">
        <v>16</v>
      </c>
      <c r="D67" s="3">
        <v>2</v>
      </c>
      <c r="E67" s="7"/>
      <c r="F67" s="7">
        <v>42.331319000000001</v>
      </c>
      <c r="G67" s="7">
        <v>1.009206</v>
      </c>
      <c r="H67" s="7">
        <v>0.233682</v>
      </c>
      <c r="I67" s="7">
        <v>-31.357337016299287</v>
      </c>
      <c r="J67" s="7">
        <v>6.3265594461935741</v>
      </c>
      <c r="K67" s="37">
        <v>2.1289846240037447</v>
      </c>
    </row>
    <row r="68" spans="1:11">
      <c r="A68" s="26">
        <v>42763</v>
      </c>
      <c r="B68" s="34" t="s">
        <v>15</v>
      </c>
      <c r="C68" s="3" t="s">
        <v>16</v>
      </c>
      <c r="D68" s="3">
        <v>3</v>
      </c>
      <c r="E68" s="7"/>
      <c r="F68" s="7">
        <v>42.928730999999999</v>
      </c>
      <c r="G68" s="7">
        <v>1.817277</v>
      </c>
      <c r="H68" s="7">
        <v>0.344447</v>
      </c>
      <c r="I68" s="7">
        <v>-30.475747691606323</v>
      </c>
      <c r="J68" s="7">
        <v>5.5130518143260501</v>
      </c>
      <c r="K68" s="37">
        <v>3.6881362470845103</v>
      </c>
    </row>
    <row r="69" spans="1:11">
      <c r="A69" s="26">
        <v>42763</v>
      </c>
      <c r="B69" s="34" t="s">
        <v>15</v>
      </c>
      <c r="C69" s="3" t="s">
        <v>17</v>
      </c>
      <c r="D69" s="3">
        <v>1</v>
      </c>
      <c r="E69" s="7"/>
      <c r="F69" s="7">
        <v>42.971933999999997</v>
      </c>
      <c r="G69" s="7">
        <v>1.0318879999999999</v>
      </c>
      <c r="H69" s="7">
        <v>0.21057799999999999</v>
      </c>
      <c r="I69" s="7">
        <v>-31.952551186653142</v>
      </c>
      <c r="J69" s="7">
        <v>5.9147224735490544</v>
      </c>
      <c r="K69" s="37">
        <v>1.222569896590503</v>
      </c>
    </row>
    <row r="70" spans="1:11">
      <c r="A70" s="26">
        <v>42763</v>
      </c>
      <c r="B70" s="34" t="s">
        <v>15</v>
      </c>
      <c r="C70" s="3" t="s">
        <v>17</v>
      </c>
      <c r="D70" s="3">
        <v>2</v>
      </c>
      <c r="E70" s="7"/>
      <c r="F70" s="7">
        <v>42.195138</v>
      </c>
      <c r="G70" s="7">
        <v>1.1949730000000001</v>
      </c>
      <c r="H70" s="7">
        <v>0.26136500000000001</v>
      </c>
      <c r="I70" s="7">
        <v>-30.017306186568927</v>
      </c>
      <c r="J70" s="7">
        <v>5.3825070908737764</v>
      </c>
      <c r="K70" s="37">
        <v>0.35641316518054356</v>
      </c>
    </row>
    <row r="71" spans="1:11">
      <c r="A71" s="26">
        <v>42763</v>
      </c>
      <c r="B71" s="34" t="s">
        <v>15</v>
      </c>
      <c r="C71" s="3" t="s">
        <v>17</v>
      </c>
      <c r="D71" s="3">
        <v>3</v>
      </c>
      <c r="E71" s="7"/>
      <c r="F71" s="7">
        <v>44.353499999999997</v>
      </c>
      <c r="G71" s="7">
        <v>0.97226000000000001</v>
      </c>
      <c r="H71" s="7">
        <v>0.14589099999999999</v>
      </c>
      <c r="I71" s="7">
        <v>-30.799313434125576</v>
      </c>
      <c r="J71" s="7">
        <v>4.6137895481231386</v>
      </c>
      <c r="K71" s="37">
        <v>2.4143933272106604</v>
      </c>
    </row>
    <row r="72" spans="1:11">
      <c r="A72" s="26">
        <v>42763</v>
      </c>
      <c r="B72" s="34" t="s">
        <v>15</v>
      </c>
      <c r="C72" s="3" t="s">
        <v>18</v>
      </c>
      <c r="D72" s="3">
        <v>1</v>
      </c>
      <c r="E72" s="7"/>
      <c r="F72" s="7">
        <v>45.210275000000003</v>
      </c>
      <c r="G72" s="7">
        <v>1.0491740000000001</v>
      </c>
      <c r="H72" s="7">
        <v>0.16586200000000001</v>
      </c>
      <c r="I72" s="7">
        <v>-32.031590383912302</v>
      </c>
      <c r="J72" s="7">
        <v>3.3159708646776416</v>
      </c>
      <c r="K72" s="37">
        <v>0.91091005401428249</v>
      </c>
    </row>
    <row r="73" spans="1:11">
      <c r="A73" s="26">
        <v>42763</v>
      </c>
      <c r="B73" s="34" t="s">
        <v>15</v>
      </c>
      <c r="C73" s="3" t="s">
        <v>18</v>
      </c>
      <c r="D73" s="3">
        <v>2</v>
      </c>
      <c r="E73" s="7"/>
      <c r="F73" s="7">
        <v>43.192771999999998</v>
      </c>
      <c r="G73" s="7">
        <v>1.6280829999999999</v>
      </c>
      <c r="H73" s="7">
        <v>0.30743999999999999</v>
      </c>
      <c r="I73" s="7">
        <v>-30.405616009585167</v>
      </c>
      <c r="J73" s="7">
        <v>2.8907580824730799</v>
      </c>
      <c r="K73" s="37">
        <v>0.70553580119371473</v>
      </c>
    </row>
    <row r="74" spans="1:11">
      <c r="A74" s="26">
        <v>42763</v>
      </c>
      <c r="B74" s="34" t="s">
        <v>15</v>
      </c>
      <c r="C74" s="3" t="s">
        <v>18</v>
      </c>
      <c r="D74" s="3">
        <v>3</v>
      </c>
      <c r="E74" s="7"/>
      <c r="F74" s="7">
        <v>43.131946999999997</v>
      </c>
      <c r="G74" s="7">
        <v>3.3663539999999998</v>
      </c>
      <c r="H74" s="7">
        <v>0.51048899999999997</v>
      </c>
      <c r="I74" s="7">
        <v>-29.372116595105044</v>
      </c>
      <c r="J74" s="7">
        <v>4.3878683554099851</v>
      </c>
      <c r="K74" s="37">
        <v>4.3118389884515622</v>
      </c>
    </row>
    <row r="75" spans="1:11">
      <c r="A75" s="26">
        <v>42763</v>
      </c>
      <c r="B75" s="34" t="s">
        <v>15</v>
      </c>
      <c r="C75" s="3" t="s">
        <v>11</v>
      </c>
      <c r="D75" s="3">
        <v>1</v>
      </c>
      <c r="E75" s="7"/>
      <c r="F75" s="7">
        <v>43.482433999999998</v>
      </c>
      <c r="G75" s="7">
        <v>1.227373</v>
      </c>
      <c r="H75" s="7">
        <v>0.199874</v>
      </c>
      <c r="I75" s="7">
        <v>-31.688466080152338</v>
      </c>
      <c r="J75" s="7">
        <v>4.2302049000284718</v>
      </c>
      <c r="K75" s="37">
        <v>4.2647457487848088</v>
      </c>
    </row>
    <row r="76" spans="1:11">
      <c r="A76" s="26">
        <v>42763</v>
      </c>
      <c r="B76" s="34" t="s">
        <v>15</v>
      </c>
      <c r="C76" s="3" t="s">
        <v>11</v>
      </c>
      <c r="D76" s="3">
        <v>2</v>
      </c>
      <c r="E76" s="7"/>
      <c r="F76" s="7">
        <v>44.715930999999998</v>
      </c>
      <c r="G76" s="7">
        <v>1.805687</v>
      </c>
      <c r="H76" s="7">
        <v>0.23088400000000001</v>
      </c>
      <c r="I76" s="7">
        <v>-30.844848845577349</v>
      </c>
      <c r="J76" s="7">
        <v>9.2357039447633937</v>
      </c>
      <c r="K76" s="37">
        <v>4.3721851934367857</v>
      </c>
    </row>
    <row r="77" spans="1:11">
      <c r="A77" s="26">
        <v>42763</v>
      </c>
      <c r="B77" s="34" t="s">
        <v>15</v>
      </c>
      <c r="C77" s="3" t="s">
        <v>11</v>
      </c>
      <c r="D77" s="3">
        <v>3</v>
      </c>
      <c r="E77" s="7"/>
      <c r="F77" s="7">
        <v>41.154465999999999</v>
      </c>
      <c r="G77" s="7">
        <v>1.0064900000000001</v>
      </c>
      <c r="H77" s="7">
        <v>0.28771200000000002</v>
      </c>
      <c r="I77" s="7">
        <v>-30.4597949251384</v>
      </c>
      <c r="J77" s="7">
        <v>5.7110784290883556</v>
      </c>
      <c r="K77" s="37">
        <v>-9.2998994691938841E-2</v>
      </c>
    </row>
    <row r="78" spans="1:11">
      <c r="A78" s="26">
        <v>42763</v>
      </c>
      <c r="B78" s="34" t="s">
        <v>15</v>
      </c>
      <c r="C78" s="3" t="s">
        <v>11</v>
      </c>
      <c r="D78" s="3">
        <v>3</v>
      </c>
      <c r="E78" s="7"/>
      <c r="F78" s="7">
        <v>40.200288</v>
      </c>
      <c r="G78" s="7">
        <v>1.053301</v>
      </c>
      <c r="H78" s="7">
        <v>0.30379200000000001</v>
      </c>
      <c r="I78" s="7">
        <v>-30.519716080535197</v>
      </c>
      <c r="J78" s="7">
        <v>3.533784063751197</v>
      </c>
      <c r="K78" s="37">
        <v>4.864681395635686</v>
      </c>
    </row>
    <row r="79" spans="1:11">
      <c r="A79" s="26">
        <v>42763</v>
      </c>
      <c r="B79" s="34" t="s">
        <v>15</v>
      </c>
      <c r="C79" s="3" t="s">
        <v>10</v>
      </c>
      <c r="D79" s="3">
        <v>1</v>
      </c>
      <c r="E79" s="7"/>
      <c r="F79" s="7">
        <v>40.276043999999999</v>
      </c>
      <c r="G79" s="7">
        <v>1.70444</v>
      </c>
      <c r="H79" s="7">
        <v>0.44362400000000002</v>
      </c>
      <c r="I79" s="7">
        <v>-30.835886536310216</v>
      </c>
      <c r="J79" s="7">
        <v>5.9644598526288304</v>
      </c>
      <c r="K79" s="37">
        <v>3.3516600748310736</v>
      </c>
    </row>
    <row r="80" spans="1:11">
      <c r="A80" s="26">
        <v>42763</v>
      </c>
      <c r="B80" s="34" t="s">
        <v>15</v>
      </c>
      <c r="C80" s="3" t="s">
        <v>10</v>
      </c>
      <c r="D80" s="3">
        <v>3</v>
      </c>
      <c r="E80" s="7"/>
      <c r="F80" s="7">
        <v>41.993197000000002</v>
      </c>
      <c r="G80" s="7">
        <v>1.25891</v>
      </c>
      <c r="H80" s="7">
        <v>0.17342399999999999</v>
      </c>
      <c r="I80" s="7">
        <v>-31.743344997789162</v>
      </c>
      <c r="J80" s="7">
        <v>4.7292002528077477</v>
      </c>
      <c r="K80" s="37">
        <v>-0.44276667896477662</v>
      </c>
    </row>
    <row r="81" spans="1:11">
      <c r="A81" s="26">
        <v>42763</v>
      </c>
      <c r="B81" s="34" t="s">
        <v>15</v>
      </c>
      <c r="C81" s="3" t="s">
        <v>10</v>
      </c>
      <c r="D81" s="3">
        <v>3</v>
      </c>
      <c r="E81" s="7"/>
      <c r="F81" s="7">
        <v>41.420299999999997</v>
      </c>
      <c r="G81" s="7">
        <v>1.314994</v>
      </c>
      <c r="H81" s="7">
        <v>0.30514000000000002</v>
      </c>
      <c r="I81" s="7">
        <v>-30.795909556547745</v>
      </c>
      <c r="J81" s="7">
        <v>6.0826158168080315</v>
      </c>
      <c r="K81" s="37">
        <v>8.9736915534874164</v>
      </c>
    </row>
    <row r="82" spans="1:11">
      <c r="A82" s="26">
        <v>42763</v>
      </c>
      <c r="B82" s="34" t="s">
        <v>15</v>
      </c>
      <c r="C82" s="3" t="s">
        <v>10</v>
      </c>
      <c r="D82" s="3">
        <v>3</v>
      </c>
      <c r="E82" s="7"/>
      <c r="F82" s="7">
        <v>45.329709000000001</v>
      </c>
      <c r="G82" s="7">
        <v>1.0510740000000001</v>
      </c>
      <c r="H82" s="7">
        <v>0.157864</v>
      </c>
      <c r="I82" s="7">
        <v>-31.550871440552154</v>
      </c>
      <c r="J82" s="7">
        <v>4.5266420426082883</v>
      </c>
      <c r="K82" s="37">
        <v>4.9524600586802832</v>
      </c>
    </row>
    <row r="83" spans="1:11">
      <c r="A83" s="26">
        <v>42763</v>
      </c>
      <c r="B83" s="34" t="s">
        <v>15</v>
      </c>
      <c r="C83" s="3" t="s">
        <v>9</v>
      </c>
      <c r="D83" s="3">
        <v>1</v>
      </c>
      <c r="E83" s="7"/>
      <c r="F83" s="7">
        <v>41.403500000000001</v>
      </c>
      <c r="G83" s="7">
        <v>1.476993</v>
      </c>
      <c r="H83" s="7">
        <v>0.29046899999999998</v>
      </c>
      <c r="I83" s="7">
        <v>-32.088865072090883</v>
      </c>
      <c r="J83" s="7">
        <v>3.603805541071754</v>
      </c>
      <c r="K83" s="37">
        <v>-0.1588098950262965</v>
      </c>
    </row>
    <row r="84" spans="1:11">
      <c r="A84" s="26">
        <v>42763</v>
      </c>
      <c r="B84" s="34" t="s">
        <v>15</v>
      </c>
      <c r="C84" s="3" t="s">
        <v>9</v>
      </c>
      <c r="D84" s="3">
        <v>2</v>
      </c>
      <c r="E84" s="7"/>
      <c r="F84" s="7">
        <v>42.211150000000004</v>
      </c>
      <c r="G84" s="7">
        <v>1.286545</v>
      </c>
      <c r="H84" s="7">
        <v>0.33893099999999998</v>
      </c>
      <c r="I84" s="7">
        <v>-31.045768394559406</v>
      </c>
      <c r="J84" s="7">
        <v>5.3275895590501499</v>
      </c>
      <c r="K84" s="37">
        <v>-0.14871542954370909</v>
      </c>
    </row>
    <row r="85" spans="1:11">
      <c r="A85" s="26">
        <v>42763</v>
      </c>
      <c r="B85" s="34" t="s">
        <v>15</v>
      </c>
      <c r="C85" s="3" t="s">
        <v>6</v>
      </c>
      <c r="D85" s="3">
        <v>1</v>
      </c>
      <c r="E85" s="7"/>
      <c r="F85" s="7">
        <v>42.830066000000002</v>
      </c>
      <c r="G85" s="7">
        <v>1.2454259999999999</v>
      </c>
      <c r="H85" s="7">
        <v>0.27498499999999998</v>
      </c>
      <c r="I85" s="7">
        <v>-31.474556187000506</v>
      </c>
      <c r="J85" s="7">
        <v>3.8707879520713964</v>
      </c>
      <c r="K85" s="37">
        <v>-2.4301872785479901</v>
      </c>
    </row>
    <row r="86" spans="1:11">
      <c r="A86" s="26">
        <v>42763</v>
      </c>
      <c r="B86" s="34" t="s">
        <v>19</v>
      </c>
      <c r="C86" s="4" t="s">
        <v>16</v>
      </c>
      <c r="D86" s="3">
        <v>1</v>
      </c>
      <c r="E86" s="7"/>
      <c r="F86" s="7">
        <v>45.073134000000003</v>
      </c>
      <c r="G86" s="7">
        <v>0.99813600000000002</v>
      </c>
      <c r="H86" s="7">
        <v>0.163857</v>
      </c>
      <c r="I86" s="7">
        <v>-31.938677117903506</v>
      </c>
      <c r="J86" s="7">
        <v>3.9708081710326799</v>
      </c>
      <c r="K86" s="37">
        <v>0.88729644814149</v>
      </c>
    </row>
    <row r="87" spans="1:11">
      <c r="A87" s="26">
        <v>42763</v>
      </c>
      <c r="B87" s="34" t="s">
        <v>19</v>
      </c>
      <c r="C87" s="4" t="s">
        <v>16</v>
      </c>
      <c r="D87" s="3">
        <v>1</v>
      </c>
      <c r="E87" s="7"/>
      <c r="F87" s="7">
        <v>44.920865999999997</v>
      </c>
      <c r="G87" s="7">
        <v>0.98234100000000002</v>
      </c>
      <c r="H87" s="7">
        <v>0.16420399999999999</v>
      </c>
      <c r="I87" s="7">
        <v>-31.959186314905111</v>
      </c>
      <c r="J87" s="7">
        <v>4.1102721936449029</v>
      </c>
      <c r="K87" s="37">
        <v>1.0676765263836165</v>
      </c>
    </row>
    <row r="88" spans="1:11">
      <c r="A88" s="26">
        <v>42763</v>
      </c>
      <c r="B88" s="34" t="s">
        <v>19</v>
      </c>
      <c r="C88" s="4" t="s">
        <v>16</v>
      </c>
      <c r="D88" s="3">
        <v>2</v>
      </c>
      <c r="E88" s="7"/>
      <c r="F88" s="7">
        <v>44.638078</v>
      </c>
      <c r="G88" s="7">
        <v>1.0884320000000001</v>
      </c>
      <c r="H88" s="7">
        <v>0.148038</v>
      </c>
      <c r="I88" s="7">
        <v>-31.552254285292609</v>
      </c>
      <c r="J88" s="7">
        <v>5.2343425960805758</v>
      </c>
      <c r="K88" s="37">
        <v>0.411888507094329</v>
      </c>
    </row>
    <row r="89" spans="1:11">
      <c r="A89" s="26">
        <v>42763</v>
      </c>
      <c r="B89" s="34" t="s">
        <v>19</v>
      </c>
      <c r="C89" s="4" t="s">
        <v>16</v>
      </c>
      <c r="D89" s="3">
        <v>2</v>
      </c>
      <c r="E89" s="7"/>
      <c r="F89" s="7">
        <v>44.773881000000003</v>
      </c>
      <c r="G89" s="7">
        <v>1.094236</v>
      </c>
      <c r="H89" s="7">
        <v>0.15046499999999999</v>
      </c>
      <c r="I89" s="7">
        <v>-31.594602925861512</v>
      </c>
      <c r="J89" s="7">
        <v>5.3227452770981944</v>
      </c>
      <c r="K89" s="37">
        <v>0.56140774029029372</v>
      </c>
    </row>
    <row r="90" spans="1:11">
      <c r="A90" s="26">
        <v>42763</v>
      </c>
      <c r="B90" s="34" t="s">
        <v>19</v>
      </c>
      <c r="C90" s="4" t="s">
        <v>16</v>
      </c>
      <c r="D90" s="3">
        <v>3</v>
      </c>
      <c r="E90" s="7"/>
      <c r="F90" s="7">
        <v>43.476269000000002</v>
      </c>
      <c r="G90" s="7">
        <v>1.548621</v>
      </c>
      <c r="H90" s="7">
        <v>0.24474199999999999</v>
      </c>
      <c r="I90" s="7">
        <v>-30.607130263926052</v>
      </c>
      <c r="J90" s="7">
        <v>6.7280461838068142</v>
      </c>
      <c r="K90" s="37">
        <v>2.7359524351488642</v>
      </c>
    </row>
    <row r="91" spans="1:11">
      <c r="A91" s="26">
        <v>42763</v>
      </c>
      <c r="B91" s="34" t="s">
        <v>19</v>
      </c>
      <c r="C91" s="4" t="s">
        <v>16</v>
      </c>
      <c r="D91" s="3">
        <v>3</v>
      </c>
      <c r="E91" s="7"/>
      <c r="F91" s="7">
        <v>44.569046999999998</v>
      </c>
      <c r="G91" s="7">
        <v>1.5784320000000001</v>
      </c>
      <c r="H91" s="7">
        <v>0.25421500000000002</v>
      </c>
      <c r="I91" s="7">
        <v>-30.588833331685844</v>
      </c>
      <c r="J91" s="7">
        <v>6.7947725748994552</v>
      </c>
      <c r="K91" s="37">
        <v>2.7678529781799672</v>
      </c>
    </row>
    <row r="92" spans="1:11">
      <c r="A92" s="26">
        <v>42763</v>
      </c>
      <c r="B92" s="34" t="s">
        <v>19</v>
      </c>
      <c r="C92" s="4" t="s">
        <v>17</v>
      </c>
      <c r="D92" s="3">
        <v>1</v>
      </c>
      <c r="E92" s="7"/>
      <c r="F92" s="7">
        <v>42.923631</v>
      </c>
      <c r="G92" s="7">
        <v>1.105534</v>
      </c>
      <c r="H92" s="7">
        <v>0.137681</v>
      </c>
      <c r="I92" s="7">
        <v>-32.211482441471475</v>
      </c>
      <c r="J92" s="7">
        <v>6.1484486223492665</v>
      </c>
      <c r="K92" s="37">
        <v>-0.43936610971069923</v>
      </c>
    </row>
    <row r="93" spans="1:11">
      <c r="A93" s="26">
        <v>42763</v>
      </c>
      <c r="B93" s="34" t="s">
        <v>19</v>
      </c>
      <c r="C93" s="4" t="s">
        <v>17</v>
      </c>
      <c r="D93" s="3">
        <v>1</v>
      </c>
      <c r="E93" s="7"/>
      <c r="F93" s="7">
        <v>43.580568999999997</v>
      </c>
      <c r="G93" s="7">
        <v>1.140649</v>
      </c>
      <c r="H93" s="7">
        <v>0.14959500000000001</v>
      </c>
      <c r="I93" s="7">
        <v>-31.810751414391305</v>
      </c>
      <c r="J93" s="7">
        <v>6.5481981820147865</v>
      </c>
      <c r="K93" s="37">
        <v>0.36443545064039751</v>
      </c>
    </row>
    <row r="94" spans="1:11">
      <c r="A94" s="26">
        <v>42763</v>
      </c>
      <c r="B94" s="34" t="s">
        <v>19</v>
      </c>
      <c r="C94" s="4" t="s">
        <v>17</v>
      </c>
      <c r="D94" s="3">
        <v>1</v>
      </c>
      <c r="E94" s="7"/>
      <c r="F94" s="7">
        <v>44.525680999999999</v>
      </c>
      <c r="G94" s="7">
        <v>1.1540140000000001</v>
      </c>
      <c r="H94" s="7">
        <v>0.152508</v>
      </c>
      <c r="I94" s="7">
        <v>-31.780319774987593</v>
      </c>
      <c r="J94" s="7">
        <v>6.5838084585238388</v>
      </c>
      <c r="K94" s="37">
        <v>0.45462669130043376</v>
      </c>
    </row>
    <row r="95" spans="1:11">
      <c r="A95" s="26">
        <v>42763</v>
      </c>
      <c r="B95" s="34" t="s">
        <v>19</v>
      </c>
      <c r="C95" s="4" t="s">
        <v>17</v>
      </c>
      <c r="D95" s="3">
        <v>1</v>
      </c>
      <c r="E95" s="7"/>
      <c r="F95" s="7">
        <v>43.971646999999997</v>
      </c>
      <c r="G95" s="7">
        <v>1.152982</v>
      </c>
      <c r="H95" s="7">
        <v>0.141461</v>
      </c>
      <c r="I95" s="7">
        <v>-32.195966185791704</v>
      </c>
      <c r="J95" s="7">
        <v>6.2844445439307002</v>
      </c>
      <c r="K95" s="37">
        <v>-0.6988170984870814</v>
      </c>
    </row>
    <row r="96" spans="1:11">
      <c r="A96" s="26">
        <v>42763</v>
      </c>
      <c r="B96" s="34" t="s">
        <v>19</v>
      </c>
      <c r="C96" s="4" t="s">
        <v>17</v>
      </c>
      <c r="D96" s="3">
        <v>3</v>
      </c>
      <c r="E96" s="7"/>
      <c r="F96" s="7">
        <v>44.031547000000003</v>
      </c>
      <c r="G96" s="7">
        <v>0.95491400000000004</v>
      </c>
      <c r="H96" s="7">
        <v>0.13037399999999999</v>
      </c>
      <c r="I96" s="7">
        <v>-30.638652007687309</v>
      </c>
      <c r="J96" s="7">
        <v>5.211512751506195</v>
      </c>
      <c r="K96" s="37">
        <v>1.9216779675169873</v>
      </c>
    </row>
    <row r="97" spans="1:11">
      <c r="A97" s="26">
        <v>42763</v>
      </c>
      <c r="B97" s="34" t="s">
        <v>19</v>
      </c>
      <c r="C97" s="4" t="s">
        <v>17</v>
      </c>
      <c r="D97" s="3">
        <v>3</v>
      </c>
      <c r="E97" s="7"/>
      <c r="F97" s="7">
        <v>44.523538000000002</v>
      </c>
      <c r="G97" s="7">
        <v>0.97365000000000002</v>
      </c>
      <c r="H97" s="7">
        <v>0.13272400000000001</v>
      </c>
      <c r="I97" s="7">
        <v>-30.694421654269327</v>
      </c>
      <c r="J97" s="7">
        <v>5.1436296638174106</v>
      </c>
      <c r="K97" s="37">
        <v>1.7297618910118118</v>
      </c>
    </row>
    <row r="98" spans="1:11">
      <c r="A98" s="26">
        <v>42763</v>
      </c>
      <c r="B98" s="34" t="s">
        <v>19</v>
      </c>
      <c r="C98" s="4" t="s">
        <v>18</v>
      </c>
      <c r="D98" s="3">
        <v>1</v>
      </c>
      <c r="E98" s="7"/>
      <c r="F98" s="7">
        <v>45.483741000000002</v>
      </c>
      <c r="G98" s="7">
        <v>1.0862609999999999</v>
      </c>
      <c r="H98" s="7">
        <v>0.16462399999999999</v>
      </c>
      <c r="I98" s="7">
        <v>-31.903462793529343</v>
      </c>
      <c r="J98" s="7">
        <v>3.5669432126083054</v>
      </c>
      <c r="K98" s="37">
        <v>0.67044316984851759</v>
      </c>
    </row>
    <row r="99" spans="1:11">
      <c r="A99" s="26">
        <v>42763</v>
      </c>
      <c r="B99" s="34" t="s">
        <v>19</v>
      </c>
      <c r="C99" s="4" t="s">
        <v>18</v>
      </c>
      <c r="D99" s="3">
        <v>2</v>
      </c>
      <c r="E99" s="7"/>
      <c r="F99" s="7">
        <v>44.703231000000002</v>
      </c>
      <c r="G99" s="7">
        <v>1.450394</v>
      </c>
      <c r="H99" s="7">
        <v>0.17526800000000001</v>
      </c>
      <c r="I99" s="7">
        <v>-31.627625340948747</v>
      </c>
      <c r="J99" s="7">
        <v>7.6298551582650083</v>
      </c>
      <c r="K99" s="37">
        <v>1.0472398401541247</v>
      </c>
    </row>
    <row r="100" spans="1:11">
      <c r="A100" s="26">
        <v>42763</v>
      </c>
      <c r="B100" s="34" t="s">
        <v>19</v>
      </c>
      <c r="C100" s="4" t="s">
        <v>18</v>
      </c>
      <c r="D100" s="3">
        <v>3</v>
      </c>
      <c r="E100" s="7"/>
      <c r="F100" s="7">
        <v>45.477258999999997</v>
      </c>
      <c r="G100" s="7">
        <v>1.464674</v>
      </c>
      <c r="H100" s="7">
        <v>0.23396700000000001</v>
      </c>
      <c r="I100" s="7">
        <v>-29.853774488369332</v>
      </c>
      <c r="J100" s="7">
        <v>6.3457361221729283</v>
      </c>
      <c r="K100" s="37">
        <v>3.3619285815058872</v>
      </c>
    </row>
    <row r="101" spans="1:11">
      <c r="A101" s="26">
        <v>42763</v>
      </c>
      <c r="B101" s="34" t="s">
        <v>19</v>
      </c>
      <c r="C101" s="4" t="s">
        <v>11</v>
      </c>
      <c r="D101" s="3">
        <v>1</v>
      </c>
      <c r="E101" s="7"/>
      <c r="F101" s="7">
        <v>43.576583999999997</v>
      </c>
      <c r="G101" s="7">
        <v>1.09785</v>
      </c>
      <c r="H101" s="7">
        <v>0.16683500000000001</v>
      </c>
      <c r="I101" s="7">
        <v>-32.037856024772282</v>
      </c>
      <c r="J101" s="7">
        <v>5.6071093672868795</v>
      </c>
      <c r="K101" s="37">
        <v>4.6111218476527736</v>
      </c>
    </row>
    <row r="102" spans="1:11">
      <c r="A102" s="26">
        <v>42763</v>
      </c>
      <c r="B102" s="34" t="s">
        <v>19</v>
      </c>
      <c r="C102" s="4" t="s">
        <v>11</v>
      </c>
      <c r="D102" s="3">
        <v>2</v>
      </c>
      <c r="E102" s="7"/>
      <c r="F102" s="7">
        <v>44.681643999999999</v>
      </c>
      <c r="G102" s="7">
        <v>1.839461</v>
      </c>
      <c r="H102" s="7">
        <v>0.230263</v>
      </c>
      <c r="I102" s="7">
        <v>-30.804804277172604</v>
      </c>
      <c r="J102" s="7">
        <v>9.4954426281954021</v>
      </c>
      <c r="K102" s="37">
        <v>4.1546473851360712</v>
      </c>
    </row>
    <row r="103" spans="1:11">
      <c r="A103" s="26">
        <v>42763</v>
      </c>
      <c r="B103" s="34" t="s">
        <v>19</v>
      </c>
      <c r="C103" s="4" t="s">
        <v>11</v>
      </c>
      <c r="D103" s="3">
        <v>3</v>
      </c>
      <c r="E103" s="7"/>
      <c r="F103" s="7">
        <v>43.399166000000001</v>
      </c>
      <c r="G103" s="7">
        <v>1.3944989999999999</v>
      </c>
      <c r="H103" s="7">
        <v>0.16173199999999999</v>
      </c>
      <c r="I103" s="7">
        <v>-31.737363456831567</v>
      </c>
      <c r="J103" s="7">
        <v>6.5688317812944197</v>
      </c>
      <c r="K103" s="37">
        <v>3.8959820535111529</v>
      </c>
    </row>
    <row r="104" spans="1:11">
      <c r="A104" s="26">
        <v>42763</v>
      </c>
      <c r="B104" s="34" t="s">
        <v>19</v>
      </c>
      <c r="C104" s="4" t="s">
        <v>10</v>
      </c>
      <c r="D104" s="3">
        <v>3</v>
      </c>
      <c r="E104" s="7"/>
      <c r="F104" s="7">
        <v>42.240665999999997</v>
      </c>
      <c r="G104" s="7">
        <v>1.2235940000000001</v>
      </c>
      <c r="H104" s="7">
        <v>0.14591000000000001</v>
      </c>
      <c r="I104" s="7">
        <v>-31.837059723642252</v>
      </c>
      <c r="J104" s="7">
        <v>5.2784854648068604</v>
      </c>
      <c r="K104" s="37">
        <v>-0.94677800030673287</v>
      </c>
    </row>
    <row r="105" spans="1:11">
      <c r="A105" s="26">
        <v>42763</v>
      </c>
      <c r="B105" s="34" t="s">
        <v>19</v>
      </c>
      <c r="C105" s="4" t="s">
        <v>10</v>
      </c>
      <c r="D105" s="3">
        <v>3</v>
      </c>
      <c r="E105" s="7"/>
      <c r="F105" s="7">
        <v>45.296269000000002</v>
      </c>
      <c r="G105" s="7">
        <v>1.063785</v>
      </c>
      <c r="H105" s="7">
        <v>0.16105800000000001</v>
      </c>
      <c r="I105" s="7">
        <v>-31.625134070869549</v>
      </c>
      <c r="J105" s="7">
        <v>5.167436765483937</v>
      </c>
      <c r="K105" s="37">
        <v>4.832522524566965</v>
      </c>
    </row>
    <row r="106" spans="1:11">
      <c r="A106" s="26">
        <v>42763</v>
      </c>
      <c r="B106" s="34" t="s">
        <v>19</v>
      </c>
      <c r="C106" s="4" t="s">
        <v>9</v>
      </c>
      <c r="D106" s="3">
        <v>1</v>
      </c>
      <c r="E106" s="7"/>
      <c r="F106" s="7">
        <v>43.131494000000004</v>
      </c>
      <c r="G106" s="7">
        <v>1.3252269999999999</v>
      </c>
      <c r="H106" s="7">
        <v>0.15704699999999999</v>
      </c>
      <c r="I106" s="7">
        <v>-32.537232591529637</v>
      </c>
      <c r="J106" s="7">
        <v>5.7966391698093158</v>
      </c>
      <c r="K106" s="37">
        <v>-0.31529486925315919</v>
      </c>
    </row>
    <row r="107" spans="1:11">
      <c r="A107" s="26">
        <v>42763</v>
      </c>
      <c r="B107" s="34" t="s">
        <v>19</v>
      </c>
      <c r="C107" s="4" t="s">
        <v>9</v>
      </c>
      <c r="D107" s="3">
        <v>2</v>
      </c>
      <c r="E107" s="7"/>
      <c r="F107" s="7">
        <v>44.985503000000001</v>
      </c>
      <c r="G107" s="7">
        <v>1.911171</v>
      </c>
      <c r="H107" s="7">
        <v>0.236148</v>
      </c>
      <c r="I107" s="7">
        <v>-31.772155337653512</v>
      </c>
      <c r="J107" s="7">
        <v>6.612875166354244</v>
      </c>
      <c r="K107" s="37">
        <v>-1.6692583564803503</v>
      </c>
    </row>
    <row r="108" spans="1:11">
      <c r="A108" s="26">
        <v>42763</v>
      </c>
      <c r="B108" s="34" t="s">
        <v>19</v>
      </c>
      <c r="C108" s="4" t="s">
        <v>7</v>
      </c>
      <c r="D108" s="3">
        <v>1</v>
      </c>
      <c r="E108" s="7"/>
      <c r="F108" s="7">
        <v>42.681663</v>
      </c>
      <c r="G108" s="7">
        <v>1.6734640000000001</v>
      </c>
      <c r="H108" s="7">
        <v>0.246415</v>
      </c>
      <c r="I108" s="7">
        <v>-32.708930407492474</v>
      </c>
      <c r="J108" s="7">
        <v>5.4260427396045801</v>
      </c>
      <c r="K108" s="37">
        <v>-1.3607359375349599</v>
      </c>
    </row>
    <row r="109" spans="1:11">
      <c r="A109" s="26">
        <v>42763</v>
      </c>
      <c r="B109" s="34" t="s">
        <v>19</v>
      </c>
      <c r="C109" s="4" t="s">
        <v>7</v>
      </c>
      <c r="D109" s="3">
        <v>3</v>
      </c>
      <c r="E109" s="7"/>
      <c r="F109" s="7">
        <v>44.229886999999998</v>
      </c>
      <c r="G109" s="7">
        <v>0.81793499999999997</v>
      </c>
      <c r="H109" s="7">
        <v>0.103016</v>
      </c>
      <c r="I109" s="7">
        <v>-31.773354868977421</v>
      </c>
      <c r="J109" s="7">
        <v>3.8374070524692914</v>
      </c>
      <c r="K109" s="37">
        <v>2.5829157977732597</v>
      </c>
    </row>
    <row r="110" spans="1:11">
      <c r="A110" s="26">
        <v>42763</v>
      </c>
      <c r="B110" s="34" t="s">
        <v>21</v>
      </c>
      <c r="C110" s="3" t="s">
        <v>13</v>
      </c>
      <c r="D110" s="3">
        <v>1</v>
      </c>
      <c r="E110" s="7"/>
      <c r="F110" s="7">
        <v>49</v>
      </c>
      <c r="G110" s="7">
        <v>2.4900000000000002</v>
      </c>
      <c r="H110" s="7">
        <v>0.23</v>
      </c>
      <c r="I110" s="7">
        <v>-28.94</v>
      </c>
      <c r="J110" s="7">
        <v>8.86</v>
      </c>
      <c r="K110" s="37">
        <v>0.28000000000000003</v>
      </c>
    </row>
    <row r="111" spans="1:11">
      <c r="A111" s="26">
        <v>42763</v>
      </c>
      <c r="B111" s="34" t="s">
        <v>21</v>
      </c>
      <c r="C111" s="3" t="s">
        <v>13</v>
      </c>
      <c r="D111" s="3">
        <v>1</v>
      </c>
      <c r="E111" s="7"/>
      <c r="F111" s="7">
        <v>48.12</v>
      </c>
      <c r="G111" s="7">
        <v>2.15</v>
      </c>
      <c r="H111" s="7">
        <v>0.46</v>
      </c>
      <c r="I111" s="7">
        <v>-29.45</v>
      </c>
      <c r="J111" s="7">
        <v>4.6500000000000004</v>
      </c>
      <c r="K111" s="37">
        <v>-2.0099999999999998</v>
      </c>
    </row>
    <row r="112" spans="1:11">
      <c r="A112" s="26">
        <v>42763</v>
      </c>
      <c r="B112" s="34" t="s">
        <v>21</v>
      </c>
      <c r="C112" s="3" t="s">
        <v>13</v>
      </c>
      <c r="D112" s="3">
        <v>1</v>
      </c>
      <c r="E112" s="7"/>
      <c r="F112" s="7">
        <v>48.35</v>
      </c>
      <c r="G112" s="7">
        <v>2.4</v>
      </c>
      <c r="H112" s="7">
        <v>0.26</v>
      </c>
      <c r="I112" s="7">
        <v>-29.55</v>
      </c>
      <c r="J112" s="7">
        <v>4.49</v>
      </c>
      <c r="K112" s="37">
        <v>-2.02</v>
      </c>
    </row>
    <row r="113" spans="1:11">
      <c r="A113" s="26">
        <v>42763</v>
      </c>
      <c r="B113" s="34" t="s">
        <v>21</v>
      </c>
      <c r="C113" s="3" t="s">
        <v>13</v>
      </c>
      <c r="D113" s="3">
        <v>2</v>
      </c>
      <c r="E113" s="7"/>
      <c r="F113" s="7">
        <v>47.87</v>
      </c>
      <c r="G113" s="7">
        <v>1.6</v>
      </c>
      <c r="H113" s="7">
        <v>0.27</v>
      </c>
      <c r="I113" s="7">
        <v>-29</v>
      </c>
      <c r="J113" s="7">
        <v>3.13</v>
      </c>
      <c r="K113" s="37">
        <v>-2.52</v>
      </c>
    </row>
    <row r="114" spans="1:11">
      <c r="A114" s="26">
        <v>42763</v>
      </c>
      <c r="B114" s="34" t="s">
        <v>21</v>
      </c>
      <c r="C114" s="3" t="s">
        <v>13</v>
      </c>
      <c r="D114" s="3">
        <v>2</v>
      </c>
      <c r="E114" s="7"/>
      <c r="F114" s="7">
        <v>48.03</v>
      </c>
      <c r="G114" s="7">
        <v>2.02</v>
      </c>
      <c r="H114" s="7">
        <v>0.28000000000000003</v>
      </c>
      <c r="I114" s="7">
        <v>-27.66</v>
      </c>
      <c r="J114" s="7">
        <v>2.96</v>
      </c>
      <c r="K114" s="37">
        <v>-0.57999999999999996</v>
      </c>
    </row>
    <row r="115" spans="1:11">
      <c r="A115" s="26">
        <v>42763</v>
      </c>
      <c r="B115" s="34" t="s">
        <v>21</v>
      </c>
      <c r="C115" s="3" t="s">
        <v>13</v>
      </c>
      <c r="D115" s="3">
        <v>2</v>
      </c>
      <c r="E115" s="7"/>
      <c r="F115" s="7">
        <v>48.56</v>
      </c>
      <c r="G115" s="7">
        <v>2.5299999999999998</v>
      </c>
      <c r="H115" s="7">
        <v>0.28000000000000003</v>
      </c>
      <c r="I115" s="7">
        <v>-29.22</v>
      </c>
      <c r="J115" s="7">
        <v>4.5199999999999996</v>
      </c>
      <c r="K115" s="37">
        <v>-0.91</v>
      </c>
    </row>
    <row r="116" spans="1:11">
      <c r="A116" s="26">
        <v>42763</v>
      </c>
      <c r="B116" s="34" t="s">
        <v>21</v>
      </c>
      <c r="C116" s="3" t="s">
        <v>13</v>
      </c>
      <c r="D116" s="3">
        <v>3</v>
      </c>
      <c r="E116" s="7"/>
      <c r="F116" s="7">
        <v>47.54</v>
      </c>
      <c r="G116" s="7">
        <v>2.29</v>
      </c>
      <c r="H116" s="7">
        <v>0.37</v>
      </c>
      <c r="I116" s="7">
        <v>-29.01</v>
      </c>
      <c r="J116" s="7">
        <v>5.19</v>
      </c>
      <c r="K116" s="37">
        <v>2.38</v>
      </c>
    </row>
    <row r="117" spans="1:11">
      <c r="A117" s="26">
        <v>42763</v>
      </c>
      <c r="B117" s="34" t="s">
        <v>21</v>
      </c>
      <c r="C117" s="3" t="s">
        <v>13</v>
      </c>
      <c r="D117" s="3">
        <v>3</v>
      </c>
      <c r="E117" s="7"/>
      <c r="F117" s="7">
        <v>48.74</v>
      </c>
      <c r="G117" s="7">
        <v>2.4300000000000002</v>
      </c>
      <c r="H117" s="7">
        <v>0.31</v>
      </c>
      <c r="I117" s="7">
        <v>-29.94</v>
      </c>
      <c r="J117" s="7">
        <v>5.79</v>
      </c>
      <c r="K117" s="37">
        <v>-1.25</v>
      </c>
    </row>
    <row r="118" spans="1:11">
      <c r="A118" s="26">
        <v>42763</v>
      </c>
      <c r="B118" s="34" t="s">
        <v>21</v>
      </c>
      <c r="C118" s="3" t="s">
        <v>13</v>
      </c>
      <c r="D118" s="3">
        <v>3</v>
      </c>
      <c r="E118" s="7"/>
      <c r="F118" s="7">
        <v>49.78</v>
      </c>
      <c r="G118" s="7">
        <v>1.86</v>
      </c>
      <c r="H118" s="7">
        <v>0.18</v>
      </c>
      <c r="I118" s="7">
        <v>-28.97</v>
      </c>
      <c r="J118" s="7">
        <v>5.25</v>
      </c>
      <c r="K118" s="37">
        <v>-0.7</v>
      </c>
    </row>
    <row r="119" spans="1:11">
      <c r="A119" s="26">
        <v>42763</v>
      </c>
      <c r="B119" s="34" t="s">
        <v>21</v>
      </c>
      <c r="C119" s="3" t="s">
        <v>12</v>
      </c>
      <c r="D119" s="3">
        <v>1</v>
      </c>
      <c r="E119" s="7"/>
      <c r="F119" s="7">
        <v>47.53</v>
      </c>
      <c r="G119" s="7">
        <v>2.56</v>
      </c>
      <c r="H119" s="7">
        <v>0.33</v>
      </c>
      <c r="I119" s="7">
        <v>-29.05</v>
      </c>
      <c r="J119" s="7">
        <v>4.6399999999999997</v>
      </c>
      <c r="K119" s="37">
        <v>-0.05</v>
      </c>
    </row>
    <row r="120" spans="1:11">
      <c r="A120" s="26">
        <v>42763</v>
      </c>
      <c r="B120" s="34" t="s">
        <v>21</v>
      </c>
      <c r="C120" s="3" t="s">
        <v>12</v>
      </c>
      <c r="D120" s="3">
        <v>1</v>
      </c>
      <c r="E120" s="7"/>
      <c r="F120" s="7">
        <v>47.18</v>
      </c>
      <c r="G120" s="7">
        <v>2.38</v>
      </c>
      <c r="H120" s="7">
        <v>0.25</v>
      </c>
      <c r="I120" s="7">
        <v>-29.84</v>
      </c>
      <c r="J120" s="7">
        <v>2.65</v>
      </c>
      <c r="K120" s="37">
        <v>-1.66</v>
      </c>
    </row>
    <row r="121" spans="1:11">
      <c r="A121" s="26">
        <v>42763</v>
      </c>
      <c r="B121" s="34" t="s">
        <v>21</v>
      </c>
      <c r="C121" s="3" t="s">
        <v>12</v>
      </c>
      <c r="D121" s="3">
        <v>1</v>
      </c>
      <c r="E121" s="7"/>
      <c r="F121" s="7">
        <v>47.62</v>
      </c>
      <c r="G121" s="7">
        <v>1.74</v>
      </c>
      <c r="H121" s="7">
        <v>0.21</v>
      </c>
      <c r="I121" s="7">
        <v>-29.67</v>
      </c>
      <c r="J121" s="7">
        <v>0.92</v>
      </c>
      <c r="K121" s="37">
        <v>-1.58</v>
      </c>
    </row>
    <row r="122" spans="1:11">
      <c r="A122" s="26">
        <v>42763</v>
      </c>
      <c r="B122" s="34" t="s">
        <v>21</v>
      </c>
      <c r="C122" s="3" t="s">
        <v>12</v>
      </c>
      <c r="D122" s="3">
        <v>1</v>
      </c>
      <c r="E122" s="7"/>
      <c r="F122" s="7">
        <v>47.702990999999997</v>
      </c>
      <c r="G122" s="7">
        <v>1.734108</v>
      </c>
      <c r="H122" s="7">
        <v>0.223299</v>
      </c>
      <c r="I122" s="7">
        <v>-29.630161791431817</v>
      </c>
      <c r="J122" s="7">
        <v>1.5192616057674746</v>
      </c>
      <c r="K122" s="37">
        <v>-1.8364917514246866</v>
      </c>
    </row>
    <row r="123" spans="1:11">
      <c r="A123" s="26">
        <v>42763</v>
      </c>
      <c r="B123" s="34" t="s">
        <v>21</v>
      </c>
      <c r="C123" s="3" t="s">
        <v>12</v>
      </c>
      <c r="D123" s="3">
        <v>2</v>
      </c>
      <c r="E123" s="7"/>
      <c r="F123" s="7">
        <v>46.38</v>
      </c>
      <c r="G123" s="7">
        <v>1.58</v>
      </c>
      <c r="H123" s="7">
        <v>0.36</v>
      </c>
      <c r="I123" s="7">
        <v>-28.95</v>
      </c>
      <c r="J123" s="7">
        <v>4.83</v>
      </c>
      <c r="K123" s="37">
        <v>-0.76</v>
      </c>
    </row>
    <row r="124" spans="1:11">
      <c r="A124" s="26">
        <v>42763</v>
      </c>
      <c r="B124" s="34" t="s">
        <v>21</v>
      </c>
      <c r="C124" s="3" t="s">
        <v>12</v>
      </c>
      <c r="D124" s="3">
        <v>2</v>
      </c>
      <c r="E124" s="7"/>
      <c r="F124" s="7">
        <v>46.53</v>
      </c>
      <c r="G124" s="7">
        <v>1.57</v>
      </c>
      <c r="H124" s="7">
        <v>0.34</v>
      </c>
      <c r="I124" s="7">
        <v>-28.95</v>
      </c>
      <c r="J124" s="7">
        <v>5.0999999999999996</v>
      </c>
      <c r="K124" s="37">
        <v>-0.56000000000000005</v>
      </c>
    </row>
    <row r="125" spans="1:11">
      <c r="A125" s="26">
        <v>42763</v>
      </c>
      <c r="B125" s="34" t="s">
        <v>21</v>
      </c>
      <c r="C125" s="3" t="s">
        <v>12</v>
      </c>
      <c r="D125" s="3">
        <v>2</v>
      </c>
      <c r="E125" s="7"/>
      <c r="F125" s="7">
        <v>47.09</v>
      </c>
      <c r="G125" s="7">
        <v>1.84</v>
      </c>
      <c r="H125" s="7">
        <v>0.32</v>
      </c>
      <c r="I125" s="7">
        <v>-28.46</v>
      </c>
      <c r="J125" s="7">
        <v>4.83</v>
      </c>
      <c r="K125" s="37">
        <v>0.80900000000000005</v>
      </c>
    </row>
    <row r="126" spans="1:11">
      <c r="A126" s="26">
        <v>42763</v>
      </c>
      <c r="B126" s="34" t="s">
        <v>21</v>
      </c>
      <c r="C126" s="3" t="s">
        <v>12</v>
      </c>
      <c r="D126" s="3">
        <v>2</v>
      </c>
      <c r="E126" s="7"/>
      <c r="F126" s="7">
        <v>47.044822000000003</v>
      </c>
      <c r="G126" s="7">
        <v>1.875569</v>
      </c>
      <c r="H126" s="7">
        <v>0.31588300000000002</v>
      </c>
      <c r="I126" s="7">
        <v>-28.491327368277133</v>
      </c>
      <c r="J126" s="7">
        <v>5.5860377181040475</v>
      </c>
      <c r="K126" s="37">
        <v>0.39983556726746727</v>
      </c>
    </row>
    <row r="127" spans="1:11">
      <c r="A127" s="26">
        <v>42763</v>
      </c>
      <c r="B127" s="34" t="s">
        <v>21</v>
      </c>
      <c r="C127" s="3" t="s">
        <v>12</v>
      </c>
      <c r="D127" s="3">
        <v>3</v>
      </c>
      <c r="E127" s="7"/>
      <c r="F127" s="7">
        <v>46.801791000000001</v>
      </c>
      <c r="G127" s="7">
        <v>1.951943</v>
      </c>
      <c r="H127" s="7">
        <v>0.294825</v>
      </c>
      <c r="I127" s="7">
        <v>-28.791872727365558</v>
      </c>
      <c r="J127" s="7">
        <v>3.6459062631582473</v>
      </c>
      <c r="K127" s="37">
        <v>-3.3876919625616835</v>
      </c>
    </row>
    <row r="128" spans="1:11">
      <c r="A128" s="26">
        <v>42763</v>
      </c>
      <c r="B128" s="34" t="s">
        <v>21</v>
      </c>
      <c r="C128" s="3" t="s">
        <v>12</v>
      </c>
      <c r="D128" s="3">
        <v>3</v>
      </c>
      <c r="E128" s="7"/>
      <c r="F128" s="7">
        <v>47.991118999999998</v>
      </c>
      <c r="G128" s="7">
        <v>2.426879</v>
      </c>
      <c r="H128" s="7">
        <v>0.287186</v>
      </c>
      <c r="I128" s="7">
        <v>-28.582640694535378</v>
      </c>
      <c r="J128" s="7">
        <v>3.39974939381709</v>
      </c>
      <c r="K128" s="37">
        <v>-0.17332551809247904</v>
      </c>
    </row>
    <row r="129" spans="1:11">
      <c r="A129" s="26">
        <v>42763</v>
      </c>
      <c r="B129" s="34" t="s">
        <v>21</v>
      </c>
      <c r="C129" s="3" t="s">
        <v>12</v>
      </c>
      <c r="D129" s="3">
        <v>3</v>
      </c>
      <c r="E129" s="7"/>
      <c r="F129" s="7">
        <v>48.612746999999999</v>
      </c>
      <c r="G129" s="7">
        <v>2.3978030000000001</v>
      </c>
      <c r="H129" s="7">
        <v>0.219251</v>
      </c>
      <c r="I129" s="7">
        <v>-29.378991634221638</v>
      </c>
      <c r="J129" s="7">
        <v>6.921618839695804</v>
      </c>
      <c r="K129" s="37">
        <v>-1.8357889938975538</v>
      </c>
    </row>
    <row r="130" spans="1:11">
      <c r="A130" s="26">
        <v>42763</v>
      </c>
      <c r="B130" s="34" t="s">
        <v>21</v>
      </c>
      <c r="C130" s="3" t="s">
        <v>14</v>
      </c>
      <c r="D130" s="3">
        <v>1</v>
      </c>
      <c r="E130" s="7"/>
      <c r="F130" s="7">
        <v>48.756216000000002</v>
      </c>
      <c r="G130" s="7">
        <v>1.924677</v>
      </c>
      <c r="H130" s="7">
        <v>0.22067700000000001</v>
      </c>
      <c r="I130" s="7">
        <v>-29.409613668106193</v>
      </c>
      <c r="J130" s="7">
        <v>5.6130530237999281</v>
      </c>
      <c r="K130" s="37">
        <v>-1.7672254712358724</v>
      </c>
    </row>
    <row r="131" spans="1:11">
      <c r="A131" s="26">
        <v>42763</v>
      </c>
      <c r="B131" s="34" t="s">
        <v>21</v>
      </c>
      <c r="C131" s="3" t="s">
        <v>14</v>
      </c>
      <c r="D131" s="3">
        <v>1</v>
      </c>
      <c r="E131" s="7"/>
      <c r="F131" s="7">
        <v>48.848765999999998</v>
      </c>
      <c r="G131" s="7">
        <v>2.107135</v>
      </c>
      <c r="H131" s="7">
        <v>0.24517600000000001</v>
      </c>
      <c r="I131" s="7">
        <v>-28.643837501439659</v>
      </c>
      <c r="J131" s="7">
        <v>8.0094986519482045</v>
      </c>
      <c r="K131" s="37">
        <v>-1.6205681994274748</v>
      </c>
    </row>
    <row r="132" spans="1:11">
      <c r="A132" s="26">
        <v>42763</v>
      </c>
      <c r="B132" s="34" t="s">
        <v>21</v>
      </c>
      <c r="C132" s="3" t="s">
        <v>14</v>
      </c>
      <c r="D132" s="3">
        <v>1</v>
      </c>
      <c r="E132" s="7"/>
      <c r="F132" s="7">
        <v>48.944037999999999</v>
      </c>
      <c r="G132" s="7">
        <v>1.8051699999999999</v>
      </c>
      <c r="H132" s="7">
        <v>0.20522099999999999</v>
      </c>
      <c r="I132" s="7">
        <v>-28.134942655814807</v>
      </c>
      <c r="J132" s="7">
        <v>7.1113399439740972</v>
      </c>
      <c r="K132" s="37">
        <v>-2.2435744083967424</v>
      </c>
    </row>
    <row r="133" spans="1:11">
      <c r="A133" s="26">
        <v>42763</v>
      </c>
      <c r="B133" s="34" t="s">
        <v>21</v>
      </c>
      <c r="C133" s="3" t="s">
        <v>14</v>
      </c>
      <c r="D133" s="3">
        <v>3</v>
      </c>
      <c r="E133" s="7"/>
      <c r="F133" s="7">
        <v>47.211587999999999</v>
      </c>
      <c r="G133" s="7">
        <v>1.497414</v>
      </c>
      <c r="H133" s="7">
        <v>0.35123500000000002</v>
      </c>
      <c r="I133" s="7">
        <v>-29.714905866884678</v>
      </c>
      <c r="J133" s="7">
        <v>3.1010043747763261</v>
      </c>
      <c r="K133" s="37">
        <v>-0.89170544277692665</v>
      </c>
    </row>
    <row r="134" spans="1:11">
      <c r="A134" s="26">
        <v>42763</v>
      </c>
      <c r="B134" s="34" t="s">
        <v>21</v>
      </c>
      <c r="C134" s="3" t="s">
        <v>14</v>
      </c>
      <c r="D134" s="3">
        <v>3</v>
      </c>
      <c r="E134" s="7"/>
      <c r="F134" s="7">
        <v>48.412174999999998</v>
      </c>
      <c r="G134" s="7">
        <v>2.4184040000000002</v>
      </c>
      <c r="H134" s="7">
        <v>0.27270899999999998</v>
      </c>
      <c r="I134" s="7">
        <v>-30.920841978577187</v>
      </c>
      <c r="J134" s="7">
        <v>5.160405931473762</v>
      </c>
      <c r="K134" s="37">
        <v>0.79952281526071323</v>
      </c>
    </row>
    <row r="135" spans="1:11">
      <c r="A135" s="26">
        <v>42763</v>
      </c>
      <c r="B135" s="34" t="s">
        <v>21</v>
      </c>
      <c r="C135" s="3" t="s">
        <v>14</v>
      </c>
      <c r="D135" s="3">
        <v>3</v>
      </c>
      <c r="E135" s="7"/>
      <c r="F135" s="7">
        <v>48.501434000000003</v>
      </c>
      <c r="G135" s="7">
        <v>1.9408179999999999</v>
      </c>
      <c r="H135" s="7">
        <v>0.31410100000000002</v>
      </c>
      <c r="I135" s="7">
        <v>-29.538723412787654</v>
      </c>
      <c r="J135" s="7">
        <v>3.5740958382481205</v>
      </c>
      <c r="K135" s="37">
        <v>-0.17640472683977781</v>
      </c>
    </row>
    <row r="136" spans="1:11">
      <c r="A136" s="26">
        <v>42835</v>
      </c>
      <c r="B136" s="34" t="s">
        <v>21</v>
      </c>
      <c r="C136" s="3" t="s">
        <v>13</v>
      </c>
      <c r="D136" s="3">
        <v>1</v>
      </c>
      <c r="E136" s="7"/>
      <c r="F136" s="7">
        <v>49.521006</v>
      </c>
      <c r="G136" s="7">
        <v>3.9655900000000002</v>
      </c>
      <c r="H136" s="7">
        <v>0.391125</v>
      </c>
      <c r="I136" s="7">
        <v>-26.258906082553544</v>
      </c>
      <c r="J136" s="7">
        <v>5.5441376013627766</v>
      </c>
      <c r="K136" s="37">
        <v>-3.2151887402256643</v>
      </c>
    </row>
    <row r="137" spans="1:11">
      <c r="A137" s="26">
        <v>42835</v>
      </c>
      <c r="B137" s="34" t="s">
        <v>21</v>
      </c>
      <c r="C137" s="3" t="s">
        <v>13</v>
      </c>
      <c r="D137" s="3">
        <v>1</v>
      </c>
      <c r="E137" s="7"/>
      <c r="F137" s="7">
        <v>49.489443999999999</v>
      </c>
      <c r="G137" s="7">
        <v>3.9409800000000001</v>
      </c>
      <c r="H137" s="7">
        <v>0.42950199999999999</v>
      </c>
      <c r="I137" s="7">
        <v>-27.555276736304986</v>
      </c>
      <c r="J137" s="7">
        <v>6.2506885708272666</v>
      </c>
      <c r="K137" s="37">
        <v>-0.17757561129280569</v>
      </c>
    </row>
    <row r="138" spans="1:11">
      <c r="A138" s="26">
        <v>42835</v>
      </c>
      <c r="B138" s="34" t="s">
        <v>21</v>
      </c>
      <c r="C138" s="3" t="s">
        <v>13</v>
      </c>
      <c r="D138" s="3">
        <v>1</v>
      </c>
      <c r="E138" s="7"/>
      <c r="F138" s="7">
        <v>47.712299999999999</v>
      </c>
      <c r="G138" s="7">
        <v>4.7570129999999997</v>
      </c>
      <c r="H138" s="7">
        <v>0.51814899999999997</v>
      </c>
      <c r="I138" s="7">
        <v>-25.586468034790606</v>
      </c>
      <c r="J138" s="7">
        <v>8.0269010667901703</v>
      </c>
      <c r="K138" s="37">
        <v>-0.32921776620253002</v>
      </c>
    </row>
    <row r="139" spans="1:11">
      <c r="A139" s="26">
        <v>42835</v>
      </c>
      <c r="B139" s="34" t="s">
        <v>21</v>
      </c>
      <c r="C139" s="3" t="s">
        <v>13</v>
      </c>
      <c r="D139" s="3">
        <v>2</v>
      </c>
      <c r="E139" s="7"/>
      <c r="F139" s="7">
        <v>49.855922</v>
      </c>
      <c r="G139" s="7">
        <v>2.8110170000000001</v>
      </c>
      <c r="H139" s="7">
        <v>0.29008299999999998</v>
      </c>
      <c r="I139" s="7">
        <v>-27.355044587269717</v>
      </c>
      <c r="J139" s="7">
        <v>5.3931225500958799</v>
      </c>
      <c r="K139" s="37">
        <v>-1.5719586663509506</v>
      </c>
    </row>
    <row r="140" spans="1:11">
      <c r="A140" s="26">
        <v>42835</v>
      </c>
      <c r="B140" s="34" t="s">
        <v>21</v>
      </c>
      <c r="C140" s="3" t="s">
        <v>13</v>
      </c>
      <c r="D140" s="3">
        <v>2</v>
      </c>
      <c r="E140" s="7"/>
      <c r="F140" s="7">
        <v>50.124811999999999</v>
      </c>
      <c r="G140" s="7">
        <v>2.4549280000000002</v>
      </c>
      <c r="H140" s="7">
        <v>0.262185</v>
      </c>
      <c r="I140" s="7">
        <v>-27.732587262368256</v>
      </c>
      <c r="J140" s="7">
        <v>5.4905025684206201</v>
      </c>
      <c r="K140" s="37">
        <v>-1.5917435062214362</v>
      </c>
    </row>
    <row r="141" spans="1:11">
      <c r="A141" s="26">
        <v>42835</v>
      </c>
      <c r="B141" s="34" t="s">
        <v>21</v>
      </c>
      <c r="C141" s="3" t="s">
        <v>13</v>
      </c>
      <c r="D141" s="3">
        <v>2</v>
      </c>
      <c r="E141" s="7"/>
      <c r="F141" s="7">
        <v>49.425024999999998</v>
      </c>
      <c r="G141" s="7">
        <v>2.8909829999999999</v>
      </c>
      <c r="H141" s="7">
        <v>0.28498499999999999</v>
      </c>
      <c r="I141" s="7">
        <v>-28.629896057662606</v>
      </c>
      <c r="J141" s="7">
        <v>4.2900084927256152</v>
      </c>
      <c r="K141" s="37">
        <v>-0.92329947584518712</v>
      </c>
    </row>
    <row r="142" spans="1:11">
      <c r="A142" s="26">
        <v>42835</v>
      </c>
      <c r="B142" s="34" t="s">
        <v>21</v>
      </c>
      <c r="C142" s="3" t="s">
        <v>13</v>
      </c>
      <c r="D142" s="3">
        <v>3</v>
      </c>
      <c r="E142" s="7"/>
      <c r="F142" s="7">
        <v>51.110461999999998</v>
      </c>
      <c r="G142" s="7">
        <v>1.90273</v>
      </c>
      <c r="H142" s="7">
        <v>0.21171699999999999</v>
      </c>
      <c r="I142" s="7">
        <v>-28.34680624617916</v>
      </c>
      <c r="J142" s="7">
        <v>4.7706452751935648</v>
      </c>
      <c r="K142" s="37">
        <v>-0.49504694150956619</v>
      </c>
    </row>
    <row r="143" spans="1:11">
      <c r="A143" s="26">
        <v>42835</v>
      </c>
      <c r="B143" s="34" t="s">
        <v>21</v>
      </c>
      <c r="C143" s="3" t="s">
        <v>13</v>
      </c>
      <c r="D143" s="3">
        <v>3</v>
      </c>
      <c r="E143" s="7"/>
      <c r="F143" s="7">
        <v>49.957228000000001</v>
      </c>
      <c r="G143" s="7">
        <v>2.9576709999999999</v>
      </c>
      <c r="H143" s="7">
        <v>0.26051099999999999</v>
      </c>
      <c r="I143" s="7">
        <v>-27.099565579612726</v>
      </c>
      <c r="J143" s="7">
        <v>7.2013421566787628</v>
      </c>
      <c r="K143" s="37">
        <v>-1.1876256884506149</v>
      </c>
    </row>
    <row r="144" spans="1:11">
      <c r="A144" s="26">
        <v>42835</v>
      </c>
      <c r="B144" s="34" t="s">
        <v>21</v>
      </c>
      <c r="C144" s="3" t="s">
        <v>13</v>
      </c>
      <c r="D144" s="3">
        <v>3</v>
      </c>
      <c r="E144" s="7"/>
      <c r="F144" s="7">
        <v>49.821874999999999</v>
      </c>
      <c r="G144" s="7">
        <v>2.573712</v>
      </c>
      <c r="H144" s="7">
        <v>0.24890399999999999</v>
      </c>
      <c r="I144" s="7">
        <v>-27.921229330695589</v>
      </c>
      <c r="J144" s="7">
        <v>5.241364701711106</v>
      </c>
      <c r="K144" s="37">
        <v>1.2782507567844721</v>
      </c>
    </row>
    <row r="145" spans="1:11">
      <c r="A145" s="26">
        <v>42835</v>
      </c>
      <c r="B145" s="34" t="s">
        <v>21</v>
      </c>
      <c r="C145" s="3" t="s">
        <v>12</v>
      </c>
      <c r="D145" s="3">
        <v>1</v>
      </c>
      <c r="E145" s="7"/>
      <c r="F145" s="7">
        <v>48.746071999999998</v>
      </c>
      <c r="G145" s="7">
        <v>3.2079529999999998</v>
      </c>
      <c r="H145" s="7">
        <v>0.312135</v>
      </c>
      <c r="I145" s="7">
        <v>-27.943753166428511</v>
      </c>
      <c r="J145" s="7">
        <v>4.2284786934958536</v>
      </c>
      <c r="K145" s="37">
        <v>-4.1661072247801147</v>
      </c>
    </row>
    <row r="146" spans="1:11">
      <c r="A146" s="26">
        <v>42835</v>
      </c>
      <c r="B146" s="34" t="s">
        <v>21</v>
      </c>
      <c r="C146" s="3" t="s">
        <v>12</v>
      </c>
      <c r="D146" s="3">
        <v>1</v>
      </c>
      <c r="E146" s="7"/>
      <c r="F146" s="7">
        <v>49.468122000000001</v>
      </c>
      <c r="G146" s="7">
        <v>3.2913800000000002</v>
      </c>
      <c r="H146" s="7">
        <v>0.31267099999999998</v>
      </c>
      <c r="I146" s="7">
        <v>-25.406485161631576</v>
      </c>
      <c r="J146" s="7">
        <v>5.3584036376615716</v>
      </c>
      <c r="K146" s="37">
        <v>-6.4461630418283464</v>
      </c>
    </row>
    <row r="147" spans="1:11">
      <c r="A147" s="26">
        <v>42835</v>
      </c>
      <c r="B147" s="34" t="s">
        <v>21</v>
      </c>
      <c r="C147" s="3" t="s">
        <v>12</v>
      </c>
      <c r="D147" s="3">
        <v>1</v>
      </c>
      <c r="E147" s="7"/>
      <c r="F147" s="7">
        <v>51.894508999999999</v>
      </c>
      <c r="G147" s="7">
        <v>2.462672</v>
      </c>
      <c r="H147" s="7">
        <v>0.21979499999999999</v>
      </c>
      <c r="I147" s="7">
        <v>-26.708296574021016</v>
      </c>
      <c r="J147" s="7">
        <v>3.4447910836016211</v>
      </c>
      <c r="K147" s="37">
        <v>-3.0952588023257248</v>
      </c>
    </row>
    <row r="148" spans="1:11">
      <c r="A148" s="26">
        <v>42835</v>
      </c>
      <c r="B148" s="34" t="s">
        <v>21</v>
      </c>
      <c r="C148" s="3" t="s">
        <v>12</v>
      </c>
      <c r="D148" s="3">
        <v>2</v>
      </c>
      <c r="E148" s="7"/>
      <c r="F148" s="7">
        <v>49.916063000000001</v>
      </c>
      <c r="G148" s="7">
        <v>2.6288290000000001</v>
      </c>
      <c r="H148" s="7">
        <v>0.27677600000000002</v>
      </c>
      <c r="I148" s="7">
        <v>-26.396560903598878</v>
      </c>
      <c r="J148" s="7">
        <v>6.5491309909673134</v>
      </c>
      <c r="K148" s="37">
        <v>-1.0598130297014503</v>
      </c>
    </row>
    <row r="149" spans="1:11">
      <c r="A149" s="26">
        <v>42835</v>
      </c>
      <c r="B149" s="34" t="s">
        <v>21</v>
      </c>
      <c r="C149" s="3" t="s">
        <v>12</v>
      </c>
      <c r="D149" s="3">
        <v>2</v>
      </c>
      <c r="E149" s="7"/>
      <c r="F149" s="7">
        <v>49.796574999999997</v>
      </c>
      <c r="G149" s="7">
        <v>2.5244209999999998</v>
      </c>
      <c r="H149" s="7">
        <v>0.28456300000000001</v>
      </c>
      <c r="I149" s="7">
        <v>-27.98688788064764</v>
      </c>
      <c r="J149" s="7">
        <v>6.835546444483569</v>
      </c>
      <c r="K149" s="37">
        <v>-1.1295226871950486</v>
      </c>
    </row>
    <row r="150" spans="1:11">
      <c r="A150" s="26">
        <v>42835</v>
      </c>
      <c r="B150" s="34" t="s">
        <v>21</v>
      </c>
      <c r="C150" s="3" t="s">
        <v>12</v>
      </c>
      <c r="D150" s="3">
        <v>2</v>
      </c>
      <c r="E150" s="7"/>
      <c r="F150" s="7">
        <v>50.786113</v>
      </c>
      <c r="G150" s="7">
        <v>2.9680710000000001</v>
      </c>
      <c r="H150" s="7">
        <v>0.30983300000000003</v>
      </c>
      <c r="I150" s="7">
        <v>-27.988210813630875</v>
      </c>
      <c r="J150" s="7">
        <v>4.3885033103508464</v>
      </c>
      <c r="K150" s="37">
        <v>2.248030336300189</v>
      </c>
    </row>
    <row r="151" spans="1:11">
      <c r="A151" s="26">
        <v>42835</v>
      </c>
      <c r="B151" s="34" t="s">
        <v>21</v>
      </c>
      <c r="C151" s="3" t="s">
        <v>12</v>
      </c>
      <c r="D151" s="3">
        <v>3</v>
      </c>
      <c r="E151" s="7"/>
      <c r="F151" s="7">
        <v>50.121675000000003</v>
      </c>
      <c r="G151" s="7">
        <v>2.4970210000000002</v>
      </c>
      <c r="H151" s="7">
        <v>0.264714</v>
      </c>
      <c r="I151" s="7">
        <v>-28.304980976870933</v>
      </c>
      <c r="J151" s="7">
        <v>4.7054584454807937</v>
      </c>
      <c r="K151" s="37">
        <v>-1.6543266646263115</v>
      </c>
    </row>
    <row r="152" spans="1:11">
      <c r="A152" s="26">
        <v>42835</v>
      </c>
      <c r="B152" s="34" t="s">
        <v>21</v>
      </c>
      <c r="C152" s="3" t="s">
        <v>12</v>
      </c>
      <c r="D152" s="3">
        <v>3</v>
      </c>
      <c r="E152" s="7"/>
      <c r="F152" s="7">
        <v>49.551712999999999</v>
      </c>
      <c r="G152" s="7">
        <v>2.5814900000000001</v>
      </c>
      <c r="H152" s="7">
        <v>0.30778800000000001</v>
      </c>
      <c r="I152" s="7">
        <v>-28.175973094087023</v>
      </c>
      <c r="J152" s="7">
        <v>8.1967820504838826</v>
      </c>
      <c r="K152" s="37">
        <v>-0.77414202576553248</v>
      </c>
    </row>
    <row r="153" spans="1:11">
      <c r="A153" s="26">
        <v>42835</v>
      </c>
      <c r="B153" s="34" t="s">
        <v>21</v>
      </c>
      <c r="C153" s="3" t="s">
        <v>12</v>
      </c>
      <c r="D153" s="3">
        <v>3</v>
      </c>
      <c r="E153" s="7"/>
      <c r="F153" s="7">
        <v>50.616500000000002</v>
      </c>
      <c r="G153" s="7">
        <v>2.3136950000000001</v>
      </c>
      <c r="H153" s="7">
        <v>0.205732</v>
      </c>
      <c r="I153" s="7">
        <v>-27.109924260585206</v>
      </c>
      <c r="J153" s="7">
        <v>7.5525332603040791</v>
      </c>
      <c r="K153" s="37">
        <v>0.64479296024443977</v>
      </c>
    </row>
    <row r="154" spans="1:11">
      <c r="A154" s="26">
        <v>42835</v>
      </c>
      <c r="B154" s="34" t="s">
        <v>21</v>
      </c>
      <c r="C154" s="3" t="s">
        <v>14</v>
      </c>
      <c r="D154" s="3">
        <v>1</v>
      </c>
      <c r="E154" s="7"/>
      <c r="F154" s="7">
        <v>49.039644000000003</v>
      </c>
      <c r="G154" s="7">
        <v>3.2699470000000002</v>
      </c>
      <c r="H154" s="7">
        <v>0.331403</v>
      </c>
      <c r="I154" s="7">
        <v>-28.844742304705164</v>
      </c>
      <c r="J154" s="7">
        <v>8.3449184735645368</v>
      </c>
      <c r="K154" s="37">
        <v>-3.3127384219264302</v>
      </c>
    </row>
    <row r="155" spans="1:11">
      <c r="A155" s="26">
        <v>42835</v>
      </c>
      <c r="B155" s="34" t="s">
        <v>21</v>
      </c>
      <c r="C155" s="3" t="s">
        <v>14</v>
      </c>
      <c r="D155" s="3">
        <v>1</v>
      </c>
      <c r="E155" s="7"/>
      <c r="F155" s="7">
        <v>49.770181000000001</v>
      </c>
      <c r="G155" s="7">
        <v>3.2327720000000002</v>
      </c>
      <c r="H155" s="7">
        <v>0.33528000000000002</v>
      </c>
      <c r="I155" s="7">
        <v>-27.557727113405964</v>
      </c>
      <c r="J155" s="7">
        <v>5.3575159755291057</v>
      </c>
      <c r="K155" s="37">
        <v>-2.6186488170968274</v>
      </c>
    </row>
    <row r="156" spans="1:11">
      <c r="A156" s="26">
        <v>42835</v>
      </c>
      <c r="B156" s="34" t="s">
        <v>21</v>
      </c>
      <c r="C156" s="3" t="s">
        <v>14</v>
      </c>
      <c r="D156" s="3">
        <v>1</v>
      </c>
      <c r="E156" s="7"/>
      <c r="F156" s="7">
        <v>50.603355999999998</v>
      </c>
      <c r="G156" s="7">
        <v>2.9722949999999999</v>
      </c>
      <c r="H156" s="7">
        <v>0.28665299999999999</v>
      </c>
      <c r="I156" s="7">
        <v>-25.910098009608866</v>
      </c>
      <c r="J156" s="7">
        <v>4.9747681865206959</v>
      </c>
      <c r="K156" s="37">
        <v>-3.1825363209577566</v>
      </c>
    </row>
    <row r="157" spans="1:11">
      <c r="A157" s="26">
        <v>42835</v>
      </c>
      <c r="B157" s="34" t="s">
        <v>21</v>
      </c>
      <c r="C157" s="3" t="s">
        <v>14</v>
      </c>
      <c r="D157" s="3">
        <v>2</v>
      </c>
      <c r="E157" s="7"/>
      <c r="F157" s="7">
        <v>49.343772000000001</v>
      </c>
      <c r="G157" s="7">
        <v>3.9782410000000001</v>
      </c>
      <c r="H157" s="7">
        <v>0.37181900000000001</v>
      </c>
      <c r="I157" s="7">
        <v>-27.865885907225259</v>
      </c>
      <c r="J157" s="7">
        <v>8.5965779811107055</v>
      </c>
      <c r="K157" s="37">
        <v>-1.3524208838463756</v>
      </c>
    </row>
    <row r="158" spans="1:11">
      <c r="A158" s="26">
        <v>42835</v>
      </c>
      <c r="B158" s="34" t="s">
        <v>21</v>
      </c>
      <c r="C158" s="3" t="s">
        <v>14</v>
      </c>
      <c r="D158" s="3">
        <v>2</v>
      </c>
      <c r="E158" s="7"/>
      <c r="F158" s="7">
        <v>49.972074999999997</v>
      </c>
      <c r="G158" s="7">
        <v>3.353418</v>
      </c>
      <c r="H158" s="7">
        <v>0.318492</v>
      </c>
      <c r="I158" s="7">
        <v>-28.580857164758321</v>
      </c>
      <c r="J158" s="7">
        <v>7.4221072499680654</v>
      </c>
      <c r="K158" s="37">
        <v>-1.4574712655826134</v>
      </c>
    </row>
    <row r="159" spans="1:11">
      <c r="A159" s="26">
        <v>42835</v>
      </c>
      <c r="B159" s="34" t="s">
        <v>21</v>
      </c>
      <c r="C159" s="3" t="s">
        <v>14</v>
      </c>
      <c r="D159" s="3">
        <v>2</v>
      </c>
      <c r="E159" s="7"/>
      <c r="F159" s="7">
        <v>49.336652999999998</v>
      </c>
      <c r="G159" s="7">
        <v>2.7754560000000001</v>
      </c>
      <c r="H159" s="7">
        <v>0.29345199999999999</v>
      </c>
      <c r="I159" s="7">
        <v>-29.382649142187304</v>
      </c>
      <c r="J159" s="7">
        <v>5.2838219016068715</v>
      </c>
      <c r="K159" s="37">
        <v>-1.6424023572349511</v>
      </c>
    </row>
    <row r="160" spans="1:11">
      <c r="A160" s="26">
        <v>42835</v>
      </c>
      <c r="B160" s="34" t="s">
        <v>21</v>
      </c>
      <c r="C160" s="3" t="s">
        <v>14</v>
      </c>
      <c r="D160" s="3">
        <v>3</v>
      </c>
      <c r="E160" s="7"/>
      <c r="F160" s="7">
        <v>50.447372000000001</v>
      </c>
      <c r="G160" s="7">
        <v>2.9451450000000001</v>
      </c>
      <c r="H160" s="7">
        <v>0.28803400000000001</v>
      </c>
      <c r="I160" s="7">
        <v>-27.121627297053696</v>
      </c>
      <c r="J160" s="7">
        <v>7.5213493573381669</v>
      </c>
      <c r="K160" s="37">
        <v>1.4152925263795404</v>
      </c>
    </row>
    <row r="161" spans="1:11">
      <c r="A161" s="26">
        <v>42835</v>
      </c>
      <c r="B161" s="34" t="s">
        <v>21</v>
      </c>
      <c r="C161" s="3" t="s">
        <v>14</v>
      </c>
      <c r="D161" s="3">
        <v>3</v>
      </c>
      <c r="E161" s="7"/>
      <c r="F161" s="7">
        <v>50.302591</v>
      </c>
      <c r="G161" s="7">
        <v>2.0847730000000002</v>
      </c>
      <c r="H161" s="7">
        <v>0.19941300000000001</v>
      </c>
      <c r="I161" s="7">
        <v>-28.974395933928438</v>
      </c>
      <c r="J161" s="7">
        <v>3.3316016233102959</v>
      </c>
      <c r="K161" s="37">
        <v>3.2509645430782297</v>
      </c>
    </row>
    <row r="162" spans="1:11">
      <c r="A162" s="26">
        <v>42835</v>
      </c>
      <c r="B162" s="34" t="s">
        <v>21</v>
      </c>
      <c r="C162" s="3" t="s">
        <v>14</v>
      </c>
      <c r="D162" s="3">
        <v>3</v>
      </c>
      <c r="E162" s="7"/>
      <c r="F162" s="7">
        <v>49.462006000000002</v>
      </c>
      <c r="G162" s="7">
        <v>2.7862849999999999</v>
      </c>
      <c r="H162" s="7">
        <v>0.26067899999999999</v>
      </c>
      <c r="I162" s="7">
        <v>-27.427915040084482</v>
      </c>
      <c r="J162" s="7">
        <v>4.1630678780907582</v>
      </c>
      <c r="K162" s="37">
        <v>-0.64373480704701347</v>
      </c>
    </row>
    <row r="163" spans="1:11">
      <c r="A163" s="38">
        <v>43026</v>
      </c>
      <c r="B163" s="34" t="s">
        <v>21</v>
      </c>
      <c r="C163" s="3" t="s">
        <v>14</v>
      </c>
      <c r="D163" s="3">
        <v>2</v>
      </c>
      <c r="E163" s="7">
        <v>0</v>
      </c>
      <c r="F163" s="7">
        <v>50.622903000000001</v>
      </c>
      <c r="G163" s="7">
        <v>1.4735210000000001</v>
      </c>
      <c r="H163" s="7">
        <v>0.21742300000000001</v>
      </c>
      <c r="I163" s="7">
        <v>-29.995353887636838</v>
      </c>
      <c r="J163" s="7">
        <v>-0.80250790145264528</v>
      </c>
      <c r="K163" s="37">
        <v>0.37192883261576815</v>
      </c>
    </row>
    <row r="164" spans="1:11">
      <c r="A164" s="38">
        <v>43026</v>
      </c>
      <c r="B164" s="34" t="s">
        <v>21</v>
      </c>
      <c r="C164" s="3" t="s">
        <v>12</v>
      </c>
      <c r="D164" s="3">
        <v>3</v>
      </c>
      <c r="E164" s="7">
        <v>0.60960741282613995</v>
      </c>
      <c r="F164" s="7">
        <v>50.393172</v>
      </c>
      <c r="G164" s="7">
        <v>1.9478580000000001</v>
      </c>
      <c r="H164" s="7">
        <v>0.27740500000000001</v>
      </c>
      <c r="I164" s="7">
        <v>-24.820299889871571</v>
      </c>
      <c r="J164" s="7">
        <v>9.4411516683244479</v>
      </c>
      <c r="K164" s="37">
        <v>0.36680583628101815</v>
      </c>
    </row>
    <row r="165" spans="1:11">
      <c r="A165" s="38">
        <v>43026</v>
      </c>
      <c r="B165" s="34" t="s">
        <v>21</v>
      </c>
      <c r="C165" s="3" t="s">
        <v>12</v>
      </c>
      <c r="D165" s="3">
        <v>1</v>
      </c>
      <c r="E165" s="7">
        <v>0.91441111923920992</v>
      </c>
      <c r="F165" s="7">
        <v>52.313653000000002</v>
      </c>
      <c r="G165" s="7">
        <v>1.6803650000000001</v>
      </c>
      <c r="H165" s="7">
        <v>0.19498299999999999</v>
      </c>
      <c r="I165" s="7">
        <v>-25.754639795052636</v>
      </c>
      <c r="J165" s="7">
        <v>11.328006738140314</v>
      </c>
      <c r="K165" s="37">
        <v>0.45362586510678704</v>
      </c>
    </row>
    <row r="166" spans="1:11">
      <c r="A166" s="38">
        <v>43026</v>
      </c>
      <c r="B166" s="34" t="s">
        <v>21</v>
      </c>
      <c r="C166" s="3" t="s">
        <v>12</v>
      </c>
      <c r="D166" s="3">
        <v>3</v>
      </c>
      <c r="E166" s="7">
        <v>0.91441111923920992</v>
      </c>
      <c r="F166" s="7">
        <v>51.223087</v>
      </c>
      <c r="G166" s="7">
        <v>1.6506259999999999</v>
      </c>
      <c r="H166" s="7">
        <v>0.24458099999999999</v>
      </c>
      <c r="I166" s="7">
        <v>-24.965504599398155</v>
      </c>
      <c r="J166" s="7">
        <v>7.7265850552704132</v>
      </c>
      <c r="K166" s="37">
        <v>-7.8520980062921519E-2</v>
      </c>
    </row>
    <row r="167" spans="1:11">
      <c r="A167" s="38">
        <v>43026</v>
      </c>
      <c r="B167" s="34" t="s">
        <v>21</v>
      </c>
      <c r="C167" s="3" t="s">
        <v>14</v>
      </c>
      <c r="D167" s="3">
        <v>1</v>
      </c>
      <c r="E167" s="7">
        <v>0.91441111923920992</v>
      </c>
      <c r="F167" s="7">
        <v>50.776299999999999</v>
      </c>
      <c r="G167" s="7">
        <v>4.1753679999999997</v>
      </c>
      <c r="H167" s="7">
        <v>0.33005400000000001</v>
      </c>
      <c r="I167" s="7">
        <v>-29.481686064580696</v>
      </c>
      <c r="J167" s="7">
        <v>29.767744841787593</v>
      </c>
      <c r="K167" s="37">
        <v>4.2729278019002752</v>
      </c>
    </row>
    <row r="168" spans="1:11">
      <c r="A168" s="38">
        <v>43026</v>
      </c>
      <c r="B168" s="34" t="s">
        <v>21</v>
      </c>
      <c r="C168" s="3" t="s">
        <v>14</v>
      </c>
      <c r="D168" s="3">
        <v>3</v>
      </c>
      <c r="E168" s="7">
        <v>0.91441111923920992</v>
      </c>
      <c r="F168" s="7">
        <v>51.726584000000003</v>
      </c>
      <c r="G168" s="7">
        <v>3.4963929999999999</v>
      </c>
      <c r="H168" s="7">
        <v>0.32814300000000002</v>
      </c>
      <c r="I168" s="7">
        <v>-30.233155519633634</v>
      </c>
      <c r="J168" s="7">
        <v>24.97671678192156</v>
      </c>
      <c r="K168" s="37">
        <v>2.9734189500173343</v>
      </c>
    </row>
    <row r="169" spans="1:11">
      <c r="A169" s="38">
        <v>43026</v>
      </c>
      <c r="B169" s="34" t="s">
        <v>21</v>
      </c>
      <c r="C169" s="3" t="s">
        <v>14</v>
      </c>
      <c r="D169" s="3">
        <v>1</v>
      </c>
      <c r="E169" s="7">
        <v>1.2192148256522799</v>
      </c>
      <c r="F169" s="7">
        <v>52.272125000000003</v>
      </c>
      <c r="G169" s="7">
        <v>3.519889</v>
      </c>
      <c r="H169" s="7">
        <v>0.35444500000000001</v>
      </c>
      <c r="I169" s="7">
        <v>-28.770657840061961</v>
      </c>
      <c r="J169" s="7">
        <v>20.397211251032171</v>
      </c>
      <c r="K169" s="37">
        <v>2.856189890410056</v>
      </c>
    </row>
    <row r="170" spans="1:11">
      <c r="A170" s="38">
        <v>43026</v>
      </c>
      <c r="B170" s="34" t="s">
        <v>21</v>
      </c>
      <c r="C170" s="3" t="s">
        <v>14</v>
      </c>
      <c r="D170" s="3">
        <v>1</v>
      </c>
      <c r="E170" s="7">
        <v>1.3716166788588149</v>
      </c>
      <c r="F170" s="7">
        <v>51.734447000000003</v>
      </c>
      <c r="G170" s="7">
        <v>2.8911539999999998</v>
      </c>
      <c r="H170" s="7">
        <v>0.30271599999999999</v>
      </c>
      <c r="I170" s="7">
        <v>-28.699135847735405</v>
      </c>
      <c r="J170" s="7">
        <v>21.858883284103733</v>
      </c>
      <c r="K170" s="37">
        <v>2.5641382902860141</v>
      </c>
    </row>
    <row r="171" spans="1:11">
      <c r="A171" s="38">
        <v>43026</v>
      </c>
      <c r="B171" s="34" t="s">
        <v>21</v>
      </c>
      <c r="C171" s="3" t="s">
        <v>14</v>
      </c>
      <c r="D171" s="3">
        <v>3</v>
      </c>
      <c r="E171" s="7">
        <v>1.3716166788588149</v>
      </c>
      <c r="F171" s="7">
        <v>50.555199999999999</v>
      </c>
      <c r="G171" s="7">
        <v>4.5720359999999998</v>
      </c>
      <c r="H171" s="7">
        <v>0.39078000000000002</v>
      </c>
      <c r="I171" s="7">
        <v>-27.819879550570359</v>
      </c>
      <c r="J171" s="7">
        <v>24.857085275718308</v>
      </c>
      <c r="K171" s="37">
        <v>3.4531104690310315</v>
      </c>
    </row>
    <row r="172" spans="1:11">
      <c r="A172" s="38">
        <v>43026</v>
      </c>
      <c r="B172" s="34" t="s">
        <v>21</v>
      </c>
      <c r="C172" s="3" t="s">
        <v>13</v>
      </c>
      <c r="D172" s="3">
        <v>1</v>
      </c>
      <c r="E172" s="7">
        <v>1.5240185320653499</v>
      </c>
      <c r="F172" s="7">
        <v>49.9739</v>
      </c>
      <c r="G172" s="7">
        <v>2.4105629999999998</v>
      </c>
      <c r="H172" s="7">
        <v>0.27124100000000001</v>
      </c>
      <c r="I172" s="7">
        <v>-30.075317620328882</v>
      </c>
      <c r="J172" s="7">
        <v>23.969143895333826</v>
      </c>
      <c r="K172" s="37">
        <v>3.0952380939704014</v>
      </c>
    </row>
    <row r="173" spans="1:11">
      <c r="A173" s="38">
        <v>43026</v>
      </c>
      <c r="B173" s="34" t="s">
        <v>21</v>
      </c>
      <c r="C173" s="3" t="s">
        <v>12</v>
      </c>
      <c r="D173" s="3">
        <v>3</v>
      </c>
      <c r="E173" s="7">
        <v>1.5240185320653499</v>
      </c>
      <c r="F173" s="7">
        <v>50.816358999999999</v>
      </c>
      <c r="G173" s="7">
        <v>1.801615</v>
      </c>
      <c r="H173" s="7">
        <v>0.168295</v>
      </c>
      <c r="I173" s="7">
        <v>-29.148075263764049</v>
      </c>
      <c r="J173" s="7">
        <v>4.6753494128747253</v>
      </c>
      <c r="K173" s="37">
        <v>2.1294960687014273</v>
      </c>
    </row>
    <row r="174" spans="1:11">
      <c r="A174" s="38">
        <v>43026</v>
      </c>
      <c r="B174" s="34" t="s">
        <v>21</v>
      </c>
      <c r="C174" s="3" t="s">
        <v>13</v>
      </c>
      <c r="D174" s="3">
        <v>3</v>
      </c>
      <c r="E174" s="7">
        <v>1.6764203852718849</v>
      </c>
      <c r="F174" s="7">
        <v>51.412097000000003</v>
      </c>
      <c r="G174" s="7">
        <v>1.7487490000000001</v>
      </c>
      <c r="H174" s="7">
        <v>0.18967000000000001</v>
      </c>
      <c r="I174" s="7">
        <v>-27.82264577730216</v>
      </c>
      <c r="J174" s="7">
        <v>24.305255385410824</v>
      </c>
      <c r="K174" s="37">
        <v>1.6024609612763703</v>
      </c>
    </row>
    <row r="175" spans="1:11">
      <c r="A175" s="38">
        <v>43026</v>
      </c>
      <c r="B175" s="34" t="s">
        <v>21</v>
      </c>
      <c r="C175" s="3" t="s">
        <v>14</v>
      </c>
      <c r="D175" s="3">
        <v>2</v>
      </c>
      <c r="E175" s="7">
        <v>1.8288222384784198</v>
      </c>
      <c r="F175" s="7">
        <v>49.662340999999998</v>
      </c>
      <c r="G175" s="7">
        <v>4.3368679999999999</v>
      </c>
      <c r="H175" s="7">
        <v>0.42324699999999998</v>
      </c>
      <c r="I175" s="7">
        <v>-29.371838905047461</v>
      </c>
      <c r="J175" s="7">
        <v>10.692269479364111</v>
      </c>
      <c r="K175" s="37">
        <v>-0.26978564088955309</v>
      </c>
    </row>
    <row r="176" spans="1:11">
      <c r="A176" s="38">
        <v>43026</v>
      </c>
      <c r="B176" s="34" t="s">
        <v>21</v>
      </c>
      <c r="C176" s="3" t="s">
        <v>13</v>
      </c>
      <c r="D176" s="3">
        <v>1</v>
      </c>
      <c r="E176" s="7">
        <v>1.9812240916849548</v>
      </c>
      <c r="F176" s="7">
        <v>51.434761999999999</v>
      </c>
      <c r="G176" s="7">
        <v>2.7696779999999999</v>
      </c>
      <c r="H176" s="7">
        <v>0.240758</v>
      </c>
      <c r="I176" s="7">
        <v>-26.101206618234414</v>
      </c>
      <c r="J176" s="7">
        <v>25.179692079958571</v>
      </c>
      <c r="K176" s="37">
        <v>4.0935802368406771</v>
      </c>
    </row>
    <row r="177" spans="1:11">
      <c r="A177" s="38">
        <v>43026</v>
      </c>
      <c r="B177" s="34" t="s">
        <v>21</v>
      </c>
      <c r="C177" s="3" t="s">
        <v>13</v>
      </c>
      <c r="D177" s="3">
        <v>2</v>
      </c>
      <c r="E177" s="7">
        <v>2.1336259448914898</v>
      </c>
      <c r="F177" s="7">
        <v>48.857512</v>
      </c>
      <c r="G177" s="7">
        <v>2.6920329999999999</v>
      </c>
      <c r="H177" s="7">
        <v>0.37790000000000001</v>
      </c>
      <c r="I177" s="7">
        <v>-31.745199565795296</v>
      </c>
      <c r="J177" s="7">
        <v>25.640432333866588</v>
      </c>
      <c r="K177" s="37">
        <v>3.3516189632437752</v>
      </c>
    </row>
    <row r="178" spans="1:11">
      <c r="A178" s="38">
        <v>43026</v>
      </c>
      <c r="B178" s="34" t="s">
        <v>21</v>
      </c>
      <c r="C178" s="3" t="s">
        <v>14</v>
      </c>
      <c r="D178" s="3">
        <v>2</v>
      </c>
      <c r="E178" s="7">
        <v>2.1336259448914898</v>
      </c>
      <c r="F178" s="7">
        <v>51.270963000000002</v>
      </c>
      <c r="G178" s="7">
        <v>3.7830520000000001</v>
      </c>
      <c r="H178" s="7">
        <v>0.34032499999999999</v>
      </c>
      <c r="I178" s="7">
        <v>-28.213074858908637</v>
      </c>
      <c r="J178" s="7">
        <v>20.461814223801138</v>
      </c>
      <c r="K178" s="37">
        <v>2.273299925314213</v>
      </c>
    </row>
    <row r="179" spans="1:11">
      <c r="A179" s="38">
        <v>43026</v>
      </c>
      <c r="B179" s="34" t="s">
        <v>21</v>
      </c>
      <c r="C179" s="3" t="s">
        <v>13</v>
      </c>
      <c r="D179" s="3">
        <v>2</v>
      </c>
      <c r="E179" s="7">
        <v>2.2860277980980248</v>
      </c>
      <c r="F179" s="7">
        <v>51.110146999999998</v>
      </c>
      <c r="G179" s="7">
        <v>2.9466779999999999</v>
      </c>
      <c r="H179" s="7">
        <v>0.259073</v>
      </c>
      <c r="I179" s="7">
        <v>-26.650044737413449</v>
      </c>
      <c r="J179" s="7">
        <v>22.992322111774683</v>
      </c>
      <c r="K179" s="37">
        <v>2.4044812670682649</v>
      </c>
    </row>
    <row r="180" spans="1:11">
      <c r="A180" s="38">
        <v>43026</v>
      </c>
      <c r="B180" s="34" t="s">
        <v>21</v>
      </c>
      <c r="C180" s="3" t="s">
        <v>12</v>
      </c>
      <c r="D180" s="3">
        <v>2</v>
      </c>
      <c r="E180" s="7">
        <v>2.4384296513045598</v>
      </c>
      <c r="F180" s="7">
        <v>51.685715999999999</v>
      </c>
      <c r="G180" s="7">
        <v>1.810738</v>
      </c>
      <c r="H180" s="7">
        <v>0.20833699999999999</v>
      </c>
      <c r="I180" s="7">
        <v>-30.236480562249675</v>
      </c>
      <c r="J180" s="7">
        <v>5.4796103429736807</v>
      </c>
      <c r="K180" s="37">
        <v>-1.5105824084834996</v>
      </c>
    </row>
    <row r="181" spans="1:11">
      <c r="A181" s="38">
        <v>43026</v>
      </c>
      <c r="B181" s="34" t="s">
        <v>21</v>
      </c>
      <c r="C181" s="3" t="s">
        <v>14</v>
      </c>
      <c r="D181" s="3">
        <v>3</v>
      </c>
      <c r="E181" s="7">
        <v>2.4384296513045598</v>
      </c>
      <c r="F181" s="7">
        <v>51.134380999999998</v>
      </c>
      <c r="G181" s="7">
        <v>4.155316</v>
      </c>
      <c r="H181" s="7">
        <v>0.34015499999999999</v>
      </c>
      <c r="I181" s="7">
        <v>-28.114083124369053</v>
      </c>
      <c r="J181" s="7">
        <v>21.749111324092066</v>
      </c>
      <c r="K181" s="37">
        <v>2.0202349913546809</v>
      </c>
    </row>
    <row r="182" spans="1:11">
      <c r="A182" s="38">
        <v>43026</v>
      </c>
      <c r="B182" s="34" t="s">
        <v>21</v>
      </c>
      <c r="C182" s="3" t="s">
        <v>14</v>
      </c>
      <c r="D182" s="3">
        <v>3</v>
      </c>
      <c r="E182" s="7">
        <v>2.4384296513045598</v>
      </c>
      <c r="F182" s="7">
        <v>50.721544000000002</v>
      </c>
      <c r="G182" s="7">
        <v>4.4297420000000001</v>
      </c>
      <c r="H182" s="7">
        <v>0.37915900000000002</v>
      </c>
      <c r="I182" s="7">
        <v>-27.728861925814979</v>
      </c>
      <c r="J182" s="7">
        <v>18.433998237474338</v>
      </c>
      <c r="K182" s="37">
        <v>1.6469437794241766</v>
      </c>
    </row>
    <row r="183" spans="1:11">
      <c r="A183" s="38">
        <v>43026</v>
      </c>
      <c r="B183" s="34" t="s">
        <v>21</v>
      </c>
      <c r="C183" s="3" t="s">
        <v>12</v>
      </c>
      <c r="D183" s="3">
        <v>3</v>
      </c>
      <c r="E183" s="7">
        <v>2.8956352109241648</v>
      </c>
      <c r="F183" s="7">
        <v>51.638781000000002</v>
      </c>
      <c r="G183" s="7">
        <v>1.9578549999999999</v>
      </c>
      <c r="H183" s="7">
        <v>0.19470699999999999</v>
      </c>
      <c r="I183" s="7">
        <v>-28.641999672235645</v>
      </c>
      <c r="J183" s="7">
        <v>5.725967951501115</v>
      </c>
      <c r="K183" s="37">
        <v>-1.4856863531735502</v>
      </c>
    </row>
    <row r="184" spans="1:11">
      <c r="A184" s="38">
        <v>43026</v>
      </c>
      <c r="B184" s="34" t="s">
        <v>21</v>
      </c>
      <c r="C184" s="3" t="s">
        <v>13</v>
      </c>
      <c r="D184" s="3">
        <v>1</v>
      </c>
      <c r="E184" s="7">
        <v>3.0480370641306997</v>
      </c>
      <c r="F184" s="7">
        <v>48.052956000000002</v>
      </c>
      <c r="G184" s="7">
        <v>2.722334</v>
      </c>
      <c r="H184" s="7">
        <v>0.64656199999999997</v>
      </c>
      <c r="I184" s="7">
        <v>-29.835826043057118</v>
      </c>
      <c r="J184" s="7">
        <v>24.233308773500674</v>
      </c>
      <c r="K184" s="37">
        <v>2.7166284804295868</v>
      </c>
    </row>
    <row r="185" spans="1:11">
      <c r="A185" s="38">
        <v>43026</v>
      </c>
      <c r="B185" s="34" t="s">
        <v>21</v>
      </c>
      <c r="C185" s="3" t="s">
        <v>12</v>
      </c>
      <c r="D185" s="3">
        <v>2</v>
      </c>
      <c r="E185" s="7">
        <v>3.3528407705437697</v>
      </c>
      <c r="F185" s="7">
        <v>51.923338000000001</v>
      </c>
      <c r="G185" s="7">
        <v>2.024689</v>
      </c>
      <c r="H185" s="7">
        <v>0.21305099999999999</v>
      </c>
      <c r="I185" s="7">
        <v>-29.811366293044657</v>
      </c>
      <c r="J185" s="7">
        <v>7.5712420990944249</v>
      </c>
      <c r="K185" s="37">
        <v>-1.3995180154736331</v>
      </c>
    </row>
    <row r="186" spans="1:11">
      <c r="A186" s="38">
        <v>43026</v>
      </c>
      <c r="B186" s="34" t="s">
        <v>21</v>
      </c>
      <c r="C186" s="3" t="s">
        <v>13</v>
      </c>
      <c r="D186" s="3">
        <v>1</v>
      </c>
      <c r="E186" s="7">
        <v>3.5052426237503047</v>
      </c>
      <c r="F186" s="7">
        <v>48.894705999999999</v>
      </c>
      <c r="G186" s="7">
        <v>2.460645</v>
      </c>
      <c r="H186" s="7">
        <v>0.301672</v>
      </c>
      <c r="I186" s="7">
        <v>-30.226763271716759</v>
      </c>
      <c r="J186" s="7">
        <v>23.164789170895535</v>
      </c>
      <c r="K186" s="37">
        <v>3.3188806459088576</v>
      </c>
    </row>
    <row r="187" spans="1:11">
      <c r="A187" s="38">
        <v>43026</v>
      </c>
      <c r="B187" s="34" t="s">
        <v>21</v>
      </c>
      <c r="C187" s="3" t="s">
        <v>13</v>
      </c>
      <c r="D187" s="3">
        <v>2</v>
      </c>
      <c r="E187" s="7">
        <v>4.1148500365764447</v>
      </c>
      <c r="F187" s="7">
        <v>47.703505999999997</v>
      </c>
      <c r="G187" s="7">
        <v>2.5529579999999998</v>
      </c>
      <c r="H187" s="7">
        <v>0.49660500000000002</v>
      </c>
      <c r="I187" s="7">
        <v>-31.96467482971034</v>
      </c>
      <c r="J187" s="7">
        <v>21.538449915491135</v>
      </c>
      <c r="K187" s="37">
        <v>2.9576865551218114</v>
      </c>
    </row>
    <row r="188" spans="1:11">
      <c r="A188" s="38">
        <v>43026</v>
      </c>
      <c r="B188" s="34" t="s">
        <v>21</v>
      </c>
      <c r="C188" s="3" t="s">
        <v>13</v>
      </c>
      <c r="D188" s="3">
        <v>3</v>
      </c>
      <c r="E188" s="7">
        <v>4.1148500365764447</v>
      </c>
      <c r="F188" s="7">
        <v>51.075881000000003</v>
      </c>
      <c r="G188" s="7">
        <v>2.640622</v>
      </c>
      <c r="H188" s="7">
        <v>0.23343800000000001</v>
      </c>
      <c r="I188" s="7">
        <v>-28.284653010748269</v>
      </c>
      <c r="J188" s="7">
        <v>23.817555185677595</v>
      </c>
      <c r="K188" s="37">
        <v>2.4239980713926101</v>
      </c>
    </row>
    <row r="189" spans="1:11">
      <c r="A189" s="38">
        <v>43026</v>
      </c>
      <c r="B189" s="34" t="s">
        <v>21</v>
      </c>
      <c r="C189" s="3" t="s">
        <v>13</v>
      </c>
      <c r="D189" s="3">
        <v>1</v>
      </c>
      <c r="E189" s="7">
        <v>4.2672518897829796</v>
      </c>
      <c r="F189" s="7">
        <v>50.833965999999997</v>
      </c>
      <c r="G189" s="7">
        <v>2.8342450000000001</v>
      </c>
      <c r="H189" s="7">
        <v>0.27576600000000001</v>
      </c>
      <c r="I189" s="7">
        <v>-29.274686438493926</v>
      </c>
      <c r="J189" s="7">
        <v>24.291927110701366</v>
      </c>
      <c r="K189" s="37">
        <v>2.5022349315540673</v>
      </c>
    </row>
    <row r="190" spans="1:11">
      <c r="A190" s="38">
        <v>43026</v>
      </c>
      <c r="B190" s="34" t="s">
        <v>21</v>
      </c>
      <c r="C190" s="3" t="s">
        <v>12</v>
      </c>
      <c r="D190" s="3">
        <v>2</v>
      </c>
      <c r="E190" s="7">
        <v>4.2672518897829796</v>
      </c>
      <c r="F190" s="7">
        <v>50.306759</v>
      </c>
      <c r="G190" s="7">
        <v>2.3606600000000002</v>
      </c>
      <c r="H190" s="7">
        <v>0.21598300000000001</v>
      </c>
      <c r="I190" s="7">
        <v>-28.585161488543061</v>
      </c>
      <c r="J190" s="7">
        <v>7.5217973572375607</v>
      </c>
      <c r="K190" s="37">
        <v>-1.5159508627490441</v>
      </c>
    </row>
    <row r="191" spans="1:11">
      <c r="A191" s="38">
        <v>43026</v>
      </c>
      <c r="B191" s="34" t="s">
        <v>21</v>
      </c>
      <c r="C191" s="3" t="s">
        <v>12</v>
      </c>
      <c r="D191" s="3">
        <v>3</v>
      </c>
      <c r="E191" s="7">
        <v>4.2672518897829796</v>
      </c>
      <c r="F191" s="7">
        <v>51.167991000000001</v>
      </c>
      <c r="G191" s="7">
        <v>2.2597689999999999</v>
      </c>
      <c r="H191" s="7">
        <v>0.23746900000000001</v>
      </c>
      <c r="I191" s="7">
        <v>-28.100256883635581</v>
      </c>
      <c r="J191" s="7">
        <v>7.7669862677323946</v>
      </c>
      <c r="K191" s="37">
        <v>1.6785594528049144</v>
      </c>
    </row>
    <row r="192" spans="1:11">
      <c r="A192" s="38">
        <v>43026</v>
      </c>
      <c r="B192" s="34" t="s">
        <v>21</v>
      </c>
      <c r="C192" s="3" t="s">
        <v>14</v>
      </c>
      <c r="D192" s="3">
        <v>2</v>
      </c>
      <c r="E192" s="7">
        <v>4.5720555961960496</v>
      </c>
      <c r="F192" s="7">
        <v>51.033912999999998</v>
      </c>
      <c r="G192" s="7">
        <v>1.796567</v>
      </c>
      <c r="H192" s="7">
        <v>0.34748099999999998</v>
      </c>
      <c r="I192" s="7">
        <v>-26.874680919880333</v>
      </c>
      <c r="J192" s="7">
        <v>11.871058946568709</v>
      </c>
      <c r="K192" s="37">
        <v>-2.8712925025010252</v>
      </c>
    </row>
    <row r="193" spans="1:11">
      <c r="A193" s="38">
        <v>43026</v>
      </c>
      <c r="B193" s="34" t="s">
        <v>21</v>
      </c>
      <c r="C193" s="3" t="s">
        <v>14</v>
      </c>
      <c r="D193" s="3">
        <v>1</v>
      </c>
      <c r="E193" s="7">
        <v>4.8768593026091196</v>
      </c>
      <c r="F193" s="7">
        <v>50.158819000000001</v>
      </c>
      <c r="G193" s="7">
        <v>2.6208109999999998</v>
      </c>
      <c r="H193" s="7">
        <v>0.30743700000000002</v>
      </c>
      <c r="I193" s="7">
        <v>-28.059033708801625</v>
      </c>
      <c r="J193" s="7">
        <v>11.03063542380124</v>
      </c>
      <c r="K193" s="37">
        <v>-4.539657223057036</v>
      </c>
    </row>
    <row r="194" spans="1:11">
      <c r="A194" s="38">
        <v>43026</v>
      </c>
      <c r="B194" s="34" t="s">
        <v>21</v>
      </c>
      <c r="C194" s="3" t="s">
        <v>14</v>
      </c>
      <c r="D194" s="3">
        <v>3</v>
      </c>
      <c r="E194" s="7">
        <v>5.1816630090221896</v>
      </c>
      <c r="F194" s="7">
        <v>49.573559000000003</v>
      </c>
      <c r="G194" s="7">
        <v>1.9458470000000001</v>
      </c>
      <c r="H194" s="7">
        <v>0.248477</v>
      </c>
      <c r="I194" s="7">
        <v>-26.244293216233626</v>
      </c>
      <c r="J194" s="7">
        <v>10.896930060852902</v>
      </c>
      <c r="K194" s="37">
        <v>-2.0819057801236669</v>
      </c>
    </row>
    <row r="195" spans="1:11">
      <c r="A195" s="38">
        <v>43026</v>
      </c>
      <c r="B195" s="34" t="s">
        <v>21</v>
      </c>
      <c r="C195" s="3" t="s">
        <v>12</v>
      </c>
      <c r="D195" s="3">
        <v>2</v>
      </c>
      <c r="E195" s="7">
        <v>6.4008778346744695</v>
      </c>
      <c r="F195" s="7">
        <v>50.695368999999999</v>
      </c>
      <c r="G195" s="7">
        <v>2.0255230000000002</v>
      </c>
      <c r="H195" s="7">
        <v>0.25548599999999999</v>
      </c>
      <c r="I195" s="7">
        <v>-25.379437488429019</v>
      </c>
      <c r="J195" s="7">
        <v>8.7065500111977379</v>
      </c>
      <c r="K195" s="37">
        <v>-4.9851069219681516</v>
      </c>
    </row>
    <row r="196" spans="1:11">
      <c r="A196" s="38">
        <v>43026</v>
      </c>
      <c r="B196" s="34" t="s">
        <v>21</v>
      </c>
      <c r="C196" s="3" t="s">
        <v>13</v>
      </c>
      <c r="D196" s="3">
        <v>2</v>
      </c>
      <c r="E196" s="7">
        <v>7.6200926603267494</v>
      </c>
      <c r="F196" s="7">
        <v>52.103225000000002</v>
      </c>
      <c r="G196" s="7">
        <v>3.5834739999999998</v>
      </c>
      <c r="H196" s="7">
        <v>0.26292199999999999</v>
      </c>
      <c r="I196" s="7">
        <v>-26.365593675176598</v>
      </c>
      <c r="J196" s="7">
        <v>22.859980087502532</v>
      </c>
      <c r="K196" s="37">
        <v>2.3006414205225929</v>
      </c>
    </row>
    <row r="197" spans="1:11">
      <c r="A197" s="38">
        <v>43026</v>
      </c>
      <c r="B197" s="34" t="s">
        <v>21</v>
      </c>
      <c r="C197" s="3" t="s">
        <v>13</v>
      </c>
      <c r="D197" s="3">
        <v>1</v>
      </c>
      <c r="E197" s="7">
        <v>7.9248963667398193</v>
      </c>
      <c r="F197" s="7">
        <v>50.473621999999999</v>
      </c>
      <c r="G197" s="7">
        <v>4.359559</v>
      </c>
      <c r="H197" s="7">
        <v>0.36417699999999997</v>
      </c>
      <c r="I197" s="7">
        <v>-28.952802355847847</v>
      </c>
      <c r="J197" s="7">
        <v>23.275542789004312</v>
      </c>
      <c r="K197" s="37">
        <v>3.7147934369694919</v>
      </c>
    </row>
    <row r="198" spans="1:11">
      <c r="A198" s="38">
        <v>43026</v>
      </c>
      <c r="B198" s="34" t="s">
        <v>21</v>
      </c>
      <c r="C198" s="3" t="s">
        <v>13</v>
      </c>
      <c r="D198" s="3">
        <v>3</v>
      </c>
      <c r="E198" s="7">
        <v>7.9248963667398193</v>
      </c>
      <c r="F198" s="7">
        <v>52.614618999999998</v>
      </c>
      <c r="G198" s="7">
        <v>2.414739</v>
      </c>
      <c r="H198" s="7">
        <v>0.27516400000000002</v>
      </c>
      <c r="I198" s="7">
        <v>-28.230873314061206</v>
      </c>
      <c r="J198" s="7">
        <v>22.852159741656813</v>
      </c>
      <c r="K198" s="37">
        <v>4.0471701110198453</v>
      </c>
    </row>
    <row r="199" spans="1:11">
      <c r="A199" s="38">
        <v>43026</v>
      </c>
      <c r="B199" s="34" t="s">
        <v>21</v>
      </c>
      <c r="C199" s="3" t="s">
        <v>14</v>
      </c>
      <c r="D199" s="3">
        <v>1</v>
      </c>
      <c r="E199" s="7">
        <v>7.9248963667398193</v>
      </c>
      <c r="F199" s="7">
        <v>49.673538000000001</v>
      </c>
      <c r="G199" s="7">
        <v>1.735725</v>
      </c>
      <c r="H199" s="7">
        <v>0.52081999999999995</v>
      </c>
      <c r="I199" s="7">
        <v>-25.898981824457667</v>
      </c>
      <c r="J199" s="7">
        <v>9.3335526722209288</v>
      </c>
      <c r="K199" s="37">
        <v>-1.5575389773508841</v>
      </c>
    </row>
    <row r="200" spans="1:11">
      <c r="A200" s="38">
        <v>43026</v>
      </c>
      <c r="B200" s="34" t="s">
        <v>21</v>
      </c>
      <c r="C200" s="3" t="s">
        <v>14</v>
      </c>
      <c r="D200" s="3">
        <v>3</v>
      </c>
      <c r="E200" s="7">
        <v>9.1441111923920992</v>
      </c>
      <c r="F200" s="7">
        <v>52.456730999999998</v>
      </c>
      <c r="G200" s="7">
        <v>2.927664</v>
      </c>
      <c r="H200" s="7">
        <v>0.267067</v>
      </c>
      <c r="I200" s="7">
        <v>-26.028855487693406</v>
      </c>
      <c r="J200" s="7">
        <v>13.289203909555305</v>
      </c>
      <c r="K200" s="37">
        <v>-3.8899914027064493</v>
      </c>
    </row>
    <row r="201" spans="1:11">
      <c r="A201" s="38">
        <v>43026</v>
      </c>
      <c r="B201" s="34" t="s">
        <v>21</v>
      </c>
      <c r="C201" s="3" t="s">
        <v>14</v>
      </c>
      <c r="D201" s="3">
        <v>1</v>
      </c>
      <c r="E201" s="7">
        <v>9.4489148988051692</v>
      </c>
      <c r="F201" s="7">
        <v>51.593609000000001</v>
      </c>
      <c r="G201" s="7">
        <v>1.6432850000000001</v>
      </c>
      <c r="H201" s="7">
        <v>0.29041499999999998</v>
      </c>
      <c r="I201" s="7">
        <v>-27.464938659890851</v>
      </c>
      <c r="J201" s="7">
        <v>7.9594824321340605</v>
      </c>
      <c r="K201" s="37">
        <v>-2.5891840103517252</v>
      </c>
    </row>
    <row r="202" spans="1:11">
      <c r="A202" s="38">
        <v>43026</v>
      </c>
      <c r="B202" s="34" t="s">
        <v>21</v>
      </c>
      <c r="C202" s="3" t="s">
        <v>14</v>
      </c>
      <c r="D202" s="3">
        <v>2</v>
      </c>
      <c r="E202" s="7">
        <v>12.496951962935869</v>
      </c>
      <c r="F202" s="7">
        <v>49.935059000000003</v>
      </c>
      <c r="G202" s="7">
        <v>2.1675620000000002</v>
      </c>
      <c r="H202" s="7">
        <v>0.242562</v>
      </c>
      <c r="I202" s="7">
        <v>-28.34154153877666</v>
      </c>
      <c r="J202" s="7">
        <v>11.229827741287203</v>
      </c>
      <c r="K202" s="37">
        <v>-3.7744704660911959</v>
      </c>
    </row>
    <row r="203" spans="1:11">
      <c r="A203" s="38">
        <v>43026</v>
      </c>
      <c r="B203" s="34" t="s">
        <v>21</v>
      </c>
      <c r="C203" s="3" t="s">
        <v>14</v>
      </c>
      <c r="D203" s="3">
        <v>2</v>
      </c>
      <c r="E203" s="7">
        <v>12.496951962935869</v>
      </c>
      <c r="F203" s="7">
        <v>49.265050000000002</v>
      </c>
      <c r="G203" s="7">
        <v>2.097925</v>
      </c>
      <c r="H203" s="7">
        <v>0.62509400000000004</v>
      </c>
      <c r="I203" s="7">
        <v>-26.167655132456041</v>
      </c>
      <c r="J203" s="7">
        <v>8.2063777754497984</v>
      </c>
      <c r="K203" s="37">
        <v>-2.4256619024310959</v>
      </c>
    </row>
    <row r="204" spans="1:11">
      <c r="A204" s="38">
        <v>43026</v>
      </c>
      <c r="B204" s="34" t="s">
        <v>21</v>
      </c>
      <c r="C204" s="3" t="s">
        <v>14</v>
      </c>
      <c r="D204" s="3">
        <v>3</v>
      </c>
      <c r="E204" s="7">
        <v>12.496951962935869</v>
      </c>
      <c r="F204" s="7">
        <v>52.200252999999996</v>
      </c>
      <c r="G204" s="7">
        <v>3.6299549999999998</v>
      </c>
      <c r="H204" s="7">
        <v>0.33233600000000002</v>
      </c>
      <c r="I204" s="7">
        <v>-26.302521155304227</v>
      </c>
      <c r="J204" s="7">
        <v>11.695434517359427</v>
      </c>
      <c r="K204" s="37">
        <v>-1.3402845088410313</v>
      </c>
    </row>
    <row r="205" spans="1:11">
      <c r="A205" s="38">
        <v>43026</v>
      </c>
      <c r="B205" s="34" t="s">
        <v>21</v>
      </c>
      <c r="C205" s="3" t="s">
        <v>13</v>
      </c>
      <c r="D205" s="3">
        <v>1</v>
      </c>
      <c r="E205" s="7">
        <v>22.860277980980246</v>
      </c>
      <c r="F205" s="7">
        <v>51.743453000000002</v>
      </c>
      <c r="G205" s="7">
        <v>2.1316950000000001</v>
      </c>
      <c r="H205" s="7">
        <v>0.21868599999999999</v>
      </c>
      <c r="I205" s="7">
        <v>-27.56439068882398</v>
      </c>
      <c r="J205" s="7">
        <v>20.484586290783803</v>
      </c>
      <c r="K205" s="37">
        <v>2.5334975783218519</v>
      </c>
    </row>
    <row r="206" spans="1:11">
      <c r="A206" s="38">
        <v>43026</v>
      </c>
      <c r="B206" s="34" t="s">
        <v>21</v>
      </c>
      <c r="C206" s="3" t="s">
        <v>13</v>
      </c>
      <c r="D206" s="3">
        <v>2</v>
      </c>
      <c r="E206" s="7">
        <v>22.860277980980246</v>
      </c>
      <c r="F206" s="7">
        <v>50.859077999999997</v>
      </c>
      <c r="G206" s="7">
        <v>3.58738</v>
      </c>
      <c r="H206" s="7">
        <v>0.345777</v>
      </c>
      <c r="I206" s="7">
        <v>-27.503685752600205</v>
      </c>
      <c r="J206" s="7">
        <v>19.977962015561289</v>
      </c>
      <c r="K206" s="37">
        <v>5.033451773179344</v>
      </c>
    </row>
    <row r="207" spans="1:11">
      <c r="A207" s="38">
        <v>43026</v>
      </c>
      <c r="B207" s="34" t="s">
        <v>21</v>
      </c>
      <c r="C207" s="3" t="s">
        <v>13</v>
      </c>
      <c r="D207" s="3">
        <v>3</v>
      </c>
      <c r="E207" s="7">
        <v>22.860277980980246</v>
      </c>
      <c r="F207" s="7">
        <v>52.552624999999999</v>
      </c>
      <c r="G207" s="7">
        <v>2.3715009999999999</v>
      </c>
      <c r="H207" s="7">
        <v>0.20197100000000001</v>
      </c>
      <c r="I207" s="7">
        <v>-25.623807878213157</v>
      </c>
      <c r="J207" s="7">
        <v>21.336138517966496</v>
      </c>
      <c r="K207" s="37">
        <v>2.0570636775287312</v>
      </c>
    </row>
    <row r="208" spans="1:11">
      <c r="A208" s="38">
        <v>43026</v>
      </c>
      <c r="B208" s="34" t="s">
        <v>21</v>
      </c>
      <c r="C208" s="3" t="s">
        <v>12</v>
      </c>
      <c r="D208" s="3">
        <v>1</v>
      </c>
      <c r="E208" s="7">
        <v>22.860277980980246</v>
      </c>
      <c r="F208" s="7">
        <v>51.639049999999997</v>
      </c>
      <c r="G208" s="7">
        <v>3.4182329999999999</v>
      </c>
      <c r="H208" s="7">
        <v>0.30671599999999999</v>
      </c>
      <c r="I208" s="7">
        <v>-27.571474218677235</v>
      </c>
      <c r="J208" s="7">
        <v>25.649567684810904</v>
      </c>
      <c r="K208" s="37">
        <v>6.0348919803124801</v>
      </c>
    </row>
    <row r="209" spans="1:11">
      <c r="A209" s="38">
        <v>43026</v>
      </c>
      <c r="B209" s="34" t="s">
        <v>21</v>
      </c>
      <c r="C209" s="3" t="s">
        <v>12</v>
      </c>
      <c r="D209" s="3">
        <v>1</v>
      </c>
      <c r="E209" s="7">
        <v>22.860277980980246</v>
      </c>
      <c r="F209" s="7">
        <v>50.039527999999997</v>
      </c>
      <c r="G209" s="7">
        <v>1.863375</v>
      </c>
      <c r="H209" s="7">
        <v>0.181558</v>
      </c>
      <c r="I209" s="7">
        <v>-27.581807918364841</v>
      </c>
      <c r="J209" s="7">
        <v>7.8823036970919835</v>
      </c>
      <c r="K209" s="37">
        <v>-4.6698980963518917</v>
      </c>
    </row>
    <row r="210" spans="1:11">
      <c r="A210" s="38">
        <v>43026</v>
      </c>
      <c r="B210" s="34" t="s">
        <v>21</v>
      </c>
      <c r="C210" s="3" t="s">
        <v>12</v>
      </c>
      <c r="D210" s="3">
        <v>3</v>
      </c>
      <c r="E210" s="7">
        <v>22.860277980980246</v>
      </c>
      <c r="F210" s="7">
        <v>49.398597000000002</v>
      </c>
      <c r="G210" s="7">
        <v>1.709136</v>
      </c>
      <c r="H210" s="7">
        <v>0.206876</v>
      </c>
      <c r="I210" s="7">
        <v>-28.869824450408036</v>
      </c>
      <c r="J210" s="7">
        <v>3.046880909882665</v>
      </c>
      <c r="K210" s="37">
        <v>0.75025603436325516</v>
      </c>
    </row>
    <row r="211" spans="1:11">
      <c r="A211" s="38">
        <v>43026</v>
      </c>
      <c r="B211" s="34" t="s">
        <v>21</v>
      </c>
      <c r="C211" s="3" t="s">
        <v>14</v>
      </c>
      <c r="D211" s="3">
        <v>1</v>
      </c>
      <c r="E211" s="7">
        <v>22.860277980980246</v>
      </c>
      <c r="F211" s="7">
        <v>51.664096999999998</v>
      </c>
      <c r="G211" s="7">
        <v>2.5251429999999999</v>
      </c>
      <c r="H211" s="7">
        <v>0.224636</v>
      </c>
      <c r="I211" s="7">
        <v>-25.810794025556898</v>
      </c>
      <c r="J211" s="7">
        <v>13.596054993819902</v>
      </c>
      <c r="K211" s="37">
        <v>2.0067752419000131</v>
      </c>
    </row>
    <row r="212" spans="1:11">
      <c r="A212" s="38">
        <v>43026</v>
      </c>
      <c r="B212" s="34" t="s">
        <v>21</v>
      </c>
      <c r="C212" s="3" t="s">
        <v>14</v>
      </c>
      <c r="D212" s="3">
        <v>1</v>
      </c>
      <c r="E212" s="7">
        <v>22.860277980980246</v>
      </c>
      <c r="F212" s="7">
        <v>51.783859</v>
      </c>
      <c r="G212" s="7">
        <v>1.682245</v>
      </c>
      <c r="H212" s="7">
        <v>0.30157499999999998</v>
      </c>
      <c r="I212" s="7">
        <v>-27.169012738634439</v>
      </c>
      <c r="J212" s="7">
        <v>10.897123657259222</v>
      </c>
      <c r="K212" s="37">
        <v>-6.053046592164868E-2</v>
      </c>
    </row>
    <row r="213" spans="1:11">
      <c r="A213" s="38">
        <v>43026</v>
      </c>
      <c r="B213" s="34" t="s">
        <v>21</v>
      </c>
      <c r="C213" s="3" t="s">
        <v>14</v>
      </c>
      <c r="D213" s="3">
        <v>2</v>
      </c>
      <c r="E213" s="7">
        <v>22.860277980980246</v>
      </c>
      <c r="F213" s="7">
        <v>50.614356000000001</v>
      </c>
      <c r="G213" s="7">
        <v>1.838851</v>
      </c>
      <c r="H213" s="7">
        <v>0.28296500000000002</v>
      </c>
      <c r="I213" s="7">
        <v>-27.840882101703265</v>
      </c>
      <c r="J213" s="7">
        <v>7.2150146121450645</v>
      </c>
      <c r="K213" s="37">
        <v>0.7721249884324326</v>
      </c>
    </row>
    <row r="214" spans="1:11">
      <c r="A214" s="38">
        <v>43026</v>
      </c>
      <c r="B214" s="34" t="s">
        <v>21</v>
      </c>
      <c r="C214" s="3" t="s">
        <v>13</v>
      </c>
      <c r="D214" s="3">
        <v>1</v>
      </c>
      <c r="E214" s="7">
        <v>38.100463301633745</v>
      </c>
      <c r="F214" s="7">
        <v>51.968283999999997</v>
      </c>
      <c r="G214" s="7">
        <v>2.21977</v>
      </c>
      <c r="H214" s="7">
        <v>0.17923</v>
      </c>
      <c r="I214" s="7">
        <v>-26.387637724272665</v>
      </c>
      <c r="J214" s="7">
        <v>23.335265835290869</v>
      </c>
      <c r="K214" s="37">
        <v>3.8660888602018177</v>
      </c>
    </row>
    <row r="215" spans="1:11">
      <c r="A215" s="38">
        <v>43026</v>
      </c>
      <c r="B215" s="34" t="s">
        <v>21</v>
      </c>
      <c r="C215" s="3" t="s">
        <v>13</v>
      </c>
      <c r="D215" s="3">
        <v>2</v>
      </c>
      <c r="E215" s="7">
        <v>38.100463301633745</v>
      </c>
      <c r="F215" s="7">
        <v>50.732866000000001</v>
      </c>
      <c r="G215" s="7">
        <v>1.4304380000000001</v>
      </c>
      <c r="H215" s="7">
        <v>0.14039399999999999</v>
      </c>
      <c r="I215" s="7">
        <v>-27.784471874030153</v>
      </c>
      <c r="J215" s="7">
        <v>19.182112937483499</v>
      </c>
      <c r="K215" s="37">
        <v>3.1068978306017958</v>
      </c>
    </row>
    <row r="216" spans="1:11">
      <c r="A216" s="38">
        <v>43026</v>
      </c>
      <c r="B216" s="34" t="s">
        <v>21</v>
      </c>
      <c r="C216" s="3" t="s">
        <v>13</v>
      </c>
      <c r="D216" s="3">
        <v>2</v>
      </c>
      <c r="E216" s="7">
        <v>38.100463301633745</v>
      </c>
      <c r="F216" s="7">
        <v>51.189152999999997</v>
      </c>
      <c r="G216" s="7">
        <v>2.6183730000000001</v>
      </c>
      <c r="H216" s="7">
        <v>0.26263399999999998</v>
      </c>
      <c r="I216" s="7">
        <v>-28.66502154330599</v>
      </c>
      <c r="J216" s="7">
        <v>23.315217555235286</v>
      </c>
      <c r="K216" s="37">
        <v>5.1809561638224553</v>
      </c>
    </row>
    <row r="217" spans="1:11">
      <c r="A217" s="38">
        <v>43026</v>
      </c>
      <c r="B217" s="34" t="s">
        <v>21</v>
      </c>
      <c r="C217" s="3" t="s">
        <v>12</v>
      </c>
      <c r="D217" s="3">
        <v>1</v>
      </c>
      <c r="E217" s="7">
        <v>38.100463301633745</v>
      </c>
      <c r="F217" s="7">
        <v>51.966866000000003</v>
      </c>
      <c r="G217" s="7">
        <v>2.1977609999999999</v>
      </c>
      <c r="H217" s="7">
        <v>0.22525000000000001</v>
      </c>
      <c r="I217" s="7">
        <v>-28.22416672182111</v>
      </c>
      <c r="J217" s="7">
        <v>16.945406277945541</v>
      </c>
      <c r="K217" s="37">
        <v>8.1208214445315825</v>
      </c>
    </row>
    <row r="218" spans="1:11">
      <c r="A218" s="38">
        <v>43026</v>
      </c>
      <c r="B218" s="34" t="s">
        <v>21</v>
      </c>
      <c r="C218" s="3" t="s">
        <v>12</v>
      </c>
      <c r="D218" s="3">
        <v>2</v>
      </c>
      <c r="E218" s="7">
        <v>38.100463301633745</v>
      </c>
      <c r="F218" s="7">
        <v>50.443311999999999</v>
      </c>
      <c r="G218" s="7">
        <v>1.5474270000000001</v>
      </c>
      <c r="H218" s="7">
        <v>0.17585000000000001</v>
      </c>
      <c r="I218" s="7">
        <v>-27.983281493197456</v>
      </c>
      <c r="J218" s="7">
        <v>-0.82016908304068092</v>
      </c>
      <c r="K218" s="37">
        <v>-5.2968810510974418</v>
      </c>
    </row>
    <row r="219" spans="1:11">
      <c r="A219" s="38">
        <v>43026</v>
      </c>
      <c r="B219" s="34" t="s">
        <v>21</v>
      </c>
      <c r="C219" s="3" t="s">
        <v>12</v>
      </c>
      <c r="D219" s="3">
        <v>3</v>
      </c>
      <c r="E219" s="7">
        <v>38.100463301633745</v>
      </c>
      <c r="F219" s="7">
        <v>49.657840999999998</v>
      </c>
      <c r="G219" s="7">
        <v>1.7274350000000001</v>
      </c>
      <c r="H219" s="7">
        <v>0.16742099999999999</v>
      </c>
      <c r="I219" s="7">
        <v>-28.621018673305983</v>
      </c>
      <c r="J219" s="7">
        <v>3.8514717376440277</v>
      </c>
      <c r="K219" s="37">
        <v>-5.3868659141195723</v>
      </c>
    </row>
    <row r="220" spans="1:11">
      <c r="A220" s="38">
        <v>43026</v>
      </c>
      <c r="B220" s="34" t="s">
        <v>21</v>
      </c>
      <c r="C220" s="3" t="s">
        <v>14</v>
      </c>
      <c r="D220" s="3">
        <v>1</v>
      </c>
      <c r="E220" s="7">
        <v>38.100463301633745</v>
      </c>
      <c r="F220" s="7">
        <v>49.694662999999998</v>
      </c>
      <c r="G220" s="7">
        <v>1.496121</v>
      </c>
      <c r="H220" s="7">
        <v>0.13803699999999999</v>
      </c>
      <c r="I220" s="7">
        <v>-27.140420154511986</v>
      </c>
      <c r="J220" s="7">
        <v>9.0827443974331921</v>
      </c>
      <c r="K220" s="37">
        <v>1.0476379410952836</v>
      </c>
    </row>
    <row r="221" spans="1:11">
      <c r="A221" s="38">
        <v>43026</v>
      </c>
      <c r="B221" s="34" t="s">
        <v>21</v>
      </c>
      <c r="C221" s="3" t="s">
        <v>14</v>
      </c>
      <c r="D221" s="3">
        <v>3</v>
      </c>
      <c r="E221" s="7">
        <v>38.100463301633745</v>
      </c>
      <c r="F221" s="7">
        <v>49.088146999999999</v>
      </c>
      <c r="G221" s="7">
        <v>1.473176</v>
      </c>
      <c r="H221" s="7">
        <v>0.17780599999999999</v>
      </c>
      <c r="I221" s="7">
        <v>-30.81685241381992</v>
      </c>
      <c r="J221" s="7">
        <v>3.2301751852475151</v>
      </c>
      <c r="K221" s="37">
        <v>0.20643847059036047</v>
      </c>
    </row>
    <row r="222" spans="1:11">
      <c r="A222" s="38">
        <v>43217</v>
      </c>
      <c r="B222" s="34" t="s">
        <v>19</v>
      </c>
      <c r="C222" s="3" t="s">
        <v>11</v>
      </c>
      <c r="D222" s="3">
        <v>1</v>
      </c>
      <c r="E222" s="7">
        <v>0.5</v>
      </c>
      <c r="F222" s="7">
        <v>42.377308999999997</v>
      </c>
      <c r="G222" s="7">
        <v>2.5400130000000001</v>
      </c>
      <c r="H222" s="7">
        <v>0.24399699999999999</v>
      </c>
      <c r="I222" s="7">
        <v>-32.003272059106692</v>
      </c>
      <c r="J222" s="7">
        <v>12.263164271621275</v>
      </c>
      <c r="K222" s="37">
        <v>0.85024379777841519</v>
      </c>
    </row>
    <row r="223" spans="1:11">
      <c r="A223" s="38">
        <v>43217</v>
      </c>
      <c r="B223" s="34" t="s">
        <v>19</v>
      </c>
      <c r="C223" s="4" t="s">
        <v>10</v>
      </c>
      <c r="D223" s="3">
        <v>1</v>
      </c>
      <c r="E223" s="7">
        <v>0.5</v>
      </c>
      <c r="F223" s="7">
        <v>42.057119</v>
      </c>
      <c r="G223" s="7">
        <v>2.002875</v>
      </c>
      <c r="H223" s="7">
        <v>0.26955499999999999</v>
      </c>
      <c r="I223" s="7">
        <v>-31.032947241160954</v>
      </c>
      <c r="J223" s="7">
        <v>8.3813332978687871</v>
      </c>
      <c r="K223" s="37">
        <v>2.1345938426788509</v>
      </c>
    </row>
    <row r="224" spans="1:11">
      <c r="A224" s="38">
        <v>43217</v>
      </c>
      <c r="B224" s="34" t="s">
        <v>19</v>
      </c>
      <c r="C224" s="4" t="s">
        <v>9</v>
      </c>
      <c r="D224" s="3">
        <v>1</v>
      </c>
      <c r="E224" s="7">
        <v>0.5</v>
      </c>
      <c r="F224" s="7">
        <v>43.860543999999997</v>
      </c>
      <c r="G224" s="7">
        <v>2.4501490000000001</v>
      </c>
      <c r="H224" s="7">
        <v>0.23674600000000001</v>
      </c>
      <c r="I224" s="7">
        <v>-31.370761885063043</v>
      </c>
      <c r="J224" s="7">
        <v>12.948078613685531</v>
      </c>
      <c r="K224" s="37">
        <v>-0.53033524772828655</v>
      </c>
    </row>
    <row r="225" spans="1:11">
      <c r="A225" s="38">
        <v>43217</v>
      </c>
      <c r="B225" s="34" t="s">
        <v>19</v>
      </c>
      <c r="C225" s="4" t="s">
        <v>7</v>
      </c>
      <c r="D225" s="3">
        <v>1</v>
      </c>
      <c r="E225" s="7">
        <v>0.5</v>
      </c>
      <c r="F225" s="7">
        <v>43.180562999999999</v>
      </c>
      <c r="G225" s="7">
        <v>2.4384510000000001</v>
      </c>
      <c r="H225" s="7">
        <v>0.22251499999999999</v>
      </c>
      <c r="I225" s="7">
        <v>-29.927206032563529</v>
      </c>
      <c r="J225" s="7">
        <v>14.890155177623436</v>
      </c>
      <c r="K225" s="37">
        <v>0.25346900080408918</v>
      </c>
    </row>
    <row r="226" spans="1:11">
      <c r="A226" s="38">
        <v>43217</v>
      </c>
      <c r="B226" s="34" t="s">
        <v>19</v>
      </c>
      <c r="C226" s="4" t="s">
        <v>6</v>
      </c>
      <c r="D226" s="3">
        <v>1</v>
      </c>
      <c r="E226" s="7">
        <v>0.5</v>
      </c>
      <c r="F226" s="7">
        <v>43.359186999999999</v>
      </c>
      <c r="G226" s="7">
        <v>2.4000270000000001</v>
      </c>
      <c r="H226" s="7">
        <v>0.24864</v>
      </c>
      <c r="I226" s="7">
        <v>-31.511579606341112</v>
      </c>
      <c r="J226" s="7">
        <v>14.90951442945944</v>
      </c>
      <c r="K226" s="37">
        <v>0.21003673180967009</v>
      </c>
    </row>
    <row r="227" spans="1:11">
      <c r="A227" s="38">
        <v>43217</v>
      </c>
      <c r="B227" s="34" t="s">
        <v>19</v>
      </c>
      <c r="C227" s="3" t="s">
        <v>8</v>
      </c>
      <c r="D227" s="3">
        <v>1</v>
      </c>
      <c r="E227" s="7">
        <v>0.5</v>
      </c>
      <c r="F227" s="7">
        <v>42.525081</v>
      </c>
      <c r="G227" s="7">
        <v>2.6840009999999999</v>
      </c>
      <c r="H227" s="7">
        <v>0.20730699999999999</v>
      </c>
      <c r="I227" s="7">
        <v>-29.602581744470029</v>
      </c>
      <c r="J227" s="7">
        <v>8.9491781264968342</v>
      </c>
      <c r="K227" s="37">
        <v>5.2096144324379834</v>
      </c>
    </row>
    <row r="228" spans="1:11">
      <c r="A228" s="38">
        <v>43217</v>
      </c>
      <c r="B228" s="34" t="s">
        <v>19</v>
      </c>
      <c r="C228" s="3" t="s">
        <v>11</v>
      </c>
      <c r="D228" s="3">
        <v>1</v>
      </c>
      <c r="E228" s="7">
        <v>1</v>
      </c>
      <c r="F228" s="7">
        <v>42.581288000000001</v>
      </c>
      <c r="G228" s="7">
        <v>2.4598650000000002</v>
      </c>
      <c r="H228" s="7">
        <v>0.210344</v>
      </c>
      <c r="I228" s="7">
        <v>-30.836963009613697</v>
      </c>
      <c r="J228" s="7">
        <v>15.739937184277657</v>
      </c>
      <c r="K228" s="37">
        <v>0.32035486449740391</v>
      </c>
    </row>
    <row r="229" spans="1:11">
      <c r="A229" s="38">
        <v>43217</v>
      </c>
      <c r="B229" s="34" t="s">
        <v>19</v>
      </c>
      <c r="C229" s="4" t="s">
        <v>10</v>
      </c>
      <c r="D229" s="3">
        <v>1</v>
      </c>
      <c r="E229" s="7">
        <v>1</v>
      </c>
      <c r="F229" s="7">
        <v>42.008034000000002</v>
      </c>
      <c r="G229" s="7">
        <v>2.574767</v>
      </c>
      <c r="H229" s="7">
        <v>0.355489</v>
      </c>
      <c r="I229" s="7">
        <v>-30.863751927852189</v>
      </c>
      <c r="J229" s="7">
        <v>12.575611340694641</v>
      </c>
      <c r="K229" s="37">
        <v>1.3403640106552386</v>
      </c>
    </row>
    <row r="230" spans="1:11">
      <c r="A230" s="38">
        <v>43217</v>
      </c>
      <c r="B230" s="34" t="s">
        <v>19</v>
      </c>
      <c r="C230" s="4" t="s">
        <v>9</v>
      </c>
      <c r="D230" s="3">
        <v>1</v>
      </c>
      <c r="E230" s="7">
        <v>1</v>
      </c>
      <c r="F230" s="7">
        <v>42.944446999999997</v>
      </c>
      <c r="G230" s="7">
        <v>1.9942759999999999</v>
      </c>
      <c r="H230" s="7">
        <v>0.21817900000000001</v>
      </c>
      <c r="I230" s="7">
        <v>-30.005704389381339</v>
      </c>
      <c r="J230" s="7">
        <v>11.386849018989063</v>
      </c>
      <c r="K230" s="37">
        <v>-0.7989997886541057</v>
      </c>
    </row>
    <row r="231" spans="1:11">
      <c r="A231" s="38">
        <v>43217</v>
      </c>
      <c r="B231" s="34" t="s">
        <v>19</v>
      </c>
      <c r="C231" s="4" t="s">
        <v>7</v>
      </c>
      <c r="D231" s="3">
        <v>1</v>
      </c>
      <c r="E231" s="7">
        <v>1</v>
      </c>
      <c r="F231" s="7">
        <v>43.518355999999997</v>
      </c>
      <c r="G231" s="7">
        <v>2.129229</v>
      </c>
      <c r="H231" s="7">
        <v>0.18857499999999999</v>
      </c>
      <c r="I231" s="7">
        <v>-29.280623888169963</v>
      </c>
      <c r="J231" s="7">
        <v>15.046868897386576</v>
      </c>
      <c r="K231" s="37">
        <v>-1.8242838130780181</v>
      </c>
    </row>
    <row r="232" spans="1:11">
      <c r="A232" s="38">
        <v>43217</v>
      </c>
      <c r="B232" s="34" t="s">
        <v>19</v>
      </c>
      <c r="C232" s="4" t="s">
        <v>6</v>
      </c>
      <c r="D232" s="3">
        <v>1</v>
      </c>
      <c r="E232" s="7">
        <v>1</v>
      </c>
      <c r="F232" s="7">
        <v>42.450544000000001</v>
      </c>
      <c r="G232" s="7">
        <v>2.5220060000000002</v>
      </c>
      <c r="H232" s="7">
        <v>0.26442100000000002</v>
      </c>
      <c r="I232" s="7">
        <v>-29.360931325052686</v>
      </c>
      <c r="J232" s="7">
        <v>13.593556780162249</v>
      </c>
      <c r="K232" s="37">
        <v>-1.7791849992007438</v>
      </c>
    </row>
    <row r="233" spans="1:11">
      <c r="A233" s="38">
        <v>43217</v>
      </c>
      <c r="B233" s="34" t="s">
        <v>19</v>
      </c>
      <c r="C233" s="3" t="s">
        <v>8</v>
      </c>
      <c r="D233" s="3">
        <v>1</v>
      </c>
      <c r="E233" s="7">
        <v>1</v>
      </c>
      <c r="F233" s="7">
        <v>42.953603000000001</v>
      </c>
      <c r="G233" s="7">
        <v>2.553096</v>
      </c>
      <c r="H233" s="7">
        <v>0.24471499999999999</v>
      </c>
      <c r="I233" s="7">
        <v>-30.697489653469358</v>
      </c>
      <c r="J233" s="7">
        <v>13.046349337340549</v>
      </c>
      <c r="K233" s="37">
        <v>-0.52370402484531464</v>
      </c>
    </row>
    <row r="234" spans="1:11">
      <c r="A234" s="38">
        <v>43217</v>
      </c>
      <c r="B234" s="34" t="s">
        <v>19</v>
      </c>
      <c r="C234" s="3" t="s">
        <v>11</v>
      </c>
      <c r="D234" s="3">
        <v>1</v>
      </c>
      <c r="E234" s="7">
        <v>2.5</v>
      </c>
      <c r="F234" s="7">
        <v>42.683577999999997</v>
      </c>
      <c r="G234" s="7">
        <v>2.0608909999999998</v>
      </c>
      <c r="H234" s="7">
        <v>0.202461</v>
      </c>
      <c r="I234" s="7">
        <v>-29.757321702304985</v>
      </c>
      <c r="J234" s="7">
        <v>8.3659470224127954</v>
      </c>
      <c r="K234" s="37">
        <v>0.86822577859182304</v>
      </c>
    </row>
    <row r="235" spans="1:11">
      <c r="A235" s="38">
        <v>43217</v>
      </c>
      <c r="B235" s="34" t="s">
        <v>19</v>
      </c>
      <c r="C235" s="4" t="s">
        <v>10</v>
      </c>
      <c r="D235" s="3">
        <v>1</v>
      </c>
      <c r="E235" s="7">
        <v>2.5</v>
      </c>
      <c r="F235" s="7">
        <v>42.805537999999999</v>
      </c>
      <c r="G235" s="7">
        <v>2.3673519999999999</v>
      </c>
      <c r="H235" s="7">
        <v>0.27483800000000003</v>
      </c>
      <c r="I235" s="7">
        <v>-30.890476466934835</v>
      </c>
      <c r="J235" s="7">
        <v>10.031276216195055</v>
      </c>
      <c r="K235" s="37">
        <v>4.3064257684050249</v>
      </c>
    </row>
    <row r="236" spans="1:11">
      <c r="A236" s="38">
        <v>43217</v>
      </c>
      <c r="B236" s="34" t="s">
        <v>19</v>
      </c>
      <c r="C236" s="4" t="s">
        <v>9</v>
      </c>
      <c r="D236" s="3">
        <v>1</v>
      </c>
      <c r="E236" s="7">
        <v>2.5</v>
      </c>
      <c r="F236" s="7">
        <v>43.623058999999998</v>
      </c>
      <c r="G236" s="7">
        <v>2.0361090000000002</v>
      </c>
      <c r="H236" s="7">
        <v>0.20655200000000001</v>
      </c>
      <c r="I236" s="7">
        <v>-30.685964867451588</v>
      </c>
      <c r="J236" s="7">
        <v>11.439276834067892</v>
      </c>
      <c r="K236" s="37">
        <v>4.4065155349120166</v>
      </c>
    </row>
    <row r="237" spans="1:11">
      <c r="A237" s="38">
        <v>43217</v>
      </c>
      <c r="B237" s="34" t="s">
        <v>19</v>
      </c>
      <c r="C237" s="4" t="s">
        <v>7</v>
      </c>
      <c r="D237" s="3">
        <v>1</v>
      </c>
      <c r="E237" s="7">
        <v>2.5</v>
      </c>
      <c r="F237" s="7">
        <v>43.939821999999999</v>
      </c>
      <c r="G237" s="7">
        <v>2.2342249999999999</v>
      </c>
      <c r="H237" s="7">
        <v>0.22289100000000001</v>
      </c>
      <c r="I237" s="7">
        <v>-29.474084349248322</v>
      </c>
      <c r="J237" s="7">
        <v>12.07873299053538</v>
      </c>
      <c r="K237" s="37">
        <v>-1.6933690725044459</v>
      </c>
    </row>
    <row r="238" spans="1:11">
      <c r="A238" s="38">
        <v>43217</v>
      </c>
      <c r="B238" s="34" t="s">
        <v>19</v>
      </c>
      <c r="C238" s="4" t="s">
        <v>6</v>
      </c>
      <c r="D238" s="3">
        <v>1</v>
      </c>
      <c r="E238" s="7">
        <v>2.5</v>
      </c>
      <c r="F238" s="7">
        <v>43.783431</v>
      </c>
      <c r="G238" s="7">
        <v>2.4960070000000001</v>
      </c>
      <c r="H238" s="7">
        <v>0.210345</v>
      </c>
      <c r="I238" s="7">
        <v>-30.196299431523499</v>
      </c>
      <c r="J238" s="7">
        <v>14.261326136938729</v>
      </c>
      <c r="K238" s="37">
        <v>-0.6657044277714067</v>
      </c>
    </row>
    <row r="239" spans="1:11">
      <c r="A239" s="38">
        <v>43217</v>
      </c>
      <c r="B239" s="34" t="s">
        <v>19</v>
      </c>
      <c r="C239" s="3" t="s">
        <v>8</v>
      </c>
      <c r="D239" s="3">
        <v>1</v>
      </c>
      <c r="E239" s="7">
        <v>2.5</v>
      </c>
      <c r="F239" s="7">
        <v>43.476322000000003</v>
      </c>
      <c r="G239" s="7">
        <v>2.102859</v>
      </c>
      <c r="H239" s="7">
        <v>0.21334400000000001</v>
      </c>
      <c r="I239" s="7">
        <v>-31.599177060294306</v>
      </c>
      <c r="J239" s="7">
        <v>10.471116321005217</v>
      </c>
      <c r="K239" s="37">
        <v>4.5589126432488136E-5</v>
      </c>
    </row>
    <row r="240" spans="1:11">
      <c r="A240" s="38">
        <v>43217</v>
      </c>
      <c r="B240" s="34" t="s">
        <v>19</v>
      </c>
      <c r="C240" s="3" t="s">
        <v>11</v>
      </c>
      <c r="D240" s="3">
        <v>1</v>
      </c>
      <c r="E240" s="7">
        <v>7.5</v>
      </c>
      <c r="F240" s="7">
        <v>42.743478000000003</v>
      </c>
      <c r="G240" s="7">
        <v>2.204771</v>
      </c>
      <c r="H240" s="7">
        <v>0.20268900000000001</v>
      </c>
      <c r="I240" s="7">
        <v>-29.876298451950507</v>
      </c>
      <c r="J240" s="7">
        <v>13.959745658572155</v>
      </c>
      <c r="K240" s="37">
        <v>0.20075599666379529</v>
      </c>
    </row>
    <row r="241" spans="1:11">
      <c r="A241" s="38">
        <v>43217</v>
      </c>
      <c r="B241" s="34" t="s">
        <v>19</v>
      </c>
      <c r="C241" s="4" t="s">
        <v>10</v>
      </c>
      <c r="D241" s="3">
        <v>1</v>
      </c>
      <c r="E241" s="7">
        <v>7.5</v>
      </c>
      <c r="F241" s="7">
        <v>43.333053</v>
      </c>
      <c r="G241" s="7">
        <v>2.432696</v>
      </c>
      <c r="H241" s="7">
        <v>0.25114500000000001</v>
      </c>
      <c r="I241" s="7">
        <v>-31.703231889273553</v>
      </c>
      <c r="J241" s="7">
        <v>11.215293818731265</v>
      </c>
      <c r="K241" s="37">
        <v>2.9640999749022314</v>
      </c>
    </row>
    <row r="242" spans="1:11">
      <c r="A242" s="38">
        <v>43217</v>
      </c>
      <c r="B242" s="34" t="s">
        <v>19</v>
      </c>
      <c r="C242" s="4" t="s">
        <v>9</v>
      </c>
      <c r="D242" s="3">
        <v>1</v>
      </c>
      <c r="E242" s="7">
        <v>7.5</v>
      </c>
      <c r="F242" s="7">
        <v>43.617452999999998</v>
      </c>
      <c r="G242" s="7">
        <v>2.1162740000000002</v>
      </c>
      <c r="H242" s="7">
        <v>0.172018</v>
      </c>
      <c r="I242" s="7">
        <v>-30.38158933421661</v>
      </c>
      <c r="J242" s="7">
        <v>10.138146143782576</v>
      </c>
      <c r="K242" s="37">
        <v>7.8653384150017036</v>
      </c>
    </row>
    <row r="243" spans="1:11">
      <c r="A243" s="38">
        <v>43217</v>
      </c>
      <c r="B243" s="34" t="s">
        <v>19</v>
      </c>
      <c r="C243" s="4" t="s">
        <v>7</v>
      </c>
      <c r="D243" s="3">
        <v>1</v>
      </c>
      <c r="E243" s="7">
        <v>7.5</v>
      </c>
      <c r="F243" s="7">
        <v>43.32405</v>
      </c>
      <c r="G243" s="7">
        <v>2.2569539999999999</v>
      </c>
      <c r="H243" s="7">
        <v>0.213836</v>
      </c>
      <c r="I243" s="7">
        <v>-29.891186640734304</v>
      </c>
      <c r="J243" s="7">
        <v>11.045797543403312</v>
      </c>
      <c r="K243" s="37">
        <v>-1.0474368870822457</v>
      </c>
    </row>
    <row r="244" spans="1:11">
      <c r="A244" s="38">
        <v>43217</v>
      </c>
      <c r="B244" s="34" t="s">
        <v>19</v>
      </c>
      <c r="C244" s="4" t="s">
        <v>6</v>
      </c>
      <c r="D244" s="3">
        <v>1</v>
      </c>
      <c r="E244" s="7">
        <v>7.5</v>
      </c>
      <c r="F244" s="7">
        <v>43.240625000000001</v>
      </c>
      <c r="G244" s="7">
        <v>2.0514570000000001</v>
      </c>
      <c r="H244" s="7">
        <v>0.20050000000000001</v>
      </c>
      <c r="I244" s="7">
        <v>-31.609574000351337</v>
      </c>
      <c r="J244" s="7">
        <v>9.9899024415825242</v>
      </c>
      <c r="K244" s="37">
        <v>0.28475024008715888</v>
      </c>
    </row>
    <row r="245" spans="1:11">
      <c r="A245" s="38">
        <v>43217</v>
      </c>
      <c r="B245" s="34" t="s">
        <v>19</v>
      </c>
      <c r="C245" s="3" t="s">
        <v>8</v>
      </c>
      <c r="D245" s="3">
        <v>1</v>
      </c>
      <c r="E245" s="7">
        <v>7.5</v>
      </c>
      <c r="F245" s="7">
        <v>43.044508999999998</v>
      </c>
      <c r="G245" s="7">
        <v>2.1410559999999998</v>
      </c>
      <c r="H245" s="7">
        <v>0.24499899999999999</v>
      </c>
      <c r="I245" s="7">
        <v>-29.765145835133119</v>
      </c>
      <c r="J245" s="7">
        <v>12.316684382763798</v>
      </c>
      <c r="K245" s="37">
        <v>-1.4241322246022063</v>
      </c>
    </row>
    <row r="246" spans="1:11">
      <c r="A246" s="38">
        <v>43217</v>
      </c>
      <c r="B246" s="34" t="s">
        <v>19</v>
      </c>
      <c r="C246" s="3" t="s">
        <v>11</v>
      </c>
      <c r="D246" s="3">
        <v>1</v>
      </c>
      <c r="E246" s="7">
        <v>12.500000000000002</v>
      </c>
      <c r="F246" s="7">
        <v>43.519897</v>
      </c>
      <c r="G246" s="7">
        <v>2.275414</v>
      </c>
      <c r="H246" s="7">
        <v>0.190113</v>
      </c>
      <c r="I246" s="7">
        <v>-31.167944273514163</v>
      </c>
      <c r="J246" s="7">
        <v>9.4152776755219048</v>
      </c>
      <c r="K246" s="37">
        <v>5.7925551840999905</v>
      </c>
    </row>
    <row r="247" spans="1:11">
      <c r="A247" s="38">
        <v>43217</v>
      </c>
      <c r="B247" s="34" t="s">
        <v>19</v>
      </c>
      <c r="C247" s="4" t="s">
        <v>10</v>
      </c>
      <c r="D247" s="3">
        <v>1</v>
      </c>
      <c r="E247" s="7">
        <v>12.500000000000002</v>
      </c>
      <c r="F247" s="7">
        <v>42.929763000000001</v>
      </c>
      <c r="G247" s="7">
        <v>2.2776480000000001</v>
      </c>
      <c r="H247" s="7">
        <v>0.304809</v>
      </c>
      <c r="I247" s="7">
        <v>-31.024562839205963</v>
      </c>
      <c r="J247" s="7">
        <v>12.390915437285868</v>
      </c>
      <c r="K247" s="37">
        <v>3.4630058400152137</v>
      </c>
    </row>
    <row r="248" spans="1:11">
      <c r="A248" s="38">
        <v>43217</v>
      </c>
      <c r="B248" s="34" t="s">
        <v>19</v>
      </c>
      <c r="C248" s="4" t="s">
        <v>9</v>
      </c>
      <c r="D248" s="3">
        <v>1</v>
      </c>
      <c r="E248" s="7">
        <v>12.500000000000002</v>
      </c>
      <c r="F248" s="7">
        <v>43.531458999999998</v>
      </c>
      <c r="G248" s="7">
        <v>2.1906690000000002</v>
      </c>
      <c r="H248" s="7">
        <v>0.19643099999999999</v>
      </c>
      <c r="I248" s="7">
        <v>-29.775467290229301</v>
      </c>
      <c r="J248" s="7">
        <v>9.9383155013416218</v>
      </c>
      <c r="K248" s="37">
        <v>0.99759948516813024</v>
      </c>
    </row>
    <row r="249" spans="1:11">
      <c r="A249" s="38">
        <v>43217</v>
      </c>
      <c r="B249" s="34" t="s">
        <v>19</v>
      </c>
      <c r="C249" s="4" t="s">
        <v>7</v>
      </c>
      <c r="D249" s="3">
        <v>1</v>
      </c>
      <c r="E249" s="7">
        <v>12.500000000000002</v>
      </c>
      <c r="F249" s="7">
        <v>43.700893999999998</v>
      </c>
      <c r="G249" s="7">
        <v>2.0783209999999999</v>
      </c>
      <c r="H249" s="7">
        <v>0.19739499999999999</v>
      </c>
      <c r="I249" s="7">
        <v>-30.698314212132676</v>
      </c>
      <c r="J249" s="7">
        <v>12.430273556692516</v>
      </c>
      <c r="K249" s="37">
        <v>1.6301013160231919</v>
      </c>
    </row>
    <row r="250" spans="1:11">
      <c r="A250" s="38">
        <v>43217</v>
      </c>
      <c r="B250" s="34" t="s">
        <v>19</v>
      </c>
      <c r="C250" s="4" t="s">
        <v>6</v>
      </c>
      <c r="D250" s="3">
        <v>1</v>
      </c>
      <c r="E250" s="7">
        <v>12.500000000000002</v>
      </c>
      <c r="F250" s="7">
        <v>43.191516</v>
      </c>
      <c r="G250" s="7">
        <v>2.2419720000000001</v>
      </c>
      <c r="H250" s="7">
        <v>0.19848399999999999</v>
      </c>
      <c r="I250" s="7">
        <v>-30.841039615572303</v>
      </c>
      <c r="J250" s="7">
        <v>12.022101289058504</v>
      </c>
      <c r="K250" s="37">
        <v>-0.1526905426798254</v>
      </c>
    </row>
    <row r="251" spans="1:11">
      <c r="A251" s="38">
        <v>43217</v>
      </c>
      <c r="B251" s="34" t="s">
        <v>19</v>
      </c>
      <c r="C251" s="3" t="s">
        <v>8</v>
      </c>
      <c r="D251" s="3">
        <v>1</v>
      </c>
      <c r="E251" s="7">
        <v>12.500000000000002</v>
      </c>
      <c r="F251" s="7">
        <v>43.417955999999997</v>
      </c>
      <c r="G251" s="7">
        <v>1.9658040000000001</v>
      </c>
      <c r="H251" s="7">
        <v>0.215451</v>
      </c>
      <c r="I251" s="7">
        <v>-29.282786453574417</v>
      </c>
      <c r="J251" s="7">
        <v>13.221789599836724</v>
      </c>
      <c r="K251" s="37">
        <v>-2.4929304808116957</v>
      </c>
    </row>
    <row r="252" spans="1:11">
      <c r="A252" s="38">
        <v>43217</v>
      </c>
      <c r="B252" s="34" t="s">
        <v>19</v>
      </c>
      <c r="C252" s="3" t="s">
        <v>11</v>
      </c>
      <c r="D252" s="3">
        <v>2</v>
      </c>
      <c r="E252" s="7">
        <v>22.5</v>
      </c>
      <c r="F252" s="7">
        <v>43.110475000000001</v>
      </c>
      <c r="G252" s="7">
        <v>2.1312630000000001</v>
      </c>
      <c r="H252" s="7">
        <v>0.192105</v>
      </c>
      <c r="I252" s="7">
        <v>-29.421140800136786</v>
      </c>
      <c r="J252" s="7">
        <v>14.092281156375849</v>
      </c>
      <c r="K252" s="37">
        <v>0.40454820731385821</v>
      </c>
    </row>
    <row r="253" spans="1:11">
      <c r="A253" s="38">
        <v>43217</v>
      </c>
      <c r="B253" s="34" t="s">
        <v>19</v>
      </c>
      <c r="C253" s="4" t="s">
        <v>10</v>
      </c>
      <c r="D253" s="3">
        <v>2</v>
      </c>
      <c r="E253" s="7">
        <v>22.5</v>
      </c>
      <c r="F253" s="7">
        <v>43.320022000000002</v>
      </c>
      <c r="G253" s="7">
        <v>2.6846739999999998</v>
      </c>
      <c r="H253" s="7">
        <v>0.25958300000000001</v>
      </c>
      <c r="I253" s="7">
        <v>-30.689859390210021</v>
      </c>
      <c r="J253" s="7">
        <v>12.791253972029804</v>
      </c>
      <c r="K253" s="37">
        <v>0.44793817680135528</v>
      </c>
    </row>
    <row r="254" spans="1:11">
      <c r="A254" s="38">
        <v>43217</v>
      </c>
      <c r="B254" s="34" t="s">
        <v>19</v>
      </c>
      <c r="C254" s="4" t="s">
        <v>9</v>
      </c>
      <c r="D254" s="3">
        <v>2</v>
      </c>
      <c r="E254" s="7">
        <v>22.5</v>
      </c>
      <c r="F254" s="7">
        <v>43.494838000000001</v>
      </c>
      <c r="G254" s="7">
        <v>2.2095210000000001</v>
      </c>
      <c r="H254" s="7">
        <v>0.20627300000000001</v>
      </c>
      <c r="I254" s="7">
        <v>-30.877557071707894</v>
      </c>
      <c r="J254" s="7">
        <v>10.84489559669278</v>
      </c>
      <c r="K254" s="37">
        <v>2.8346905421989521</v>
      </c>
    </row>
    <row r="255" spans="1:11">
      <c r="A255" s="38">
        <v>43217</v>
      </c>
      <c r="B255" s="34" t="s">
        <v>19</v>
      </c>
      <c r="C255" s="4" t="s">
        <v>7</v>
      </c>
      <c r="D255" s="3">
        <v>2</v>
      </c>
      <c r="E255" s="7">
        <v>22.5</v>
      </c>
      <c r="F255" s="7">
        <v>43.290528000000002</v>
      </c>
      <c r="G255" s="7">
        <v>2.2611119999999998</v>
      </c>
      <c r="H255" s="7">
        <v>0.20549999999999999</v>
      </c>
      <c r="I255" s="7">
        <v>-30.413531572474337</v>
      </c>
      <c r="J255" s="7">
        <v>15.13076103430047</v>
      </c>
      <c r="K255" s="37">
        <v>-1.851309293427009</v>
      </c>
    </row>
    <row r="256" spans="1:11">
      <c r="A256" s="38">
        <v>43217</v>
      </c>
      <c r="B256" s="34" t="s">
        <v>19</v>
      </c>
      <c r="C256" s="4" t="s">
        <v>6</v>
      </c>
      <c r="D256" s="3">
        <v>2</v>
      </c>
      <c r="E256" s="7">
        <v>22.5</v>
      </c>
      <c r="F256" s="7">
        <v>43.653353000000003</v>
      </c>
      <c r="G256" s="7">
        <v>2.4198580000000001</v>
      </c>
      <c r="H256" s="7">
        <v>0.19819800000000001</v>
      </c>
      <c r="I256" s="7">
        <v>-30.516915027319452</v>
      </c>
      <c r="J256" s="7">
        <v>9.4912417688963444</v>
      </c>
      <c r="K256" s="37">
        <v>-0.15530256136698639</v>
      </c>
    </row>
    <row r="257" spans="1:11">
      <c r="A257" s="38">
        <v>43217</v>
      </c>
      <c r="B257" s="34" t="s">
        <v>19</v>
      </c>
      <c r="C257" s="3" t="s">
        <v>8</v>
      </c>
      <c r="D257" s="3">
        <v>2</v>
      </c>
      <c r="E257" s="7">
        <v>22.5</v>
      </c>
      <c r="F257" s="7">
        <v>43.199075000000001</v>
      </c>
      <c r="G257" s="7">
        <v>2.5305879999999998</v>
      </c>
      <c r="H257" s="7">
        <v>0.18179500000000001</v>
      </c>
      <c r="I257" s="7">
        <v>-31.218219811114995</v>
      </c>
      <c r="J257" s="7">
        <v>14.198610159584526</v>
      </c>
      <c r="K257" s="37">
        <v>-0.16241131182437762</v>
      </c>
    </row>
    <row r="258" spans="1:11">
      <c r="A258" s="38">
        <v>43217</v>
      </c>
      <c r="B258" s="34" t="s">
        <v>19</v>
      </c>
      <c r="C258" s="3" t="s">
        <v>11</v>
      </c>
      <c r="D258" s="3">
        <v>3</v>
      </c>
      <c r="E258" s="7">
        <v>37.5</v>
      </c>
      <c r="F258" s="7">
        <v>43.152721999999997</v>
      </c>
      <c r="G258" s="7">
        <v>2.1178659999999998</v>
      </c>
      <c r="H258" s="7">
        <v>0.190279</v>
      </c>
      <c r="I258" s="7">
        <v>-29.588477605962641</v>
      </c>
      <c r="J258" s="7">
        <v>13.902349083073958</v>
      </c>
      <c r="K258" s="37">
        <v>0.31139249613837405</v>
      </c>
    </row>
    <row r="259" spans="1:11">
      <c r="A259" s="38">
        <v>43217</v>
      </c>
      <c r="B259" s="34" t="s">
        <v>19</v>
      </c>
      <c r="C259" s="4" t="s">
        <v>10</v>
      </c>
      <c r="D259" s="3">
        <v>3</v>
      </c>
      <c r="E259" s="7">
        <v>37.5</v>
      </c>
      <c r="F259" s="7">
        <v>43.276153000000001</v>
      </c>
      <c r="G259" s="7">
        <v>2.6680790000000001</v>
      </c>
      <c r="H259" s="7">
        <v>0.28063900000000003</v>
      </c>
      <c r="I259" s="7">
        <v>-30.250625796407114</v>
      </c>
      <c r="J259" s="7">
        <v>10.042110491861983</v>
      </c>
      <c r="K259" s="37">
        <v>9.2750350255156322E-3</v>
      </c>
    </row>
    <row r="260" spans="1:11">
      <c r="A260" s="38">
        <v>43217</v>
      </c>
      <c r="B260" s="34" t="s">
        <v>19</v>
      </c>
      <c r="C260" s="4" t="s">
        <v>9</v>
      </c>
      <c r="D260" s="3">
        <v>3</v>
      </c>
      <c r="E260" s="7">
        <v>37.5</v>
      </c>
      <c r="F260" s="7">
        <v>43.844659</v>
      </c>
      <c r="G260" s="7">
        <v>2.0935160000000002</v>
      </c>
      <c r="H260" s="7">
        <v>0.200548</v>
      </c>
      <c r="I260" s="7">
        <v>-31.408524582954939</v>
      </c>
      <c r="J260" s="7">
        <v>12.759522721340268</v>
      </c>
      <c r="K260" s="37">
        <v>2.4201591611393041</v>
      </c>
    </row>
    <row r="261" spans="1:11">
      <c r="A261" s="38">
        <v>43217</v>
      </c>
      <c r="B261" s="34" t="s">
        <v>19</v>
      </c>
      <c r="C261" s="4" t="s">
        <v>7</v>
      </c>
      <c r="D261" s="3">
        <v>3</v>
      </c>
      <c r="E261" s="7">
        <v>37.5</v>
      </c>
      <c r="F261" s="7">
        <v>43.675725</v>
      </c>
      <c r="G261" s="7">
        <v>2.208415</v>
      </c>
      <c r="H261" s="7">
        <v>0.18861600000000001</v>
      </c>
      <c r="I261" s="7">
        <v>-30.360498504777826</v>
      </c>
      <c r="J261" s="7">
        <v>11.242532852027677</v>
      </c>
      <c r="K261" s="37">
        <v>1.0458357458302994</v>
      </c>
    </row>
    <row r="262" spans="1:11">
      <c r="A262" s="38">
        <v>43217</v>
      </c>
      <c r="B262" s="34" t="s">
        <v>19</v>
      </c>
      <c r="C262" s="4" t="s">
        <v>6</v>
      </c>
      <c r="D262" s="3">
        <v>3</v>
      </c>
      <c r="E262" s="7">
        <v>37.5</v>
      </c>
      <c r="F262" s="7">
        <v>43.924374999999998</v>
      </c>
      <c r="G262" s="7">
        <v>2.17774</v>
      </c>
      <c r="H262" s="7">
        <v>0.19305700000000001</v>
      </c>
      <c r="I262" s="7">
        <v>-30.326101000545865</v>
      </c>
      <c r="J262" s="7">
        <v>12.834771165662996</v>
      </c>
      <c r="K262" s="37">
        <v>1.7496367077967769</v>
      </c>
    </row>
    <row r="263" spans="1:11">
      <c r="A263" s="38">
        <v>43217</v>
      </c>
      <c r="B263" s="34" t="s">
        <v>19</v>
      </c>
      <c r="C263" s="3" t="s">
        <v>8</v>
      </c>
      <c r="D263" s="3">
        <v>3</v>
      </c>
      <c r="E263" s="7">
        <v>37.5</v>
      </c>
      <c r="F263" s="7">
        <v>43.794612000000001</v>
      </c>
      <c r="G263" s="7">
        <v>2.216027</v>
      </c>
      <c r="H263" s="7">
        <v>0.218421</v>
      </c>
      <c r="I263" s="7">
        <v>-31.532610310109888</v>
      </c>
      <c r="J263" s="7">
        <v>13.593518785723306</v>
      </c>
      <c r="K263" s="37">
        <v>2.9534169721306305</v>
      </c>
    </row>
    <row r="264" spans="1:11" ht="17">
      <c r="A264" s="38">
        <v>43217</v>
      </c>
      <c r="B264" s="34" t="s">
        <v>21</v>
      </c>
      <c r="C264" s="35" t="s">
        <v>13</v>
      </c>
      <c r="D264" s="46">
        <v>1</v>
      </c>
      <c r="E264" s="7">
        <v>0.60960741282613995</v>
      </c>
      <c r="F264" s="7">
        <v>49.458402999999997</v>
      </c>
      <c r="G264" s="7">
        <v>3.5659010000000002</v>
      </c>
      <c r="H264" s="7">
        <v>0.335426</v>
      </c>
      <c r="I264" s="7">
        <v>-30.192506962180353</v>
      </c>
      <c r="J264" s="7">
        <v>20.619989913915511</v>
      </c>
      <c r="K264" s="37">
        <v>0.31858931242580413</v>
      </c>
    </row>
    <row r="265" spans="1:11" ht="17">
      <c r="A265" s="38">
        <v>43217</v>
      </c>
      <c r="B265" s="34" t="s">
        <v>21</v>
      </c>
      <c r="C265" s="35" t="s">
        <v>14</v>
      </c>
      <c r="D265" s="46">
        <v>1</v>
      </c>
      <c r="E265" s="7">
        <v>0.60960741282613995</v>
      </c>
      <c r="F265" s="7">
        <v>48.730791000000004</v>
      </c>
      <c r="G265" s="7">
        <v>3.3517570000000001</v>
      </c>
      <c r="H265" s="7">
        <v>0.36438100000000001</v>
      </c>
      <c r="I265" s="7">
        <v>-31.661944109405312</v>
      </c>
      <c r="J265" s="7">
        <v>10.597345942919265</v>
      </c>
      <c r="K265" s="37">
        <v>0.98744842832683299</v>
      </c>
    </row>
    <row r="266" spans="1:11" ht="17">
      <c r="A266" s="38">
        <v>43217</v>
      </c>
      <c r="B266" s="34" t="s">
        <v>21</v>
      </c>
      <c r="C266" s="35" t="s">
        <v>12</v>
      </c>
      <c r="D266" s="36">
        <v>1</v>
      </c>
      <c r="E266" s="7">
        <v>0.91441111923920992</v>
      </c>
      <c r="F266" s="7">
        <v>49.813308999999997</v>
      </c>
      <c r="G266" s="7">
        <v>4.899356</v>
      </c>
      <c r="H266" s="7">
        <v>0.37272899999999998</v>
      </c>
      <c r="I266" s="7">
        <v>-26.913122966286025</v>
      </c>
      <c r="J266" s="7">
        <v>12.488843701999357</v>
      </c>
      <c r="K266" s="37">
        <v>3.2797982315736212</v>
      </c>
    </row>
    <row r="267" spans="1:11" ht="17">
      <c r="A267" s="38">
        <v>43217</v>
      </c>
      <c r="B267" s="34" t="s">
        <v>21</v>
      </c>
      <c r="C267" s="35" t="s">
        <v>14</v>
      </c>
      <c r="D267" s="46">
        <v>1</v>
      </c>
      <c r="E267" s="7">
        <v>0.91441111923920992</v>
      </c>
      <c r="F267" s="7">
        <v>48.392234000000002</v>
      </c>
      <c r="G267" s="7">
        <v>4.4132600000000002</v>
      </c>
      <c r="H267" s="7">
        <v>0.47519699999999998</v>
      </c>
      <c r="I267" s="7">
        <v>-31.159877553805902</v>
      </c>
      <c r="J267" s="7">
        <v>10.640524996403663</v>
      </c>
      <c r="K267" s="37">
        <v>-2.9222602914766722</v>
      </c>
    </row>
    <row r="268" spans="1:11" ht="17">
      <c r="A268" s="38">
        <v>43217</v>
      </c>
      <c r="B268" s="34" t="s">
        <v>21</v>
      </c>
      <c r="C268" s="35" t="s">
        <v>13</v>
      </c>
      <c r="D268" s="36">
        <v>1</v>
      </c>
      <c r="E268" s="7">
        <v>1.5240185320653499</v>
      </c>
      <c r="F268" s="7">
        <v>50.834231000000003</v>
      </c>
      <c r="G268" s="7">
        <v>3.2750430000000001</v>
      </c>
      <c r="H268" s="7">
        <v>0.27299200000000001</v>
      </c>
      <c r="I268" s="7">
        <v>-28.186341613783952</v>
      </c>
      <c r="J268" s="7">
        <v>17.86014191071925</v>
      </c>
      <c r="K268" s="37">
        <v>-0.35072274781854601</v>
      </c>
    </row>
    <row r="269" spans="1:11" ht="17">
      <c r="A269" s="38">
        <v>43217</v>
      </c>
      <c r="B269" s="34" t="s">
        <v>21</v>
      </c>
      <c r="C269" s="35" t="s">
        <v>13</v>
      </c>
      <c r="D269" s="36">
        <v>1</v>
      </c>
      <c r="E269" s="7">
        <v>1.5240185320653499</v>
      </c>
      <c r="F269" s="7">
        <v>51.005122</v>
      </c>
      <c r="G269" s="7">
        <v>3.3949250000000002</v>
      </c>
      <c r="H269" s="7">
        <v>0.29231200000000002</v>
      </c>
      <c r="I269" s="7">
        <v>-29.004148054122723</v>
      </c>
      <c r="J269" s="7">
        <v>16.599865826143443</v>
      </c>
      <c r="K269" s="37">
        <v>0.5504333121098004</v>
      </c>
    </row>
    <row r="270" spans="1:11" ht="17">
      <c r="A270" s="38">
        <v>43217</v>
      </c>
      <c r="B270" s="34" t="s">
        <v>21</v>
      </c>
      <c r="C270" s="35" t="s">
        <v>14</v>
      </c>
      <c r="D270" s="46">
        <v>1</v>
      </c>
      <c r="E270" s="7">
        <v>1.5240185320653499</v>
      </c>
      <c r="F270" s="7">
        <v>49.898681000000003</v>
      </c>
      <c r="G270" s="7">
        <v>4.4070049999999998</v>
      </c>
      <c r="H270" s="7">
        <v>0.37503900000000001</v>
      </c>
      <c r="I270" s="7">
        <v>-30.55737451109237</v>
      </c>
      <c r="J270" s="7">
        <v>11.875481167677048</v>
      </c>
      <c r="K270" s="37">
        <v>2.5268106269269746</v>
      </c>
    </row>
    <row r="271" spans="1:11" ht="17">
      <c r="A271" s="38">
        <v>43217</v>
      </c>
      <c r="B271" s="34" t="s">
        <v>21</v>
      </c>
      <c r="C271" s="35" t="s">
        <v>14</v>
      </c>
      <c r="D271" s="46">
        <v>1</v>
      </c>
      <c r="E271" s="7">
        <v>1.5240185320653499</v>
      </c>
      <c r="F271" s="7">
        <v>50.106777999999998</v>
      </c>
      <c r="G271" s="7">
        <v>4.0918000000000001</v>
      </c>
      <c r="H271" s="7">
        <v>0.31056899999999998</v>
      </c>
      <c r="I271" s="7">
        <v>-30.464707745244333</v>
      </c>
      <c r="J271" s="7">
        <v>13.118028080112428</v>
      </c>
      <c r="K271" s="37">
        <v>2.8748186624076375</v>
      </c>
    </row>
    <row r="272" spans="1:11" ht="17">
      <c r="A272" s="38">
        <v>43217</v>
      </c>
      <c r="B272" s="34" t="s">
        <v>21</v>
      </c>
      <c r="C272" s="35" t="s">
        <v>14</v>
      </c>
      <c r="D272" s="46">
        <v>1</v>
      </c>
      <c r="E272" s="7">
        <v>1.5240185320653499</v>
      </c>
      <c r="F272" s="7">
        <v>49.579537999999999</v>
      </c>
      <c r="G272" s="7">
        <v>5.2127999999999997</v>
      </c>
      <c r="H272" s="7">
        <v>0.39250200000000002</v>
      </c>
      <c r="I272" s="7">
        <v>-30.077469825696404</v>
      </c>
      <c r="J272" s="7">
        <v>12.498703487908195</v>
      </c>
      <c r="K272" s="37">
        <v>3.0641045623870546</v>
      </c>
    </row>
    <row r="273" spans="1:11" ht="17">
      <c r="A273" s="38">
        <v>43217</v>
      </c>
      <c r="B273" s="34" t="s">
        <v>21</v>
      </c>
      <c r="C273" s="35" t="s">
        <v>13</v>
      </c>
      <c r="D273" s="36">
        <v>1</v>
      </c>
      <c r="E273" s="7">
        <v>2.1336259448914898</v>
      </c>
      <c r="F273" s="7">
        <v>51.604841</v>
      </c>
      <c r="G273" s="7">
        <v>2.2418659999999999</v>
      </c>
      <c r="H273" s="7">
        <v>0.216863</v>
      </c>
      <c r="I273" s="7">
        <v>-27.324069892732151</v>
      </c>
      <c r="J273" s="7">
        <v>16.970461957452031</v>
      </c>
      <c r="K273" s="37">
        <v>1.3046395601993144</v>
      </c>
    </row>
    <row r="274" spans="1:11" ht="17">
      <c r="A274" s="38">
        <v>43217</v>
      </c>
      <c r="B274" s="34" t="s">
        <v>21</v>
      </c>
      <c r="C274" s="35" t="s">
        <v>13</v>
      </c>
      <c r="D274" s="46">
        <v>1</v>
      </c>
      <c r="E274" s="7">
        <v>2.1336259448914898</v>
      </c>
      <c r="F274" s="7">
        <v>50.070236999999999</v>
      </c>
      <c r="G274" s="7">
        <v>3.1868989999999999</v>
      </c>
      <c r="H274" s="7">
        <v>0.32666099999999998</v>
      </c>
      <c r="I274" s="7">
        <v>-30.368362560721039</v>
      </c>
      <c r="J274" s="7">
        <v>19.21681987219624</v>
      </c>
      <c r="K274" s="37">
        <v>2.0297357743542208</v>
      </c>
    </row>
    <row r="275" spans="1:11" ht="17">
      <c r="A275" s="38">
        <v>43217</v>
      </c>
      <c r="B275" s="34" t="s">
        <v>21</v>
      </c>
      <c r="C275" s="35" t="s">
        <v>12</v>
      </c>
      <c r="D275" s="36">
        <v>1</v>
      </c>
      <c r="E275" s="7">
        <v>2.1336259448914898</v>
      </c>
      <c r="F275" s="7">
        <v>49.635359000000001</v>
      </c>
      <c r="G275" s="7">
        <v>4.4227889999999999</v>
      </c>
      <c r="H275" s="7">
        <v>0.38950299999999999</v>
      </c>
      <c r="I275" s="7">
        <v>-25.752094728817514</v>
      </c>
      <c r="J275" s="7">
        <v>13.529074341752601</v>
      </c>
      <c r="K275" s="37">
        <v>3.8121287060268072</v>
      </c>
    </row>
    <row r="276" spans="1:11" ht="17">
      <c r="A276" s="38">
        <v>43217</v>
      </c>
      <c r="B276" s="34" t="s">
        <v>21</v>
      </c>
      <c r="C276" s="35" t="s">
        <v>12</v>
      </c>
      <c r="D276" s="36">
        <v>1</v>
      </c>
      <c r="E276" s="7">
        <v>2.1336259448914898</v>
      </c>
      <c r="F276" s="7">
        <v>50.108516000000002</v>
      </c>
      <c r="G276" s="7">
        <v>3.9715929999999999</v>
      </c>
      <c r="H276" s="7">
        <v>0.34613100000000002</v>
      </c>
      <c r="I276" s="7">
        <v>-24.917398431210199</v>
      </c>
      <c r="J276" s="7">
        <v>10.948832972029528</v>
      </c>
      <c r="K276" s="37">
        <v>3.2347550643861851</v>
      </c>
    </row>
    <row r="277" spans="1:11" ht="17">
      <c r="A277" s="38">
        <v>43217</v>
      </c>
      <c r="B277" s="34" t="s">
        <v>21</v>
      </c>
      <c r="C277" s="35" t="s">
        <v>14</v>
      </c>
      <c r="D277" s="46">
        <v>1</v>
      </c>
      <c r="E277" s="7">
        <v>2.1336259448914898</v>
      </c>
      <c r="F277" s="7">
        <v>47.988356000000003</v>
      </c>
      <c r="G277" s="7">
        <v>3.7175020000000001</v>
      </c>
      <c r="H277" s="7">
        <v>0.417875</v>
      </c>
      <c r="I277" s="7">
        <v>-31.359376945468107</v>
      </c>
      <c r="J277" s="7">
        <v>9.3540379808078598</v>
      </c>
      <c r="K277" s="37">
        <v>-0.18903407433146924</v>
      </c>
    </row>
    <row r="278" spans="1:11" ht="17">
      <c r="A278" s="38">
        <v>43217</v>
      </c>
      <c r="B278" s="34" t="s">
        <v>21</v>
      </c>
      <c r="C278" s="35" t="s">
        <v>12</v>
      </c>
      <c r="D278" s="36">
        <v>1</v>
      </c>
      <c r="E278" s="7">
        <v>2.4384296513045598</v>
      </c>
      <c r="F278" s="7">
        <v>50.294144000000003</v>
      </c>
      <c r="G278" s="7">
        <v>3.7217210000000001</v>
      </c>
      <c r="H278" s="7">
        <v>0.28119100000000002</v>
      </c>
      <c r="I278" s="7">
        <v>-26.04672579517392</v>
      </c>
      <c r="J278" s="7">
        <v>9.7508168896541108</v>
      </c>
      <c r="K278" s="37">
        <v>2.1388897809144676</v>
      </c>
    </row>
    <row r="279" spans="1:11" ht="17">
      <c r="A279" s="38">
        <v>43217</v>
      </c>
      <c r="B279" s="34" t="s">
        <v>21</v>
      </c>
      <c r="C279" s="35" t="s">
        <v>13</v>
      </c>
      <c r="D279" s="36">
        <v>1</v>
      </c>
      <c r="E279" s="7">
        <v>2.7432333577176298</v>
      </c>
      <c r="F279" s="7">
        <v>48.527531000000003</v>
      </c>
      <c r="G279" s="7">
        <v>4.4893020000000003</v>
      </c>
      <c r="H279" s="7">
        <v>0.51851899999999995</v>
      </c>
      <c r="I279" s="7">
        <v>-28.975763716555814</v>
      </c>
      <c r="J279" s="7">
        <v>15.785767495666605</v>
      </c>
      <c r="K279" s="37">
        <v>-8.6452224615195306E-2</v>
      </c>
    </row>
    <row r="280" spans="1:11" ht="17">
      <c r="A280" s="38">
        <v>43217</v>
      </c>
      <c r="B280" s="34" t="s">
        <v>21</v>
      </c>
      <c r="C280" s="35" t="s">
        <v>14</v>
      </c>
      <c r="D280" s="46">
        <v>1</v>
      </c>
      <c r="E280" s="7">
        <v>3.0480370641306997</v>
      </c>
      <c r="F280" s="7">
        <v>47.656683999999998</v>
      </c>
      <c r="G280" s="7">
        <v>5.0799789999999998</v>
      </c>
      <c r="H280" s="7">
        <v>0.52214099999999997</v>
      </c>
      <c r="I280" s="7">
        <v>-30.199229846411352</v>
      </c>
      <c r="J280" s="7">
        <v>15.560306838798663</v>
      </c>
      <c r="K280" s="37">
        <v>-1.9243314186608169</v>
      </c>
    </row>
    <row r="281" spans="1:11" ht="17">
      <c r="A281" s="38">
        <v>43217</v>
      </c>
      <c r="B281" s="34" t="s">
        <v>21</v>
      </c>
      <c r="C281" s="35" t="s">
        <v>13</v>
      </c>
      <c r="D281" s="36">
        <v>1</v>
      </c>
      <c r="E281" s="7">
        <v>3.3528407705437697</v>
      </c>
      <c r="F281" s="7">
        <v>51.950850000000003</v>
      </c>
      <c r="G281" s="7">
        <v>3.1163379999999998</v>
      </c>
      <c r="H281" s="7">
        <v>0.26999499999999999</v>
      </c>
      <c r="I281" s="7">
        <v>-28.314337060283961</v>
      </c>
      <c r="J281" s="7">
        <v>17.697793601813139</v>
      </c>
      <c r="K281" s="37">
        <v>1.5869076997719564</v>
      </c>
    </row>
    <row r="282" spans="1:11" ht="17">
      <c r="A282" s="38">
        <v>43217</v>
      </c>
      <c r="B282" s="34" t="s">
        <v>21</v>
      </c>
      <c r="C282" s="35" t="s">
        <v>12</v>
      </c>
      <c r="D282" s="36">
        <v>1</v>
      </c>
      <c r="E282" s="7">
        <v>3.3528407705437697</v>
      </c>
      <c r="F282" s="7">
        <v>50.260291000000002</v>
      </c>
      <c r="G282" s="7">
        <v>4.4940150000000001</v>
      </c>
      <c r="H282" s="7">
        <v>0.27105000000000001</v>
      </c>
      <c r="I282" s="7">
        <v>-27.0416638275948</v>
      </c>
      <c r="J282" s="7">
        <v>8.6560640748761379</v>
      </c>
      <c r="K282" s="37">
        <v>0.71917180986245843</v>
      </c>
    </row>
    <row r="283" spans="1:11" ht="17">
      <c r="A283" s="38">
        <v>43217</v>
      </c>
      <c r="B283" s="34" t="s">
        <v>21</v>
      </c>
      <c r="C283" s="35" t="s">
        <v>12</v>
      </c>
      <c r="D283" s="36">
        <v>1</v>
      </c>
      <c r="E283" s="7">
        <v>3.6576444769568397</v>
      </c>
      <c r="F283" s="7">
        <v>50.802349999999997</v>
      </c>
      <c r="G283" s="7">
        <v>4.7189009999999998</v>
      </c>
      <c r="H283" s="7">
        <v>0.28301599999999999</v>
      </c>
      <c r="I283" s="7">
        <v>-28.988811274369233</v>
      </c>
      <c r="J283" s="7">
        <v>10.813169215185415</v>
      </c>
      <c r="K283" s="37">
        <v>0.8897758686725461</v>
      </c>
    </row>
    <row r="284" spans="1:11" ht="17">
      <c r="A284" s="38">
        <v>43217</v>
      </c>
      <c r="B284" s="34" t="s">
        <v>21</v>
      </c>
      <c r="C284" s="35" t="s">
        <v>13</v>
      </c>
      <c r="D284" s="46">
        <v>1</v>
      </c>
      <c r="E284" s="7">
        <v>3.9624481833699097</v>
      </c>
      <c r="F284" s="7">
        <v>50.415300000000002</v>
      </c>
      <c r="G284" s="7">
        <v>3.223681</v>
      </c>
      <c r="H284" s="7">
        <v>0.25035499999999999</v>
      </c>
      <c r="I284" s="7">
        <v>-29.068910978593703</v>
      </c>
      <c r="J284" s="7">
        <v>18.196520784565578</v>
      </c>
      <c r="K284" s="37">
        <v>-2.066916226596025</v>
      </c>
    </row>
    <row r="285" spans="1:11" ht="17">
      <c r="A285" s="38">
        <v>43217</v>
      </c>
      <c r="B285" s="34" t="s">
        <v>21</v>
      </c>
      <c r="C285" s="35" t="s">
        <v>13</v>
      </c>
      <c r="D285" s="36">
        <v>1</v>
      </c>
      <c r="E285" s="7">
        <v>4.2672518897829796</v>
      </c>
      <c r="F285" s="7">
        <v>51.274096999999998</v>
      </c>
      <c r="G285" s="7">
        <v>3.6344400000000001</v>
      </c>
      <c r="H285" s="7">
        <v>0.28512100000000001</v>
      </c>
      <c r="I285" s="7">
        <v>-28.744101711113224</v>
      </c>
      <c r="J285" s="7">
        <v>20.249472975727826</v>
      </c>
      <c r="K285" s="37">
        <v>0.53786576560438371</v>
      </c>
    </row>
    <row r="286" spans="1:11" ht="17">
      <c r="A286" s="38">
        <v>43217</v>
      </c>
      <c r="B286" s="34" t="s">
        <v>21</v>
      </c>
      <c r="C286" s="35" t="s">
        <v>14</v>
      </c>
      <c r="D286" s="46">
        <v>1</v>
      </c>
      <c r="E286" s="7">
        <v>4.5720555961960496</v>
      </c>
      <c r="F286" s="7">
        <v>49.099966000000002</v>
      </c>
      <c r="G286" s="7">
        <v>4.2487430000000002</v>
      </c>
      <c r="H286" s="7">
        <v>0.40334500000000001</v>
      </c>
      <c r="I286" s="7">
        <v>-30.820297016804741</v>
      </c>
      <c r="J286" s="7">
        <v>10.865234435412223</v>
      </c>
      <c r="K286" s="37">
        <v>-1.8990476925945781</v>
      </c>
    </row>
    <row r="287" spans="1:11" ht="17">
      <c r="A287" s="38">
        <v>43217</v>
      </c>
      <c r="B287" s="34" t="s">
        <v>21</v>
      </c>
      <c r="C287" s="35" t="s">
        <v>13</v>
      </c>
      <c r="D287" s="36">
        <v>1</v>
      </c>
      <c r="E287" s="7">
        <v>7.6200926603267494</v>
      </c>
      <c r="F287" s="7">
        <v>51.198886999999999</v>
      </c>
      <c r="G287" s="7">
        <v>2.9969830000000002</v>
      </c>
      <c r="H287" s="7">
        <v>0.31270399999999998</v>
      </c>
      <c r="I287" s="7">
        <v>-28.684475864164693</v>
      </c>
      <c r="J287" s="7">
        <v>16.767705028080982</v>
      </c>
      <c r="K287" s="37">
        <v>-0.60908224165098701</v>
      </c>
    </row>
    <row r="288" spans="1:11" ht="17">
      <c r="A288" s="38">
        <v>43217</v>
      </c>
      <c r="B288" s="34" t="s">
        <v>21</v>
      </c>
      <c r="C288" s="35" t="s">
        <v>12</v>
      </c>
      <c r="D288" s="36">
        <v>1</v>
      </c>
      <c r="E288" s="7">
        <v>7.6200926603267494</v>
      </c>
      <c r="F288" s="7">
        <v>49.629941000000002</v>
      </c>
      <c r="G288" s="7">
        <v>5.0706449999999998</v>
      </c>
      <c r="H288" s="7">
        <v>0.33725699999999997</v>
      </c>
      <c r="I288" s="7">
        <v>-27.917075574290994</v>
      </c>
      <c r="J288" s="7">
        <v>12.912972818171202</v>
      </c>
      <c r="K288" s="37">
        <v>1.1200296972655857</v>
      </c>
    </row>
    <row r="289" spans="1:11" ht="17">
      <c r="A289" s="38">
        <v>43217</v>
      </c>
      <c r="B289" s="34" t="s">
        <v>21</v>
      </c>
      <c r="C289" s="35" t="s">
        <v>12</v>
      </c>
      <c r="D289" s="36">
        <v>1</v>
      </c>
      <c r="E289" s="7">
        <v>7.6200926603267494</v>
      </c>
      <c r="F289" s="7">
        <v>51.212721999999999</v>
      </c>
      <c r="G289" s="7">
        <v>4.0681969999999996</v>
      </c>
      <c r="H289" s="7">
        <v>0.26197399999999998</v>
      </c>
      <c r="I289" s="7">
        <v>-25.086044891005411</v>
      </c>
      <c r="J289" s="7">
        <v>10.765772358511125</v>
      </c>
      <c r="K289" s="37">
        <v>-2.1445347757720494</v>
      </c>
    </row>
    <row r="290" spans="1:11" ht="17">
      <c r="A290" s="38">
        <v>43217</v>
      </c>
      <c r="B290" s="34" t="s">
        <v>21</v>
      </c>
      <c r="C290" s="35" t="s">
        <v>14</v>
      </c>
      <c r="D290" s="36">
        <v>1</v>
      </c>
      <c r="E290" s="7">
        <v>7.6200926603267494</v>
      </c>
      <c r="F290" s="7">
        <v>50.500655999999999</v>
      </c>
      <c r="G290" s="7">
        <v>4.6212309999999999</v>
      </c>
      <c r="H290" s="7">
        <v>0.31267800000000001</v>
      </c>
      <c r="I290" s="7">
        <v>-26.994387213856466</v>
      </c>
      <c r="J290" s="7">
        <v>14.254871510162435</v>
      </c>
      <c r="K290" s="37">
        <v>-1.876945509668617</v>
      </c>
    </row>
    <row r="291" spans="1:11" ht="17">
      <c r="A291" s="38">
        <v>43217</v>
      </c>
      <c r="B291" s="34" t="s">
        <v>21</v>
      </c>
      <c r="C291" s="35" t="s">
        <v>13</v>
      </c>
      <c r="D291" s="36">
        <v>1</v>
      </c>
      <c r="E291" s="7">
        <v>7.9248963667398193</v>
      </c>
      <c r="F291" s="7">
        <v>50.575716</v>
      </c>
      <c r="G291" s="7">
        <v>3.1733980000000002</v>
      </c>
      <c r="H291" s="7">
        <v>0.30490600000000001</v>
      </c>
      <c r="I291" s="7">
        <v>-30.078330890319712</v>
      </c>
      <c r="J291" s="7">
        <v>19.231612029681628</v>
      </c>
      <c r="K291" s="37">
        <v>2.4407920215858372</v>
      </c>
    </row>
    <row r="292" spans="1:11" ht="17">
      <c r="A292" s="38">
        <v>43217</v>
      </c>
      <c r="B292" s="34" t="s">
        <v>21</v>
      </c>
      <c r="C292" s="35" t="s">
        <v>12</v>
      </c>
      <c r="D292" s="36">
        <v>1</v>
      </c>
      <c r="E292" s="7">
        <v>8.2297000731528893</v>
      </c>
      <c r="F292" s="7">
        <v>50.121572</v>
      </c>
      <c r="G292" s="7">
        <v>4.1950120000000002</v>
      </c>
      <c r="H292" s="7">
        <v>0.31760500000000003</v>
      </c>
      <c r="I292" s="7">
        <v>-26.422924909850686</v>
      </c>
      <c r="J292" s="7">
        <v>15.068207959048127</v>
      </c>
      <c r="K292" s="37">
        <v>0.74823531051030923</v>
      </c>
    </row>
    <row r="293" spans="1:11" ht="17">
      <c r="A293" s="38">
        <v>43217</v>
      </c>
      <c r="B293" s="34" t="s">
        <v>21</v>
      </c>
      <c r="C293" s="35" t="s">
        <v>14</v>
      </c>
      <c r="D293" s="46">
        <v>1</v>
      </c>
      <c r="E293" s="7">
        <v>12.192148256522799</v>
      </c>
      <c r="F293" s="7">
        <v>49.163516000000001</v>
      </c>
      <c r="G293" s="7">
        <v>4.5702069999999999</v>
      </c>
      <c r="H293" s="7">
        <v>0.38419700000000001</v>
      </c>
      <c r="I293" s="7">
        <v>-29.700955561344447</v>
      </c>
      <c r="J293" s="7">
        <v>15.75654875948473</v>
      </c>
      <c r="K293" s="37">
        <v>-3.9631641968916838</v>
      </c>
    </row>
    <row r="294" spans="1:11" ht="17">
      <c r="A294" s="38">
        <v>43217</v>
      </c>
      <c r="B294" s="34" t="s">
        <v>21</v>
      </c>
      <c r="C294" s="35" t="s">
        <v>14</v>
      </c>
      <c r="D294" s="46">
        <v>1</v>
      </c>
      <c r="E294" s="7">
        <v>12.192148256522799</v>
      </c>
      <c r="F294" s="7">
        <v>48.717390999999999</v>
      </c>
      <c r="G294" s="7">
        <v>3.4862839999999999</v>
      </c>
      <c r="H294" s="7">
        <v>0.42735099999999998</v>
      </c>
      <c r="I294" s="7">
        <v>-31.142753156476996</v>
      </c>
      <c r="J294" s="7">
        <v>11.157022749660651</v>
      </c>
      <c r="K294" s="37">
        <v>-3.4945570939836923</v>
      </c>
    </row>
    <row r="295" spans="1:11" ht="17">
      <c r="A295" s="38">
        <v>43217</v>
      </c>
      <c r="B295" s="34" t="s">
        <v>21</v>
      </c>
      <c r="C295" s="35" t="s">
        <v>14</v>
      </c>
      <c r="D295" s="36">
        <v>1</v>
      </c>
      <c r="E295" s="7">
        <v>12.192148256522799</v>
      </c>
      <c r="F295" s="7">
        <v>49.122050000000002</v>
      </c>
      <c r="G295" s="7">
        <v>3.1947920000000001</v>
      </c>
      <c r="H295" s="7">
        <v>0.42680200000000001</v>
      </c>
      <c r="I295" s="7">
        <v>-29.150283318928523</v>
      </c>
      <c r="J295" s="7">
        <v>11.220700961576433</v>
      </c>
      <c r="K295" s="37">
        <v>-3.9071435574351905</v>
      </c>
    </row>
    <row r="296" spans="1:11" ht="17">
      <c r="A296" s="38">
        <v>43217</v>
      </c>
      <c r="B296" s="34" t="s">
        <v>21</v>
      </c>
      <c r="C296" s="35" t="s">
        <v>13</v>
      </c>
      <c r="D296" s="46">
        <v>2</v>
      </c>
      <c r="E296" s="7">
        <v>22.860277980980246</v>
      </c>
      <c r="F296" s="7">
        <v>50.114269</v>
      </c>
      <c r="G296" s="7">
        <v>3.0680559999999999</v>
      </c>
      <c r="H296" s="7">
        <v>0.35982700000000001</v>
      </c>
      <c r="I296" s="7">
        <v>-30.403652841501131</v>
      </c>
      <c r="J296" s="7">
        <v>16.889304469475448</v>
      </c>
      <c r="K296" s="37">
        <v>0.24888149204525056</v>
      </c>
    </row>
    <row r="297" spans="1:11" ht="17">
      <c r="A297" s="38">
        <v>43217</v>
      </c>
      <c r="B297" s="34" t="s">
        <v>21</v>
      </c>
      <c r="C297" s="35" t="s">
        <v>13</v>
      </c>
      <c r="D297" s="36">
        <v>2</v>
      </c>
      <c r="E297" s="7">
        <v>22.860277980980246</v>
      </c>
      <c r="F297" s="7">
        <v>49.878453</v>
      </c>
      <c r="G297" s="7">
        <v>2.9630670000000001</v>
      </c>
      <c r="H297" s="7">
        <v>0.32772899999999999</v>
      </c>
      <c r="I297" s="7">
        <v>-30.437848997911949</v>
      </c>
      <c r="J297" s="7">
        <v>17.096193636075718</v>
      </c>
      <c r="K297" s="37">
        <v>2.3431811124014619</v>
      </c>
    </row>
    <row r="298" spans="1:11" ht="17">
      <c r="A298" s="38">
        <v>43217</v>
      </c>
      <c r="B298" s="34" t="s">
        <v>21</v>
      </c>
      <c r="C298" s="35" t="s">
        <v>13</v>
      </c>
      <c r="D298" s="36">
        <v>2</v>
      </c>
      <c r="E298" s="7">
        <v>22.860277980980246</v>
      </c>
      <c r="F298" s="7">
        <v>50.763106000000001</v>
      </c>
      <c r="G298" s="7">
        <v>2.7132239999999999</v>
      </c>
      <c r="H298" s="7">
        <v>0.24684700000000001</v>
      </c>
      <c r="I298" s="7">
        <v>-29.845018665725725</v>
      </c>
      <c r="J298" s="7">
        <v>16.361106133887368</v>
      </c>
      <c r="K298" s="37">
        <v>-0.47283686685660525</v>
      </c>
    </row>
    <row r="299" spans="1:11" ht="17">
      <c r="A299" s="38">
        <v>43217</v>
      </c>
      <c r="B299" s="34" t="s">
        <v>21</v>
      </c>
      <c r="C299" s="35" t="s">
        <v>12</v>
      </c>
      <c r="D299" s="36">
        <v>2</v>
      </c>
      <c r="E299" s="7">
        <v>22.860277980980246</v>
      </c>
      <c r="F299" s="7">
        <v>50.626643999999999</v>
      </c>
      <c r="G299" s="7">
        <v>4.7099979999999997</v>
      </c>
      <c r="H299" s="7">
        <v>0.35893799999999998</v>
      </c>
      <c r="I299" s="7">
        <v>-26.574126392177565</v>
      </c>
      <c r="J299" s="7">
        <v>14.81117246859672</v>
      </c>
      <c r="K299" s="37">
        <v>3.1403826074085175</v>
      </c>
    </row>
    <row r="300" spans="1:11" ht="17">
      <c r="A300" s="38">
        <v>43217</v>
      </c>
      <c r="B300" s="34" t="s">
        <v>21</v>
      </c>
      <c r="C300" s="35" t="s">
        <v>12</v>
      </c>
      <c r="D300" s="36">
        <v>2</v>
      </c>
      <c r="E300" s="7">
        <v>22.860277980980246</v>
      </c>
      <c r="F300" s="7">
        <v>50.280484000000001</v>
      </c>
      <c r="G300" s="7">
        <v>4.7135730000000002</v>
      </c>
      <c r="H300" s="7">
        <v>0.37731199999999998</v>
      </c>
      <c r="I300" s="7">
        <v>-27.634837372314113</v>
      </c>
      <c r="J300" s="7">
        <v>13.213176928215578</v>
      </c>
      <c r="K300" s="37">
        <v>2.5847492263692473</v>
      </c>
    </row>
    <row r="301" spans="1:11" ht="17">
      <c r="A301" s="38">
        <v>43217</v>
      </c>
      <c r="B301" s="34" t="s">
        <v>21</v>
      </c>
      <c r="C301" s="35" t="s">
        <v>12</v>
      </c>
      <c r="D301" s="36">
        <v>2</v>
      </c>
      <c r="E301" s="7">
        <v>22.860277980980246</v>
      </c>
      <c r="F301" s="7">
        <v>50.262503000000002</v>
      </c>
      <c r="G301" s="7">
        <v>4.6013820000000001</v>
      </c>
      <c r="H301" s="7">
        <v>0.37997500000000001</v>
      </c>
      <c r="I301" s="7">
        <v>-28.150639640683814</v>
      </c>
      <c r="J301" s="7">
        <v>15.499811671171539</v>
      </c>
      <c r="K301" s="37">
        <v>2.7663618561980345</v>
      </c>
    </row>
    <row r="302" spans="1:11" ht="17">
      <c r="A302" s="38">
        <v>43217</v>
      </c>
      <c r="B302" s="34" t="s">
        <v>21</v>
      </c>
      <c r="C302" s="35" t="s">
        <v>14</v>
      </c>
      <c r="D302" s="36">
        <v>2</v>
      </c>
      <c r="E302" s="7">
        <v>22.860277980980246</v>
      </c>
      <c r="F302" s="7">
        <v>49.746505999999997</v>
      </c>
      <c r="G302" s="7">
        <v>4.9747789999999998</v>
      </c>
      <c r="H302" s="7">
        <v>0.37503500000000001</v>
      </c>
      <c r="I302" s="7">
        <v>-28.566254593957723</v>
      </c>
      <c r="J302" s="7">
        <v>13.771769232623264</v>
      </c>
      <c r="K302" s="37">
        <v>1.6616151288538203</v>
      </c>
    </row>
    <row r="303" spans="1:11" ht="17">
      <c r="A303" s="38">
        <v>43217</v>
      </c>
      <c r="B303" s="34" t="s">
        <v>21</v>
      </c>
      <c r="C303" s="35" t="s">
        <v>14</v>
      </c>
      <c r="D303" s="36">
        <v>2</v>
      </c>
      <c r="E303" s="7">
        <v>22.860277980980246</v>
      </c>
      <c r="F303" s="7">
        <v>49.456425000000003</v>
      </c>
      <c r="G303" s="7">
        <v>3.5097930000000002</v>
      </c>
      <c r="H303" s="7">
        <v>0.37594899999999998</v>
      </c>
      <c r="I303" s="7">
        <v>-30.20201035845141</v>
      </c>
      <c r="J303" s="7">
        <v>12.140445041907054</v>
      </c>
      <c r="K303" s="37">
        <v>-0.93806548938387613</v>
      </c>
    </row>
    <row r="304" spans="1:11" ht="17">
      <c r="A304" s="38">
        <v>43217</v>
      </c>
      <c r="B304" s="34" t="s">
        <v>21</v>
      </c>
      <c r="C304" s="35" t="s">
        <v>14</v>
      </c>
      <c r="D304" s="36">
        <v>2</v>
      </c>
      <c r="E304" s="7">
        <v>22.860277980980246</v>
      </c>
      <c r="F304" s="7">
        <v>49.436469000000002</v>
      </c>
      <c r="G304" s="7">
        <v>4.9028960000000001</v>
      </c>
      <c r="H304" s="7">
        <v>0.37139100000000003</v>
      </c>
      <c r="I304" s="7">
        <v>-28.167627595353856</v>
      </c>
      <c r="J304" s="7">
        <v>14.355098436449342</v>
      </c>
      <c r="K304" s="37">
        <v>-1.3864778923655219</v>
      </c>
    </row>
    <row r="305" spans="1:11" ht="17">
      <c r="A305" s="38">
        <v>43217</v>
      </c>
      <c r="B305" s="34" t="s">
        <v>21</v>
      </c>
      <c r="C305" s="35" t="s">
        <v>13</v>
      </c>
      <c r="D305" s="36">
        <v>3</v>
      </c>
      <c r="E305" s="7">
        <v>38.100463301633745</v>
      </c>
      <c r="F305" s="7">
        <v>49.552019000000001</v>
      </c>
      <c r="G305" s="7">
        <v>2.9841980000000001</v>
      </c>
      <c r="H305" s="7">
        <v>0.380465</v>
      </c>
      <c r="I305" s="7">
        <v>-30.265060713926612</v>
      </c>
      <c r="J305" s="7">
        <v>16.760516112274317</v>
      </c>
      <c r="K305" s="37">
        <v>3.2772586294463837</v>
      </c>
    </row>
    <row r="306" spans="1:11" ht="17">
      <c r="A306" s="38">
        <v>43217</v>
      </c>
      <c r="B306" s="34" t="s">
        <v>21</v>
      </c>
      <c r="C306" s="35" t="s">
        <v>13</v>
      </c>
      <c r="D306" s="36">
        <v>3</v>
      </c>
      <c r="E306" s="7">
        <v>38.100463301633745</v>
      </c>
      <c r="F306" s="7">
        <v>51.243763000000001</v>
      </c>
      <c r="G306" s="7">
        <v>2.8502100000000001</v>
      </c>
      <c r="H306" s="7">
        <v>0.248914</v>
      </c>
      <c r="I306" s="7">
        <v>-29.753858639561056</v>
      </c>
      <c r="J306" s="7">
        <v>17.549517025073975</v>
      </c>
      <c r="K306" s="37">
        <v>0.55912663016889819</v>
      </c>
    </row>
    <row r="307" spans="1:11" ht="17">
      <c r="A307" s="38">
        <v>43217</v>
      </c>
      <c r="B307" s="34" t="s">
        <v>21</v>
      </c>
      <c r="C307" s="35" t="s">
        <v>13</v>
      </c>
      <c r="D307" s="36">
        <v>3</v>
      </c>
      <c r="E307" s="7">
        <v>38.100463301633745</v>
      </c>
      <c r="F307" s="7">
        <v>51.190806000000002</v>
      </c>
      <c r="G307" s="7">
        <v>3.0715819999999998</v>
      </c>
      <c r="H307" s="7">
        <v>0.27655099999999999</v>
      </c>
      <c r="I307" s="7">
        <v>-26.949890376040667</v>
      </c>
      <c r="J307" s="7">
        <v>17.026357907201664</v>
      </c>
      <c r="K307" s="37">
        <v>1.6192258315926424</v>
      </c>
    </row>
    <row r="308" spans="1:11" ht="17">
      <c r="A308" s="38">
        <v>43217</v>
      </c>
      <c r="B308" s="34" t="s">
        <v>21</v>
      </c>
      <c r="C308" s="35" t="s">
        <v>12</v>
      </c>
      <c r="D308" s="36">
        <v>3</v>
      </c>
      <c r="E308" s="7">
        <v>38.100463301633745</v>
      </c>
      <c r="F308" s="7">
        <v>50.106943999999999</v>
      </c>
      <c r="G308" s="7">
        <v>4.3302360000000002</v>
      </c>
      <c r="H308" s="7">
        <v>0.334955</v>
      </c>
      <c r="I308" s="7">
        <v>-25.882120333769773</v>
      </c>
      <c r="J308" s="7">
        <v>11.761143121410626</v>
      </c>
      <c r="K308" s="37">
        <v>2.958530202662939</v>
      </c>
    </row>
    <row r="309" spans="1:11" ht="17">
      <c r="A309" s="38">
        <v>43217</v>
      </c>
      <c r="B309" s="34" t="s">
        <v>21</v>
      </c>
      <c r="C309" s="35" t="s">
        <v>12</v>
      </c>
      <c r="D309" s="36">
        <v>3</v>
      </c>
      <c r="E309" s="7">
        <v>38.100463301633745</v>
      </c>
      <c r="F309" s="7">
        <v>50.560040999999998</v>
      </c>
      <c r="G309" s="7">
        <v>4.4145799999999999</v>
      </c>
      <c r="H309" s="7">
        <v>0.34909699999999999</v>
      </c>
      <c r="I309" s="7">
        <v>-25.859178499875586</v>
      </c>
      <c r="J309" s="7">
        <v>11.812765809065159</v>
      </c>
      <c r="K309" s="37">
        <v>2.8272123478843509</v>
      </c>
    </row>
    <row r="310" spans="1:11" ht="17">
      <c r="A310" s="38">
        <v>43217</v>
      </c>
      <c r="B310" s="34" t="s">
        <v>21</v>
      </c>
      <c r="C310" s="35" t="s">
        <v>12</v>
      </c>
      <c r="D310" s="36">
        <v>3</v>
      </c>
      <c r="E310" s="7">
        <v>38.100463301633745</v>
      </c>
      <c r="F310" s="7">
        <v>50.848312</v>
      </c>
      <c r="G310" s="7">
        <v>4.7000590000000004</v>
      </c>
      <c r="H310" s="7">
        <v>0.33163700000000002</v>
      </c>
      <c r="I310" s="7">
        <v>-25.783524749687992</v>
      </c>
      <c r="J310" s="7">
        <v>14.114823061888742</v>
      </c>
      <c r="K310" s="37">
        <v>4.5016256826757015</v>
      </c>
    </row>
    <row r="311" spans="1:11" ht="17">
      <c r="A311" s="38">
        <v>43217</v>
      </c>
      <c r="B311" s="34" t="s">
        <v>21</v>
      </c>
      <c r="C311" s="35" t="s">
        <v>12</v>
      </c>
      <c r="D311" s="36">
        <v>3</v>
      </c>
      <c r="E311" s="7">
        <v>38.100463301633745</v>
      </c>
      <c r="F311" s="7">
        <v>50.360537999999998</v>
      </c>
      <c r="G311" s="7">
        <v>4.6680809999999999</v>
      </c>
      <c r="H311" s="7">
        <v>0.33160400000000001</v>
      </c>
      <c r="I311" s="7">
        <v>-25.373314758578722</v>
      </c>
      <c r="J311" s="7">
        <v>13.89268782688843</v>
      </c>
      <c r="K311" s="37">
        <v>3.022794558023119</v>
      </c>
    </row>
    <row r="312" spans="1:11" ht="17">
      <c r="A312" s="38">
        <v>43217</v>
      </c>
      <c r="B312" s="34" t="s">
        <v>21</v>
      </c>
      <c r="C312" s="35" t="s">
        <v>14</v>
      </c>
      <c r="D312" s="36">
        <v>3</v>
      </c>
      <c r="E312" s="7">
        <v>38.100463301633745</v>
      </c>
      <c r="F312" s="7">
        <v>51.040128000000003</v>
      </c>
      <c r="G312" s="7">
        <v>2.2468460000000001</v>
      </c>
      <c r="H312" s="7">
        <v>0.19140799999999999</v>
      </c>
      <c r="I312" s="7">
        <v>-29.683083976232176</v>
      </c>
      <c r="J312" s="7">
        <v>7.9943666080626592</v>
      </c>
      <c r="K312" s="37">
        <v>6.1110940839716044</v>
      </c>
    </row>
    <row r="313" spans="1:11" ht="17">
      <c r="A313" s="38">
        <v>43217</v>
      </c>
      <c r="B313" s="34" t="s">
        <v>21</v>
      </c>
      <c r="C313" s="35" t="s">
        <v>14</v>
      </c>
      <c r="D313" s="36">
        <v>3</v>
      </c>
      <c r="E313" s="7">
        <v>38.100463301633745</v>
      </c>
      <c r="F313" s="7">
        <v>50.207653000000001</v>
      </c>
      <c r="G313" s="7">
        <v>3.9925389999999998</v>
      </c>
      <c r="H313" s="7">
        <v>0.223689</v>
      </c>
      <c r="I313" s="7">
        <v>-29.531766244234131</v>
      </c>
      <c r="J313" s="7">
        <v>11.02085884168838</v>
      </c>
      <c r="K313" s="37">
        <v>9.4327719046048379</v>
      </c>
    </row>
    <row r="314" spans="1:11" ht="17">
      <c r="A314" s="38">
        <v>43217</v>
      </c>
      <c r="B314" s="34" t="s">
        <v>21</v>
      </c>
      <c r="C314" s="35" t="s">
        <v>14</v>
      </c>
      <c r="D314" s="36">
        <v>3</v>
      </c>
      <c r="E314" s="7">
        <v>38.100463301633745</v>
      </c>
      <c r="F314" s="7">
        <v>50.612003000000001</v>
      </c>
      <c r="G314" s="7">
        <v>3.874174</v>
      </c>
      <c r="H314" s="7">
        <v>0.22763600000000001</v>
      </c>
      <c r="I314" s="7">
        <v>-29.389367295912777</v>
      </c>
      <c r="J314" s="7">
        <v>11.881512845028471</v>
      </c>
      <c r="K314" s="37">
        <v>9.6074387518706743</v>
      </c>
    </row>
    <row r="315" spans="1:11" ht="17">
      <c r="A315" s="38">
        <v>43217</v>
      </c>
      <c r="B315" s="34" t="s">
        <v>21</v>
      </c>
      <c r="C315" s="35" t="s">
        <v>13</v>
      </c>
      <c r="D315" s="36">
        <v>3</v>
      </c>
      <c r="E315" s="7">
        <v>45.720555961960493</v>
      </c>
      <c r="F315" s="7">
        <v>51.881919000000003</v>
      </c>
      <c r="G315" s="7">
        <v>3.6358779999999999</v>
      </c>
      <c r="H315" s="7">
        <v>0.27574100000000001</v>
      </c>
      <c r="I315" s="7">
        <v>-25.908954188998209</v>
      </c>
      <c r="J315" s="7">
        <v>16.91635574494574</v>
      </c>
      <c r="K315" s="37">
        <v>4.8051640804773292</v>
      </c>
    </row>
    <row r="316" spans="1:11" ht="17">
      <c r="A316" s="38">
        <v>43217</v>
      </c>
      <c r="B316" s="34" t="s">
        <v>21</v>
      </c>
      <c r="C316" s="35" t="s">
        <v>13</v>
      </c>
      <c r="D316" s="36">
        <v>3</v>
      </c>
      <c r="E316" s="7">
        <v>45.720555961960493</v>
      </c>
      <c r="F316" s="7">
        <v>51.305897000000002</v>
      </c>
      <c r="G316" s="7">
        <v>3.5767699999999998</v>
      </c>
      <c r="H316" s="7">
        <v>0.28516999999999998</v>
      </c>
      <c r="I316" s="7">
        <v>-26.000561933815906</v>
      </c>
      <c r="J316" s="7">
        <v>19.322437427747602</v>
      </c>
      <c r="K316" s="37">
        <v>4.5493428785092878</v>
      </c>
    </row>
    <row r="317" spans="1:11" ht="17">
      <c r="A317" s="38">
        <v>43217</v>
      </c>
      <c r="B317" s="34" t="s">
        <v>21</v>
      </c>
      <c r="C317" s="35" t="s">
        <v>13</v>
      </c>
      <c r="D317" s="36">
        <v>3</v>
      </c>
      <c r="E317" s="7">
        <v>45.720555961960493</v>
      </c>
      <c r="F317" s="7">
        <v>52.792186999999998</v>
      </c>
      <c r="G317" s="7">
        <v>3.5477509999999999</v>
      </c>
      <c r="H317" s="7">
        <v>0.294354</v>
      </c>
      <c r="I317" s="7">
        <v>-26.276445559349799</v>
      </c>
      <c r="J317" s="7">
        <v>18.99533412755531</v>
      </c>
      <c r="K317" s="37">
        <v>4.8761384606847731</v>
      </c>
    </row>
    <row r="318" spans="1:11" ht="17">
      <c r="A318" s="38">
        <v>43217</v>
      </c>
      <c r="B318" s="34" t="s">
        <v>21</v>
      </c>
      <c r="C318" s="35" t="s">
        <v>12</v>
      </c>
      <c r="D318" s="36">
        <v>3</v>
      </c>
      <c r="E318" s="7">
        <v>45.720555961960493</v>
      </c>
      <c r="F318" s="7">
        <v>51.954236999999999</v>
      </c>
      <c r="G318" s="7">
        <v>4.1000120000000004</v>
      </c>
      <c r="H318" s="7">
        <v>0.27393600000000001</v>
      </c>
      <c r="I318" s="7">
        <v>-23.449588521917406</v>
      </c>
      <c r="J318" s="7">
        <v>10.53907483568868</v>
      </c>
      <c r="K318" s="37">
        <v>4.9339239626741831</v>
      </c>
    </row>
    <row r="319" spans="1:11" ht="17">
      <c r="A319" s="38">
        <v>43217</v>
      </c>
      <c r="B319" s="34" t="s">
        <v>21</v>
      </c>
      <c r="C319" s="35" t="s">
        <v>12</v>
      </c>
      <c r="D319" s="36">
        <v>3</v>
      </c>
      <c r="E319" s="7">
        <v>45.720555961960493</v>
      </c>
      <c r="F319" s="7">
        <v>50.3795</v>
      </c>
      <c r="G319" s="7">
        <v>4.6247930000000004</v>
      </c>
      <c r="H319" s="7">
        <v>0.37592500000000001</v>
      </c>
      <c r="I319" s="7">
        <v>-25.139172386678688</v>
      </c>
      <c r="J319" s="7">
        <v>11.151058403948632</v>
      </c>
      <c r="K319" s="37">
        <v>5.5489953014575031</v>
      </c>
    </row>
    <row r="320" spans="1:11" ht="17">
      <c r="A320" s="38">
        <v>43217</v>
      </c>
      <c r="B320" s="34" t="s">
        <v>21</v>
      </c>
      <c r="C320" s="35" t="s">
        <v>12</v>
      </c>
      <c r="D320" s="36">
        <v>3</v>
      </c>
      <c r="E320" s="7">
        <v>45.720555961960493</v>
      </c>
      <c r="F320" s="7">
        <v>53.264530999999998</v>
      </c>
      <c r="G320" s="7">
        <v>4.4054320000000002</v>
      </c>
      <c r="H320" s="7">
        <v>0.31064999999999998</v>
      </c>
      <c r="I320" s="7">
        <v>-22.734395559691055</v>
      </c>
      <c r="J320" s="7">
        <v>11.303278870471427</v>
      </c>
      <c r="K320" s="37">
        <v>7.0245146781881163</v>
      </c>
    </row>
    <row r="321" spans="1:11" ht="17">
      <c r="A321" s="38">
        <v>43217</v>
      </c>
      <c r="B321" s="34" t="s">
        <v>21</v>
      </c>
      <c r="C321" s="35" t="s">
        <v>14</v>
      </c>
      <c r="D321" s="36">
        <v>3</v>
      </c>
      <c r="E321" s="7">
        <v>45.720555961960493</v>
      </c>
      <c r="F321" s="7">
        <v>50.663606000000001</v>
      </c>
      <c r="G321" s="7">
        <v>4.0726319999999996</v>
      </c>
      <c r="H321" s="7">
        <v>0.26335900000000001</v>
      </c>
      <c r="I321" s="7">
        <v>-27.369071660647698</v>
      </c>
      <c r="J321" s="7">
        <v>9.6416054380358247</v>
      </c>
      <c r="K321" s="37">
        <v>10.833497290929811</v>
      </c>
    </row>
    <row r="322" spans="1:11" ht="17">
      <c r="A322" s="38">
        <v>43217</v>
      </c>
      <c r="B322" s="34" t="s">
        <v>21</v>
      </c>
      <c r="C322" s="35" t="s">
        <v>14</v>
      </c>
      <c r="D322" s="36">
        <v>3</v>
      </c>
      <c r="E322" s="7">
        <v>45.720555961960493</v>
      </c>
      <c r="F322" s="7">
        <v>50.641137000000001</v>
      </c>
      <c r="G322" s="7">
        <v>3.3434140000000001</v>
      </c>
      <c r="H322" s="7">
        <v>0.27903899999999998</v>
      </c>
      <c r="I322" s="7">
        <v>-28.202999669153559</v>
      </c>
      <c r="J322" s="7">
        <v>9.1449451407750111</v>
      </c>
      <c r="K322" s="37">
        <v>11.408527741016641</v>
      </c>
    </row>
    <row r="323" spans="1:11" ht="17">
      <c r="A323" s="38">
        <v>43217</v>
      </c>
      <c r="B323" s="34" t="s">
        <v>21</v>
      </c>
      <c r="C323" s="35" t="s">
        <v>14</v>
      </c>
      <c r="D323" s="36">
        <v>3</v>
      </c>
      <c r="E323" s="7">
        <v>45.720555961960493</v>
      </c>
      <c r="F323" s="7">
        <v>51.076616000000001</v>
      </c>
      <c r="G323" s="7">
        <v>2.6579259999999998</v>
      </c>
      <c r="H323" s="7">
        <v>0.24302799999999999</v>
      </c>
      <c r="I323" s="7">
        <v>-28.82602467843002</v>
      </c>
      <c r="J323" s="7">
        <v>5.2106761254713252</v>
      </c>
      <c r="K323" s="37">
        <v>11.848525038582677</v>
      </c>
    </row>
    <row r="324" spans="1:11">
      <c r="A324" s="38">
        <v>43321</v>
      </c>
      <c r="B324" s="34" t="s">
        <v>15</v>
      </c>
      <c r="C324" s="4" t="s">
        <v>11</v>
      </c>
      <c r="D324" s="3">
        <v>1</v>
      </c>
      <c r="E324" s="7">
        <v>0.5</v>
      </c>
      <c r="F324" s="7">
        <v>46.445669000000002</v>
      </c>
      <c r="G324" s="7">
        <v>2.636676</v>
      </c>
      <c r="H324" s="7">
        <v>0.26783600000000002</v>
      </c>
      <c r="I324" s="7">
        <v>-28.495794076897727</v>
      </c>
      <c r="J324" s="7">
        <v>12.194971503985894</v>
      </c>
      <c r="K324" s="37">
        <v>4.3358770623657463</v>
      </c>
    </row>
    <row r="325" spans="1:11">
      <c r="A325" s="38">
        <v>43321</v>
      </c>
      <c r="B325" s="34" t="s">
        <v>15</v>
      </c>
      <c r="C325" s="3" t="s">
        <v>6</v>
      </c>
      <c r="D325" s="3">
        <v>1</v>
      </c>
      <c r="E325" s="7">
        <v>0.5</v>
      </c>
      <c r="F325" s="7">
        <v>44.925246999999999</v>
      </c>
      <c r="G325" s="7">
        <v>3.998208</v>
      </c>
      <c r="H325" s="7">
        <v>0.545821</v>
      </c>
      <c r="I325" s="7">
        <v>-27.967146204007641</v>
      </c>
      <c r="J325" s="7">
        <v>13.771795319345593</v>
      </c>
      <c r="K325" s="37">
        <v>4.7763549138531474</v>
      </c>
    </row>
    <row r="326" spans="1:11">
      <c r="A326" s="38">
        <v>43321</v>
      </c>
      <c r="B326" s="34" t="s">
        <v>15</v>
      </c>
      <c r="C326" s="3" t="s">
        <v>8</v>
      </c>
      <c r="D326" s="3">
        <v>1</v>
      </c>
      <c r="E326" s="7">
        <v>0.5</v>
      </c>
      <c r="F326" s="7">
        <v>46.651333999999999</v>
      </c>
      <c r="G326" s="7">
        <v>3.2209530000000002</v>
      </c>
      <c r="H326" s="7">
        <v>0.38865100000000002</v>
      </c>
      <c r="I326" s="7">
        <v>-29.005561296889642</v>
      </c>
      <c r="J326" s="7">
        <v>14.858989004348629</v>
      </c>
      <c r="K326" s="37">
        <v>4.3576382051125018</v>
      </c>
    </row>
    <row r="327" spans="1:11">
      <c r="A327" s="38">
        <v>43321</v>
      </c>
      <c r="B327" s="34" t="s">
        <v>15</v>
      </c>
      <c r="C327" s="3" t="s">
        <v>11</v>
      </c>
      <c r="D327" s="3">
        <v>1</v>
      </c>
      <c r="E327" s="7">
        <v>1</v>
      </c>
      <c r="F327" s="8">
        <v>45.981240999999997</v>
      </c>
      <c r="G327" s="7">
        <v>3.0985469999999999</v>
      </c>
      <c r="H327" s="7">
        <v>0.25573200000000001</v>
      </c>
      <c r="I327" s="8">
        <v>-28.43701714971025</v>
      </c>
      <c r="J327" s="7">
        <v>15.295451311922008</v>
      </c>
      <c r="K327" s="37">
        <v>2.4238728437992867</v>
      </c>
    </row>
    <row r="328" spans="1:11">
      <c r="A328" s="38">
        <v>43321</v>
      </c>
      <c r="B328" s="34" t="s">
        <v>15</v>
      </c>
      <c r="C328" s="3" t="s">
        <v>10</v>
      </c>
      <c r="D328" s="3">
        <v>1</v>
      </c>
      <c r="E328" s="7">
        <v>1</v>
      </c>
      <c r="F328" s="8">
        <v>45.722580999999998</v>
      </c>
      <c r="G328" s="7">
        <v>2.807887</v>
      </c>
      <c r="H328" s="7">
        <v>0.30915300000000001</v>
      </c>
      <c r="I328" s="8">
        <v>-27.793908041581492</v>
      </c>
      <c r="J328" s="7">
        <v>13.761077276668694</v>
      </c>
      <c r="K328" s="37">
        <v>3.4040166875695901</v>
      </c>
    </row>
    <row r="329" spans="1:11">
      <c r="A329" s="38">
        <v>43321</v>
      </c>
      <c r="B329" s="34" t="s">
        <v>15</v>
      </c>
      <c r="C329" s="3" t="s">
        <v>9</v>
      </c>
      <c r="D329" s="3">
        <v>1</v>
      </c>
      <c r="E329" s="7">
        <v>1</v>
      </c>
      <c r="F329" s="8">
        <v>46.665827999999998</v>
      </c>
      <c r="G329" s="7">
        <v>2.546522</v>
      </c>
      <c r="H329" s="7">
        <v>0.31653700000000001</v>
      </c>
      <c r="I329" s="8">
        <v>-29.356305680897794</v>
      </c>
      <c r="J329" s="7">
        <v>11.919035078082398</v>
      </c>
      <c r="K329" s="37">
        <v>-2.091663554702802</v>
      </c>
    </row>
    <row r="330" spans="1:11">
      <c r="A330" s="38">
        <v>43321</v>
      </c>
      <c r="B330" s="34" t="s">
        <v>15</v>
      </c>
      <c r="C330" s="3" t="s">
        <v>7</v>
      </c>
      <c r="D330" s="3">
        <v>1</v>
      </c>
      <c r="E330" s="7">
        <v>1</v>
      </c>
      <c r="F330" s="7">
        <v>47.173349999999999</v>
      </c>
      <c r="G330" s="7">
        <v>2.7835589999999999</v>
      </c>
      <c r="H330" s="7">
        <v>0.235538</v>
      </c>
      <c r="I330" s="7">
        <v>-26.863921833653073</v>
      </c>
      <c r="J330" s="7">
        <v>15.111293172656538</v>
      </c>
      <c r="K330" s="37">
        <v>2.6954498977087296</v>
      </c>
    </row>
    <row r="331" spans="1:11">
      <c r="A331" s="38">
        <v>43321</v>
      </c>
      <c r="B331" s="34" t="s">
        <v>15</v>
      </c>
      <c r="C331" s="3" t="s">
        <v>11</v>
      </c>
      <c r="D331" s="3">
        <v>1</v>
      </c>
      <c r="E331" s="7">
        <v>2.5</v>
      </c>
      <c r="F331" s="8">
        <v>45.863441000000002</v>
      </c>
      <c r="G331" s="7">
        <v>3.5174159999999999</v>
      </c>
      <c r="H331" s="7">
        <v>0.36322100000000002</v>
      </c>
      <c r="I331" s="8">
        <v>-29.343521134194912</v>
      </c>
      <c r="J331" s="7">
        <v>12.532032037175441</v>
      </c>
      <c r="K331" s="37">
        <v>2.7099297633428385</v>
      </c>
    </row>
    <row r="332" spans="1:11">
      <c r="A332" s="38">
        <v>43321</v>
      </c>
      <c r="B332" s="34" t="s">
        <v>15</v>
      </c>
      <c r="C332" s="3" t="s">
        <v>7</v>
      </c>
      <c r="D332" s="3">
        <v>1</v>
      </c>
      <c r="E332" s="7">
        <v>2.5</v>
      </c>
      <c r="F332" s="8">
        <v>47.425141000000004</v>
      </c>
      <c r="G332" s="7">
        <v>3.161063</v>
      </c>
      <c r="H332" s="7">
        <v>0.269067</v>
      </c>
      <c r="I332" s="8">
        <v>-28.571081109769462</v>
      </c>
      <c r="J332" s="7">
        <v>16.703433897876582</v>
      </c>
      <c r="K332" s="37">
        <v>3.549329811998386</v>
      </c>
    </row>
    <row r="333" spans="1:11">
      <c r="A333" s="38">
        <v>43321</v>
      </c>
      <c r="B333" s="34" t="s">
        <v>15</v>
      </c>
      <c r="C333" s="3" t="s">
        <v>6</v>
      </c>
      <c r="D333" s="3">
        <v>1</v>
      </c>
      <c r="E333" s="7">
        <v>2.5</v>
      </c>
      <c r="F333" s="7">
        <v>47.535344000000002</v>
      </c>
      <c r="G333" s="7">
        <v>3.7195290000000001</v>
      </c>
      <c r="H333" s="7">
        <v>0.35667599999999999</v>
      </c>
      <c r="I333" s="7">
        <v>-29.361884972820398</v>
      </c>
      <c r="J333" s="7">
        <v>12.439598214031523</v>
      </c>
      <c r="K333" s="37">
        <v>3.1368229645853365</v>
      </c>
    </row>
    <row r="334" spans="1:11">
      <c r="A334" s="38">
        <v>43321</v>
      </c>
      <c r="B334" s="34" t="s">
        <v>15</v>
      </c>
      <c r="C334" s="3" t="s">
        <v>8</v>
      </c>
      <c r="D334" s="3">
        <v>1</v>
      </c>
      <c r="E334" s="7">
        <v>2.5</v>
      </c>
      <c r="F334" s="7">
        <v>45.184305999999999</v>
      </c>
      <c r="G334" s="7">
        <v>3.0812270000000002</v>
      </c>
      <c r="H334" s="7">
        <v>0.33165600000000001</v>
      </c>
      <c r="I334" s="7">
        <v>-30.172621660274057</v>
      </c>
      <c r="J334" s="7">
        <v>16.719616007926078</v>
      </c>
      <c r="K334" s="37">
        <v>3.6242960939316609</v>
      </c>
    </row>
    <row r="335" spans="1:11">
      <c r="A335" s="38">
        <v>43321</v>
      </c>
      <c r="B335" s="34" t="s">
        <v>15</v>
      </c>
      <c r="C335" s="3" t="s">
        <v>11</v>
      </c>
      <c r="D335" s="3">
        <v>1</v>
      </c>
      <c r="E335" s="7">
        <v>5</v>
      </c>
      <c r="F335" s="8">
        <v>44.802753000000003</v>
      </c>
      <c r="G335" s="7">
        <v>2.330365</v>
      </c>
      <c r="H335" s="7">
        <v>0.35749999999999998</v>
      </c>
      <c r="I335" s="8">
        <v>-28.941165413672746</v>
      </c>
      <c r="J335" s="7">
        <v>13.427731819479721</v>
      </c>
      <c r="K335" s="37">
        <v>3.9978688385020185</v>
      </c>
    </row>
    <row r="336" spans="1:11">
      <c r="A336" s="38">
        <v>43321</v>
      </c>
      <c r="B336" s="34" t="s">
        <v>15</v>
      </c>
      <c r="C336" s="3" t="s">
        <v>7</v>
      </c>
      <c r="D336" s="3">
        <v>1</v>
      </c>
      <c r="E336" s="7">
        <v>5</v>
      </c>
      <c r="F336" s="8">
        <v>47.654561999999999</v>
      </c>
      <c r="G336" s="7">
        <v>3.5154800000000002</v>
      </c>
      <c r="H336" s="7">
        <v>0.26328299999999999</v>
      </c>
      <c r="I336" s="8">
        <v>-28.48398836792725</v>
      </c>
      <c r="J336" s="7">
        <v>17.589497020234795</v>
      </c>
      <c r="K336" s="37">
        <v>2.2282832516104154</v>
      </c>
    </row>
    <row r="337" spans="1:11">
      <c r="A337" s="38">
        <v>43321</v>
      </c>
      <c r="B337" s="34" t="s">
        <v>15</v>
      </c>
      <c r="C337" s="4" t="s">
        <v>10</v>
      </c>
      <c r="D337" s="3">
        <v>1</v>
      </c>
      <c r="E337" s="7">
        <v>7.5</v>
      </c>
      <c r="F337" s="7">
        <v>46.985084000000001</v>
      </c>
      <c r="G337" s="7">
        <v>3.0760589999999999</v>
      </c>
      <c r="H337" s="7">
        <v>0.322772</v>
      </c>
      <c r="I337" s="7">
        <v>-28.336563829657596</v>
      </c>
      <c r="J337" s="7">
        <v>14.441018004503235</v>
      </c>
      <c r="K337" s="37">
        <v>2.8978734145483886</v>
      </c>
    </row>
    <row r="338" spans="1:11">
      <c r="A338" s="38">
        <v>43321</v>
      </c>
      <c r="B338" s="34" t="s">
        <v>15</v>
      </c>
      <c r="C338" s="3" t="s">
        <v>9</v>
      </c>
      <c r="D338" s="3">
        <v>1</v>
      </c>
      <c r="E338" s="7">
        <v>7.5</v>
      </c>
      <c r="F338" s="8">
        <v>47.151122000000001</v>
      </c>
      <c r="G338" s="7">
        <v>2.486726</v>
      </c>
      <c r="H338" s="7">
        <v>0.25367200000000001</v>
      </c>
      <c r="I338" s="8">
        <v>-28.804391221209883</v>
      </c>
      <c r="J338" s="7">
        <v>7.4166803706820561</v>
      </c>
      <c r="K338" s="37">
        <v>3.4738551464469829</v>
      </c>
    </row>
    <row r="339" spans="1:11">
      <c r="A339" s="38">
        <v>43321</v>
      </c>
      <c r="B339" s="34" t="s">
        <v>15</v>
      </c>
      <c r="C339" s="3" t="s">
        <v>6</v>
      </c>
      <c r="D339" s="3">
        <v>1</v>
      </c>
      <c r="E339" s="7">
        <v>7.5</v>
      </c>
      <c r="F339" s="7">
        <v>46.995615999999998</v>
      </c>
      <c r="G339" s="7">
        <v>3.2517160000000001</v>
      </c>
      <c r="H339" s="7">
        <v>0.31615199999999999</v>
      </c>
      <c r="I339" s="7">
        <v>-29.455330045898435</v>
      </c>
      <c r="J339" s="7">
        <v>20.313026342490851</v>
      </c>
      <c r="K339" s="37">
        <v>2.8452218654370025</v>
      </c>
    </row>
    <row r="340" spans="1:11">
      <c r="A340" s="38">
        <v>43321</v>
      </c>
      <c r="B340" s="34" t="s">
        <v>15</v>
      </c>
      <c r="C340" s="3" t="s">
        <v>8</v>
      </c>
      <c r="D340" s="3">
        <v>1</v>
      </c>
      <c r="E340" s="7">
        <v>7.5</v>
      </c>
      <c r="F340" s="7">
        <v>45.443134000000001</v>
      </c>
      <c r="G340" s="7">
        <v>1.784357</v>
      </c>
      <c r="H340" s="7">
        <v>0.315496</v>
      </c>
      <c r="I340" s="7">
        <v>-29.421177897444711</v>
      </c>
      <c r="J340" s="7">
        <v>10.393647394693499</v>
      </c>
      <c r="K340" s="37">
        <v>-7.7943955012891024</v>
      </c>
    </row>
    <row r="341" spans="1:11">
      <c r="A341" s="38">
        <v>43321</v>
      </c>
      <c r="B341" s="34" t="s">
        <v>15</v>
      </c>
      <c r="C341" s="4" t="s">
        <v>10</v>
      </c>
      <c r="D341" s="3">
        <v>2</v>
      </c>
      <c r="E341" s="7">
        <v>22.5</v>
      </c>
      <c r="F341" s="7">
        <v>47.212083999999997</v>
      </c>
      <c r="G341" s="7">
        <v>2.5648209999999998</v>
      </c>
      <c r="H341" s="7">
        <v>0.36902800000000002</v>
      </c>
      <c r="I341" s="7">
        <v>-27.918203595335399</v>
      </c>
      <c r="J341" s="7">
        <v>16.258215546992222</v>
      </c>
      <c r="K341" s="37">
        <v>5.1654587897999367</v>
      </c>
    </row>
    <row r="342" spans="1:11">
      <c r="A342" s="38">
        <v>43321</v>
      </c>
      <c r="B342" s="34" t="s">
        <v>15</v>
      </c>
      <c r="C342" s="3" t="s">
        <v>9</v>
      </c>
      <c r="D342" s="3">
        <v>2</v>
      </c>
      <c r="E342" s="7">
        <v>22.5</v>
      </c>
      <c r="F342" s="7">
        <v>47.260956</v>
      </c>
      <c r="G342" s="7">
        <v>2.1988249999999998</v>
      </c>
      <c r="H342" s="7">
        <v>0.25781199999999999</v>
      </c>
      <c r="I342" s="7">
        <v>-26.709468772742074</v>
      </c>
      <c r="J342" s="7">
        <v>14.622886315527616</v>
      </c>
      <c r="K342" s="37">
        <v>2.0195741627799562</v>
      </c>
    </row>
    <row r="343" spans="1:11">
      <c r="A343" s="38">
        <v>43321</v>
      </c>
      <c r="B343" s="34" t="s">
        <v>15</v>
      </c>
      <c r="C343" s="3" t="s">
        <v>6</v>
      </c>
      <c r="D343" s="3">
        <v>2</v>
      </c>
      <c r="E343" s="7">
        <v>22.5</v>
      </c>
      <c r="F343" s="7">
        <v>47.424771999999997</v>
      </c>
      <c r="G343" s="7">
        <v>2.7273529999999999</v>
      </c>
      <c r="H343" s="7">
        <v>0.240256</v>
      </c>
      <c r="I343" s="7">
        <v>-27.978454236350743</v>
      </c>
      <c r="J343" s="7">
        <v>20.075009291447152</v>
      </c>
      <c r="K343" s="37">
        <v>2.7888764890466384</v>
      </c>
    </row>
    <row r="344" spans="1:11">
      <c r="A344" s="38">
        <v>43321</v>
      </c>
      <c r="B344" s="34" t="s">
        <v>15</v>
      </c>
      <c r="C344" s="3" t="s">
        <v>10</v>
      </c>
      <c r="D344" s="3">
        <v>3</v>
      </c>
      <c r="E344" s="7">
        <v>37.5</v>
      </c>
      <c r="F344" s="8">
        <v>46.115841000000003</v>
      </c>
      <c r="G344" s="7">
        <v>2.4172389999999999</v>
      </c>
      <c r="H344" s="7">
        <v>0.25007299999999999</v>
      </c>
      <c r="I344" s="8">
        <v>-27.561628984196698</v>
      </c>
      <c r="J344" s="7">
        <v>15.327167034798993</v>
      </c>
      <c r="K344" s="37">
        <v>1.6983933710694652</v>
      </c>
    </row>
    <row r="345" spans="1:11">
      <c r="A345" s="38">
        <v>43321</v>
      </c>
      <c r="B345" s="34" t="s">
        <v>15</v>
      </c>
      <c r="C345" s="3" t="s">
        <v>9</v>
      </c>
      <c r="D345" s="3">
        <v>3</v>
      </c>
      <c r="E345" s="7">
        <v>37.5</v>
      </c>
      <c r="F345" s="7">
        <v>46.175336999999999</v>
      </c>
      <c r="G345" s="7">
        <v>2.617254</v>
      </c>
      <c r="H345" s="7">
        <v>0.23892099999999999</v>
      </c>
      <c r="I345" s="7">
        <v>-20.334454398694525</v>
      </c>
      <c r="J345" s="7">
        <v>12.736024243338093</v>
      </c>
      <c r="K345" s="37">
        <v>1.9462212604881204</v>
      </c>
    </row>
    <row r="346" spans="1:11">
      <c r="A346" s="38">
        <v>43321</v>
      </c>
      <c r="B346" s="34" t="s">
        <v>15</v>
      </c>
      <c r="C346" s="3" t="s">
        <v>7</v>
      </c>
      <c r="D346" s="3">
        <v>3</v>
      </c>
      <c r="E346" s="7">
        <v>37.5</v>
      </c>
      <c r="F346" s="7">
        <v>45.443283999999998</v>
      </c>
      <c r="G346" s="7">
        <v>2.1019809999999999</v>
      </c>
      <c r="H346" s="7">
        <v>0.23460700000000001</v>
      </c>
      <c r="I346" s="7">
        <v>-26.926479676895838</v>
      </c>
      <c r="J346" s="7">
        <v>14.888070919318192</v>
      </c>
      <c r="K346" s="37">
        <v>3.7971178789180318</v>
      </c>
    </row>
    <row r="347" spans="1:11">
      <c r="A347" s="38">
        <v>43321</v>
      </c>
      <c r="B347" s="34" t="s">
        <v>15</v>
      </c>
      <c r="C347" s="3" t="s">
        <v>8</v>
      </c>
      <c r="D347" s="3">
        <v>3</v>
      </c>
      <c r="E347" s="7">
        <v>37.5</v>
      </c>
      <c r="F347" s="7">
        <v>45.330109</v>
      </c>
      <c r="G347" s="7">
        <v>2.1932330000000002</v>
      </c>
      <c r="H347" s="7">
        <v>0.334536</v>
      </c>
      <c r="I347" s="7">
        <v>-28.79452585440054</v>
      </c>
      <c r="J347" s="7">
        <v>16.098477472091421</v>
      </c>
      <c r="K347" s="37">
        <v>2.5435386653673526</v>
      </c>
    </row>
    <row r="348" spans="1:11">
      <c r="A348" s="38">
        <v>43321</v>
      </c>
      <c r="B348" s="34" t="s">
        <v>19</v>
      </c>
      <c r="C348" s="4" t="s">
        <v>11</v>
      </c>
      <c r="D348" s="3">
        <v>1</v>
      </c>
      <c r="E348" s="7">
        <v>0.5</v>
      </c>
      <c r="F348" s="8">
        <v>43.166880999999997</v>
      </c>
      <c r="G348" s="7">
        <v>2.2913190000000001</v>
      </c>
      <c r="H348" s="7">
        <v>0.23483899999999999</v>
      </c>
      <c r="I348" s="8">
        <v>-31.047704038982474</v>
      </c>
      <c r="J348" s="7">
        <v>16.929693788689217</v>
      </c>
      <c r="K348" s="37">
        <v>0.11503279949831136</v>
      </c>
    </row>
    <row r="349" spans="1:11">
      <c r="A349" s="38">
        <v>43321</v>
      </c>
      <c r="B349" s="34" t="s">
        <v>19</v>
      </c>
      <c r="C349" s="4" t="s">
        <v>10</v>
      </c>
      <c r="D349" s="3">
        <v>1</v>
      </c>
      <c r="E349" s="7">
        <v>0.5</v>
      </c>
      <c r="F349" s="7">
        <v>43.350012</v>
      </c>
      <c r="G349" s="7">
        <v>1.798011</v>
      </c>
      <c r="H349" s="7">
        <v>0.20086399999999999</v>
      </c>
      <c r="I349" s="7">
        <v>-29.232297210587475</v>
      </c>
      <c r="J349" s="7">
        <v>14.882705906590324</v>
      </c>
      <c r="K349" s="37">
        <v>4.3718429592712358</v>
      </c>
    </row>
    <row r="350" spans="1:11">
      <c r="A350" s="38">
        <v>43321</v>
      </c>
      <c r="B350" s="34" t="s">
        <v>19</v>
      </c>
      <c r="C350" s="4" t="s">
        <v>9</v>
      </c>
      <c r="D350" s="3">
        <v>1</v>
      </c>
      <c r="E350" s="7">
        <v>0.5</v>
      </c>
      <c r="F350" s="7">
        <v>46.056209000000003</v>
      </c>
      <c r="G350" s="7">
        <v>1.9893069999999999</v>
      </c>
      <c r="H350" s="7">
        <v>0.20636399999999999</v>
      </c>
      <c r="I350" s="7">
        <v>-30.151738076563767</v>
      </c>
      <c r="J350" s="7">
        <v>16.816739129879746</v>
      </c>
      <c r="K350" s="37">
        <v>1.973375914233368</v>
      </c>
    </row>
    <row r="351" spans="1:11">
      <c r="A351" s="38">
        <v>43321</v>
      </c>
      <c r="B351" s="34" t="s">
        <v>19</v>
      </c>
      <c r="C351" s="4" t="s">
        <v>7</v>
      </c>
      <c r="D351" s="3">
        <v>1</v>
      </c>
      <c r="E351" s="7">
        <v>0.5</v>
      </c>
      <c r="F351" s="7">
        <v>43.508190999999997</v>
      </c>
      <c r="G351" s="7">
        <v>2.3643550000000002</v>
      </c>
      <c r="H351" s="7">
        <v>0.204374</v>
      </c>
      <c r="I351" s="7">
        <v>-29.960510514125044</v>
      </c>
      <c r="J351" s="7">
        <v>17.317929167191025</v>
      </c>
      <c r="K351" s="37">
        <v>2.6463332533660888</v>
      </c>
    </row>
    <row r="352" spans="1:11">
      <c r="A352" s="38">
        <v>43321</v>
      </c>
      <c r="B352" s="34" t="s">
        <v>19</v>
      </c>
      <c r="C352" s="4" t="s">
        <v>6</v>
      </c>
      <c r="D352" s="3">
        <v>1</v>
      </c>
      <c r="E352" s="7">
        <v>0.5</v>
      </c>
      <c r="F352" s="8">
        <v>44.514102999999999</v>
      </c>
      <c r="G352" s="8">
        <v>2.0714730000000001</v>
      </c>
      <c r="H352" s="8">
        <v>0.33416200000000001</v>
      </c>
      <c r="I352" s="8">
        <v>-30.308282323349164</v>
      </c>
      <c r="J352" s="8">
        <v>20.339946294980578</v>
      </c>
      <c r="K352" s="27">
        <v>2.6015685759277742</v>
      </c>
    </row>
    <row r="353" spans="1:11">
      <c r="A353" s="38">
        <v>43321</v>
      </c>
      <c r="B353" s="34" t="s">
        <v>19</v>
      </c>
      <c r="C353" s="3" t="s">
        <v>8</v>
      </c>
      <c r="D353" s="3">
        <v>1</v>
      </c>
      <c r="E353" s="7">
        <v>0.5</v>
      </c>
      <c r="F353" s="7">
        <v>43.428991000000003</v>
      </c>
      <c r="G353" s="7">
        <v>2.7965420000000001</v>
      </c>
      <c r="H353" s="7">
        <v>0.26931100000000002</v>
      </c>
      <c r="I353" s="7">
        <v>-29.43224536018073</v>
      </c>
      <c r="J353" s="7">
        <v>16.555384574453509</v>
      </c>
      <c r="K353" s="37">
        <v>2.2075465784848833</v>
      </c>
    </row>
    <row r="354" spans="1:11">
      <c r="A354" s="38">
        <v>43321</v>
      </c>
      <c r="B354" s="34" t="s">
        <v>19</v>
      </c>
      <c r="C354" s="4" t="s">
        <v>11</v>
      </c>
      <c r="D354" s="3">
        <v>1</v>
      </c>
      <c r="E354" s="7">
        <v>1</v>
      </c>
      <c r="F354" s="8">
        <v>43.950862000000001</v>
      </c>
      <c r="G354" s="7">
        <v>2.2960280000000002</v>
      </c>
      <c r="H354" s="7">
        <v>0.25945299999999999</v>
      </c>
      <c r="I354" s="8">
        <v>-30.559344333458771</v>
      </c>
      <c r="J354" s="7">
        <v>14.474109452526847</v>
      </c>
      <c r="K354" s="37">
        <v>1.008763420426245</v>
      </c>
    </row>
    <row r="355" spans="1:11">
      <c r="A355" s="38">
        <v>43321</v>
      </c>
      <c r="B355" s="34" t="s">
        <v>19</v>
      </c>
      <c r="C355" s="4" t="s">
        <v>10</v>
      </c>
      <c r="D355" s="3">
        <v>1</v>
      </c>
      <c r="E355" s="7">
        <v>1</v>
      </c>
      <c r="F355" s="7">
        <v>43.593263</v>
      </c>
      <c r="G355" s="7">
        <v>2.2696900000000002</v>
      </c>
      <c r="H355" s="7">
        <v>0.205985</v>
      </c>
      <c r="I355" s="7">
        <v>-28.144875865866791</v>
      </c>
      <c r="J355" s="7">
        <v>17.306653072588642</v>
      </c>
      <c r="K355" s="37">
        <v>3.4596630561437163</v>
      </c>
    </row>
    <row r="356" spans="1:11">
      <c r="A356" s="38">
        <v>43321</v>
      </c>
      <c r="B356" s="34" t="s">
        <v>19</v>
      </c>
      <c r="C356" s="4" t="s">
        <v>9</v>
      </c>
      <c r="D356" s="3">
        <v>1</v>
      </c>
      <c r="E356" s="7">
        <v>1</v>
      </c>
      <c r="F356" s="7">
        <v>45.290737</v>
      </c>
      <c r="G356" s="7">
        <v>2.2558250000000002</v>
      </c>
      <c r="H356" s="7">
        <v>0.194076</v>
      </c>
      <c r="I356" s="7">
        <v>-30.323763895582548</v>
      </c>
      <c r="J356" s="7">
        <v>16.472127592591729</v>
      </c>
      <c r="K356" s="37">
        <v>2.0645282222932821</v>
      </c>
    </row>
    <row r="357" spans="1:11">
      <c r="A357" s="38">
        <v>43321</v>
      </c>
      <c r="B357" s="34" t="s">
        <v>19</v>
      </c>
      <c r="C357" s="4" t="s">
        <v>7</v>
      </c>
      <c r="D357" s="3">
        <v>1</v>
      </c>
      <c r="E357" s="7">
        <v>1</v>
      </c>
      <c r="F357" s="7">
        <v>42.781571999999997</v>
      </c>
      <c r="G357" s="7">
        <v>2.617756</v>
      </c>
      <c r="H357" s="7">
        <v>0.28043400000000002</v>
      </c>
      <c r="I357" s="7">
        <v>-29.166747885566906</v>
      </c>
      <c r="J357" s="7">
        <v>16.567979493928128</v>
      </c>
      <c r="K357" s="37">
        <v>1.8655592533863161</v>
      </c>
    </row>
    <row r="358" spans="1:11">
      <c r="A358" s="38">
        <v>43321</v>
      </c>
      <c r="B358" s="34" t="s">
        <v>19</v>
      </c>
      <c r="C358" s="4" t="s">
        <v>6</v>
      </c>
      <c r="D358" s="3">
        <v>1</v>
      </c>
      <c r="E358" s="7">
        <v>1</v>
      </c>
      <c r="F358" s="8">
        <v>43.68535</v>
      </c>
      <c r="G358" s="8">
        <v>2.2915190000000001</v>
      </c>
      <c r="H358" s="8">
        <v>0.34722900000000001</v>
      </c>
      <c r="I358" s="8">
        <v>-30.861257994104015</v>
      </c>
      <c r="J358" s="8">
        <v>17.994474229711479</v>
      </c>
      <c r="K358" s="27">
        <v>2.231735999000052</v>
      </c>
    </row>
    <row r="359" spans="1:11">
      <c r="A359" s="38">
        <v>43321</v>
      </c>
      <c r="B359" s="34" t="s">
        <v>19</v>
      </c>
      <c r="C359" s="3" t="s">
        <v>8</v>
      </c>
      <c r="D359" s="3">
        <v>1</v>
      </c>
      <c r="E359" s="7">
        <v>1</v>
      </c>
      <c r="F359" s="7">
        <v>43.960175</v>
      </c>
      <c r="G359" s="7">
        <v>2.3068970000000002</v>
      </c>
      <c r="H359" s="7">
        <v>0.27240700000000001</v>
      </c>
      <c r="I359" s="7">
        <v>-28.752492585622448</v>
      </c>
      <c r="J359" s="7">
        <v>13.256052525421083</v>
      </c>
      <c r="K359" s="37">
        <v>2.4436119631451785</v>
      </c>
    </row>
    <row r="360" spans="1:11">
      <c r="A360" s="38">
        <v>43321</v>
      </c>
      <c r="B360" s="34" t="s">
        <v>19</v>
      </c>
      <c r="C360" s="4" t="s">
        <v>11</v>
      </c>
      <c r="D360" s="3">
        <v>1</v>
      </c>
      <c r="E360" s="7">
        <v>2.5</v>
      </c>
      <c r="F360" s="8">
        <v>44.437730999999999</v>
      </c>
      <c r="G360" s="7">
        <v>1.9677180000000001</v>
      </c>
      <c r="H360" s="7">
        <v>0.200016</v>
      </c>
      <c r="I360" s="8">
        <v>-28.537784810214788</v>
      </c>
      <c r="J360" s="7">
        <v>13.882370699926188</v>
      </c>
      <c r="K360" s="37">
        <v>1.5042377589031126</v>
      </c>
    </row>
    <row r="361" spans="1:11">
      <c r="A361" s="38">
        <v>43321</v>
      </c>
      <c r="B361" s="34" t="s">
        <v>19</v>
      </c>
      <c r="C361" s="4" t="s">
        <v>10</v>
      </c>
      <c r="D361" s="3">
        <v>1</v>
      </c>
      <c r="E361" s="7">
        <v>2.5</v>
      </c>
      <c r="F361" s="7">
        <v>43.418880999999999</v>
      </c>
      <c r="G361" s="7">
        <v>2.1913629999999999</v>
      </c>
      <c r="H361" s="7">
        <v>0.28282200000000002</v>
      </c>
      <c r="I361" s="7">
        <v>-29.031009557488076</v>
      </c>
      <c r="J361" s="7">
        <v>13.747345288704544</v>
      </c>
      <c r="K361" s="37">
        <v>3.4236327546066443</v>
      </c>
    </row>
    <row r="362" spans="1:11">
      <c r="A362" s="38">
        <v>43321</v>
      </c>
      <c r="B362" s="34" t="s">
        <v>19</v>
      </c>
      <c r="C362" s="4" t="s">
        <v>9</v>
      </c>
      <c r="D362" s="3">
        <v>1</v>
      </c>
      <c r="E362" s="7">
        <v>2.5</v>
      </c>
      <c r="F362" s="7">
        <v>44.870111999999999</v>
      </c>
      <c r="G362" s="7">
        <v>1.5226839999999999</v>
      </c>
      <c r="H362" s="7">
        <v>0.267735</v>
      </c>
      <c r="I362" s="7">
        <v>-28.820579189653504</v>
      </c>
      <c r="J362" s="7">
        <v>11.0415295376465</v>
      </c>
      <c r="K362" s="37">
        <v>3.0444158727085746</v>
      </c>
    </row>
    <row r="363" spans="1:11">
      <c r="A363" s="38">
        <v>43321</v>
      </c>
      <c r="B363" s="34" t="s">
        <v>19</v>
      </c>
      <c r="C363" s="4" t="s">
        <v>7</v>
      </c>
      <c r="D363" s="3">
        <v>1</v>
      </c>
      <c r="E363" s="7">
        <v>2.5</v>
      </c>
      <c r="F363" s="7">
        <v>44.224353000000001</v>
      </c>
      <c r="G363" s="7">
        <v>1.7640309999999999</v>
      </c>
      <c r="H363" s="7">
        <v>0.27329199999999998</v>
      </c>
      <c r="I363" s="7">
        <v>-28.832414890832219</v>
      </c>
      <c r="J363" s="7">
        <v>13.370903550699779</v>
      </c>
      <c r="K363" s="37">
        <v>2.4766429394457359</v>
      </c>
    </row>
    <row r="364" spans="1:11">
      <c r="A364" s="38">
        <v>43321</v>
      </c>
      <c r="B364" s="34" t="s">
        <v>19</v>
      </c>
      <c r="C364" s="4" t="s">
        <v>6</v>
      </c>
      <c r="D364" s="3">
        <v>1</v>
      </c>
      <c r="E364" s="7">
        <v>2.5</v>
      </c>
      <c r="F364" s="8">
        <v>46.131824999999999</v>
      </c>
      <c r="G364" s="8">
        <v>2.191058</v>
      </c>
      <c r="H364" s="8">
        <v>0.21915100000000001</v>
      </c>
      <c r="I364" s="8">
        <v>-29.030585074509442</v>
      </c>
      <c r="J364" s="8">
        <v>10.40013940612813</v>
      </c>
      <c r="K364" s="27">
        <v>3.0596654084683985</v>
      </c>
    </row>
    <row r="365" spans="1:11">
      <c r="A365" s="38">
        <v>43321</v>
      </c>
      <c r="B365" s="34" t="s">
        <v>19</v>
      </c>
      <c r="C365" s="3" t="s">
        <v>8</v>
      </c>
      <c r="D365" s="3">
        <v>1</v>
      </c>
      <c r="E365" s="7">
        <v>2.5</v>
      </c>
      <c r="F365" s="7">
        <v>43.219783999999997</v>
      </c>
      <c r="G365" s="7">
        <v>1.2730520000000001</v>
      </c>
      <c r="H365" s="7">
        <v>0.266013</v>
      </c>
      <c r="I365" s="7">
        <v>-31.061438841514924</v>
      </c>
      <c r="J365" s="7">
        <v>14.594662184673485</v>
      </c>
      <c r="K365" s="37">
        <v>3.1442323826221967</v>
      </c>
    </row>
    <row r="366" spans="1:11">
      <c r="A366" s="38">
        <v>43321</v>
      </c>
      <c r="B366" s="34" t="s">
        <v>19</v>
      </c>
      <c r="C366" s="4" t="s">
        <v>11</v>
      </c>
      <c r="D366" s="3">
        <v>1</v>
      </c>
      <c r="E366" s="7">
        <v>5</v>
      </c>
      <c r="F366" s="7">
        <v>45.822400000000002</v>
      </c>
      <c r="G366" s="7">
        <v>1.4491289999999999</v>
      </c>
      <c r="H366" s="7">
        <v>0.157855</v>
      </c>
      <c r="I366" s="7">
        <v>-29.067005688768699</v>
      </c>
      <c r="J366" s="7">
        <v>13.685142169946449</v>
      </c>
      <c r="K366" s="37">
        <v>4.7575635295151919</v>
      </c>
    </row>
    <row r="367" spans="1:11">
      <c r="A367" s="38">
        <v>43321</v>
      </c>
      <c r="B367" s="34" t="s">
        <v>19</v>
      </c>
      <c r="C367" s="4" t="s">
        <v>10</v>
      </c>
      <c r="D367" s="3">
        <v>1</v>
      </c>
      <c r="E367" s="7">
        <v>5</v>
      </c>
      <c r="F367" s="7">
        <v>43.473897000000001</v>
      </c>
      <c r="G367" s="7">
        <v>2.309609</v>
      </c>
      <c r="H367" s="7">
        <v>0.24299200000000001</v>
      </c>
      <c r="I367" s="7">
        <v>-29.067018809257636</v>
      </c>
      <c r="J367" s="7">
        <v>11.070314471274468</v>
      </c>
      <c r="K367" s="37">
        <v>3.8079253482843463</v>
      </c>
    </row>
    <row r="368" spans="1:11">
      <c r="A368" s="38">
        <v>43321</v>
      </c>
      <c r="B368" s="34" t="s">
        <v>19</v>
      </c>
      <c r="C368" s="4" t="s">
        <v>9</v>
      </c>
      <c r="D368" s="3">
        <v>1</v>
      </c>
      <c r="E368" s="7">
        <v>5</v>
      </c>
      <c r="F368" s="7">
        <v>47.136056000000004</v>
      </c>
      <c r="G368" s="7">
        <v>1.3410880000000001</v>
      </c>
      <c r="H368" s="7">
        <v>0.19040299999999999</v>
      </c>
      <c r="I368" s="7">
        <v>-28.259225464399034</v>
      </c>
      <c r="J368" s="7">
        <v>11.082527485224993</v>
      </c>
      <c r="K368" s="37">
        <v>4.4643596266469396</v>
      </c>
    </row>
    <row r="369" spans="1:11">
      <c r="A369" s="38">
        <v>43321</v>
      </c>
      <c r="B369" s="34" t="s">
        <v>19</v>
      </c>
      <c r="C369" s="4" t="s">
        <v>7</v>
      </c>
      <c r="D369" s="3">
        <v>1</v>
      </c>
      <c r="E369" s="7">
        <v>5</v>
      </c>
      <c r="F369" s="7">
        <v>43.568565999999997</v>
      </c>
      <c r="G369" s="7">
        <v>1.896873</v>
      </c>
      <c r="H369" s="7">
        <v>0.22845799999999999</v>
      </c>
      <c r="I369" s="7">
        <v>-29.117742591444298</v>
      </c>
      <c r="J369" s="7">
        <v>15.111223650152105</v>
      </c>
      <c r="K369" s="37">
        <v>3.7448873304161836</v>
      </c>
    </row>
    <row r="370" spans="1:11">
      <c r="A370" s="38">
        <v>43321</v>
      </c>
      <c r="B370" s="34" t="s">
        <v>19</v>
      </c>
      <c r="C370" s="4" t="s">
        <v>6</v>
      </c>
      <c r="D370" s="3">
        <v>1</v>
      </c>
      <c r="E370" s="7">
        <v>5</v>
      </c>
      <c r="F370" s="7">
        <v>44.867119000000002</v>
      </c>
      <c r="G370" s="7">
        <v>1.675219</v>
      </c>
      <c r="H370" s="7">
        <v>0.24005799999999999</v>
      </c>
      <c r="I370" s="7">
        <v>-29.298899497694851</v>
      </c>
      <c r="J370" s="7">
        <v>13.614328233104452</v>
      </c>
      <c r="K370" s="37">
        <v>1.3305086599324252</v>
      </c>
    </row>
    <row r="371" spans="1:11">
      <c r="A371" s="38">
        <v>43321</v>
      </c>
      <c r="B371" s="34" t="s">
        <v>19</v>
      </c>
      <c r="C371" s="3" t="s">
        <v>8</v>
      </c>
      <c r="D371" s="3">
        <v>1</v>
      </c>
      <c r="E371" s="7">
        <v>5</v>
      </c>
      <c r="F371" s="7">
        <v>45.671975000000003</v>
      </c>
      <c r="G371" s="7">
        <v>2.0280499999999999</v>
      </c>
      <c r="H371" s="7">
        <v>0.27460299999999999</v>
      </c>
      <c r="I371" s="7">
        <v>-29.952949859598849</v>
      </c>
      <c r="J371" s="7">
        <v>11.39107540663964</v>
      </c>
      <c r="K371" s="37">
        <v>-3.5833187214153912</v>
      </c>
    </row>
    <row r="372" spans="1:11">
      <c r="A372" s="38">
        <v>43321</v>
      </c>
      <c r="B372" s="34" t="s">
        <v>19</v>
      </c>
      <c r="C372" s="4" t="s">
        <v>11</v>
      </c>
      <c r="D372" s="3">
        <v>1</v>
      </c>
      <c r="E372" s="7">
        <v>7.5</v>
      </c>
      <c r="F372" s="7">
        <v>44.444893999999998</v>
      </c>
      <c r="G372" s="7">
        <v>1.9559629999999999</v>
      </c>
      <c r="H372" s="7">
        <v>0.192111</v>
      </c>
      <c r="I372" s="7">
        <v>-30.14095577480326</v>
      </c>
      <c r="J372" s="7">
        <v>12.927079793982593</v>
      </c>
      <c r="K372" s="37">
        <v>3.1510615331595089</v>
      </c>
    </row>
    <row r="373" spans="1:11">
      <c r="A373" s="38">
        <v>43321</v>
      </c>
      <c r="B373" s="34" t="s">
        <v>19</v>
      </c>
      <c r="C373" s="4" t="s">
        <v>10</v>
      </c>
      <c r="D373" s="3">
        <v>1</v>
      </c>
      <c r="E373" s="7">
        <v>7.5</v>
      </c>
      <c r="F373" s="7">
        <v>43.978093999999999</v>
      </c>
      <c r="G373" s="7">
        <v>2.0324659999999999</v>
      </c>
      <c r="H373" s="7">
        <v>0.21693299999999999</v>
      </c>
      <c r="I373" s="7">
        <v>-29.869491568753109</v>
      </c>
      <c r="J373" s="7">
        <v>14.035880896414394</v>
      </c>
      <c r="K373" s="37">
        <v>2.9869253311297679</v>
      </c>
    </row>
    <row r="374" spans="1:11">
      <c r="A374" s="38">
        <v>43321</v>
      </c>
      <c r="B374" s="34" t="s">
        <v>19</v>
      </c>
      <c r="C374" s="4" t="s">
        <v>9</v>
      </c>
      <c r="D374" s="3">
        <v>1</v>
      </c>
      <c r="E374" s="7">
        <v>7.5</v>
      </c>
      <c r="F374" s="7">
        <v>47.293978000000003</v>
      </c>
      <c r="G374" s="7">
        <v>1.3231660000000001</v>
      </c>
      <c r="H374" s="7">
        <v>0.189661</v>
      </c>
      <c r="I374" s="7">
        <v>-28.173973250712592</v>
      </c>
      <c r="J374" s="7">
        <v>9.8499644013726417</v>
      </c>
      <c r="K374" s="37">
        <v>6.8930251005197043</v>
      </c>
    </row>
    <row r="375" spans="1:11">
      <c r="A375" s="38">
        <v>43321</v>
      </c>
      <c r="B375" s="34" t="s">
        <v>19</v>
      </c>
      <c r="C375" s="4" t="s">
        <v>7</v>
      </c>
      <c r="D375" s="3">
        <v>1</v>
      </c>
      <c r="E375" s="7">
        <v>7.5</v>
      </c>
      <c r="F375" s="7">
        <v>44.149608999999998</v>
      </c>
      <c r="G375" s="7">
        <v>2.1755140000000002</v>
      </c>
      <c r="H375" s="7">
        <v>0.25217000000000001</v>
      </c>
      <c r="I375" s="7">
        <v>-29.682346115585457</v>
      </c>
      <c r="J375" s="7">
        <v>15.106073863049136</v>
      </c>
      <c r="K375" s="37">
        <v>2.6620457899531047</v>
      </c>
    </row>
    <row r="376" spans="1:11">
      <c r="A376" s="38">
        <v>43321</v>
      </c>
      <c r="B376" s="34" t="s">
        <v>19</v>
      </c>
      <c r="C376" s="4" t="s">
        <v>6</v>
      </c>
      <c r="D376" s="3">
        <v>1</v>
      </c>
      <c r="E376" s="7">
        <v>7.5</v>
      </c>
      <c r="F376" s="7">
        <v>44.890259</v>
      </c>
      <c r="G376" s="7">
        <v>1.910892</v>
      </c>
      <c r="H376" s="7">
        <v>0.24648999999999999</v>
      </c>
      <c r="I376" s="7">
        <v>-29.875676663871861</v>
      </c>
      <c r="J376" s="7">
        <v>11.439247029164481</v>
      </c>
      <c r="K376" s="37">
        <v>-0.22748524659302727</v>
      </c>
    </row>
    <row r="377" spans="1:11">
      <c r="A377" s="38">
        <v>43321</v>
      </c>
      <c r="B377" s="34" t="s">
        <v>19</v>
      </c>
      <c r="C377" s="3" t="s">
        <v>8</v>
      </c>
      <c r="D377" s="3">
        <v>1</v>
      </c>
      <c r="E377" s="7">
        <v>7.5</v>
      </c>
      <c r="F377" s="7">
        <v>46.084994000000002</v>
      </c>
      <c r="G377" s="7">
        <v>1.4366749999999999</v>
      </c>
      <c r="H377" s="7">
        <v>0.22645699999999999</v>
      </c>
      <c r="I377" s="7">
        <v>-29.927161929805443</v>
      </c>
      <c r="J377" s="7">
        <v>12.317778526115582</v>
      </c>
      <c r="K377" s="37">
        <v>-5.0533479563777757</v>
      </c>
    </row>
    <row r="378" spans="1:11">
      <c r="A378" s="38">
        <v>43321</v>
      </c>
      <c r="B378" s="34" t="s">
        <v>19</v>
      </c>
      <c r="C378" s="4" t="s">
        <v>11</v>
      </c>
      <c r="D378" s="3">
        <v>2</v>
      </c>
      <c r="E378" s="7">
        <v>22.5</v>
      </c>
      <c r="F378" s="7">
        <v>44.414406</v>
      </c>
      <c r="G378" s="7">
        <v>2.257034</v>
      </c>
      <c r="H378" s="7">
        <v>0.19003999999999999</v>
      </c>
      <c r="I378" s="7">
        <v>-30.466534812884714</v>
      </c>
      <c r="J378" s="7">
        <v>16.413673828853344</v>
      </c>
      <c r="K378" s="37">
        <v>2.7380650599044585</v>
      </c>
    </row>
    <row r="379" spans="1:11">
      <c r="A379" s="38">
        <v>43321</v>
      </c>
      <c r="B379" s="34" t="s">
        <v>19</v>
      </c>
      <c r="C379" s="4" t="s">
        <v>10</v>
      </c>
      <c r="D379" s="3">
        <v>2</v>
      </c>
      <c r="E379" s="7">
        <v>22.5</v>
      </c>
      <c r="F379" s="7">
        <v>50.915855999999998</v>
      </c>
      <c r="G379" s="7">
        <v>1.6491499999999999</v>
      </c>
      <c r="H379" s="7">
        <v>0.422122</v>
      </c>
      <c r="I379" s="7">
        <v>-28.387570406724169</v>
      </c>
      <c r="J379" s="7">
        <v>11.324680066997757</v>
      </c>
      <c r="K379" s="37">
        <v>4.1853209126768132</v>
      </c>
    </row>
    <row r="380" spans="1:11">
      <c r="A380" s="38">
        <v>43321</v>
      </c>
      <c r="B380" s="34" t="s">
        <v>19</v>
      </c>
      <c r="C380" s="4" t="s">
        <v>9</v>
      </c>
      <c r="D380" s="3">
        <v>2</v>
      </c>
      <c r="E380" s="7">
        <v>22.5</v>
      </c>
      <c r="F380" s="7">
        <v>45.683737000000001</v>
      </c>
      <c r="G380" s="7">
        <v>2.3926219999999998</v>
      </c>
      <c r="H380" s="7">
        <v>0.25736999999999999</v>
      </c>
      <c r="I380" s="7">
        <v>-28.650741882751547</v>
      </c>
      <c r="J380" s="7">
        <v>11.254176043941282</v>
      </c>
      <c r="K380" s="37">
        <v>2.1309745731465397</v>
      </c>
    </row>
    <row r="381" spans="1:11">
      <c r="A381" s="38">
        <v>43321</v>
      </c>
      <c r="B381" s="34" t="s">
        <v>19</v>
      </c>
      <c r="C381" s="4" t="s">
        <v>7</v>
      </c>
      <c r="D381" s="3">
        <v>2</v>
      </c>
      <c r="E381" s="7">
        <v>22.5</v>
      </c>
      <c r="F381" s="7">
        <v>44.694834</v>
      </c>
      <c r="G381" s="7">
        <v>1.883507</v>
      </c>
      <c r="H381" s="7">
        <v>0.213229</v>
      </c>
      <c r="I381" s="7">
        <v>-28.910212494528444</v>
      </c>
      <c r="J381" s="7">
        <v>19.058640462596106</v>
      </c>
      <c r="K381" s="37">
        <v>2.1123702912693689</v>
      </c>
    </row>
    <row r="382" spans="1:11">
      <c r="A382" s="38">
        <v>43321</v>
      </c>
      <c r="B382" s="34" t="s">
        <v>19</v>
      </c>
      <c r="C382" s="4" t="s">
        <v>6</v>
      </c>
      <c r="D382" s="3">
        <v>2</v>
      </c>
      <c r="E382" s="7">
        <v>22.5</v>
      </c>
      <c r="F382" s="7">
        <v>45.165647</v>
      </c>
      <c r="G382" s="7">
        <v>1.651926</v>
      </c>
      <c r="H382" s="7">
        <v>0.22379599999999999</v>
      </c>
      <c r="I382" s="7">
        <v>-27.997392803522157</v>
      </c>
      <c r="J382" s="7">
        <v>14.696165784673784</v>
      </c>
      <c r="K382" s="37">
        <v>-1.5859311316164248E-2</v>
      </c>
    </row>
    <row r="383" spans="1:11">
      <c r="A383" s="38">
        <v>43321</v>
      </c>
      <c r="B383" s="34" t="s">
        <v>19</v>
      </c>
      <c r="C383" s="4" t="s">
        <v>6</v>
      </c>
      <c r="D383" s="3">
        <v>2</v>
      </c>
      <c r="E383" s="7">
        <v>22.5</v>
      </c>
      <c r="F383" s="7">
        <v>45.311163000000001</v>
      </c>
      <c r="G383" s="7">
        <v>1.6430070000000001</v>
      </c>
      <c r="H383" s="7">
        <v>0.229819</v>
      </c>
      <c r="I383" s="7">
        <v>-27.903267064670988</v>
      </c>
      <c r="J383" s="7">
        <v>14.665568202989661</v>
      </c>
      <c r="K383" s="37">
        <v>1.8974084494456243</v>
      </c>
    </row>
    <row r="384" spans="1:11">
      <c r="A384" s="38">
        <v>43321</v>
      </c>
      <c r="B384" s="34" t="s">
        <v>19</v>
      </c>
      <c r="C384" s="3" t="s">
        <v>8</v>
      </c>
      <c r="D384" s="3">
        <v>2</v>
      </c>
      <c r="E384" s="7">
        <v>22.5</v>
      </c>
      <c r="F384" s="7">
        <v>44.654553</v>
      </c>
      <c r="G384" s="7">
        <v>1.9628350000000001</v>
      </c>
      <c r="H384" s="7">
        <v>0.30210100000000001</v>
      </c>
      <c r="I384" s="7">
        <v>-29.609373089730788</v>
      </c>
      <c r="J384" s="7">
        <v>12.127502733168225</v>
      </c>
      <c r="K384" s="37">
        <v>-5.7256886859040765</v>
      </c>
    </row>
    <row r="385" spans="1:11">
      <c r="A385" s="38">
        <v>43321</v>
      </c>
      <c r="B385" s="34" t="s">
        <v>19</v>
      </c>
      <c r="C385" s="4" t="s">
        <v>11</v>
      </c>
      <c r="D385" s="3">
        <v>3</v>
      </c>
      <c r="E385" s="7">
        <v>37.5</v>
      </c>
      <c r="F385" s="7">
        <v>44.734721999999998</v>
      </c>
      <c r="G385" s="7">
        <v>1.417999</v>
      </c>
      <c r="H385" s="7">
        <v>0.19125900000000001</v>
      </c>
      <c r="I385" s="7">
        <v>-29.178310490347826</v>
      </c>
      <c r="J385" s="7">
        <v>12.294489376065474</v>
      </c>
      <c r="K385" s="37">
        <v>1.7885071203662393</v>
      </c>
    </row>
    <row r="386" spans="1:11">
      <c r="A386" s="38">
        <v>43321</v>
      </c>
      <c r="B386" s="34" t="s">
        <v>19</v>
      </c>
      <c r="C386" s="4" t="s">
        <v>10</v>
      </c>
      <c r="D386" s="3">
        <v>3</v>
      </c>
      <c r="E386" s="7">
        <v>37.5</v>
      </c>
      <c r="F386" s="7">
        <v>43.886791000000002</v>
      </c>
      <c r="G386" s="7">
        <v>2.0213559999999999</v>
      </c>
      <c r="H386" s="7">
        <v>0.279802</v>
      </c>
      <c r="I386" s="7">
        <v>-27.918693710850576</v>
      </c>
      <c r="J386" s="7">
        <v>8.4410491177130069</v>
      </c>
      <c r="K386" s="37">
        <v>2.673216549360113</v>
      </c>
    </row>
    <row r="387" spans="1:11">
      <c r="A387" s="38">
        <v>43321</v>
      </c>
      <c r="B387" s="34" t="s">
        <v>19</v>
      </c>
      <c r="C387" s="4" t="s">
        <v>9</v>
      </c>
      <c r="D387" s="3">
        <v>3</v>
      </c>
      <c r="E387" s="7">
        <v>37.5</v>
      </c>
      <c r="F387" s="7">
        <v>45.843228000000003</v>
      </c>
      <c r="G387" s="7">
        <v>1.6921539999999999</v>
      </c>
      <c r="H387" s="7">
        <v>0.17960100000000001</v>
      </c>
      <c r="I387" s="7">
        <v>-29.112923277954373</v>
      </c>
      <c r="J387" s="7">
        <v>14.42786802249173</v>
      </c>
      <c r="K387" s="37">
        <v>1.4800233596537296</v>
      </c>
    </row>
    <row r="388" spans="1:11">
      <c r="A388" s="38">
        <v>43321</v>
      </c>
      <c r="B388" s="34" t="s">
        <v>19</v>
      </c>
      <c r="C388" s="4" t="s">
        <v>7</v>
      </c>
      <c r="D388" s="3">
        <v>3</v>
      </c>
      <c r="E388" s="7">
        <v>37.5</v>
      </c>
      <c r="F388" s="7">
        <v>44.545831</v>
      </c>
      <c r="G388" s="7">
        <v>1.685071</v>
      </c>
      <c r="H388" s="7">
        <v>0.24768799999999999</v>
      </c>
      <c r="I388" s="7">
        <v>-30.139737959972219</v>
      </c>
      <c r="J388" s="7">
        <v>12.833374833656894</v>
      </c>
      <c r="K388" s="37">
        <v>1.071060837183458</v>
      </c>
    </row>
    <row r="389" spans="1:11">
      <c r="A389" s="38">
        <v>43321</v>
      </c>
      <c r="B389" s="34" t="s">
        <v>19</v>
      </c>
      <c r="C389" s="4" t="s">
        <v>6</v>
      </c>
      <c r="D389" s="3">
        <v>3</v>
      </c>
      <c r="E389" s="7">
        <v>37.5</v>
      </c>
      <c r="F389" s="7">
        <v>43.578524999999999</v>
      </c>
      <c r="G389" s="7">
        <v>2.1847379999999998</v>
      </c>
      <c r="H389" s="7">
        <v>0.246701</v>
      </c>
      <c r="I389" s="7">
        <v>-31.348795616827161</v>
      </c>
      <c r="J389" s="7">
        <v>13.575645512409341</v>
      </c>
      <c r="K389" s="37">
        <v>0.16928783542544812</v>
      </c>
    </row>
    <row r="390" spans="1:11">
      <c r="A390" s="38">
        <v>43321</v>
      </c>
      <c r="B390" s="34" t="s">
        <v>19</v>
      </c>
      <c r="C390" s="3" t="s">
        <v>8</v>
      </c>
      <c r="D390" s="3">
        <v>3</v>
      </c>
      <c r="E390" s="7">
        <v>37.5</v>
      </c>
      <c r="F390" s="7">
        <v>43.961306</v>
      </c>
      <c r="G390" s="7">
        <v>1.9905900000000001</v>
      </c>
      <c r="H390" s="7">
        <v>0.28528700000000001</v>
      </c>
      <c r="I390" s="7">
        <v>-30.004510323706242</v>
      </c>
      <c r="J390" s="7">
        <v>12.960172888197892</v>
      </c>
      <c r="K390" s="37">
        <v>7.2442490196184046</v>
      </c>
    </row>
    <row r="391" spans="1:11">
      <c r="A391" s="38">
        <v>43321</v>
      </c>
      <c r="B391" s="34" t="s">
        <v>21</v>
      </c>
      <c r="C391" s="3" t="s">
        <v>12</v>
      </c>
      <c r="D391" s="3">
        <v>1</v>
      </c>
      <c r="E391" s="7">
        <v>0.30480370641306997</v>
      </c>
      <c r="F391" s="7">
        <v>51.310218999999996</v>
      </c>
      <c r="G391" s="7">
        <v>3.6541250000000001</v>
      </c>
      <c r="H391" s="7">
        <v>0.26458999999999999</v>
      </c>
      <c r="I391" s="7">
        <v>-26.698111450365591</v>
      </c>
      <c r="J391" s="7">
        <v>13.150051532836777</v>
      </c>
      <c r="K391" s="37">
        <v>4.3835829369126369</v>
      </c>
    </row>
    <row r="392" spans="1:11">
      <c r="A392" s="38">
        <v>43321</v>
      </c>
      <c r="B392" s="34" t="s">
        <v>21</v>
      </c>
      <c r="C392" s="3" t="s">
        <v>12</v>
      </c>
      <c r="D392" s="3">
        <v>1</v>
      </c>
      <c r="E392" s="7">
        <v>0.30480370641306997</v>
      </c>
      <c r="F392" s="7">
        <v>50.214286999999999</v>
      </c>
      <c r="G392" s="7">
        <v>4.0641860000000003</v>
      </c>
      <c r="H392" s="7">
        <v>0.36548999999999998</v>
      </c>
      <c r="I392" s="7">
        <v>-27.551106584397672</v>
      </c>
      <c r="J392" s="7">
        <v>15.721491482595798</v>
      </c>
      <c r="K392" s="37">
        <v>4.3198867623631996</v>
      </c>
    </row>
    <row r="393" spans="1:11">
      <c r="A393" s="38">
        <v>43321</v>
      </c>
      <c r="B393" s="34" t="s">
        <v>21</v>
      </c>
      <c r="C393" s="3" t="s">
        <v>13</v>
      </c>
      <c r="D393" s="3">
        <v>1</v>
      </c>
      <c r="E393" s="7">
        <v>0.60960741282613995</v>
      </c>
      <c r="F393" s="8">
        <v>49.258924999999998</v>
      </c>
      <c r="G393" s="7">
        <v>5.7174100000000001</v>
      </c>
      <c r="H393" s="7">
        <v>0.36233300000000002</v>
      </c>
      <c r="I393" s="8">
        <v>-32.596395228455428</v>
      </c>
      <c r="J393" s="7">
        <v>16.108323562680848</v>
      </c>
      <c r="K393" s="37">
        <v>1.6646920876264222</v>
      </c>
    </row>
    <row r="394" spans="1:11">
      <c r="A394" s="38">
        <v>43321</v>
      </c>
      <c r="B394" s="34" t="s">
        <v>21</v>
      </c>
      <c r="C394" s="3" t="s">
        <v>13</v>
      </c>
      <c r="D394" s="3">
        <v>1</v>
      </c>
      <c r="E394" s="7">
        <v>0.60960741282613995</v>
      </c>
      <c r="F394" s="8">
        <v>50.031796999999997</v>
      </c>
      <c r="G394" s="7">
        <v>4.8685799999999997</v>
      </c>
      <c r="H394" s="7">
        <v>0.413296</v>
      </c>
      <c r="I394" s="8">
        <v>-31.085257479021408</v>
      </c>
      <c r="J394" s="7">
        <v>16.582502168055402</v>
      </c>
      <c r="K394" s="37">
        <v>1.5384281440136718</v>
      </c>
    </row>
    <row r="395" spans="1:11">
      <c r="A395" s="38">
        <v>43321</v>
      </c>
      <c r="B395" s="34" t="s">
        <v>21</v>
      </c>
      <c r="C395" s="3" t="s">
        <v>13</v>
      </c>
      <c r="D395" s="3">
        <v>1</v>
      </c>
      <c r="E395" s="7">
        <v>0.60960741282613995</v>
      </c>
      <c r="F395" s="8">
        <v>50.450983999999998</v>
      </c>
      <c r="G395" s="7">
        <v>3.7918599999999998</v>
      </c>
      <c r="H395" s="7">
        <v>0.41791499999999998</v>
      </c>
      <c r="I395" s="8">
        <v>-32.049130996394211</v>
      </c>
      <c r="J395" s="7">
        <v>15.418497541443312</v>
      </c>
      <c r="K395" s="37">
        <v>1.5504496670602101</v>
      </c>
    </row>
    <row r="396" spans="1:11">
      <c r="A396" s="38">
        <v>43321</v>
      </c>
      <c r="B396" s="34" t="s">
        <v>21</v>
      </c>
      <c r="C396" s="3" t="s">
        <v>12</v>
      </c>
      <c r="D396" s="3">
        <v>1</v>
      </c>
      <c r="E396" s="7">
        <v>0.60960741282613995</v>
      </c>
      <c r="F396" s="7">
        <v>50.020268999999999</v>
      </c>
      <c r="G396" s="7">
        <v>5.2183710000000003</v>
      </c>
      <c r="H396" s="7">
        <v>0.35949399999999998</v>
      </c>
      <c r="I396" s="7">
        <v>-26.535760372053968</v>
      </c>
      <c r="J396" s="7">
        <v>15.065252280314766</v>
      </c>
      <c r="K396" s="37">
        <v>4.8399453560231507</v>
      </c>
    </row>
    <row r="397" spans="1:11">
      <c r="A397" s="38">
        <v>43321</v>
      </c>
      <c r="B397" s="34" t="s">
        <v>21</v>
      </c>
      <c r="C397" s="3" t="s">
        <v>12</v>
      </c>
      <c r="D397" s="3">
        <v>1</v>
      </c>
      <c r="E397" s="7">
        <v>0.60960741282613995</v>
      </c>
      <c r="F397" s="7">
        <v>50.947437000000001</v>
      </c>
      <c r="G397" s="7">
        <v>4.3846109999999996</v>
      </c>
      <c r="H397" s="7">
        <v>0.318048</v>
      </c>
      <c r="I397" s="7">
        <v>-28.12237657581252</v>
      </c>
      <c r="J397" s="7">
        <v>14.819254303738479</v>
      </c>
      <c r="K397" s="37">
        <v>3.1898005074819444</v>
      </c>
    </row>
    <row r="398" spans="1:11">
      <c r="A398" s="38">
        <v>43321</v>
      </c>
      <c r="B398" s="34" t="s">
        <v>21</v>
      </c>
      <c r="C398" s="3" t="s">
        <v>14</v>
      </c>
      <c r="D398" s="3">
        <v>1</v>
      </c>
      <c r="E398" s="7">
        <v>0.60960741282613995</v>
      </c>
      <c r="F398" s="7">
        <v>51.054305999999997</v>
      </c>
      <c r="G398" s="7">
        <v>4.4159629999999996</v>
      </c>
      <c r="H398" s="7">
        <v>0.31307299999999999</v>
      </c>
      <c r="I398" s="7">
        <v>-29.782807323531184</v>
      </c>
      <c r="J398" s="7">
        <v>16.157660481386252</v>
      </c>
      <c r="K398" s="37">
        <v>3.64532936476839</v>
      </c>
    </row>
    <row r="399" spans="1:11">
      <c r="A399" s="38">
        <v>43321</v>
      </c>
      <c r="B399" s="34" t="s">
        <v>21</v>
      </c>
      <c r="C399" s="3" t="s">
        <v>12</v>
      </c>
      <c r="D399" s="3">
        <v>1</v>
      </c>
      <c r="E399" s="7">
        <v>0.91441111923920992</v>
      </c>
      <c r="F399" s="7">
        <v>49.885266000000001</v>
      </c>
      <c r="G399" s="7">
        <v>3.971006</v>
      </c>
      <c r="H399" s="7">
        <v>0.30033900000000002</v>
      </c>
      <c r="I399" s="7">
        <v>-31.220343927943823</v>
      </c>
      <c r="J399" s="7">
        <v>11.584170585250366</v>
      </c>
      <c r="K399" s="37">
        <v>2.7130095461335868</v>
      </c>
    </row>
    <row r="400" spans="1:11">
      <c r="A400" s="38">
        <v>43321</v>
      </c>
      <c r="B400" s="34" t="s">
        <v>21</v>
      </c>
      <c r="C400" s="3" t="s">
        <v>12</v>
      </c>
      <c r="D400" s="3">
        <v>1</v>
      </c>
      <c r="E400" s="7">
        <v>0.91441111923920992</v>
      </c>
      <c r="F400" s="7">
        <v>50.869084000000001</v>
      </c>
      <c r="G400" s="7">
        <v>3.6671179999999999</v>
      </c>
      <c r="H400" s="7">
        <v>0.30739499999999997</v>
      </c>
      <c r="I400" s="7">
        <v>-25.783716188111658</v>
      </c>
      <c r="J400" s="7">
        <v>14.80538538404959</v>
      </c>
      <c r="K400" s="37">
        <v>2.496427600299163</v>
      </c>
    </row>
    <row r="401" spans="1:11">
      <c r="A401" s="38">
        <v>43321</v>
      </c>
      <c r="B401" s="34" t="s">
        <v>21</v>
      </c>
      <c r="C401" s="3" t="s">
        <v>14</v>
      </c>
      <c r="D401" s="3">
        <v>1</v>
      </c>
      <c r="E401" s="7">
        <v>0.91441111923920992</v>
      </c>
      <c r="F401" s="7">
        <v>50.420152999999999</v>
      </c>
      <c r="G401" s="7">
        <v>4.2556770000000004</v>
      </c>
      <c r="H401" s="7">
        <v>0.30222100000000002</v>
      </c>
      <c r="I401" s="7">
        <v>-31.708338744214764</v>
      </c>
      <c r="J401" s="7">
        <v>13.719174784262691</v>
      </c>
      <c r="K401" s="37">
        <v>2.7830306731292014</v>
      </c>
    </row>
    <row r="402" spans="1:11">
      <c r="A402" s="38">
        <v>43321</v>
      </c>
      <c r="B402" s="34" t="s">
        <v>21</v>
      </c>
      <c r="C402" s="3" t="s">
        <v>13</v>
      </c>
      <c r="D402" s="3">
        <v>1</v>
      </c>
      <c r="E402" s="7">
        <v>1.2192148256522799</v>
      </c>
      <c r="F402" s="8">
        <v>51.733421999999997</v>
      </c>
      <c r="G402" s="7">
        <v>3.717635</v>
      </c>
      <c r="H402" s="7">
        <v>0.30576100000000001</v>
      </c>
      <c r="I402" s="8">
        <v>-25.859226860648839</v>
      </c>
      <c r="J402" s="7">
        <v>17.233085643145575</v>
      </c>
      <c r="K402" s="37">
        <v>2.3745819422883168</v>
      </c>
    </row>
    <row r="403" spans="1:11">
      <c r="A403" s="38">
        <v>43321</v>
      </c>
      <c r="B403" s="34" t="s">
        <v>21</v>
      </c>
      <c r="C403" s="3" t="s">
        <v>13</v>
      </c>
      <c r="D403" s="3">
        <v>1</v>
      </c>
      <c r="E403" s="7">
        <v>1.2192148256522799</v>
      </c>
      <c r="F403" s="8">
        <v>51.152666000000004</v>
      </c>
      <c r="G403" s="7">
        <v>4.5745820000000004</v>
      </c>
      <c r="H403" s="7">
        <v>0.39258900000000002</v>
      </c>
      <c r="I403" s="8">
        <v>-27.417668150304159</v>
      </c>
      <c r="J403" s="7">
        <v>17.377579528648948</v>
      </c>
      <c r="K403" s="37">
        <v>2.4610243013139756</v>
      </c>
    </row>
    <row r="404" spans="1:11">
      <c r="A404" s="38">
        <v>43321</v>
      </c>
      <c r="B404" s="34" t="s">
        <v>21</v>
      </c>
      <c r="C404" s="3" t="s">
        <v>14</v>
      </c>
      <c r="D404" s="3">
        <v>1</v>
      </c>
      <c r="E404" s="7">
        <v>1.2192148256522799</v>
      </c>
      <c r="F404" s="7">
        <v>49.952455999999998</v>
      </c>
      <c r="G404" s="7">
        <v>4.02691</v>
      </c>
      <c r="H404" s="7">
        <v>0.32133600000000001</v>
      </c>
      <c r="I404" s="7">
        <v>-27.272391279872529</v>
      </c>
      <c r="J404" s="7">
        <v>16.772676100221997</v>
      </c>
      <c r="K404" s="37">
        <v>4.4257773777104221</v>
      </c>
    </row>
    <row r="405" spans="1:11">
      <c r="A405" s="38">
        <v>43321</v>
      </c>
      <c r="B405" s="34" t="s">
        <v>21</v>
      </c>
      <c r="C405" s="3" t="s">
        <v>14</v>
      </c>
      <c r="D405" s="3">
        <v>1</v>
      </c>
      <c r="E405" s="7">
        <v>1.2192148256522799</v>
      </c>
      <c r="F405" s="7">
        <v>50.231478000000003</v>
      </c>
      <c r="G405" s="7">
        <v>4.1895160000000002</v>
      </c>
      <c r="H405" s="7">
        <v>0.33257900000000001</v>
      </c>
      <c r="I405" s="7">
        <v>-31.117626164045841</v>
      </c>
      <c r="J405" s="7">
        <v>14.294104238813201</v>
      </c>
      <c r="K405" s="37">
        <v>2.6337809613231826</v>
      </c>
    </row>
    <row r="406" spans="1:11">
      <c r="A406" s="38">
        <v>43321</v>
      </c>
      <c r="B406" s="34" t="s">
        <v>21</v>
      </c>
      <c r="C406" s="3" t="s">
        <v>14</v>
      </c>
      <c r="D406" s="3">
        <v>1</v>
      </c>
      <c r="E406" s="7">
        <v>1.2192148256522799</v>
      </c>
      <c r="F406" s="7">
        <v>50.609853000000001</v>
      </c>
      <c r="G406" s="7">
        <v>3.8525559999999999</v>
      </c>
      <c r="H406" s="7">
        <v>0.335281</v>
      </c>
      <c r="I406" s="7">
        <v>-25.606658024015108</v>
      </c>
      <c r="J406" s="7">
        <v>11.174245928539181</v>
      </c>
      <c r="K406" s="37">
        <v>2.6073742372165372</v>
      </c>
    </row>
    <row r="407" spans="1:11">
      <c r="A407" s="38">
        <v>43321</v>
      </c>
      <c r="B407" s="34" t="s">
        <v>21</v>
      </c>
      <c r="C407" s="3" t="s">
        <v>13</v>
      </c>
      <c r="D407" s="3">
        <v>1</v>
      </c>
      <c r="E407" s="7">
        <v>1.3716166788588149</v>
      </c>
      <c r="F407" s="7">
        <v>50.862040999999998</v>
      </c>
      <c r="G407" s="7">
        <v>4.7078300000000004</v>
      </c>
      <c r="H407" s="7">
        <v>0.36655500000000002</v>
      </c>
      <c r="I407" s="7">
        <v>-27.745242539741319</v>
      </c>
      <c r="J407" s="7">
        <v>15.978414810808903</v>
      </c>
      <c r="K407" s="37">
        <v>3.575609273883817</v>
      </c>
    </row>
    <row r="408" spans="1:11">
      <c r="A408" s="38">
        <v>43321</v>
      </c>
      <c r="B408" s="34" t="s">
        <v>21</v>
      </c>
      <c r="C408" s="3" t="s">
        <v>12</v>
      </c>
      <c r="D408" s="3">
        <v>1</v>
      </c>
      <c r="E408" s="7">
        <v>1.5240185320653499</v>
      </c>
      <c r="F408" s="7">
        <v>50.768172</v>
      </c>
      <c r="G408" s="7">
        <v>4.671424</v>
      </c>
      <c r="H408" s="7">
        <v>0.31074000000000002</v>
      </c>
      <c r="I408" s="7">
        <v>-27.830783707978025</v>
      </c>
      <c r="J408" s="7">
        <v>10.278940654586815</v>
      </c>
      <c r="K408" s="37">
        <v>2.9600380599773617</v>
      </c>
    </row>
    <row r="409" spans="1:11">
      <c r="A409" s="38">
        <v>43321</v>
      </c>
      <c r="B409" s="34" t="s">
        <v>21</v>
      </c>
      <c r="C409" s="3" t="s">
        <v>12</v>
      </c>
      <c r="D409" s="3">
        <v>1</v>
      </c>
      <c r="E409" s="7">
        <v>1.5240185320653499</v>
      </c>
      <c r="F409" s="7">
        <v>52.024740999999999</v>
      </c>
      <c r="G409" s="7">
        <v>4.7473770000000002</v>
      </c>
      <c r="H409" s="7">
        <v>0.28552</v>
      </c>
      <c r="I409" s="7">
        <v>-26.054764110856972</v>
      </c>
      <c r="J409" s="7">
        <v>14.079169672444134</v>
      </c>
      <c r="K409" s="37">
        <v>5.1470356080905724</v>
      </c>
    </row>
    <row r="410" spans="1:11">
      <c r="A410" s="38">
        <v>43321</v>
      </c>
      <c r="B410" s="34" t="s">
        <v>21</v>
      </c>
      <c r="C410" s="3" t="s">
        <v>14</v>
      </c>
      <c r="D410" s="3">
        <v>2</v>
      </c>
      <c r="E410" s="7">
        <v>1.5240185320653499</v>
      </c>
      <c r="F410" s="7">
        <v>49.021783999999997</v>
      </c>
      <c r="G410" s="7">
        <v>3.6446679999999998</v>
      </c>
      <c r="H410" s="7">
        <v>0.34538799999999997</v>
      </c>
      <c r="I410" s="7">
        <v>-30.229602252372402</v>
      </c>
      <c r="J410" s="7">
        <v>13.677473878320988</v>
      </c>
      <c r="K410" s="37">
        <v>0.48719905032407573</v>
      </c>
    </row>
    <row r="411" spans="1:11">
      <c r="A411" s="38">
        <v>43321</v>
      </c>
      <c r="B411" s="34" t="s">
        <v>21</v>
      </c>
      <c r="C411" s="3" t="s">
        <v>13</v>
      </c>
      <c r="D411" s="3">
        <v>1</v>
      </c>
      <c r="E411" s="7">
        <v>1.8288222384784198</v>
      </c>
      <c r="F411" s="8">
        <v>51.638083999999999</v>
      </c>
      <c r="G411" s="8">
        <v>2.5304150000000001</v>
      </c>
      <c r="H411" s="8">
        <v>0.26465899999999998</v>
      </c>
      <c r="I411" s="8">
        <v>-24.576836665023428</v>
      </c>
      <c r="J411" s="8">
        <v>14.164092092158313</v>
      </c>
      <c r="K411" s="27">
        <v>4.0481379698184332</v>
      </c>
    </row>
    <row r="412" spans="1:11">
      <c r="A412" s="38">
        <v>43321</v>
      </c>
      <c r="B412" s="34" t="s">
        <v>21</v>
      </c>
      <c r="C412" s="3" t="s">
        <v>13</v>
      </c>
      <c r="D412" s="3">
        <v>1</v>
      </c>
      <c r="E412" s="7">
        <v>1.8288222384784198</v>
      </c>
      <c r="F412" s="8">
        <v>50.073272000000003</v>
      </c>
      <c r="G412" s="7">
        <v>4.28986</v>
      </c>
      <c r="H412" s="7">
        <v>0.39249099999999998</v>
      </c>
      <c r="I412" s="8">
        <v>-23.38485875117269</v>
      </c>
      <c r="J412" s="7">
        <v>15.942897104834394</v>
      </c>
      <c r="K412" s="37">
        <v>2.7156006597549842</v>
      </c>
    </row>
    <row r="413" spans="1:11">
      <c r="A413" s="38">
        <v>43321</v>
      </c>
      <c r="B413" s="34" t="s">
        <v>21</v>
      </c>
      <c r="C413" s="3" t="s">
        <v>12</v>
      </c>
      <c r="D413" s="3">
        <v>1</v>
      </c>
      <c r="E413" s="7">
        <v>1.8288222384784198</v>
      </c>
      <c r="F413" s="7">
        <v>50.889615999999997</v>
      </c>
      <c r="G413" s="7">
        <v>4.51492</v>
      </c>
      <c r="H413" s="7">
        <v>0.28867500000000001</v>
      </c>
      <c r="I413" s="7">
        <v>-27.071888698987223</v>
      </c>
      <c r="J413" s="7">
        <v>10.921771807185021</v>
      </c>
      <c r="K413" s="37">
        <v>3.6526596848805761</v>
      </c>
    </row>
    <row r="414" spans="1:11">
      <c r="A414" s="38">
        <v>43321</v>
      </c>
      <c r="B414" s="34" t="s">
        <v>21</v>
      </c>
      <c r="C414" s="3" t="s">
        <v>13</v>
      </c>
      <c r="D414" s="3">
        <v>1</v>
      </c>
      <c r="E414" s="7">
        <v>2.1336259448914898</v>
      </c>
      <c r="F414" s="8">
        <v>49.567149999999998</v>
      </c>
      <c r="G414" s="7">
        <v>3.9255019999999998</v>
      </c>
      <c r="H414" s="7">
        <v>0.41571399999999997</v>
      </c>
      <c r="I414" s="8">
        <v>-28.883113812645121</v>
      </c>
      <c r="J414" s="7">
        <v>19.439416336545911</v>
      </c>
      <c r="K414" s="37">
        <v>2.4015479120369232</v>
      </c>
    </row>
    <row r="415" spans="1:11">
      <c r="A415" s="38">
        <v>43321</v>
      </c>
      <c r="B415" s="34" t="s">
        <v>21</v>
      </c>
      <c r="C415" s="3" t="s">
        <v>14</v>
      </c>
      <c r="D415" s="3">
        <v>2</v>
      </c>
      <c r="E415" s="7">
        <v>2.1336259448914898</v>
      </c>
      <c r="F415" s="7">
        <v>47.373344000000003</v>
      </c>
      <c r="G415" s="7">
        <v>3.8732739999999999</v>
      </c>
      <c r="H415" s="7">
        <v>0.444797</v>
      </c>
      <c r="I415" s="7">
        <v>-31.126681054786772</v>
      </c>
      <c r="J415" s="7">
        <v>12.52905636874959</v>
      </c>
      <c r="K415" s="37">
        <v>-0.98107640767571325</v>
      </c>
    </row>
    <row r="416" spans="1:11">
      <c r="A416" s="38">
        <v>43321</v>
      </c>
      <c r="B416" s="34" t="s">
        <v>21</v>
      </c>
      <c r="C416" s="3" t="s">
        <v>14</v>
      </c>
      <c r="D416" s="3">
        <v>1</v>
      </c>
      <c r="E416" s="7">
        <v>2.4384296513045598</v>
      </c>
      <c r="F416" s="7">
        <v>50.739443999999999</v>
      </c>
      <c r="G416" s="7">
        <v>4.1490650000000002</v>
      </c>
      <c r="H416" s="7">
        <v>0.36998500000000001</v>
      </c>
      <c r="I416" s="7">
        <v>-27.672339670495038</v>
      </c>
      <c r="J416" s="7">
        <v>16.008013485368103</v>
      </c>
      <c r="K416" s="37">
        <v>-0.33893934773443579</v>
      </c>
    </row>
    <row r="417" spans="1:11">
      <c r="A417" s="38">
        <v>43321</v>
      </c>
      <c r="B417" s="34" t="s">
        <v>21</v>
      </c>
      <c r="C417" s="3" t="s">
        <v>14</v>
      </c>
      <c r="D417" s="3">
        <v>1</v>
      </c>
      <c r="E417" s="7">
        <v>2.4384296513045598</v>
      </c>
      <c r="F417" s="7">
        <v>47.251984</v>
      </c>
      <c r="G417" s="7">
        <v>4.5112019999999999</v>
      </c>
      <c r="H417" s="7">
        <v>0.33261499999999999</v>
      </c>
      <c r="I417" s="7">
        <v>-25.781734641415134</v>
      </c>
      <c r="J417" s="7">
        <v>12.025916823823668</v>
      </c>
      <c r="K417" s="37">
        <v>0.44813949192348224</v>
      </c>
    </row>
    <row r="418" spans="1:11">
      <c r="A418" s="38">
        <v>43321</v>
      </c>
      <c r="B418" s="34" t="s">
        <v>21</v>
      </c>
      <c r="C418" s="3" t="s">
        <v>13</v>
      </c>
      <c r="D418" s="3">
        <v>1</v>
      </c>
      <c r="E418" s="7">
        <v>3.0480370641306997</v>
      </c>
      <c r="F418" s="8">
        <v>50.521974999999998</v>
      </c>
      <c r="G418" s="7">
        <v>3.675786</v>
      </c>
      <c r="H418" s="7">
        <v>0.29134300000000002</v>
      </c>
      <c r="I418" s="8">
        <v>-26.600650014314414</v>
      </c>
      <c r="J418" s="7">
        <v>20.278934175146954</v>
      </c>
      <c r="K418" s="37">
        <v>2.9620750828517561</v>
      </c>
    </row>
    <row r="419" spans="1:11">
      <c r="A419" s="38">
        <v>43321</v>
      </c>
      <c r="B419" s="34" t="s">
        <v>21</v>
      </c>
      <c r="C419" s="3" t="s">
        <v>12</v>
      </c>
      <c r="D419" s="3">
        <v>1</v>
      </c>
      <c r="E419" s="7">
        <v>3.0480370641306997</v>
      </c>
      <c r="F419" s="7">
        <v>50.921768999999998</v>
      </c>
      <c r="G419" s="7">
        <v>3.5884510000000001</v>
      </c>
      <c r="H419" s="7">
        <v>0.28148600000000001</v>
      </c>
      <c r="I419" s="7">
        <v>-27.134015814453459</v>
      </c>
      <c r="J419" s="7">
        <v>13.83589712204984</v>
      </c>
      <c r="K419" s="37">
        <v>3.5633719081887243</v>
      </c>
    </row>
    <row r="420" spans="1:11">
      <c r="A420" s="38">
        <v>43321</v>
      </c>
      <c r="B420" s="34" t="s">
        <v>21</v>
      </c>
      <c r="C420" s="3" t="s">
        <v>12</v>
      </c>
      <c r="D420" s="3">
        <v>1</v>
      </c>
      <c r="E420" s="7">
        <v>3.0480370641306997</v>
      </c>
      <c r="F420" s="7">
        <v>48.470143999999998</v>
      </c>
      <c r="G420" s="7">
        <v>5.1598269999999999</v>
      </c>
      <c r="H420" s="7">
        <v>0.37142599999999998</v>
      </c>
      <c r="I420" s="7">
        <v>-26.144253071951244</v>
      </c>
      <c r="J420" s="7">
        <v>14.391050847049307</v>
      </c>
      <c r="K420" s="37">
        <v>2.738258326740195</v>
      </c>
    </row>
    <row r="421" spans="1:11">
      <c r="A421" s="38">
        <v>43321</v>
      </c>
      <c r="B421" s="34" t="s">
        <v>21</v>
      </c>
      <c r="C421" s="3" t="s">
        <v>13</v>
      </c>
      <c r="D421" s="3">
        <v>1</v>
      </c>
      <c r="E421" s="7">
        <v>3.3528407705437697</v>
      </c>
      <c r="F421" s="8">
        <v>51.333936999999999</v>
      </c>
      <c r="G421" s="8">
        <v>4.2898949999999996</v>
      </c>
      <c r="H421" s="8">
        <v>0.36543100000000001</v>
      </c>
      <c r="I421" s="8">
        <v>-24.6016555418244</v>
      </c>
      <c r="J421" s="8">
        <v>17.716021720167173</v>
      </c>
      <c r="K421" s="27">
        <v>2.6763737682499871</v>
      </c>
    </row>
    <row r="422" spans="1:11">
      <c r="A422" s="38">
        <v>43321</v>
      </c>
      <c r="B422" s="34" t="s">
        <v>21</v>
      </c>
      <c r="C422" s="3" t="s">
        <v>13</v>
      </c>
      <c r="D422" s="3">
        <v>1</v>
      </c>
      <c r="E422" s="7">
        <v>3.6576444769568397</v>
      </c>
      <c r="F422" s="8">
        <v>49.649149999999999</v>
      </c>
      <c r="G422" s="7">
        <v>4.8916930000000001</v>
      </c>
      <c r="H422" s="7">
        <v>0.440137</v>
      </c>
      <c r="I422" s="8">
        <v>-27.378284663663173</v>
      </c>
      <c r="J422" s="7">
        <v>17.064595279061052</v>
      </c>
      <c r="K422" s="37">
        <v>2.4494861910276988</v>
      </c>
    </row>
    <row r="423" spans="1:11">
      <c r="A423" s="38">
        <v>43321</v>
      </c>
      <c r="B423" s="34" t="s">
        <v>21</v>
      </c>
      <c r="C423" s="3" t="s">
        <v>12</v>
      </c>
      <c r="D423" s="3">
        <v>1</v>
      </c>
      <c r="E423" s="7">
        <v>3.6576444769568397</v>
      </c>
      <c r="F423" s="7">
        <v>51.676081000000003</v>
      </c>
      <c r="G423" s="7">
        <v>3.8294100000000002</v>
      </c>
      <c r="H423" s="7">
        <v>0.27512799999999998</v>
      </c>
      <c r="I423" s="7">
        <v>-27.667290413245926</v>
      </c>
      <c r="J423" s="7">
        <v>10.543889509047649</v>
      </c>
      <c r="K423" s="37">
        <v>3.2417223017593848</v>
      </c>
    </row>
    <row r="424" spans="1:11">
      <c r="A424" s="38">
        <v>43321</v>
      </c>
      <c r="B424" s="34" t="s">
        <v>21</v>
      </c>
      <c r="C424" s="3" t="s">
        <v>14</v>
      </c>
      <c r="D424" s="3">
        <v>1</v>
      </c>
      <c r="E424" s="7">
        <v>3.6576444769568397</v>
      </c>
      <c r="F424" s="7">
        <v>46.852544000000002</v>
      </c>
      <c r="G424" s="7">
        <v>3.509512</v>
      </c>
      <c r="H424" s="7">
        <v>0.26048300000000002</v>
      </c>
      <c r="I424" s="7">
        <v>-26.068427555268237</v>
      </c>
      <c r="J424" s="7">
        <v>15.544891518962688</v>
      </c>
      <c r="K424" s="37">
        <v>2.4227304000919316</v>
      </c>
    </row>
    <row r="425" spans="1:11">
      <c r="A425" s="38">
        <v>43321</v>
      </c>
      <c r="B425" s="34" t="s">
        <v>21</v>
      </c>
      <c r="C425" s="3" t="s">
        <v>14</v>
      </c>
      <c r="D425" s="3">
        <v>1</v>
      </c>
      <c r="E425" s="7">
        <v>3.6576444769568397</v>
      </c>
      <c r="F425" s="7">
        <v>49.778466000000002</v>
      </c>
      <c r="G425" s="7">
        <v>3.3921790000000001</v>
      </c>
      <c r="H425" s="7">
        <v>0.28922300000000001</v>
      </c>
      <c r="I425" s="7">
        <v>-26.774969837471986</v>
      </c>
      <c r="J425" s="7">
        <v>14.924292290311381</v>
      </c>
      <c r="K425" s="37">
        <v>-3.8622047895379406</v>
      </c>
    </row>
    <row r="426" spans="1:11">
      <c r="A426" s="38">
        <v>43321</v>
      </c>
      <c r="B426" s="34" t="s">
        <v>21</v>
      </c>
      <c r="C426" s="3" t="s">
        <v>14</v>
      </c>
      <c r="D426" s="3">
        <v>1</v>
      </c>
      <c r="E426" s="7">
        <v>4.2672518897829796</v>
      </c>
      <c r="F426" s="7">
        <v>48.163133999999999</v>
      </c>
      <c r="G426" s="7">
        <v>5.0042869999999997</v>
      </c>
      <c r="H426" s="7">
        <v>0.39561299999999999</v>
      </c>
      <c r="I426" s="7">
        <v>-29.27370933494916</v>
      </c>
      <c r="J426" s="7">
        <v>12.88601037819461</v>
      </c>
      <c r="K426" s="37">
        <v>-3.3070921083307421</v>
      </c>
    </row>
    <row r="427" spans="1:11">
      <c r="A427" s="38">
        <v>43321</v>
      </c>
      <c r="B427" s="34" t="s">
        <v>21</v>
      </c>
      <c r="C427" s="3" t="s">
        <v>12</v>
      </c>
      <c r="D427" s="3">
        <v>1</v>
      </c>
      <c r="E427" s="7">
        <v>4.8768593026091196</v>
      </c>
      <c r="F427" s="7">
        <v>50.922013</v>
      </c>
      <c r="G427" s="7">
        <v>3.750127</v>
      </c>
      <c r="H427" s="7">
        <v>0.30191099999999998</v>
      </c>
      <c r="I427" s="7">
        <v>-26.718738781351284</v>
      </c>
      <c r="J427" s="7">
        <v>12.259212963740847</v>
      </c>
      <c r="K427" s="37">
        <v>3.5108514435352607</v>
      </c>
    </row>
    <row r="428" spans="1:11">
      <c r="A428" s="38">
        <v>43321</v>
      </c>
      <c r="B428" s="34" t="s">
        <v>21</v>
      </c>
      <c r="C428" s="3" t="s">
        <v>14</v>
      </c>
      <c r="D428" s="3">
        <v>1</v>
      </c>
      <c r="E428" s="7">
        <v>4.8768593026091196</v>
      </c>
      <c r="F428" s="7">
        <v>50.554411999999999</v>
      </c>
      <c r="G428" s="7">
        <v>3.1731210000000001</v>
      </c>
      <c r="H428" s="7">
        <v>0.27124900000000002</v>
      </c>
      <c r="I428" s="7">
        <v>-26.276309221580341</v>
      </c>
      <c r="J428" s="7">
        <v>14.935362376825589</v>
      </c>
      <c r="K428" s="37">
        <v>3.0247481322086491</v>
      </c>
    </row>
    <row r="429" spans="1:11">
      <c r="A429" s="38">
        <v>43321</v>
      </c>
      <c r="B429" s="34" t="s">
        <v>21</v>
      </c>
      <c r="C429" s="3" t="s">
        <v>13</v>
      </c>
      <c r="D429" s="3">
        <v>1</v>
      </c>
      <c r="E429" s="7">
        <v>5.4864667154352595</v>
      </c>
      <c r="F429" s="8">
        <v>50.457552999999997</v>
      </c>
      <c r="G429" s="8">
        <v>3.8955299999999999</v>
      </c>
      <c r="H429" s="8">
        <v>0.33028999999999997</v>
      </c>
      <c r="I429" s="8">
        <v>-25.295074994131301</v>
      </c>
      <c r="J429" s="8">
        <v>16.923089172709098</v>
      </c>
      <c r="K429" s="27">
        <v>2.9843477237713447</v>
      </c>
    </row>
    <row r="430" spans="1:11">
      <c r="A430" s="38">
        <v>43321</v>
      </c>
      <c r="B430" s="34" t="s">
        <v>21</v>
      </c>
      <c r="C430" s="3" t="s">
        <v>13</v>
      </c>
      <c r="D430" s="3">
        <v>1</v>
      </c>
      <c r="E430" s="7">
        <v>5.4864667154352595</v>
      </c>
      <c r="F430" s="8">
        <v>51.553541000000003</v>
      </c>
      <c r="G430" s="7">
        <v>4.2860120000000004</v>
      </c>
      <c r="H430" s="7">
        <v>0.31609900000000002</v>
      </c>
      <c r="I430" s="8">
        <v>-27.05432550459436</v>
      </c>
      <c r="J430" s="7">
        <v>17.674964460953873</v>
      </c>
      <c r="K430" s="37">
        <v>3.4331720501542913</v>
      </c>
    </row>
    <row r="431" spans="1:11">
      <c r="A431" s="38">
        <v>43321</v>
      </c>
      <c r="B431" s="34" t="s">
        <v>21</v>
      </c>
      <c r="C431" s="3" t="s">
        <v>13</v>
      </c>
      <c r="D431" s="3">
        <v>1</v>
      </c>
      <c r="E431" s="7">
        <v>5.4864667154352595</v>
      </c>
      <c r="F431" s="8">
        <v>52.023240999999999</v>
      </c>
      <c r="G431" s="7">
        <v>2.7310699999999999</v>
      </c>
      <c r="H431" s="7">
        <v>0.26637100000000002</v>
      </c>
      <c r="I431" s="8">
        <v>-25.083231565809303</v>
      </c>
      <c r="J431" s="7">
        <v>16.609810475935074</v>
      </c>
      <c r="K431" s="37">
        <v>1.9627976854185087</v>
      </c>
    </row>
    <row r="432" spans="1:11">
      <c r="A432" s="38">
        <v>43321</v>
      </c>
      <c r="B432" s="34" t="s">
        <v>21</v>
      </c>
      <c r="C432" s="3" t="s">
        <v>14</v>
      </c>
      <c r="D432" s="3">
        <v>1</v>
      </c>
      <c r="E432" s="7">
        <v>5.4864667154352595</v>
      </c>
      <c r="F432" s="7">
        <v>50.303677999999998</v>
      </c>
      <c r="G432" s="7">
        <v>4.7521199999999997</v>
      </c>
      <c r="H432" s="7">
        <v>0.36593199999999998</v>
      </c>
      <c r="I432" s="7">
        <v>-26.013868187571237</v>
      </c>
      <c r="J432" s="7">
        <v>15.548294362831339</v>
      </c>
      <c r="K432" s="37">
        <v>-3.1830191076959267</v>
      </c>
    </row>
    <row r="433" spans="1:11">
      <c r="A433" s="38">
        <v>43321</v>
      </c>
      <c r="B433" s="34" t="s">
        <v>21</v>
      </c>
      <c r="C433" s="3" t="s">
        <v>12</v>
      </c>
      <c r="D433" s="3">
        <v>1</v>
      </c>
      <c r="E433" s="7">
        <v>6.0960741282613995</v>
      </c>
      <c r="F433" s="7">
        <v>50.736463000000001</v>
      </c>
      <c r="G433" s="7">
        <v>3.5612330000000001</v>
      </c>
      <c r="H433" s="7">
        <v>0.28963299999999997</v>
      </c>
      <c r="I433" s="7">
        <v>-26.358896111268667</v>
      </c>
      <c r="J433" s="7">
        <v>14.11165126018955</v>
      </c>
      <c r="K433" s="37">
        <v>3.448348911330128</v>
      </c>
    </row>
    <row r="434" spans="1:11">
      <c r="A434" s="38">
        <v>43321</v>
      </c>
      <c r="B434" s="34" t="s">
        <v>21</v>
      </c>
      <c r="C434" s="3" t="s">
        <v>12</v>
      </c>
      <c r="D434" s="3">
        <v>1</v>
      </c>
      <c r="E434" s="7">
        <v>6.0960741282613995</v>
      </c>
      <c r="F434" s="7">
        <v>50.967309</v>
      </c>
      <c r="G434" s="7">
        <v>4.3025869999999999</v>
      </c>
      <c r="H434" s="7">
        <v>0.300682</v>
      </c>
      <c r="I434" s="7">
        <v>-25.358537145537351</v>
      </c>
      <c r="J434" s="7">
        <v>12.709901343372806</v>
      </c>
      <c r="K434" s="37">
        <v>3.981003973989842</v>
      </c>
    </row>
    <row r="435" spans="1:11">
      <c r="A435" s="38">
        <v>43321</v>
      </c>
      <c r="B435" s="34" t="s">
        <v>21</v>
      </c>
      <c r="C435" s="3" t="s">
        <v>14</v>
      </c>
      <c r="D435" s="3">
        <v>1</v>
      </c>
      <c r="E435" s="7">
        <v>6.0960741282613995</v>
      </c>
      <c r="F435" s="7">
        <v>50.074869</v>
      </c>
      <c r="G435" s="7">
        <v>2.1892649999999998</v>
      </c>
      <c r="H435" s="7">
        <v>0.262347</v>
      </c>
      <c r="I435" s="7">
        <v>-27.447762540749505</v>
      </c>
      <c r="J435" s="7">
        <v>14.433362040020137</v>
      </c>
      <c r="K435" s="37">
        <v>-4.0008285828720993</v>
      </c>
    </row>
    <row r="436" spans="1:11">
      <c r="A436" s="38">
        <v>43321</v>
      </c>
      <c r="B436" s="34" t="s">
        <v>21</v>
      </c>
      <c r="C436" s="3" t="s">
        <v>13</v>
      </c>
      <c r="D436" s="3">
        <v>1</v>
      </c>
      <c r="E436" s="7">
        <v>7.6200926603267494</v>
      </c>
      <c r="F436" s="47">
        <v>51.684659000000003</v>
      </c>
      <c r="G436" s="7">
        <v>3.8699599999999998</v>
      </c>
      <c r="H436" s="7">
        <v>0.29905199999999998</v>
      </c>
      <c r="I436" s="47">
        <v>-25.733658796738098</v>
      </c>
      <c r="J436" s="7">
        <v>16.295298862050057</v>
      </c>
      <c r="K436" s="37">
        <v>-0.28503895315377692</v>
      </c>
    </row>
    <row r="437" spans="1:11">
      <c r="A437" s="38">
        <v>43321</v>
      </c>
      <c r="B437" s="34" t="s">
        <v>21</v>
      </c>
      <c r="C437" s="3" t="s">
        <v>13</v>
      </c>
      <c r="D437" s="3">
        <v>1</v>
      </c>
      <c r="E437" s="7">
        <v>7.6200926603267494</v>
      </c>
      <c r="F437" s="8">
        <v>51.263078</v>
      </c>
      <c r="G437" s="7">
        <v>3.2299389999999999</v>
      </c>
      <c r="H437" s="7">
        <v>0.30291400000000002</v>
      </c>
      <c r="I437" s="8">
        <v>-24.158687241426001</v>
      </c>
      <c r="J437" s="7">
        <v>15.128472073084012</v>
      </c>
      <c r="K437" s="37">
        <v>3.357351549708838</v>
      </c>
    </row>
    <row r="438" spans="1:11">
      <c r="A438" s="38">
        <v>43321</v>
      </c>
      <c r="B438" s="34" t="s">
        <v>21</v>
      </c>
      <c r="C438" s="3" t="s">
        <v>13</v>
      </c>
      <c r="D438" s="3">
        <v>1</v>
      </c>
      <c r="E438" s="7">
        <v>7.6200926603267494</v>
      </c>
      <c r="F438" s="8">
        <v>51.490963000000001</v>
      </c>
      <c r="G438" s="7">
        <v>4.133553</v>
      </c>
      <c r="H438" s="7">
        <v>0.299317</v>
      </c>
      <c r="I438" s="8">
        <v>-25.006093167350063</v>
      </c>
      <c r="J438" s="7">
        <v>14.442419498420772</v>
      </c>
      <c r="K438" s="37">
        <v>3.738275149787218</v>
      </c>
    </row>
    <row r="439" spans="1:11">
      <c r="A439" s="38">
        <v>43321</v>
      </c>
      <c r="B439" s="34" t="s">
        <v>21</v>
      </c>
      <c r="C439" s="3" t="s">
        <v>12</v>
      </c>
      <c r="D439" s="3">
        <v>1</v>
      </c>
      <c r="E439" s="7">
        <v>7.6200926603267494</v>
      </c>
      <c r="F439" s="7">
        <v>50.950119000000001</v>
      </c>
      <c r="G439" s="7">
        <v>4.1427389999999997</v>
      </c>
      <c r="H439" s="7">
        <v>0.320301</v>
      </c>
      <c r="I439" s="7">
        <v>-26.584674412901048</v>
      </c>
      <c r="J439" s="7">
        <v>15.146011434430118</v>
      </c>
      <c r="K439" s="37">
        <v>4.3499753435616633</v>
      </c>
    </row>
    <row r="440" spans="1:11">
      <c r="A440" s="38">
        <v>43321</v>
      </c>
      <c r="B440" s="34" t="s">
        <v>21</v>
      </c>
      <c r="C440" s="3" t="s">
        <v>12</v>
      </c>
      <c r="D440" s="3">
        <v>1</v>
      </c>
      <c r="E440" s="7">
        <v>7.6200926603267494</v>
      </c>
      <c r="F440" s="7">
        <v>51.884287</v>
      </c>
      <c r="G440" s="7">
        <v>4.2583409999999997</v>
      </c>
      <c r="H440" s="7">
        <v>0.29984899999999998</v>
      </c>
      <c r="I440" s="7">
        <v>-24.55459697671386</v>
      </c>
      <c r="J440" s="7">
        <v>14.736678916906239</v>
      </c>
      <c r="K440" s="37">
        <v>4.5040857331435333</v>
      </c>
    </row>
    <row r="441" spans="1:11">
      <c r="A441" s="38">
        <v>43321</v>
      </c>
      <c r="B441" s="34" t="s">
        <v>21</v>
      </c>
      <c r="C441" s="3" t="s">
        <v>12</v>
      </c>
      <c r="D441" s="3">
        <v>1</v>
      </c>
      <c r="E441" s="7">
        <v>7.6200926603267494</v>
      </c>
      <c r="F441" s="7">
        <v>51.142809</v>
      </c>
      <c r="G441" s="7">
        <v>3.9869910000000002</v>
      </c>
      <c r="H441" s="7">
        <v>0.28283399999999997</v>
      </c>
      <c r="I441" s="7">
        <v>-24.756860513275218</v>
      </c>
      <c r="J441" s="7">
        <v>15.116954962610006</v>
      </c>
      <c r="K441" s="37">
        <v>3.395020877878709</v>
      </c>
    </row>
    <row r="442" spans="1:11">
      <c r="A442" s="38">
        <v>43321</v>
      </c>
      <c r="B442" s="34" t="s">
        <v>21</v>
      </c>
      <c r="C442" s="3" t="s">
        <v>14</v>
      </c>
      <c r="D442" s="3">
        <v>1</v>
      </c>
      <c r="E442" s="7">
        <v>7.6200926603267494</v>
      </c>
      <c r="F442" s="7">
        <v>46.140534000000002</v>
      </c>
      <c r="G442" s="7">
        <v>4.0796260000000002</v>
      </c>
      <c r="H442" s="7">
        <v>0.31791799999999998</v>
      </c>
      <c r="I442" s="7">
        <v>-25.810704240707292</v>
      </c>
      <c r="J442" s="7">
        <v>15.123692045352294</v>
      </c>
      <c r="K442" s="37">
        <v>-5.9307981569819699</v>
      </c>
    </row>
    <row r="443" spans="1:11">
      <c r="A443" s="38">
        <v>43321</v>
      </c>
      <c r="B443" s="34" t="s">
        <v>21</v>
      </c>
      <c r="C443" s="3" t="s">
        <v>14</v>
      </c>
      <c r="D443" s="3">
        <v>1</v>
      </c>
      <c r="E443" s="7">
        <v>7.6200926603267494</v>
      </c>
      <c r="F443" s="7">
        <v>49.759275000000002</v>
      </c>
      <c r="G443" s="7">
        <v>4.1492570000000004</v>
      </c>
      <c r="H443" s="7">
        <v>0.32239499999999999</v>
      </c>
      <c r="I443" s="7">
        <v>-25.118309180923099</v>
      </c>
      <c r="J443" s="7">
        <v>16.282825761872306</v>
      </c>
      <c r="K443" s="37">
        <v>-1.6190958123642938</v>
      </c>
    </row>
    <row r="444" spans="1:11">
      <c r="A444" s="38">
        <v>43321</v>
      </c>
      <c r="B444" s="34" t="s">
        <v>21</v>
      </c>
      <c r="C444" s="3" t="s">
        <v>14</v>
      </c>
      <c r="D444" s="3">
        <v>1</v>
      </c>
      <c r="E444" s="7">
        <v>7.6200926603267494</v>
      </c>
      <c r="F444" s="7">
        <v>51.473312</v>
      </c>
      <c r="G444" s="7">
        <v>3.934933</v>
      </c>
      <c r="H444" s="7">
        <v>0.33273999999999998</v>
      </c>
      <c r="I444" s="7">
        <v>-25.997930056413853</v>
      </c>
      <c r="J444" s="7">
        <v>15.962833251556052</v>
      </c>
      <c r="K444" s="37">
        <v>0.50000868026729206</v>
      </c>
    </row>
    <row r="445" spans="1:11">
      <c r="A445" s="38">
        <v>43321</v>
      </c>
      <c r="B445" s="34" t="s">
        <v>21</v>
      </c>
      <c r="C445" s="3" t="s">
        <v>13</v>
      </c>
      <c r="D445" s="3">
        <v>2</v>
      </c>
      <c r="E445" s="7">
        <v>22.860277980980246</v>
      </c>
      <c r="F445" s="8">
        <v>51.162227999999999</v>
      </c>
      <c r="G445" s="7">
        <v>3.0791330000000001</v>
      </c>
      <c r="H445" s="7">
        <v>0.28356500000000001</v>
      </c>
      <c r="I445" s="8">
        <v>-26.041222420620176</v>
      </c>
      <c r="J445" s="7">
        <v>13.772210095163214</v>
      </c>
      <c r="K445" s="37">
        <v>-1.7459425403903164</v>
      </c>
    </row>
    <row r="446" spans="1:11">
      <c r="A446" s="38">
        <v>43321</v>
      </c>
      <c r="B446" s="34" t="s">
        <v>21</v>
      </c>
      <c r="C446" s="3" t="s">
        <v>13</v>
      </c>
      <c r="D446" s="3">
        <v>2</v>
      </c>
      <c r="E446" s="7">
        <v>22.860277980980246</v>
      </c>
      <c r="F446" s="8">
        <v>51.511963000000002</v>
      </c>
      <c r="G446" s="7">
        <v>3.4378890000000002</v>
      </c>
      <c r="H446" s="7">
        <v>0.27421600000000002</v>
      </c>
      <c r="I446" s="8">
        <v>-25.518316409208285</v>
      </c>
      <c r="J446" s="7">
        <v>18.642711504490336</v>
      </c>
      <c r="K446" s="37">
        <v>3.3927463015720409</v>
      </c>
    </row>
    <row r="447" spans="1:11">
      <c r="A447" s="38">
        <v>43321</v>
      </c>
      <c r="B447" s="34" t="s">
        <v>21</v>
      </c>
      <c r="C447" s="3" t="s">
        <v>12</v>
      </c>
      <c r="D447" s="3">
        <v>2</v>
      </c>
      <c r="E447" s="7">
        <v>22.860277980980246</v>
      </c>
      <c r="F447" s="7">
        <v>50.701493999999997</v>
      </c>
      <c r="G447" s="7">
        <v>5.002713</v>
      </c>
      <c r="H447" s="7">
        <v>0.338563</v>
      </c>
      <c r="I447" s="7">
        <v>-23.704411100919163</v>
      </c>
      <c r="J447" s="7">
        <v>17.008219247654054</v>
      </c>
      <c r="K447" s="37">
        <v>3.5325799389617947</v>
      </c>
    </row>
    <row r="448" spans="1:11">
      <c r="A448" s="38">
        <v>43321</v>
      </c>
      <c r="B448" s="34" t="s">
        <v>21</v>
      </c>
      <c r="C448" s="3" t="s">
        <v>13</v>
      </c>
      <c r="D448" s="3">
        <v>2</v>
      </c>
      <c r="E448" s="7">
        <v>22.860277980980246</v>
      </c>
      <c r="F448" s="7">
        <v>52.539487999999999</v>
      </c>
      <c r="G448" s="7">
        <v>3.438412</v>
      </c>
      <c r="H448" s="7">
        <v>0.21632499999999999</v>
      </c>
      <c r="I448" s="7">
        <v>-24.343000161259585</v>
      </c>
      <c r="J448" s="7">
        <v>19.416059203954454</v>
      </c>
      <c r="K448" s="37"/>
    </row>
    <row r="449" spans="1:11">
      <c r="A449" s="38">
        <v>43321</v>
      </c>
      <c r="B449" s="34" t="s">
        <v>21</v>
      </c>
      <c r="C449" s="3" t="s">
        <v>12</v>
      </c>
      <c r="D449" s="3">
        <v>2</v>
      </c>
      <c r="E449" s="7">
        <v>22.860277980980246</v>
      </c>
      <c r="F449" s="7">
        <v>49.704756000000003</v>
      </c>
      <c r="G449" s="7">
        <v>4.4877890000000003</v>
      </c>
      <c r="H449" s="7">
        <v>0.24217</v>
      </c>
      <c r="I449" s="7">
        <v>-27.314061844712786</v>
      </c>
      <c r="J449" s="7">
        <v>14.350218526890027</v>
      </c>
      <c r="K449" s="37">
        <v>1.9019363222498309</v>
      </c>
    </row>
    <row r="450" spans="1:11">
      <c r="A450" s="38">
        <v>43321</v>
      </c>
      <c r="B450" s="34" t="s">
        <v>21</v>
      </c>
      <c r="C450" s="3" t="s">
        <v>12</v>
      </c>
      <c r="D450" s="3">
        <v>2</v>
      </c>
      <c r="E450" s="7">
        <v>22.860277980980246</v>
      </c>
      <c r="F450" s="7">
        <v>50.813934000000003</v>
      </c>
      <c r="G450" s="7">
        <v>3.7767179999999998</v>
      </c>
      <c r="H450" s="7">
        <v>0.22865099999999999</v>
      </c>
      <c r="I450" s="7">
        <v>-25.975478374915628</v>
      </c>
      <c r="J450" s="7">
        <v>9.9207439378511815</v>
      </c>
      <c r="K450" s="37"/>
    </row>
    <row r="451" spans="1:11">
      <c r="A451" s="38">
        <v>43321</v>
      </c>
      <c r="B451" s="34" t="s">
        <v>21</v>
      </c>
      <c r="C451" s="3" t="s">
        <v>14</v>
      </c>
      <c r="D451" s="3">
        <v>2</v>
      </c>
      <c r="E451" s="7">
        <v>22.860277980980246</v>
      </c>
      <c r="F451" s="7">
        <v>50.455477999999999</v>
      </c>
      <c r="G451" s="7">
        <v>3.9480300000000002</v>
      </c>
      <c r="H451" s="7">
        <v>0.22278200000000001</v>
      </c>
      <c r="I451" s="7">
        <v>-25.359299744958335</v>
      </c>
      <c r="J451" s="7">
        <v>11.614196591002603</v>
      </c>
      <c r="K451" s="37"/>
    </row>
    <row r="452" spans="1:11">
      <c r="A452" s="38">
        <v>43321</v>
      </c>
      <c r="B452" s="34" t="s">
        <v>21</v>
      </c>
      <c r="C452" s="3" t="s">
        <v>14</v>
      </c>
      <c r="D452" s="3">
        <v>2</v>
      </c>
      <c r="E452" s="7">
        <v>22.860277980980246</v>
      </c>
      <c r="F452" s="7">
        <v>50.804366000000002</v>
      </c>
      <c r="G452" s="7">
        <v>3.6355360000000001</v>
      </c>
      <c r="H452" s="7">
        <v>0.23325699999999999</v>
      </c>
      <c r="I452" s="7">
        <v>-25.411761131322013</v>
      </c>
      <c r="J452" s="7">
        <v>11.647602859570817</v>
      </c>
      <c r="K452" s="37"/>
    </row>
    <row r="453" spans="1:11">
      <c r="A453" s="38">
        <v>43321</v>
      </c>
      <c r="B453" s="34" t="s">
        <v>21</v>
      </c>
      <c r="C453" s="3" t="s">
        <v>14</v>
      </c>
      <c r="D453" s="3">
        <v>2</v>
      </c>
      <c r="E453" s="7">
        <v>22.860277980980246</v>
      </c>
      <c r="F453" s="7">
        <v>50.882116000000003</v>
      </c>
      <c r="G453" s="7">
        <v>3.3037329999999998</v>
      </c>
      <c r="H453" s="7">
        <v>0.22162699999999999</v>
      </c>
      <c r="I453" s="7">
        <v>-25.504822590021536</v>
      </c>
      <c r="J453" s="7">
        <v>13.538117872151764</v>
      </c>
      <c r="K453" s="37"/>
    </row>
    <row r="454" spans="1:11">
      <c r="A454" s="38">
        <v>43321</v>
      </c>
      <c r="B454" s="34" t="s">
        <v>21</v>
      </c>
      <c r="C454" s="3" t="s">
        <v>13</v>
      </c>
      <c r="D454" s="3">
        <v>3</v>
      </c>
      <c r="E454" s="7">
        <v>45.720555961960493</v>
      </c>
      <c r="F454" s="8">
        <v>51.581921999999999</v>
      </c>
      <c r="G454" s="7">
        <v>3.2836660000000002</v>
      </c>
      <c r="H454" s="7">
        <v>0.322411</v>
      </c>
      <c r="I454" s="8">
        <v>-26.617042947522492</v>
      </c>
      <c r="J454" s="7">
        <v>14.177218563538265</v>
      </c>
      <c r="K454" s="37">
        <v>2.6850451881791502</v>
      </c>
    </row>
    <row r="455" spans="1:11">
      <c r="A455" s="38">
        <v>43321</v>
      </c>
      <c r="B455" s="34" t="s">
        <v>21</v>
      </c>
      <c r="C455" s="3" t="s">
        <v>13</v>
      </c>
      <c r="D455" s="3">
        <v>3</v>
      </c>
      <c r="E455" s="7">
        <v>45.720555961960493</v>
      </c>
      <c r="F455" s="8">
        <v>51.972133999999997</v>
      </c>
      <c r="G455" s="7">
        <v>2.5057390000000002</v>
      </c>
      <c r="H455" s="7">
        <v>0.26326699999999997</v>
      </c>
      <c r="I455" s="8">
        <v>-24.840034557524916</v>
      </c>
      <c r="J455" s="7">
        <v>17.446179641547495</v>
      </c>
      <c r="K455" s="37">
        <v>2.8720770495328223</v>
      </c>
    </row>
    <row r="456" spans="1:11">
      <c r="A456" s="38">
        <v>43321</v>
      </c>
      <c r="B456" s="34" t="s">
        <v>21</v>
      </c>
      <c r="C456" s="3" t="s">
        <v>13</v>
      </c>
      <c r="D456" s="3">
        <v>3</v>
      </c>
      <c r="E456" s="7">
        <v>45.720555961960493</v>
      </c>
      <c r="F456" s="8">
        <v>52.018509000000002</v>
      </c>
      <c r="G456" s="7">
        <v>2.7465790000000001</v>
      </c>
      <c r="H456" s="7">
        <v>0.27313700000000002</v>
      </c>
      <c r="I456" s="8">
        <v>-23.400638555419935</v>
      </c>
      <c r="J456" s="7">
        <v>17.517647748877753</v>
      </c>
      <c r="K456" s="37">
        <v>1.9020228254678209</v>
      </c>
    </row>
    <row r="457" spans="1:11">
      <c r="A457" s="38">
        <v>43321</v>
      </c>
      <c r="B457" s="34" t="s">
        <v>21</v>
      </c>
      <c r="C457" s="3" t="s">
        <v>14</v>
      </c>
      <c r="D457" s="3">
        <v>3</v>
      </c>
      <c r="E457" s="7">
        <v>45.720555961960493</v>
      </c>
      <c r="F457" s="7">
        <v>50.386521999999999</v>
      </c>
      <c r="G457" s="7">
        <v>3.402396</v>
      </c>
      <c r="H457" s="7">
        <v>0.22070300000000001</v>
      </c>
      <c r="I457" s="7">
        <v>-24.923158181915458</v>
      </c>
      <c r="J457" s="7">
        <v>11.847588441325975</v>
      </c>
      <c r="K457" s="37"/>
    </row>
    <row r="458" spans="1:11">
      <c r="A458" s="38">
        <v>43321</v>
      </c>
      <c r="B458" s="34" t="s">
        <v>21</v>
      </c>
      <c r="C458" s="3" t="s">
        <v>14</v>
      </c>
      <c r="D458" s="3">
        <v>3</v>
      </c>
      <c r="E458" s="7">
        <v>45.720555961960493</v>
      </c>
      <c r="F458" s="7">
        <v>50.933728000000002</v>
      </c>
      <c r="G458" s="7">
        <v>3.70336</v>
      </c>
      <c r="H458" s="7">
        <v>0.24490200000000001</v>
      </c>
      <c r="I458" s="7">
        <v>-25.006293582091164</v>
      </c>
      <c r="J458" s="7">
        <v>11.507462408386219</v>
      </c>
      <c r="K458" s="37">
        <v>8.524737351316066</v>
      </c>
    </row>
    <row r="459" spans="1:11">
      <c r="A459" s="38">
        <v>43321</v>
      </c>
      <c r="B459" s="34" t="s">
        <v>21</v>
      </c>
      <c r="C459" s="3" t="s">
        <v>14</v>
      </c>
      <c r="D459" s="3">
        <v>3</v>
      </c>
      <c r="E459" s="7">
        <v>45.720555961960493</v>
      </c>
      <c r="F459" s="7">
        <v>51.062269000000001</v>
      </c>
      <c r="G459" s="7">
        <v>3.4721769999999998</v>
      </c>
      <c r="H459" s="7">
        <v>0.19700000000000001</v>
      </c>
      <c r="I459" s="7">
        <v>-26.174669239405045</v>
      </c>
      <c r="J459" s="7">
        <v>11.107275739853089</v>
      </c>
      <c r="K459" s="37"/>
    </row>
    <row r="460" spans="1:11">
      <c r="A460" s="38">
        <v>43321</v>
      </c>
      <c r="B460" s="34" t="s">
        <v>21</v>
      </c>
      <c r="C460" s="3" t="s">
        <v>12</v>
      </c>
      <c r="D460" s="3">
        <v>3</v>
      </c>
      <c r="E460" s="7">
        <v>45.720555961960493</v>
      </c>
      <c r="F460" s="7">
        <v>51.153852999999998</v>
      </c>
      <c r="G460" s="7">
        <v>3.0844819999999999</v>
      </c>
      <c r="H460" s="7">
        <v>0.23141200000000001</v>
      </c>
      <c r="I460" s="7">
        <v>-24.62629230358684</v>
      </c>
      <c r="J460" s="7">
        <v>11.005709320683291</v>
      </c>
      <c r="K460" s="37"/>
    </row>
    <row r="461" spans="1:11">
      <c r="A461" s="38">
        <v>43321</v>
      </c>
      <c r="B461" s="34" t="s">
        <v>21</v>
      </c>
      <c r="C461" s="3" t="s">
        <v>12</v>
      </c>
      <c r="D461" s="3">
        <v>3</v>
      </c>
      <c r="E461" s="7">
        <v>45.720555961960493</v>
      </c>
      <c r="F461" s="7">
        <v>49.755558999999998</v>
      </c>
      <c r="G461" s="7">
        <v>3.737854</v>
      </c>
      <c r="H461" s="7">
        <v>0.257859</v>
      </c>
      <c r="I461" s="7">
        <v>-25.795485053223995</v>
      </c>
      <c r="J461" s="7">
        <v>11.154764938371068</v>
      </c>
      <c r="K461" s="37">
        <v>3.6435852280943823</v>
      </c>
    </row>
    <row r="462" spans="1:11">
      <c r="A462" s="38">
        <v>43321</v>
      </c>
      <c r="B462" s="34" t="s">
        <v>21</v>
      </c>
      <c r="C462" s="3" t="s">
        <v>12</v>
      </c>
      <c r="D462" s="3">
        <v>3</v>
      </c>
      <c r="E462" s="7">
        <v>45.720555961960493</v>
      </c>
      <c r="F462" s="7">
        <v>51.141374999999996</v>
      </c>
      <c r="G462" s="7">
        <v>3.2790020000000002</v>
      </c>
      <c r="H462" s="7">
        <v>0.268405</v>
      </c>
      <c r="I462" s="7">
        <v>-26.853070531857941</v>
      </c>
      <c r="J462" s="7">
        <v>10.312631022213548</v>
      </c>
      <c r="K462" s="37">
        <v>3.0893157343041526</v>
      </c>
    </row>
    <row r="463" spans="1:11">
      <c r="A463" s="38">
        <v>43487</v>
      </c>
      <c r="B463" s="34" t="s">
        <v>19</v>
      </c>
      <c r="C463" s="3" t="s">
        <v>11</v>
      </c>
      <c r="D463" s="3">
        <v>1</v>
      </c>
      <c r="E463" s="7">
        <v>0.5</v>
      </c>
      <c r="F463" s="7">
        <v>42.581809</v>
      </c>
      <c r="G463" s="7">
        <v>2.5214449999999999</v>
      </c>
      <c r="H463" s="7">
        <v>0.289215</v>
      </c>
      <c r="I463" s="7">
        <v>-31.700465461754543</v>
      </c>
      <c r="J463" s="7">
        <v>16.894418063334072</v>
      </c>
      <c r="K463" s="37">
        <v>-0.82702960433687145</v>
      </c>
    </row>
    <row r="464" spans="1:11">
      <c r="A464" s="38">
        <v>43487</v>
      </c>
      <c r="B464" s="34" t="s">
        <v>19</v>
      </c>
      <c r="C464" s="3" t="s">
        <v>10</v>
      </c>
      <c r="D464" s="3">
        <v>1</v>
      </c>
      <c r="E464" s="7">
        <v>0.5</v>
      </c>
      <c r="F464" s="7">
        <v>43.555174999999998</v>
      </c>
      <c r="G464" s="7">
        <v>1.869132</v>
      </c>
      <c r="H464" s="7">
        <v>0.24110999999999999</v>
      </c>
      <c r="I464" s="7">
        <v>-31.833783818987769</v>
      </c>
      <c r="J464" s="7">
        <v>17.617446984650933</v>
      </c>
      <c r="K464" s="37">
        <v>1.5604500881329351</v>
      </c>
    </row>
    <row r="465" spans="1:11">
      <c r="A465" s="38">
        <v>43487</v>
      </c>
      <c r="B465" s="34" t="s">
        <v>19</v>
      </c>
      <c r="C465" s="3" t="s">
        <v>9</v>
      </c>
      <c r="D465" s="3">
        <v>1</v>
      </c>
      <c r="E465" s="7">
        <v>0.5</v>
      </c>
      <c r="F465" s="7">
        <v>43.342424999999999</v>
      </c>
      <c r="G465" s="7">
        <v>2.381262</v>
      </c>
      <c r="H465" s="7">
        <v>0.18290300000000001</v>
      </c>
      <c r="I465" s="7">
        <v>-29.500226900720907</v>
      </c>
      <c r="J465" s="7">
        <v>18.050754590877233</v>
      </c>
      <c r="K465" s="37">
        <v>-0.38766259349213361</v>
      </c>
    </row>
    <row r="466" spans="1:11">
      <c r="A466" s="38">
        <v>43487</v>
      </c>
      <c r="B466" s="34" t="s">
        <v>19</v>
      </c>
      <c r="C466" s="3" t="s">
        <v>7</v>
      </c>
      <c r="D466" s="3">
        <v>1</v>
      </c>
      <c r="E466" s="7">
        <v>0.5</v>
      </c>
      <c r="F466" s="7">
        <v>44.395713000000001</v>
      </c>
      <c r="G466" s="7">
        <v>1.854859</v>
      </c>
      <c r="H466" s="7">
        <v>0.20677699999999999</v>
      </c>
      <c r="I466" s="7">
        <v>-31.064789098383002</v>
      </c>
      <c r="J466" s="7">
        <v>12.904006055467118</v>
      </c>
      <c r="K466" s="37">
        <v>0.47290363740224906</v>
      </c>
    </row>
    <row r="467" spans="1:11">
      <c r="A467" s="38">
        <v>43487</v>
      </c>
      <c r="B467" s="34" t="s">
        <v>19</v>
      </c>
      <c r="C467" s="3" t="s">
        <v>6</v>
      </c>
      <c r="D467" s="3">
        <v>1</v>
      </c>
      <c r="E467" s="7">
        <v>0.5</v>
      </c>
      <c r="F467" s="7">
        <v>43.467025</v>
      </c>
      <c r="G467" s="7">
        <v>2.7106690000000002</v>
      </c>
      <c r="H467" s="7">
        <v>0.26704699999999998</v>
      </c>
      <c r="I467" s="7">
        <v>-30.834212424780123</v>
      </c>
      <c r="J467" s="7">
        <v>16.294891113592385</v>
      </c>
      <c r="K467" s="37">
        <v>1.3680354086963447</v>
      </c>
    </row>
    <row r="468" spans="1:11">
      <c r="A468" s="38">
        <v>43487</v>
      </c>
      <c r="B468" s="34" t="s">
        <v>19</v>
      </c>
      <c r="C468" s="3" t="s">
        <v>8</v>
      </c>
      <c r="D468" s="3">
        <v>1</v>
      </c>
      <c r="E468" s="7">
        <v>0.5</v>
      </c>
      <c r="F468" s="7">
        <v>43.718553</v>
      </c>
      <c r="G468" s="7">
        <v>2.2846510000000002</v>
      </c>
      <c r="H468" s="7">
        <v>0.25073000000000001</v>
      </c>
      <c r="I468" s="7">
        <v>-32.17489961298277</v>
      </c>
      <c r="J468" s="7">
        <v>15.991883675447585</v>
      </c>
      <c r="K468" s="37">
        <v>1.1562991421858237</v>
      </c>
    </row>
    <row r="469" spans="1:11">
      <c r="A469" s="38">
        <v>43487</v>
      </c>
      <c r="B469" s="34" t="s">
        <v>19</v>
      </c>
      <c r="C469" s="3" t="s">
        <v>20</v>
      </c>
      <c r="D469" s="3">
        <v>1</v>
      </c>
      <c r="E469" s="7">
        <v>1</v>
      </c>
      <c r="F469" s="7">
        <v>42.780828</v>
      </c>
      <c r="G469" s="7">
        <v>1.9537009999999999</v>
      </c>
      <c r="H469" s="7">
        <v>0.23664199999999999</v>
      </c>
      <c r="I469" s="7">
        <v>-28.983934849327962</v>
      </c>
      <c r="J469" s="7">
        <v>13.066784891062238</v>
      </c>
      <c r="K469" s="37">
        <v>-1.5211657466346671</v>
      </c>
    </row>
    <row r="470" spans="1:11">
      <c r="A470" s="38">
        <v>43487</v>
      </c>
      <c r="B470" s="34" t="s">
        <v>19</v>
      </c>
      <c r="C470" s="3" t="s">
        <v>11</v>
      </c>
      <c r="D470" s="3">
        <v>1</v>
      </c>
      <c r="E470" s="7">
        <v>1</v>
      </c>
      <c r="F470" s="7">
        <v>43.316021999999997</v>
      </c>
      <c r="G470" s="7">
        <v>2.1838190000000002</v>
      </c>
      <c r="H470" s="7">
        <v>0.24280099999999999</v>
      </c>
      <c r="I470" s="7">
        <v>-29.424829388811759</v>
      </c>
      <c r="J470" s="7">
        <v>14.456238123015186</v>
      </c>
      <c r="K470" s="37">
        <v>0.41692906597219848</v>
      </c>
    </row>
    <row r="471" spans="1:11">
      <c r="A471" s="38">
        <v>43487</v>
      </c>
      <c r="B471" s="34" t="s">
        <v>19</v>
      </c>
      <c r="C471" s="3" t="s">
        <v>10</v>
      </c>
      <c r="D471" s="3">
        <v>1</v>
      </c>
      <c r="E471" s="7">
        <v>1</v>
      </c>
      <c r="F471" s="7">
        <v>43.009296999999997</v>
      </c>
      <c r="G471" s="7">
        <v>2.2145049999999999</v>
      </c>
      <c r="H471" s="7">
        <v>0.25920100000000001</v>
      </c>
      <c r="I471" s="7">
        <v>-30.954829541744733</v>
      </c>
      <c r="J471" s="7">
        <v>15.387264732668182</v>
      </c>
      <c r="K471" s="37">
        <v>1.5567430047602353</v>
      </c>
    </row>
    <row r="472" spans="1:11">
      <c r="A472" s="38">
        <v>43487</v>
      </c>
      <c r="B472" s="34" t="s">
        <v>19</v>
      </c>
      <c r="C472" s="3" t="s">
        <v>9</v>
      </c>
      <c r="D472" s="3">
        <v>1</v>
      </c>
      <c r="E472" s="7">
        <v>1</v>
      </c>
      <c r="F472" s="7">
        <v>44.127533999999997</v>
      </c>
      <c r="G472" s="7">
        <v>2.0615139999999998</v>
      </c>
      <c r="H472" s="7">
        <v>0.198215</v>
      </c>
      <c r="I472" s="7">
        <v>-30.614620596793632</v>
      </c>
      <c r="J472" s="7">
        <v>14.166279466835633</v>
      </c>
      <c r="K472" s="37">
        <v>-2.0385602804807443</v>
      </c>
    </row>
    <row r="473" spans="1:11">
      <c r="A473" s="38">
        <v>43487</v>
      </c>
      <c r="B473" s="34" t="s">
        <v>19</v>
      </c>
      <c r="C473" s="3" t="s">
        <v>7</v>
      </c>
      <c r="D473" s="3">
        <v>1</v>
      </c>
      <c r="E473" s="7">
        <v>1</v>
      </c>
      <c r="F473" s="7">
        <v>43.492688000000001</v>
      </c>
      <c r="G473" s="7">
        <v>2.368074</v>
      </c>
      <c r="H473" s="7">
        <v>0.193353</v>
      </c>
      <c r="I473" s="7">
        <v>-31.590528317474213</v>
      </c>
      <c r="J473" s="7">
        <v>14.130748736390807</v>
      </c>
      <c r="K473" s="37">
        <v>-0.60017316297894963</v>
      </c>
    </row>
    <row r="474" spans="1:11">
      <c r="A474" s="38">
        <v>43487</v>
      </c>
      <c r="B474" s="34" t="s">
        <v>19</v>
      </c>
      <c r="C474" s="3" t="s">
        <v>6</v>
      </c>
      <c r="D474" s="3">
        <v>1</v>
      </c>
      <c r="E474" s="7">
        <v>1</v>
      </c>
      <c r="F474" s="7">
        <v>43.692613000000001</v>
      </c>
      <c r="G474" s="7">
        <v>2.2398129999999998</v>
      </c>
      <c r="H474" s="7">
        <v>0.24946099999999999</v>
      </c>
      <c r="I474" s="7">
        <v>-31.565039947394702</v>
      </c>
      <c r="J474" s="7">
        <v>15.042976828260528</v>
      </c>
      <c r="K474" s="37">
        <v>-0.60439906214182548</v>
      </c>
    </row>
    <row r="475" spans="1:11">
      <c r="A475" s="38">
        <v>43487</v>
      </c>
      <c r="B475" s="34" t="s">
        <v>19</v>
      </c>
      <c r="C475" s="3" t="s">
        <v>8</v>
      </c>
      <c r="D475" s="3">
        <v>1</v>
      </c>
      <c r="E475" s="7">
        <v>1</v>
      </c>
      <c r="F475" s="7">
        <v>43.552546999999997</v>
      </c>
      <c r="G475" s="7">
        <v>2.5289350000000002</v>
      </c>
      <c r="H475" s="7">
        <v>0.26303100000000001</v>
      </c>
      <c r="I475" s="7">
        <v>-31.656524051931314</v>
      </c>
      <c r="J475" s="7">
        <v>14.262620889195265</v>
      </c>
      <c r="K475" s="37">
        <v>-0.23326792657773643</v>
      </c>
    </row>
    <row r="476" spans="1:11">
      <c r="A476" s="38">
        <v>43487</v>
      </c>
      <c r="B476" s="34" t="s">
        <v>19</v>
      </c>
      <c r="C476" s="3" t="s">
        <v>20</v>
      </c>
      <c r="D476" s="3">
        <v>1</v>
      </c>
      <c r="E476" s="7">
        <v>2.5</v>
      </c>
      <c r="F476" s="7">
        <v>42.549644000000001</v>
      </c>
      <c r="G476" s="7">
        <v>2.0962540000000001</v>
      </c>
      <c r="H476" s="7">
        <v>0.28840300000000002</v>
      </c>
      <c r="I476" s="7">
        <v>-30.384644939540433</v>
      </c>
      <c r="J476" s="7">
        <v>12.233405022314706</v>
      </c>
      <c r="K476" s="37">
        <v>-0.54605645651589141</v>
      </c>
    </row>
    <row r="477" spans="1:11">
      <c r="A477" s="38">
        <v>43487</v>
      </c>
      <c r="B477" s="34" t="s">
        <v>19</v>
      </c>
      <c r="C477" s="3" t="s">
        <v>11</v>
      </c>
      <c r="D477" s="3">
        <v>1</v>
      </c>
      <c r="E477" s="7">
        <v>2.5</v>
      </c>
      <c r="F477" s="7">
        <v>43.885221999999999</v>
      </c>
      <c r="G477" s="7">
        <v>2.3459140000000001</v>
      </c>
      <c r="H477" s="7">
        <v>0.28372799999999998</v>
      </c>
      <c r="I477" s="7">
        <v>-30.073896586573579</v>
      </c>
      <c r="J477" s="7">
        <v>14.803588304778799</v>
      </c>
      <c r="K477" s="37">
        <v>-6.6883901398054668E-2</v>
      </c>
    </row>
    <row r="478" spans="1:11">
      <c r="A478" s="38">
        <v>43487</v>
      </c>
      <c r="B478" s="34" t="s">
        <v>19</v>
      </c>
      <c r="C478" s="3" t="s">
        <v>10</v>
      </c>
      <c r="D478" s="3">
        <v>1</v>
      </c>
      <c r="E478" s="7">
        <v>2.5</v>
      </c>
      <c r="F478" s="7">
        <v>43.861006000000003</v>
      </c>
      <c r="G478" s="7">
        <v>1.8753880000000001</v>
      </c>
      <c r="H478" s="7">
        <v>0.22009600000000001</v>
      </c>
      <c r="I478" s="7">
        <v>-31.33240480488616</v>
      </c>
      <c r="J478" s="7">
        <v>10.841658912179508</v>
      </c>
      <c r="K478" s="37">
        <v>1.7611785144216521</v>
      </c>
    </row>
    <row r="479" spans="1:11">
      <c r="A479" s="38">
        <v>43487</v>
      </c>
      <c r="B479" s="34" t="s">
        <v>19</v>
      </c>
      <c r="C479" s="3" t="s">
        <v>9</v>
      </c>
      <c r="D479" s="3">
        <v>1</v>
      </c>
      <c r="E479" s="7">
        <v>2.5</v>
      </c>
      <c r="F479" s="7">
        <v>44.035477999999998</v>
      </c>
      <c r="G479" s="7">
        <v>2.027212</v>
      </c>
      <c r="H479" s="7">
        <v>0.16136800000000001</v>
      </c>
      <c r="I479" s="7">
        <v>-28.79626962545872</v>
      </c>
      <c r="J479" s="7">
        <v>11.702398378204247</v>
      </c>
      <c r="K479" s="37"/>
    </row>
    <row r="480" spans="1:11">
      <c r="A480" s="38">
        <v>43487</v>
      </c>
      <c r="B480" s="34" t="s">
        <v>19</v>
      </c>
      <c r="C480" s="3" t="s">
        <v>7</v>
      </c>
      <c r="D480" s="3">
        <v>1</v>
      </c>
      <c r="E480" s="7">
        <v>2.5</v>
      </c>
      <c r="F480" s="7">
        <v>44.001224999999998</v>
      </c>
      <c r="G480" s="7">
        <v>2.1991320000000001</v>
      </c>
      <c r="H480" s="7">
        <v>0.22862499999999999</v>
      </c>
      <c r="I480" s="7">
        <v>-30.140480152202503</v>
      </c>
      <c r="J480" s="7">
        <v>13.378523338012382</v>
      </c>
      <c r="K480" s="37">
        <v>-1.3254696588770443</v>
      </c>
    </row>
    <row r="481" spans="1:11">
      <c r="A481" s="38">
        <v>43487</v>
      </c>
      <c r="B481" s="34" t="s">
        <v>19</v>
      </c>
      <c r="C481" s="3" t="s">
        <v>6</v>
      </c>
      <c r="D481" s="3">
        <v>1</v>
      </c>
      <c r="E481" s="7">
        <v>2.5</v>
      </c>
      <c r="F481" s="7">
        <v>43.500875000000001</v>
      </c>
      <c r="G481" s="7">
        <v>2.2674439999999998</v>
      </c>
      <c r="H481" s="7">
        <v>0.242504</v>
      </c>
      <c r="I481" s="7">
        <v>-29.731759898823828</v>
      </c>
      <c r="J481" s="7">
        <v>13.46188474312207</v>
      </c>
      <c r="K481" s="37">
        <v>-0.16243467268396616</v>
      </c>
    </row>
    <row r="482" spans="1:11">
      <c r="A482" s="38">
        <v>43487</v>
      </c>
      <c r="B482" s="34" t="s">
        <v>19</v>
      </c>
      <c r="C482" s="3" t="s">
        <v>8</v>
      </c>
      <c r="D482" s="3">
        <v>1</v>
      </c>
      <c r="E482" s="7">
        <v>2.5</v>
      </c>
      <c r="F482" s="7">
        <v>43.759174999999999</v>
      </c>
      <c r="G482" s="7">
        <v>2.1186780000000001</v>
      </c>
      <c r="H482" s="7">
        <v>0.222389</v>
      </c>
      <c r="I482" s="7">
        <v>-32.765384057039142</v>
      </c>
      <c r="J482" s="7">
        <v>15.19327683539472</v>
      </c>
      <c r="K482" s="37">
        <v>-0.73270116996086287</v>
      </c>
    </row>
    <row r="483" spans="1:11">
      <c r="A483" s="38">
        <v>43487</v>
      </c>
      <c r="B483" s="34" t="s">
        <v>19</v>
      </c>
      <c r="C483" s="3" t="s">
        <v>20</v>
      </c>
      <c r="D483" s="3">
        <v>1</v>
      </c>
      <c r="E483" s="7">
        <v>5</v>
      </c>
      <c r="F483" s="7">
        <v>42.913893999999999</v>
      </c>
      <c r="G483" s="7">
        <v>2.3297530000000002</v>
      </c>
      <c r="H483" s="7">
        <v>0.27458399999999999</v>
      </c>
      <c r="I483" s="7">
        <v>-28.708751323926808</v>
      </c>
      <c r="J483" s="7">
        <v>12.053148859370502</v>
      </c>
      <c r="K483" s="37">
        <v>-1.3676077155299984</v>
      </c>
    </row>
    <row r="484" spans="1:11">
      <c r="A484" s="38">
        <v>43487</v>
      </c>
      <c r="B484" s="34" t="s">
        <v>19</v>
      </c>
      <c r="C484" s="3" t="s">
        <v>11</v>
      </c>
      <c r="D484" s="3">
        <v>1</v>
      </c>
      <c r="E484" s="7">
        <v>5</v>
      </c>
      <c r="F484" s="7">
        <v>43.967675</v>
      </c>
      <c r="G484" s="7">
        <v>2.2449690000000002</v>
      </c>
      <c r="H484" s="7">
        <v>0.220225</v>
      </c>
      <c r="I484" s="7">
        <v>-30.153142114115145</v>
      </c>
      <c r="J484" s="7">
        <v>13.635341331549554</v>
      </c>
      <c r="K484" s="37">
        <v>-1.0836613973538078</v>
      </c>
    </row>
    <row r="485" spans="1:11">
      <c r="A485" s="38">
        <v>43487</v>
      </c>
      <c r="B485" s="34" t="s">
        <v>19</v>
      </c>
      <c r="C485" s="3" t="s">
        <v>10</v>
      </c>
      <c r="D485" s="3">
        <v>1</v>
      </c>
      <c r="E485" s="7">
        <v>5</v>
      </c>
      <c r="F485" s="7">
        <v>43.170938</v>
      </c>
      <c r="G485" s="7">
        <v>1.9523060000000001</v>
      </c>
      <c r="H485" s="7">
        <v>0.231659</v>
      </c>
      <c r="I485" s="7">
        <v>-30.750343356628782</v>
      </c>
      <c r="J485" s="7">
        <v>18.129143248621375</v>
      </c>
      <c r="K485" s="37">
        <v>2.6317012057502494</v>
      </c>
    </row>
    <row r="486" spans="1:11">
      <c r="A486" s="38">
        <v>43487</v>
      </c>
      <c r="B486" s="34" t="s">
        <v>19</v>
      </c>
      <c r="C486" s="3" t="s">
        <v>9</v>
      </c>
      <c r="D486" s="3">
        <v>1</v>
      </c>
      <c r="E486" s="7">
        <v>5</v>
      </c>
      <c r="F486" s="7">
        <v>44.387706000000001</v>
      </c>
      <c r="G486" s="7">
        <v>2.4365589999999999</v>
      </c>
      <c r="H486" s="7">
        <v>0.19567999999999999</v>
      </c>
      <c r="I486" s="7">
        <v>-29.012232999956307</v>
      </c>
      <c r="J486" s="7">
        <v>9.9861792016292128</v>
      </c>
      <c r="K486" s="37">
        <v>3.1097597671942934</v>
      </c>
    </row>
    <row r="487" spans="1:11">
      <c r="A487" s="38">
        <v>43487</v>
      </c>
      <c r="B487" s="34" t="s">
        <v>19</v>
      </c>
      <c r="C487" s="3" t="s">
        <v>7</v>
      </c>
      <c r="D487" s="3">
        <v>1</v>
      </c>
      <c r="E487" s="7">
        <v>5</v>
      </c>
      <c r="F487" s="7">
        <v>43.641863000000001</v>
      </c>
      <c r="G487" s="7">
        <v>2.0074200000000002</v>
      </c>
      <c r="H487" s="7">
        <v>0.16866800000000001</v>
      </c>
      <c r="I487" s="7">
        <v>-29.671335523204721</v>
      </c>
      <c r="J487" s="7">
        <v>13.857527112563801</v>
      </c>
      <c r="K487" s="37">
        <v>0.94902367873029547</v>
      </c>
    </row>
    <row r="488" spans="1:11">
      <c r="A488" s="38">
        <v>43487</v>
      </c>
      <c r="B488" s="34" t="s">
        <v>19</v>
      </c>
      <c r="C488" s="3" t="s">
        <v>6</v>
      </c>
      <c r="D488" s="3">
        <v>1</v>
      </c>
      <c r="E488" s="7">
        <v>5</v>
      </c>
      <c r="F488" s="7">
        <v>44.736438</v>
      </c>
      <c r="G488" s="7">
        <v>1.846292</v>
      </c>
      <c r="H488" s="7">
        <v>0.20504900000000001</v>
      </c>
      <c r="I488" s="7">
        <v>-29.467273165739641</v>
      </c>
      <c r="J488" s="7">
        <v>13.322950676845323</v>
      </c>
      <c r="K488" s="37">
        <v>-0.55417681370043881</v>
      </c>
    </row>
    <row r="489" spans="1:11">
      <c r="A489" s="38">
        <v>43487</v>
      </c>
      <c r="B489" s="34" t="s">
        <v>19</v>
      </c>
      <c r="C489" s="3" t="s">
        <v>8</v>
      </c>
      <c r="D489" s="3">
        <v>1</v>
      </c>
      <c r="E489" s="7">
        <v>5</v>
      </c>
      <c r="F489" s="7">
        <v>44.255028000000003</v>
      </c>
      <c r="G489" s="7">
        <v>2.271401</v>
      </c>
      <c r="H489" s="7">
        <v>0.25293199999999999</v>
      </c>
      <c r="I489" s="7">
        <v>-29.871307986622174</v>
      </c>
      <c r="J489" s="7">
        <v>10.219667713167517</v>
      </c>
      <c r="K489" s="37">
        <v>-6.0961007779545735</v>
      </c>
    </row>
    <row r="490" spans="1:11">
      <c r="A490" s="38">
        <v>43487</v>
      </c>
      <c r="B490" s="34" t="s">
        <v>19</v>
      </c>
      <c r="C490" s="3" t="s">
        <v>20</v>
      </c>
      <c r="D490" s="3">
        <v>1</v>
      </c>
      <c r="E490" s="7">
        <v>7.5</v>
      </c>
      <c r="F490" s="7">
        <v>43.776853000000003</v>
      </c>
      <c r="G490" s="7">
        <v>2.173689</v>
      </c>
      <c r="H490" s="7">
        <v>0.26290000000000002</v>
      </c>
      <c r="I490" s="7">
        <v>-28.900120070039126</v>
      </c>
      <c r="J490" s="7">
        <v>12.680775487175211</v>
      </c>
      <c r="K490" s="37">
        <v>-0.88429797307135249</v>
      </c>
    </row>
    <row r="491" spans="1:11">
      <c r="A491" s="38">
        <v>43487</v>
      </c>
      <c r="B491" s="34" t="s">
        <v>19</v>
      </c>
      <c r="C491" s="3" t="s">
        <v>20</v>
      </c>
      <c r="D491" s="3">
        <v>1</v>
      </c>
      <c r="E491" s="7">
        <v>12.500000000000002</v>
      </c>
      <c r="F491" s="7">
        <v>43.431375000000003</v>
      </c>
      <c r="G491" s="7">
        <v>2.2811189999999999</v>
      </c>
      <c r="H491" s="7">
        <v>0.26652900000000002</v>
      </c>
      <c r="I491" s="7">
        <v>-29.222774967957275</v>
      </c>
      <c r="J491" s="7">
        <v>12.843835795973643</v>
      </c>
      <c r="K491" s="37">
        <v>1.5399068470240067</v>
      </c>
    </row>
    <row r="492" spans="1:11">
      <c r="A492" s="38">
        <v>43487</v>
      </c>
      <c r="B492" s="34" t="s">
        <v>19</v>
      </c>
      <c r="C492" s="3" t="s">
        <v>11</v>
      </c>
      <c r="D492" s="3">
        <v>1</v>
      </c>
      <c r="E492" s="7">
        <v>12.500000000000002</v>
      </c>
      <c r="F492" s="7">
        <v>44.173622000000002</v>
      </c>
      <c r="G492" s="7">
        <v>1.948291</v>
      </c>
      <c r="H492" s="7">
        <v>0.25585000000000002</v>
      </c>
      <c r="I492" s="7">
        <v>-29.341759746184685</v>
      </c>
      <c r="J492" s="7">
        <v>11.512770978137603</v>
      </c>
      <c r="K492" s="37">
        <v>1.1341116082375864</v>
      </c>
    </row>
    <row r="493" spans="1:11">
      <c r="A493" s="38">
        <v>43487</v>
      </c>
      <c r="B493" s="34" t="s">
        <v>19</v>
      </c>
      <c r="C493" s="3" t="s">
        <v>10</v>
      </c>
      <c r="D493" s="3">
        <v>1</v>
      </c>
      <c r="E493" s="7">
        <v>12.500000000000002</v>
      </c>
      <c r="F493" s="7">
        <v>43.885359000000001</v>
      </c>
      <c r="G493" s="7">
        <v>1.841267</v>
      </c>
      <c r="H493" s="7">
        <v>0.24072299999999999</v>
      </c>
      <c r="I493" s="7">
        <v>-31.610864401245102</v>
      </c>
      <c r="J493" s="7">
        <v>14.888685502493413</v>
      </c>
      <c r="K493" s="37">
        <v>2.3424339484804375</v>
      </c>
    </row>
    <row r="494" spans="1:11">
      <c r="A494" s="38">
        <v>43487</v>
      </c>
      <c r="B494" s="34" t="s">
        <v>19</v>
      </c>
      <c r="C494" s="3" t="s">
        <v>9</v>
      </c>
      <c r="D494" s="3">
        <v>1</v>
      </c>
      <c r="E494" s="7">
        <v>12.500000000000002</v>
      </c>
      <c r="F494" s="7">
        <v>46.357199999999999</v>
      </c>
      <c r="G494" s="7">
        <v>2.2132559999999999</v>
      </c>
      <c r="H494" s="7">
        <v>0.55416799999999999</v>
      </c>
      <c r="I494" s="7">
        <v>-29.618147699525554</v>
      </c>
      <c r="J494" s="7">
        <v>12.329394388245191</v>
      </c>
      <c r="K494" s="37"/>
    </row>
    <row r="495" spans="1:11">
      <c r="A495" s="38">
        <v>43487</v>
      </c>
      <c r="B495" s="34" t="s">
        <v>19</v>
      </c>
      <c r="C495" s="3" t="s">
        <v>7</v>
      </c>
      <c r="D495" s="3">
        <v>1</v>
      </c>
      <c r="E495" s="7">
        <v>12.500000000000002</v>
      </c>
      <c r="F495" s="7">
        <v>43.242291000000002</v>
      </c>
      <c r="G495" s="7">
        <v>2.1348229999999999</v>
      </c>
      <c r="H495" s="7">
        <v>0.22061700000000001</v>
      </c>
      <c r="I495" s="7">
        <v>-30.849374853118597</v>
      </c>
      <c r="J495" s="7">
        <v>14.39176299697619</v>
      </c>
      <c r="K495" s="37">
        <v>1.5409164798254529</v>
      </c>
    </row>
    <row r="496" spans="1:11">
      <c r="A496" s="38">
        <v>43487</v>
      </c>
      <c r="B496" s="34" t="s">
        <v>19</v>
      </c>
      <c r="C496" s="3" t="s">
        <v>6</v>
      </c>
      <c r="D496" s="3">
        <v>1</v>
      </c>
      <c r="E496" s="7">
        <v>12.500000000000002</v>
      </c>
      <c r="F496" s="7">
        <v>44.788618999999997</v>
      </c>
      <c r="G496" s="7">
        <v>2.1972390000000002</v>
      </c>
      <c r="H496" s="7">
        <v>0.20672699999999999</v>
      </c>
      <c r="I496" s="7">
        <v>-30.384116559139592</v>
      </c>
      <c r="J496" s="7">
        <v>8.7561552422405455</v>
      </c>
      <c r="K496" s="37">
        <v>-1.2110028841793166</v>
      </c>
    </row>
    <row r="497" spans="1:11">
      <c r="A497" s="38">
        <v>43487</v>
      </c>
      <c r="B497" s="34" t="s">
        <v>19</v>
      </c>
      <c r="C497" s="3" t="s">
        <v>8</v>
      </c>
      <c r="D497" s="3">
        <v>1</v>
      </c>
      <c r="E497" s="7">
        <v>12.500000000000002</v>
      </c>
      <c r="F497" s="7">
        <v>45.041637999999999</v>
      </c>
      <c r="G497" s="7">
        <v>2.2305039999999998</v>
      </c>
      <c r="H497" s="7">
        <v>0.26223299999999999</v>
      </c>
      <c r="I497" s="7">
        <v>-29.850199531245146</v>
      </c>
      <c r="J497" s="7">
        <v>10.623105205347024</v>
      </c>
      <c r="K497" s="37">
        <v>-3.3319821686871443</v>
      </c>
    </row>
    <row r="498" spans="1:11">
      <c r="A498" s="38">
        <v>43487</v>
      </c>
      <c r="B498" s="34" t="s">
        <v>19</v>
      </c>
      <c r="C498" s="3" t="s">
        <v>20</v>
      </c>
      <c r="D498" s="3">
        <v>2</v>
      </c>
      <c r="E498" s="7">
        <v>22.5</v>
      </c>
      <c r="F498" s="7">
        <v>43.116743999999997</v>
      </c>
      <c r="G498" s="7">
        <v>2.3649399999999998</v>
      </c>
      <c r="H498" s="7">
        <v>0.27689900000000001</v>
      </c>
      <c r="I498" s="7">
        <v>-29.087825741307341</v>
      </c>
      <c r="J498" s="7">
        <v>12.35934962931967</v>
      </c>
      <c r="K498" s="37">
        <v>2.4646732754071987</v>
      </c>
    </row>
    <row r="499" spans="1:11">
      <c r="A499" s="38">
        <v>43487</v>
      </c>
      <c r="B499" s="34" t="s">
        <v>19</v>
      </c>
      <c r="C499" s="3" t="s">
        <v>11</v>
      </c>
      <c r="D499" s="3">
        <v>2</v>
      </c>
      <c r="E499" s="7">
        <v>22.5</v>
      </c>
      <c r="F499" s="7">
        <v>43.071091000000003</v>
      </c>
      <c r="G499" s="7">
        <v>2.7763879999999999</v>
      </c>
      <c r="H499" s="7">
        <v>0.20990400000000001</v>
      </c>
      <c r="I499" s="7">
        <v>-28.973776390771132</v>
      </c>
      <c r="J499" s="7">
        <v>11.713006144853459</v>
      </c>
      <c r="K499" s="37">
        <v>0.12010551814191173</v>
      </c>
    </row>
    <row r="500" spans="1:11">
      <c r="A500" s="38">
        <v>43487</v>
      </c>
      <c r="B500" s="34" t="s">
        <v>19</v>
      </c>
      <c r="C500" s="3" t="s">
        <v>10</v>
      </c>
      <c r="D500" s="3">
        <v>2</v>
      </c>
      <c r="E500" s="7">
        <v>22.5</v>
      </c>
      <c r="F500" s="7">
        <v>44.069324999999999</v>
      </c>
      <c r="G500" s="7">
        <v>2.211846</v>
      </c>
      <c r="H500" s="7">
        <v>0.226656</v>
      </c>
      <c r="I500" s="7">
        <v>-29.104511456293128</v>
      </c>
      <c r="J500" s="7">
        <v>15.403897507700371</v>
      </c>
      <c r="K500" s="37">
        <v>0.9202167228132665</v>
      </c>
    </row>
    <row r="501" spans="1:11">
      <c r="A501" s="38">
        <v>43487</v>
      </c>
      <c r="B501" s="34" t="s">
        <v>19</v>
      </c>
      <c r="C501" s="3" t="s">
        <v>9</v>
      </c>
      <c r="D501" s="3">
        <v>2</v>
      </c>
      <c r="E501" s="7">
        <v>22.5</v>
      </c>
      <c r="F501" s="7">
        <v>43.444105999999998</v>
      </c>
      <c r="G501" s="7">
        <v>2.3477519999999998</v>
      </c>
      <c r="H501" s="7">
        <v>0.19698299999999999</v>
      </c>
      <c r="I501" s="7">
        <v>-28.317358030859463</v>
      </c>
      <c r="J501" s="7">
        <v>11.336718118347534</v>
      </c>
      <c r="K501" s="37">
        <v>-0.86902808913070084</v>
      </c>
    </row>
    <row r="502" spans="1:11">
      <c r="A502" s="38">
        <v>43487</v>
      </c>
      <c r="B502" s="34" t="s">
        <v>19</v>
      </c>
      <c r="C502" s="3" t="s">
        <v>7</v>
      </c>
      <c r="D502" s="3">
        <v>2</v>
      </c>
      <c r="E502" s="7">
        <v>22.5</v>
      </c>
      <c r="F502" s="7">
        <v>44.033434</v>
      </c>
      <c r="G502" s="7">
        <v>1.882409</v>
      </c>
      <c r="H502" s="7">
        <v>0.19645899999999999</v>
      </c>
      <c r="I502" s="7">
        <v>-29.810911894766303</v>
      </c>
      <c r="J502" s="7">
        <v>16.57169093872038</v>
      </c>
      <c r="K502" s="37">
        <v>0.38872244852594906</v>
      </c>
    </row>
    <row r="503" spans="1:11">
      <c r="A503" s="38">
        <v>43487</v>
      </c>
      <c r="B503" s="34" t="s">
        <v>19</v>
      </c>
      <c r="C503" s="3" t="s">
        <v>6</v>
      </c>
      <c r="D503" s="3">
        <v>2</v>
      </c>
      <c r="E503" s="7">
        <v>22.5</v>
      </c>
      <c r="F503" s="7">
        <v>43.551634</v>
      </c>
      <c r="G503" s="7">
        <v>2.79725</v>
      </c>
      <c r="H503" s="7">
        <v>0.19387199999999999</v>
      </c>
      <c r="I503" s="7">
        <v>-29.937654248226941</v>
      </c>
      <c r="J503" s="7">
        <v>14.001076329019629</v>
      </c>
      <c r="K503" s="37">
        <v>-1.3745082514181612</v>
      </c>
    </row>
    <row r="504" spans="1:11">
      <c r="A504" s="38">
        <v>43487</v>
      </c>
      <c r="B504" s="34" t="s">
        <v>19</v>
      </c>
      <c r="C504" s="3" t="s">
        <v>8</v>
      </c>
      <c r="D504" s="3">
        <v>2</v>
      </c>
      <c r="E504" s="7">
        <v>22.5</v>
      </c>
      <c r="F504" s="7">
        <v>44.692518999999997</v>
      </c>
      <c r="G504" s="7">
        <v>2.4598300000000002</v>
      </c>
      <c r="H504" s="7">
        <v>0.21635199999999999</v>
      </c>
      <c r="I504" s="7">
        <v>-29.425361480194187</v>
      </c>
      <c r="J504" s="7">
        <v>12.992460319002575</v>
      </c>
      <c r="K504" s="37">
        <v>-4.1980004699488624</v>
      </c>
    </row>
    <row r="505" spans="1:11">
      <c r="A505" s="38">
        <v>43487</v>
      </c>
      <c r="B505" s="34" t="s">
        <v>19</v>
      </c>
      <c r="C505" s="3" t="s">
        <v>20</v>
      </c>
      <c r="D505" s="3">
        <v>3</v>
      </c>
      <c r="E505" s="7">
        <v>37.5</v>
      </c>
      <c r="F505" s="7">
        <v>43.665359000000002</v>
      </c>
      <c r="G505" s="7">
        <v>2.4677220000000002</v>
      </c>
      <c r="H505" s="7">
        <v>0.20427400000000001</v>
      </c>
      <c r="I505" s="7">
        <v>-30.136275285086409</v>
      </c>
      <c r="J505" s="7">
        <v>15.696103153477107</v>
      </c>
      <c r="K505" s="37">
        <v>1.7039401724042968</v>
      </c>
    </row>
    <row r="506" spans="1:11">
      <c r="A506" s="38">
        <v>43487</v>
      </c>
      <c r="B506" s="34" t="s">
        <v>19</v>
      </c>
      <c r="C506" s="3" t="s">
        <v>11</v>
      </c>
      <c r="D506" s="3">
        <v>3</v>
      </c>
      <c r="E506" s="7">
        <v>37.5</v>
      </c>
      <c r="F506" s="7">
        <v>44.028669000000001</v>
      </c>
      <c r="G506" s="7">
        <v>2.1331600000000002</v>
      </c>
      <c r="H506" s="7">
        <v>0.211121</v>
      </c>
      <c r="I506" s="7">
        <v>-28.665566008174558</v>
      </c>
      <c r="J506" s="7">
        <v>13.924635608931311</v>
      </c>
      <c r="K506" s="37">
        <v>0.49834544621761978</v>
      </c>
    </row>
    <row r="507" spans="1:11">
      <c r="A507" s="38">
        <v>43487</v>
      </c>
      <c r="B507" s="34" t="s">
        <v>19</v>
      </c>
      <c r="C507" s="3" t="s">
        <v>10</v>
      </c>
      <c r="D507" s="3">
        <v>3</v>
      </c>
      <c r="E507" s="7">
        <v>37.5</v>
      </c>
      <c r="F507" s="7">
        <v>43.882793999999997</v>
      </c>
      <c r="G507" s="7">
        <v>2.2869890000000002</v>
      </c>
      <c r="H507" s="7">
        <v>0.22944500000000001</v>
      </c>
      <c r="I507" s="7">
        <v>-30.094467279897806</v>
      </c>
      <c r="J507" s="7">
        <v>11.511510927279808</v>
      </c>
      <c r="K507" s="37">
        <v>1.6325891046606649</v>
      </c>
    </row>
    <row r="508" spans="1:11">
      <c r="A508" s="38">
        <v>43487</v>
      </c>
      <c r="B508" s="34" t="s">
        <v>19</v>
      </c>
      <c r="C508" s="3" t="s">
        <v>9</v>
      </c>
      <c r="D508" s="3">
        <v>3</v>
      </c>
      <c r="E508" s="7">
        <v>37.5</v>
      </c>
      <c r="F508" s="7">
        <v>43.865490999999999</v>
      </c>
      <c r="G508" s="7">
        <v>1.870601</v>
      </c>
      <c r="H508" s="7">
        <v>0.178731</v>
      </c>
      <c r="I508" s="7">
        <v>-29.756648696160244</v>
      </c>
      <c r="J508" s="7">
        <v>13.779125907841088</v>
      </c>
      <c r="K508" s="37"/>
    </row>
    <row r="509" spans="1:11">
      <c r="A509" s="38">
        <v>43487</v>
      </c>
      <c r="B509" s="34" t="s">
        <v>19</v>
      </c>
      <c r="C509" s="3" t="s">
        <v>7</v>
      </c>
      <c r="D509" s="3">
        <v>3</v>
      </c>
      <c r="E509" s="7">
        <v>37.5</v>
      </c>
      <c r="F509" s="7">
        <v>44.830216</v>
      </c>
      <c r="G509" s="7">
        <v>2.2761640000000001</v>
      </c>
      <c r="H509" s="7">
        <v>0.15338599999999999</v>
      </c>
      <c r="I509" s="7">
        <v>-29.582511907173508</v>
      </c>
      <c r="J509" s="7">
        <v>12.765293387404828</v>
      </c>
      <c r="K509" s="37"/>
    </row>
    <row r="510" spans="1:11">
      <c r="A510" s="38">
        <v>43487</v>
      </c>
      <c r="B510" s="34" t="s">
        <v>19</v>
      </c>
      <c r="C510" s="3" t="s">
        <v>6</v>
      </c>
      <c r="D510" s="3">
        <v>3</v>
      </c>
      <c r="E510" s="7">
        <v>37.5</v>
      </c>
      <c r="F510" s="7">
        <v>43.968772000000001</v>
      </c>
      <c r="G510" s="7">
        <v>1.926458</v>
      </c>
      <c r="H510" s="7">
        <v>0.19468299999999999</v>
      </c>
      <c r="I510" s="7">
        <v>-30.366318137885738</v>
      </c>
      <c r="J510" s="7">
        <v>9.4305575711149245</v>
      </c>
      <c r="K510" s="37">
        <v>-0.52390059822584001</v>
      </c>
    </row>
    <row r="511" spans="1:11">
      <c r="A511" s="38">
        <v>43487</v>
      </c>
      <c r="B511" s="34" t="s">
        <v>19</v>
      </c>
      <c r="C511" s="3" t="s">
        <v>8</v>
      </c>
      <c r="D511" s="3">
        <v>3</v>
      </c>
      <c r="E511" s="7">
        <v>37.5</v>
      </c>
      <c r="F511" s="7">
        <v>44.545808999999998</v>
      </c>
      <c r="G511" s="7">
        <v>2.4693580000000002</v>
      </c>
      <c r="H511" s="7">
        <v>0.23299600000000001</v>
      </c>
      <c r="I511" s="7">
        <v>-30.012641736700239</v>
      </c>
      <c r="J511" s="7">
        <v>11.422058466460118</v>
      </c>
      <c r="K511" s="37">
        <v>2.6989062022454062</v>
      </c>
    </row>
    <row r="512" spans="1:11">
      <c r="A512" s="38">
        <v>43544</v>
      </c>
      <c r="B512" s="48" t="s">
        <v>21</v>
      </c>
      <c r="C512" s="3" t="s">
        <v>13</v>
      </c>
      <c r="D512" s="3">
        <v>1</v>
      </c>
      <c r="E512" s="7">
        <v>0.76200926603267494</v>
      </c>
      <c r="F512" s="7">
        <v>50.062013</v>
      </c>
      <c r="G512" s="7">
        <v>4.4372230000000004</v>
      </c>
      <c r="H512" s="7">
        <v>0.28321200000000002</v>
      </c>
      <c r="I512" s="7">
        <v>-29.60290895241711</v>
      </c>
      <c r="J512" s="7">
        <v>15.464049580191702</v>
      </c>
      <c r="K512" s="37">
        <v>1.8632131419082159</v>
      </c>
    </row>
    <row r="513" spans="1:11">
      <c r="A513" s="38">
        <v>43544</v>
      </c>
      <c r="B513" s="48" t="s">
        <v>21</v>
      </c>
      <c r="C513" s="3" t="s">
        <v>13</v>
      </c>
      <c r="D513" s="3">
        <v>1</v>
      </c>
      <c r="E513" s="7">
        <v>0.76200926603267494</v>
      </c>
      <c r="F513" s="7">
        <v>49.720381000000003</v>
      </c>
      <c r="G513" s="7">
        <v>4.6283479999999999</v>
      </c>
      <c r="H513" s="7">
        <v>0.280918</v>
      </c>
      <c r="I513" s="7">
        <v>-30.042970939286302</v>
      </c>
      <c r="J513" s="7">
        <v>13.881990656468687</v>
      </c>
      <c r="K513" s="37">
        <v>1.4058209954054468</v>
      </c>
    </row>
    <row r="514" spans="1:11">
      <c r="A514" s="38">
        <v>43544</v>
      </c>
      <c r="B514" s="48" t="s">
        <v>21</v>
      </c>
      <c r="C514" s="3" t="s">
        <v>13</v>
      </c>
      <c r="D514" s="3">
        <v>1</v>
      </c>
      <c r="E514" s="7">
        <v>0.76200926603267494</v>
      </c>
      <c r="F514" s="8">
        <v>49.863194</v>
      </c>
      <c r="G514" s="8">
        <v>4.6148610000000003</v>
      </c>
      <c r="H514" s="8">
        <v>0.34395199999999998</v>
      </c>
      <c r="I514" s="8">
        <v>-30.245577890235111</v>
      </c>
      <c r="J514" s="8">
        <v>16.351161804080142</v>
      </c>
      <c r="K514" s="27">
        <v>2.707080246132334</v>
      </c>
    </row>
    <row r="515" spans="1:11">
      <c r="A515" s="38">
        <v>43544</v>
      </c>
      <c r="B515" s="48" t="s">
        <v>21</v>
      </c>
      <c r="C515" s="3" t="s">
        <v>12</v>
      </c>
      <c r="D515" s="3">
        <v>1</v>
      </c>
      <c r="E515" s="7">
        <v>0.76200926603267494</v>
      </c>
      <c r="F515" s="8">
        <v>49.901102999999999</v>
      </c>
      <c r="G515" s="8">
        <v>5.637899</v>
      </c>
      <c r="H515" s="8">
        <v>0.36142600000000003</v>
      </c>
      <c r="I515" s="8">
        <v>-30.463138462257131</v>
      </c>
      <c r="J515" s="8">
        <v>12.396164973455971</v>
      </c>
      <c r="K515" s="27">
        <v>3.2102660375814089</v>
      </c>
    </row>
    <row r="516" spans="1:11">
      <c r="A516" s="38">
        <v>43544</v>
      </c>
      <c r="B516" s="48" t="s">
        <v>21</v>
      </c>
      <c r="C516" s="3" t="s">
        <v>12</v>
      </c>
      <c r="D516" s="3">
        <v>1</v>
      </c>
      <c r="E516" s="7">
        <v>0.76200926603267494</v>
      </c>
      <c r="F516" s="8">
        <v>44.669766000000003</v>
      </c>
      <c r="G516" s="8">
        <v>4.2419729999999998</v>
      </c>
      <c r="H516" s="8">
        <v>0.344667</v>
      </c>
      <c r="I516" s="8">
        <v>-29.269419250116883</v>
      </c>
      <c r="J516" s="8">
        <v>12.640778861886618</v>
      </c>
      <c r="K516" s="27">
        <v>2.7174949561955111</v>
      </c>
    </row>
    <row r="517" spans="1:11">
      <c r="A517" s="38">
        <v>43544</v>
      </c>
      <c r="B517" s="48" t="s">
        <v>21</v>
      </c>
      <c r="C517" s="3" t="s">
        <v>14</v>
      </c>
      <c r="D517" s="3">
        <v>1</v>
      </c>
      <c r="E517" s="7">
        <v>0.76200926603267494</v>
      </c>
      <c r="F517" s="8">
        <v>48.807240999999998</v>
      </c>
      <c r="G517" s="8">
        <v>5.478637</v>
      </c>
      <c r="H517" s="8">
        <v>0.35259699999999999</v>
      </c>
      <c r="I517" s="8">
        <v>-31.142967188760355</v>
      </c>
      <c r="J517" s="8">
        <v>12.497971979207144</v>
      </c>
      <c r="K517" s="27">
        <v>2.6740999111692028</v>
      </c>
    </row>
    <row r="518" spans="1:11">
      <c r="A518" s="38">
        <v>43544</v>
      </c>
      <c r="B518" s="48" t="s">
        <v>21</v>
      </c>
      <c r="C518" s="3" t="s">
        <v>14</v>
      </c>
      <c r="D518" s="3">
        <v>1</v>
      </c>
      <c r="E518" s="7">
        <v>0.76200926603267494</v>
      </c>
      <c r="F518" s="8">
        <v>45.120244</v>
      </c>
      <c r="G518" s="8">
        <v>4.5344889999999998</v>
      </c>
      <c r="H518" s="8">
        <v>0.38152900000000001</v>
      </c>
      <c r="I518" s="8">
        <v>-29.558814301973101</v>
      </c>
      <c r="J518" s="8">
        <v>15.64311975113684</v>
      </c>
      <c r="K518" s="27">
        <v>2.7010320079678767</v>
      </c>
    </row>
    <row r="519" spans="1:11">
      <c r="A519" s="38">
        <v>43544</v>
      </c>
      <c r="B519" s="48" t="s">
        <v>21</v>
      </c>
      <c r="C519" s="3" t="s">
        <v>14</v>
      </c>
      <c r="D519" s="3">
        <v>1</v>
      </c>
      <c r="E519" s="7">
        <v>0.76200926603267494</v>
      </c>
      <c r="F519" s="8">
        <v>48.257747000000002</v>
      </c>
      <c r="G519" s="8">
        <v>4.482329</v>
      </c>
      <c r="H519" s="8">
        <v>0.34231600000000001</v>
      </c>
      <c r="I519" s="8">
        <v>-29.350565211819418</v>
      </c>
      <c r="J519" s="8">
        <v>13.259747060324909</v>
      </c>
      <c r="K519" s="27">
        <v>2.8495727307299252</v>
      </c>
    </row>
    <row r="520" spans="1:11">
      <c r="A520" s="38">
        <v>43544</v>
      </c>
      <c r="B520" s="48" t="s">
        <v>21</v>
      </c>
      <c r="C520" s="3" t="s">
        <v>14</v>
      </c>
      <c r="D520" s="3">
        <v>1</v>
      </c>
      <c r="E520" s="7">
        <v>1.8288222384784198</v>
      </c>
      <c r="F520" s="7">
        <v>50.551690999999998</v>
      </c>
      <c r="G520" s="7">
        <v>4.2548320000000004</v>
      </c>
      <c r="H520" s="7">
        <v>0.30118299999999998</v>
      </c>
      <c r="I520" s="7">
        <v>-30.96171269222614</v>
      </c>
      <c r="J520" s="7">
        <v>13.214522584636661</v>
      </c>
      <c r="K520" s="37">
        <v>1.4690369215487946</v>
      </c>
    </row>
    <row r="521" spans="1:11">
      <c r="A521" s="38">
        <v>43544</v>
      </c>
      <c r="B521" s="48" t="s">
        <v>21</v>
      </c>
      <c r="C521" s="3" t="s">
        <v>13</v>
      </c>
      <c r="D521" s="3">
        <v>1</v>
      </c>
      <c r="E521" s="7">
        <v>1.8288222384784198</v>
      </c>
      <c r="F521" s="7">
        <v>48.481144</v>
      </c>
      <c r="G521" s="7">
        <v>4.0212789999999998</v>
      </c>
      <c r="H521" s="7">
        <v>0.27074900000000002</v>
      </c>
      <c r="I521" s="7">
        <v>-29.911809828896814</v>
      </c>
      <c r="J521" s="7">
        <v>16.735134528503547</v>
      </c>
      <c r="K521" s="37">
        <v>1.0516869044904715</v>
      </c>
    </row>
    <row r="522" spans="1:11">
      <c r="A522" s="38">
        <v>43544</v>
      </c>
      <c r="B522" s="48" t="s">
        <v>21</v>
      </c>
      <c r="C522" s="3" t="s">
        <v>13</v>
      </c>
      <c r="D522" s="3">
        <v>1</v>
      </c>
      <c r="E522" s="7">
        <v>1.8288222384784198</v>
      </c>
      <c r="F522" s="7">
        <v>48.621471999999997</v>
      </c>
      <c r="G522" s="7">
        <v>4.9392589999999998</v>
      </c>
      <c r="H522" s="7">
        <v>0.31390600000000002</v>
      </c>
      <c r="I522" s="7">
        <v>-30.633478482538582</v>
      </c>
      <c r="J522" s="7">
        <v>17.61357733366691</v>
      </c>
      <c r="K522" s="37">
        <v>0.87595402027167824</v>
      </c>
    </row>
    <row r="523" spans="1:11">
      <c r="A523" s="38">
        <v>43544</v>
      </c>
      <c r="B523" s="48" t="s">
        <v>21</v>
      </c>
      <c r="C523" s="3" t="s">
        <v>12</v>
      </c>
      <c r="D523" s="3">
        <v>1</v>
      </c>
      <c r="E523" s="7">
        <v>1.8288222384784198</v>
      </c>
      <c r="F523" s="8">
        <v>49.552633999999998</v>
      </c>
      <c r="G523" s="8">
        <v>5.0721369999999997</v>
      </c>
      <c r="H523" s="8">
        <v>0.29915799999999998</v>
      </c>
      <c r="I523" s="8">
        <v>-29.471302408888832</v>
      </c>
      <c r="J523" s="8">
        <v>10.707519691274314</v>
      </c>
      <c r="K523" s="27">
        <v>2.1912814315582714</v>
      </c>
    </row>
    <row r="524" spans="1:11">
      <c r="A524" s="38">
        <v>43544</v>
      </c>
      <c r="B524" s="48" t="s">
        <v>21</v>
      </c>
      <c r="C524" s="3" t="s">
        <v>13</v>
      </c>
      <c r="D524" s="3">
        <v>1</v>
      </c>
      <c r="E524" s="7">
        <v>1.8288222384784198</v>
      </c>
      <c r="F524" s="8">
        <v>49.749656000000002</v>
      </c>
      <c r="G524" s="8">
        <v>4.6737140000000004</v>
      </c>
      <c r="H524" s="8">
        <v>0.35200100000000001</v>
      </c>
      <c r="I524" s="8">
        <v>-29.895466709241457</v>
      </c>
      <c r="J524" s="8">
        <v>14.726673309638919</v>
      </c>
      <c r="K524" s="27">
        <v>2.878209313698358</v>
      </c>
    </row>
    <row r="525" spans="1:11">
      <c r="A525" s="38">
        <v>43544</v>
      </c>
      <c r="B525" s="48" t="s">
        <v>21</v>
      </c>
      <c r="C525" s="3" t="s">
        <v>12</v>
      </c>
      <c r="D525" s="3">
        <v>1</v>
      </c>
      <c r="E525" s="7">
        <v>1.8288222384784198</v>
      </c>
      <c r="F525" s="8">
        <v>45.754669</v>
      </c>
      <c r="G525" s="8">
        <v>4.4720519999999997</v>
      </c>
      <c r="H525" s="8">
        <v>0.301037</v>
      </c>
      <c r="I525" s="8">
        <v>-29.067472653054104</v>
      </c>
      <c r="J525" s="8">
        <v>13.814642028193694</v>
      </c>
      <c r="K525" s="27">
        <v>2.5562559956585202</v>
      </c>
    </row>
    <row r="526" spans="1:11">
      <c r="A526" s="38">
        <v>43544</v>
      </c>
      <c r="B526" s="48" t="s">
        <v>21</v>
      </c>
      <c r="C526" s="3" t="s">
        <v>12</v>
      </c>
      <c r="D526" s="3">
        <v>1</v>
      </c>
      <c r="E526" s="7">
        <v>1.8288222384784198</v>
      </c>
      <c r="F526" s="8">
        <v>41.755524999999999</v>
      </c>
      <c r="G526" s="8">
        <v>4.4988020000000004</v>
      </c>
      <c r="H526" s="8">
        <v>0.35097699999999998</v>
      </c>
      <c r="I526" s="8">
        <v>-30.236358783913023</v>
      </c>
      <c r="J526" s="8">
        <v>14.394910485353194</v>
      </c>
      <c r="K526" s="27">
        <v>1.2315593729600387</v>
      </c>
    </row>
    <row r="527" spans="1:11">
      <c r="A527" s="38">
        <v>43544</v>
      </c>
      <c r="B527" s="48" t="s">
        <v>21</v>
      </c>
      <c r="C527" s="3" t="s">
        <v>14</v>
      </c>
      <c r="D527" s="3">
        <v>1</v>
      </c>
      <c r="E527" s="7">
        <v>1.8288222384784198</v>
      </c>
      <c r="F527" s="8">
        <v>47.663840999999998</v>
      </c>
      <c r="G527" s="8">
        <v>5.4487969999999999</v>
      </c>
      <c r="H527" s="8">
        <v>0.425902</v>
      </c>
      <c r="I527" s="8">
        <v>-28.464877630972811</v>
      </c>
      <c r="J527" s="8">
        <v>14.214805393308993</v>
      </c>
      <c r="K527" s="27">
        <v>0.19106790111347266</v>
      </c>
    </row>
    <row r="528" spans="1:11">
      <c r="A528" s="38">
        <v>43544</v>
      </c>
      <c r="B528" s="48" t="s">
        <v>21</v>
      </c>
      <c r="C528" s="3" t="s">
        <v>14</v>
      </c>
      <c r="D528" s="3">
        <v>1</v>
      </c>
      <c r="E528" s="7">
        <v>1.8288222384784198</v>
      </c>
      <c r="F528" s="8">
        <v>56.525374999999997</v>
      </c>
      <c r="G528" s="8">
        <v>4.9927530000000004</v>
      </c>
      <c r="H528" s="8">
        <v>0.34038800000000002</v>
      </c>
      <c r="I528" s="8">
        <v>-28.635924129952262</v>
      </c>
      <c r="J528" s="8">
        <v>12.358511351651689</v>
      </c>
      <c r="K528" s="27">
        <v>1.7614232433668202</v>
      </c>
    </row>
    <row r="529" spans="1:11">
      <c r="A529" s="38">
        <v>43544</v>
      </c>
      <c r="B529" s="48" t="s">
        <v>21</v>
      </c>
      <c r="C529" s="3" t="s">
        <v>14</v>
      </c>
      <c r="D529" s="3">
        <v>1</v>
      </c>
      <c r="E529" s="7">
        <v>3.0480370641306997</v>
      </c>
      <c r="F529" s="8">
        <v>41.768925000000003</v>
      </c>
      <c r="G529" s="8">
        <v>5.8115170000000003</v>
      </c>
      <c r="H529" s="8">
        <v>0.400057</v>
      </c>
      <c r="I529" s="8">
        <v>-30.021356203723492</v>
      </c>
      <c r="J529" s="8">
        <v>12.102706212596541</v>
      </c>
      <c r="K529" s="27">
        <v>1.6702702835842875</v>
      </c>
    </row>
    <row r="530" spans="1:11">
      <c r="A530" s="38">
        <v>43544</v>
      </c>
      <c r="B530" s="48" t="s">
        <v>21</v>
      </c>
      <c r="C530" s="3" t="s">
        <v>14</v>
      </c>
      <c r="D530" s="3">
        <v>1</v>
      </c>
      <c r="E530" s="7">
        <v>3.0480370641306997</v>
      </c>
      <c r="F530" s="8">
        <v>48.674990999999999</v>
      </c>
      <c r="G530" s="8">
        <v>5.7449370000000002</v>
      </c>
      <c r="H530" s="8">
        <v>0.43574299999999999</v>
      </c>
      <c r="I530" s="8">
        <v>-28.604650926448539</v>
      </c>
      <c r="J530" s="8">
        <v>13.317454801938638</v>
      </c>
      <c r="K530" s="27">
        <v>-0.42312281202507956</v>
      </c>
    </row>
    <row r="531" spans="1:11">
      <c r="A531" s="38">
        <v>43544</v>
      </c>
      <c r="B531" s="48" t="s">
        <v>21</v>
      </c>
      <c r="C531" s="3" t="s">
        <v>13</v>
      </c>
      <c r="D531" s="3">
        <v>1</v>
      </c>
      <c r="E531" s="7">
        <v>3.6576444769568397</v>
      </c>
      <c r="F531" s="7">
        <v>50.010956</v>
      </c>
      <c r="G531" s="7">
        <v>4.7071750000000003</v>
      </c>
      <c r="H531" s="7">
        <v>0.32047999999999999</v>
      </c>
      <c r="I531" s="7">
        <v>-29.138399490832494</v>
      </c>
      <c r="J531" s="7">
        <v>15.52521401062198</v>
      </c>
      <c r="K531" s="37">
        <v>1.6889084859325911</v>
      </c>
    </row>
    <row r="532" spans="1:11">
      <c r="A532" s="38">
        <v>43544</v>
      </c>
      <c r="B532" s="48" t="s">
        <v>21</v>
      </c>
      <c r="C532" s="3" t="s">
        <v>13</v>
      </c>
      <c r="D532" s="3">
        <v>1</v>
      </c>
      <c r="E532" s="7">
        <v>3.6576444769568397</v>
      </c>
      <c r="F532" s="8">
        <v>49.357877999999999</v>
      </c>
      <c r="G532" s="8">
        <v>4.0066449999999998</v>
      </c>
      <c r="H532" s="8">
        <v>0.30654199999999998</v>
      </c>
      <c r="I532" s="8">
        <v>-29.462337913258629</v>
      </c>
      <c r="J532" s="8">
        <v>13.755932352665138</v>
      </c>
      <c r="K532" s="27">
        <v>2.7102345070296301</v>
      </c>
    </row>
    <row r="533" spans="1:11">
      <c r="A533" s="38">
        <v>43544</v>
      </c>
      <c r="B533" s="48" t="s">
        <v>21</v>
      </c>
      <c r="C533" s="3" t="s">
        <v>13</v>
      </c>
      <c r="D533" s="3">
        <v>1</v>
      </c>
      <c r="E533" s="7">
        <v>3.6576444769568397</v>
      </c>
      <c r="F533" s="8">
        <v>46.372506000000001</v>
      </c>
      <c r="G533" s="8">
        <v>4.4205819999999996</v>
      </c>
      <c r="H533" s="8">
        <v>0.26504800000000001</v>
      </c>
      <c r="I533" s="8">
        <v>-30.593333723658194</v>
      </c>
      <c r="J533" s="8">
        <v>15.256657014507152</v>
      </c>
      <c r="K533" s="27">
        <v>3.0674637749927647</v>
      </c>
    </row>
    <row r="534" spans="1:11">
      <c r="A534" s="38">
        <v>43544</v>
      </c>
      <c r="B534" s="48" t="s">
        <v>21</v>
      </c>
      <c r="C534" s="3" t="s">
        <v>12</v>
      </c>
      <c r="D534" s="3">
        <v>1</v>
      </c>
      <c r="E534" s="7">
        <v>3.6576444769568397</v>
      </c>
      <c r="F534" s="8">
        <v>47.292816000000002</v>
      </c>
      <c r="G534" s="8">
        <v>4.8308460000000002</v>
      </c>
      <c r="H534" s="8">
        <v>0.33613100000000001</v>
      </c>
      <c r="I534" s="8">
        <v>-29.121080520207205</v>
      </c>
      <c r="J534" s="8">
        <v>11.144893678203129</v>
      </c>
      <c r="K534" s="27">
        <v>2.7452937131658151</v>
      </c>
    </row>
    <row r="535" spans="1:11">
      <c r="A535" s="38">
        <v>43544</v>
      </c>
      <c r="B535" s="48" t="s">
        <v>21</v>
      </c>
      <c r="C535" s="3" t="s">
        <v>12</v>
      </c>
      <c r="D535" s="3">
        <v>1</v>
      </c>
      <c r="E535" s="7">
        <v>3.6576444769568397</v>
      </c>
      <c r="F535" s="8">
        <v>46.317709000000001</v>
      </c>
      <c r="G535" s="8">
        <v>5.5494640000000004</v>
      </c>
      <c r="H535" s="8">
        <v>0.42233500000000002</v>
      </c>
      <c r="I535" s="8">
        <v>-28.868557433741923</v>
      </c>
      <c r="J535" s="8">
        <v>13.108840290503526</v>
      </c>
      <c r="K535" s="27">
        <v>3.0573912718946628</v>
      </c>
    </row>
    <row r="536" spans="1:11">
      <c r="A536" s="38">
        <v>43544</v>
      </c>
      <c r="B536" s="48" t="s">
        <v>21</v>
      </c>
      <c r="C536" s="3" t="s">
        <v>12</v>
      </c>
      <c r="D536" s="3">
        <v>1</v>
      </c>
      <c r="E536" s="7">
        <v>3.6576444769568397</v>
      </c>
      <c r="F536" s="8">
        <v>46.181497</v>
      </c>
      <c r="G536" s="8">
        <v>5.0824860000000003</v>
      </c>
      <c r="H536" s="8">
        <v>0.39399899999999999</v>
      </c>
      <c r="I536" s="8">
        <v>-29.257485409466728</v>
      </c>
      <c r="J536" s="8">
        <v>12.387043745005684</v>
      </c>
      <c r="K536" s="27">
        <v>0.28115521742537869</v>
      </c>
    </row>
    <row r="537" spans="1:11">
      <c r="A537" s="38">
        <v>43544</v>
      </c>
      <c r="B537" s="48" t="s">
        <v>21</v>
      </c>
      <c r="C537" s="3" t="s">
        <v>14</v>
      </c>
      <c r="D537" s="3">
        <v>1</v>
      </c>
      <c r="E537" s="7">
        <v>3.6576444769568397</v>
      </c>
      <c r="F537" s="8">
        <v>47.851528000000002</v>
      </c>
      <c r="G537" s="8">
        <v>4.6404399999999999</v>
      </c>
      <c r="H537" s="8">
        <v>0.36180200000000001</v>
      </c>
      <c r="I537" s="8">
        <v>-29.177269363871599</v>
      </c>
      <c r="J537" s="8">
        <v>14.840016639278199</v>
      </c>
      <c r="K537" s="27">
        <v>1.3132082734660526</v>
      </c>
    </row>
    <row r="538" spans="1:11">
      <c r="A538" s="38">
        <v>43544</v>
      </c>
      <c r="B538" s="48" t="s">
        <v>21</v>
      </c>
      <c r="C538" s="3" t="s">
        <v>13</v>
      </c>
      <c r="D538" s="3">
        <v>1</v>
      </c>
      <c r="E538" s="7">
        <v>7.6200926603267494</v>
      </c>
      <c r="F538" s="8">
        <v>50.159081</v>
      </c>
      <c r="G538" s="8">
        <v>4.7498019999999999</v>
      </c>
      <c r="H538" s="8">
        <v>0.26048900000000003</v>
      </c>
      <c r="I538" s="8">
        <v>-30.691663806155027</v>
      </c>
      <c r="J538" s="8">
        <v>17.524447043586797</v>
      </c>
      <c r="K538" s="27">
        <v>3.3953686389182436</v>
      </c>
    </row>
    <row r="539" spans="1:11">
      <c r="A539" s="38">
        <v>43544</v>
      </c>
      <c r="B539" s="48" t="s">
        <v>21</v>
      </c>
      <c r="C539" s="3" t="s">
        <v>13</v>
      </c>
      <c r="D539" s="3">
        <v>1</v>
      </c>
      <c r="E539" s="7">
        <v>7.6200926603267494</v>
      </c>
      <c r="F539" s="8">
        <v>47.211390999999999</v>
      </c>
      <c r="G539" s="8">
        <v>4.7754300000000001</v>
      </c>
      <c r="H539" s="8">
        <v>0.281163</v>
      </c>
      <c r="I539" s="8">
        <v>-30.580727037742793</v>
      </c>
      <c r="J539" s="8">
        <v>17.056219436684085</v>
      </c>
      <c r="K539" s="27">
        <v>3.4035268902953821</v>
      </c>
    </row>
    <row r="540" spans="1:11">
      <c r="A540" s="38">
        <v>43544</v>
      </c>
      <c r="B540" s="48" t="s">
        <v>21</v>
      </c>
      <c r="C540" s="3" t="s">
        <v>13</v>
      </c>
      <c r="D540" s="3">
        <v>1</v>
      </c>
      <c r="E540" s="7">
        <v>7.6200926603267494</v>
      </c>
      <c r="F540" s="8">
        <v>46.783216000000003</v>
      </c>
      <c r="G540" s="8">
        <v>3.9473389999999999</v>
      </c>
      <c r="H540" s="8">
        <v>0.33511999999999997</v>
      </c>
      <c r="I540" s="8">
        <v>-29.84376373765938</v>
      </c>
      <c r="J540" s="8">
        <v>10.742695778407374</v>
      </c>
      <c r="K540" s="27">
        <v>5.2015898161431711</v>
      </c>
    </row>
    <row r="541" spans="1:11">
      <c r="A541" s="38">
        <v>43544</v>
      </c>
      <c r="B541" s="48" t="s">
        <v>21</v>
      </c>
      <c r="C541" s="3" t="s">
        <v>12</v>
      </c>
      <c r="D541" s="3">
        <v>1</v>
      </c>
      <c r="E541" s="7">
        <v>7.6200926603267494</v>
      </c>
      <c r="F541" s="8">
        <v>45.613025</v>
      </c>
      <c r="G541" s="8">
        <v>5.1638120000000001</v>
      </c>
      <c r="H541" s="8">
        <v>0.28980699999999998</v>
      </c>
      <c r="I541" s="8">
        <v>-29.141275203454182</v>
      </c>
      <c r="J541" s="8">
        <v>14.034791326065701</v>
      </c>
      <c r="K541" s="27">
        <v>3.0997166064794119</v>
      </c>
    </row>
    <row r="542" spans="1:11">
      <c r="A542" s="38">
        <v>43544</v>
      </c>
      <c r="B542" s="48" t="s">
        <v>21</v>
      </c>
      <c r="C542" s="3" t="s">
        <v>12</v>
      </c>
      <c r="D542" s="3">
        <v>1</v>
      </c>
      <c r="E542" s="7">
        <v>7.6200926603267494</v>
      </c>
      <c r="F542" s="8">
        <v>46.524180999999999</v>
      </c>
      <c r="G542" s="8">
        <v>4.8614129999999998</v>
      </c>
      <c r="H542" s="8">
        <v>0.39620699999999998</v>
      </c>
      <c r="I542" s="8">
        <v>-29.760537312687106</v>
      </c>
      <c r="J542" s="8">
        <v>14.532523515025503</v>
      </c>
      <c r="K542" s="27">
        <v>2.366834251132361</v>
      </c>
    </row>
    <row r="543" spans="1:11">
      <c r="A543" s="38">
        <v>43544</v>
      </c>
      <c r="B543" s="48" t="s">
        <v>21</v>
      </c>
      <c r="C543" s="3" t="s">
        <v>12</v>
      </c>
      <c r="D543" s="3">
        <v>1</v>
      </c>
      <c r="E543" s="7">
        <v>7.6200926603267494</v>
      </c>
      <c r="F543" s="8">
        <v>53.905062999999998</v>
      </c>
      <c r="G543" s="8">
        <v>4.7447480000000004</v>
      </c>
      <c r="H543" s="8">
        <v>0.43266199999999999</v>
      </c>
      <c r="I543" s="8">
        <v>-29.164745768237566</v>
      </c>
      <c r="J543" s="8">
        <v>12.321826089695078</v>
      </c>
      <c r="K543" s="27">
        <v>0.27732211666109968</v>
      </c>
    </row>
    <row r="544" spans="1:11">
      <c r="A544" s="38">
        <v>43544</v>
      </c>
      <c r="B544" s="48" t="s">
        <v>21</v>
      </c>
      <c r="C544" s="3" t="s">
        <v>14</v>
      </c>
      <c r="D544" s="3">
        <v>1</v>
      </c>
      <c r="E544" s="7">
        <v>7.6200926603267494</v>
      </c>
      <c r="F544" s="8">
        <v>54.662999999999997</v>
      </c>
      <c r="G544" s="8">
        <v>5.1238409999999996</v>
      </c>
      <c r="H544" s="8">
        <v>0.40457900000000002</v>
      </c>
      <c r="I544" s="8">
        <v>-28.449719481766763</v>
      </c>
      <c r="J544" s="8">
        <v>14.265888430176446</v>
      </c>
      <c r="K544" s="27">
        <v>1.614110766524268</v>
      </c>
    </row>
    <row r="545" spans="1:11">
      <c r="A545" s="38">
        <v>43544</v>
      </c>
      <c r="B545" s="48" t="s">
        <v>21</v>
      </c>
      <c r="C545" s="3" t="s">
        <v>14</v>
      </c>
      <c r="D545" s="3">
        <v>1</v>
      </c>
      <c r="E545" s="7">
        <v>7.6200926603267494</v>
      </c>
      <c r="F545" s="8">
        <v>50.277566</v>
      </c>
      <c r="G545" s="8">
        <v>4.6509999999999998</v>
      </c>
      <c r="H545" s="8">
        <v>0.33967999999999998</v>
      </c>
      <c r="I545" s="8">
        <v>-30.1006746512045</v>
      </c>
      <c r="J545" s="8">
        <v>12.755675409253882</v>
      </c>
      <c r="K545" s="27">
        <v>-0.17853529328292467</v>
      </c>
    </row>
    <row r="546" spans="1:11">
      <c r="A546" s="38">
        <v>43544</v>
      </c>
      <c r="B546" s="48" t="s">
        <v>21</v>
      </c>
      <c r="C546" s="3" t="s">
        <v>14</v>
      </c>
      <c r="D546" s="3">
        <v>1</v>
      </c>
      <c r="E546" s="7">
        <v>7.6200926603267494</v>
      </c>
      <c r="F546" s="8">
        <v>45.028168999999998</v>
      </c>
      <c r="G546" s="8">
        <v>4.8221749999999997</v>
      </c>
      <c r="H546" s="8">
        <v>0.36712800000000001</v>
      </c>
      <c r="I546" s="8">
        <v>-28.57769733911757</v>
      </c>
      <c r="J546" s="8">
        <v>14.561339040082093</v>
      </c>
      <c r="K546" s="27">
        <v>-0.64634471829230267</v>
      </c>
    </row>
    <row r="547" spans="1:11">
      <c r="A547" s="38">
        <v>43544</v>
      </c>
      <c r="B547" s="48" t="s">
        <v>21</v>
      </c>
      <c r="C547" s="3" t="s">
        <v>13</v>
      </c>
      <c r="D547" s="3">
        <v>2</v>
      </c>
      <c r="E547" s="7">
        <v>22.860277980980246</v>
      </c>
      <c r="F547" s="8">
        <v>49.301012</v>
      </c>
      <c r="G547" s="8">
        <v>3.5108199999999998</v>
      </c>
      <c r="H547" s="8">
        <v>0.35202099999999997</v>
      </c>
      <c r="I547" s="8">
        <v>-31.364488017119342</v>
      </c>
      <c r="J547" s="8">
        <v>13.613647006058521</v>
      </c>
      <c r="K547" s="27">
        <v>1.5399045684931065</v>
      </c>
    </row>
    <row r="548" spans="1:11">
      <c r="A548" s="38">
        <v>43544</v>
      </c>
      <c r="B548" s="48" t="s">
        <v>21</v>
      </c>
      <c r="C548" s="3" t="s">
        <v>13</v>
      </c>
      <c r="D548" s="3">
        <v>2</v>
      </c>
      <c r="E548" s="7">
        <v>22.860277980980246</v>
      </c>
      <c r="F548" s="8">
        <v>50.163038</v>
      </c>
      <c r="G548" s="8">
        <v>5.0479979999999998</v>
      </c>
      <c r="H548" s="8">
        <v>0.34401100000000001</v>
      </c>
      <c r="I548" s="8">
        <v>-28.60444193471692</v>
      </c>
      <c r="J548" s="8">
        <v>15.926559964175038</v>
      </c>
      <c r="K548" s="27">
        <v>3.6997039272585512</v>
      </c>
    </row>
    <row r="549" spans="1:11">
      <c r="A549" s="38">
        <v>43544</v>
      </c>
      <c r="B549" s="48" t="s">
        <v>21</v>
      </c>
      <c r="C549" s="3" t="s">
        <v>13</v>
      </c>
      <c r="D549" s="3">
        <v>2</v>
      </c>
      <c r="E549" s="7">
        <v>22.860277980980246</v>
      </c>
      <c r="F549" s="8">
        <v>45.029431000000002</v>
      </c>
      <c r="G549" s="8">
        <v>4.5255179999999999</v>
      </c>
      <c r="H549" s="8">
        <v>0.34432000000000001</v>
      </c>
      <c r="I549" s="8">
        <v>-30.470338394304079</v>
      </c>
      <c r="J549" s="8">
        <v>15.614516224720848</v>
      </c>
      <c r="K549" s="27">
        <v>2.0807674878127242</v>
      </c>
    </row>
    <row r="550" spans="1:11">
      <c r="A550" s="38">
        <v>43544</v>
      </c>
      <c r="B550" s="48" t="s">
        <v>21</v>
      </c>
      <c r="C550" s="3" t="s">
        <v>12</v>
      </c>
      <c r="D550" s="3">
        <v>2</v>
      </c>
      <c r="E550" s="7">
        <v>22.860277980980246</v>
      </c>
      <c r="F550" s="8">
        <v>45.678199999999997</v>
      </c>
      <c r="G550" s="8">
        <v>4.3463859999999999</v>
      </c>
      <c r="H550" s="8">
        <v>0.346418</v>
      </c>
      <c r="I550" s="8">
        <v>-29.342208140231186</v>
      </c>
      <c r="J550" s="8">
        <v>10.665823142092684</v>
      </c>
      <c r="K550" s="27">
        <v>0.7142457368908719</v>
      </c>
    </row>
    <row r="551" spans="1:11">
      <c r="A551" s="38">
        <v>43544</v>
      </c>
      <c r="B551" s="48" t="s">
        <v>21</v>
      </c>
      <c r="C551" s="3" t="s">
        <v>12</v>
      </c>
      <c r="D551" s="3">
        <v>2</v>
      </c>
      <c r="E551" s="7">
        <v>22.860277980980246</v>
      </c>
      <c r="F551" s="8">
        <v>45.487284000000002</v>
      </c>
      <c r="G551" s="8">
        <v>5.1208609999999997</v>
      </c>
      <c r="H551" s="8">
        <v>0.36938399999999999</v>
      </c>
      <c r="I551" s="8">
        <v>-29.696198937215019</v>
      </c>
      <c r="J551" s="8">
        <v>13.865542754711448</v>
      </c>
      <c r="K551" s="27">
        <v>1.2094926232438223</v>
      </c>
    </row>
    <row r="552" spans="1:11">
      <c r="A552" s="38">
        <v>43544</v>
      </c>
      <c r="B552" s="48" t="s">
        <v>21</v>
      </c>
      <c r="C552" s="3" t="s">
        <v>12</v>
      </c>
      <c r="D552" s="3">
        <v>2</v>
      </c>
      <c r="E552" s="7">
        <v>22.860277980980246</v>
      </c>
      <c r="F552" s="8">
        <v>44.576134000000003</v>
      </c>
      <c r="G552" s="8">
        <v>5.5510130000000002</v>
      </c>
      <c r="H552" s="8">
        <v>0.44234099999999998</v>
      </c>
      <c r="I552" s="8">
        <v>-29.592653425993788</v>
      </c>
      <c r="J552" s="8">
        <v>14.35360506107186</v>
      </c>
      <c r="K552" s="27">
        <v>3.6129379805758575</v>
      </c>
    </row>
    <row r="553" spans="1:11">
      <c r="A553" s="38">
        <v>43544</v>
      </c>
      <c r="B553" s="48" t="s">
        <v>21</v>
      </c>
      <c r="C553" s="3" t="s">
        <v>14</v>
      </c>
      <c r="D553" s="3">
        <v>2</v>
      </c>
      <c r="E553" s="7">
        <v>22.860277980980246</v>
      </c>
      <c r="F553" s="8">
        <v>42.903894000000001</v>
      </c>
      <c r="G553" s="8">
        <v>5.5158820000000004</v>
      </c>
      <c r="H553" s="8">
        <v>0.36366100000000001</v>
      </c>
      <c r="I553" s="8">
        <v>-27.235431800157677</v>
      </c>
      <c r="J553" s="8">
        <v>11.393385771211662</v>
      </c>
      <c r="K553" s="27">
        <v>3.3523819486465531</v>
      </c>
    </row>
    <row r="554" spans="1:11">
      <c r="A554" s="38">
        <v>43544</v>
      </c>
      <c r="B554" s="48" t="s">
        <v>21</v>
      </c>
      <c r="C554" s="3" t="s">
        <v>14</v>
      </c>
      <c r="D554" s="3">
        <v>2</v>
      </c>
      <c r="E554" s="7">
        <v>22.860277980980246</v>
      </c>
      <c r="F554" s="8">
        <v>46.903519000000003</v>
      </c>
      <c r="G554" s="8">
        <v>4.6936229999999997</v>
      </c>
      <c r="H554" s="8">
        <v>0.35502600000000001</v>
      </c>
      <c r="I554" s="8">
        <v>-30.539639327167681</v>
      </c>
      <c r="J554" s="8">
        <v>12.292239252231649</v>
      </c>
      <c r="K554" s="27">
        <v>0.72008041894125041</v>
      </c>
    </row>
    <row r="555" spans="1:11">
      <c r="A555" s="38">
        <v>43544</v>
      </c>
      <c r="B555" s="48" t="s">
        <v>21</v>
      </c>
      <c r="C555" s="3" t="s">
        <v>14</v>
      </c>
      <c r="D555" s="3">
        <v>2</v>
      </c>
      <c r="E555" s="7">
        <v>22.860277980980246</v>
      </c>
      <c r="F555" s="8">
        <v>43.801600000000001</v>
      </c>
      <c r="G555" s="8">
        <v>4.264691</v>
      </c>
      <c r="H555" s="8">
        <v>0.353296</v>
      </c>
      <c r="I555" s="8">
        <v>-29.3926786300906</v>
      </c>
      <c r="J555" s="8">
        <v>9.5628084032374154</v>
      </c>
      <c r="K555" s="27">
        <v>2.2953211708382675</v>
      </c>
    </row>
    <row r="556" spans="1:11">
      <c r="A556" s="38">
        <v>43544</v>
      </c>
      <c r="B556" s="48" t="s">
        <v>21</v>
      </c>
      <c r="C556" s="3" t="s">
        <v>14</v>
      </c>
      <c r="D556" s="3">
        <v>3</v>
      </c>
      <c r="E556" s="7">
        <v>38.100463301633745</v>
      </c>
      <c r="F556" s="8">
        <v>50.164363000000002</v>
      </c>
      <c r="G556" s="8">
        <v>4.242902</v>
      </c>
      <c r="H556" s="8">
        <v>0.39360400000000001</v>
      </c>
      <c r="I556" s="8">
        <v>-29.0898355010542</v>
      </c>
      <c r="J556" s="8">
        <v>7.9442545785709884</v>
      </c>
      <c r="K556" s="27">
        <v>12.807041327939261</v>
      </c>
    </row>
    <row r="557" spans="1:11">
      <c r="A557" s="38">
        <v>43544</v>
      </c>
      <c r="B557" s="48" t="s">
        <v>21</v>
      </c>
      <c r="C557" s="3" t="s">
        <v>14</v>
      </c>
      <c r="D557" s="3">
        <v>3</v>
      </c>
      <c r="E557" s="7">
        <v>38.100463301633745</v>
      </c>
      <c r="F557" s="8">
        <v>50.011094</v>
      </c>
      <c r="G557" s="8">
        <v>4.1828900000000004</v>
      </c>
      <c r="H557" s="8">
        <v>0.34300199999999997</v>
      </c>
      <c r="I557" s="8">
        <v>-28.664190945115585</v>
      </c>
      <c r="J557" s="8">
        <v>11.303272859982412</v>
      </c>
      <c r="K557" s="27">
        <v>10.055793376582189</v>
      </c>
    </row>
    <row r="558" spans="1:11">
      <c r="A558" s="38">
        <v>43544</v>
      </c>
      <c r="B558" s="48" t="s">
        <v>21</v>
      </c>
      <c r="C558" s="3" t="s">
        <v>13</v>
      </c>
      <c r="D558" s="3">
        <v>3</v>
      </c>
      <c r="E558" s="7">
        <v>38.100463301633745</v>
      </c>
      <c r="F558" s="8">
        <v>49.854869000000001</v>
      </c>
      <c r="G558" s="8">
        <v>3.611307</v>
      </c>
      <c r="H558" s="8">
        <v>0.28176800000000002</v>
      </c>
      <c r="I558" s="8">
        <v>-30.534377127237118</v>
      </c>
      <c r="J558" s="8">
        <v>13.852870961123621</v>
      </c>
      <c r="K558" s="27">
        <v>4.7123455483481127</v>
      </c>
    </row>
    <row r="559" spans="1:11">
      <c r="A559" s="38">
        <v>43544</v>
      </c>
      <c r="B559" s="48" t="s">
        <v>21</v>
      </c>
      <c r="C559" s="3" t="s">
        <v>13</v>
      </c>
      <c r="D559" s="3">
        <v>3</v>
      </c>
      <c r="E559" s="7">
        <v>38.100463301633745</v>
      </c>
      <c r="F559" s="8">
        <v>50.056697</v>
      </c>
      <c r="G559" s="8">
        <v>4.491886</v>
      </c>
      <c r="H559" s="49">
        <v>0.28734999999999999</v>
      </c>
      <c r="I559" s="8">
        <v>-31.169318628143824</v>
      </c>
      <c r="J559" s="8">
        <v>18.724177883574072</v>
      </c>
      <c r="K559" s="50">
        <v>3.178468030382307</v>
      </c>
    </row>
    <row r="560" spans="1:11">
      <c r="A560" s="38">
        <v>43544</v>
      </c>
      <c r="B560" s="48" t="s">
        <v>21</v>
      </c>
      <c r="C560" s="3" t="s">
        <v>13</v>
      </c>
      <c r="D560" s="3">
        <v>3</v>
      </c>
      <c r="E560" s="7">
        <v>38.100463301633745</v>
      </c>
      <c r="F560" s="8">
        <v>50.194028000000003</v>
      </c>
      <c r="G560" s="8">
        <v>5.0586089999999997</v>
      </c>
      <c r="H560" s="8">
        <v>0.35059699999999999</v>
      </c>
      <c r="I560" s="8">
        <v>-29.126848164168599</v>
      </c>
      <c r="J560" s="8">
        <v>18.724400166031067</v>
      </c>
      <c r="K560" s="27">
        <v>4.8677530941147884</v>
      </c>
    </row>
    <row r="561" spans="1:11">
      <c r="A561" s="38">
        <v>43544</v>
      </c>
      <c r="B561" s="48" t="s">
        <v>21</v>
      </c>
      <c r="C561" s="3" t="s">
        <v>12</v>
      </c>
      <c r="D561" s="3">
        <v>3</v>
      </c>
      <c r="E561" s="7">
        <v>38.100463301633745</v>
      </c>
      <c r="F561" s="8">
        <v>43.975496999999997</v>
      </c>
      <c r="G561" s="8">
        <v>5.8677770000000002</v>
      </c>
      <c r="H561" s="8">
        <v>0.34431200000000001</v>
      </c>
      <c r="I561" s="8">
        <v>-29.54735784593802</v>
      </c>
      <c r="J561" s="8">
        <v>14.609276412718451</v>
      </c>
      <c r="K561" s="27">
        <v>4.1450004808240211</v>
      </c>
    </row>
    <row r="562" spans="1:11">
      <c r="A562" s="38">
        <v>43544</v>
      </c>
      <c r="B562" s="48" t="s">
        <v>21</v>
      </c>
      <c r="C562" s="3" t="s">
        <v>12</v>
      </c>
      <c r="D562" s="3">
        <v>3</v>
      </c>
      <c r="E562" s="7">
        <v>38.100463301633745</v>
      </c>
      <c r="F562" s="8">
        <v>47.348587999999999</v>
      </c>
      <c r="G562" s="8">
        <v>5.1287659999999997</v>
      </c>
      <c r="H562" s="8">
        <v>0.41256500000000002</v>
      </c>
      <c r="I562" s="8">
        <v>-30.010131454912152</v>
      </c>
      <c r="J562" s="8">
        <v>10.985195967805584</v>
      </c>
      <c r="K562" s="27">
        <v>3.7223791168612332</v>
      </c>
    </row>
    <row r="563" spans="1:11">
      <c r="A563" s="38">
        <v>43544</v>
      </c>
      <c r="B563" s="48" t="s">
        <v>21</v>
      </c>
      <c r="C563" s="3" t="s">
        <v>12</v>
      </c>
      <c r="D563" s="3">
        <v>3</v>
      </c>
      <c r="E563" s="7">
        <v>38.100463301633745</v>
      </c>
      <c r="F563" s="8">
        <v>48.280262</v>
      </c>
      <c r="G563" s="8">
        <v>5.4033660000000001</v>
      </c>
      <c r="H563" s="8">
        <v>0.46761399999999997</v>
      </c>
      <c r="I563" s="8">
        <v>-28.537596585676315</v>
      </c>
      <c r="J563" s="8">
        <v>9.8246346135382119</v>
      </c>
      <c r="K563" s="27">
        <v>4.0206153367416819</v>
      </c>
    </row>
    <row r="564" spans="1:11">
      <c r="A564" s="38">
        <v>43544</v>
      </c>
      <c r="B564" s="48" t="s">
        <v>21</v>
      </c>
      <c r="C564" s="3" t="s">
        <v>14</v>
      </c>
      <c r="D564" s="3">
        <v>3</v>
      </c>
      <c r="E564" s="7">
        <v>38.100463301633745</v>
      </c>
      <c r="F564" s="8">
        <v>54.965561999999998</v>
      </c>
      <c r="G564" s="8">
        <v>4.7539499999999997</v>
      </c>
      <c r="H564" s="8">
        <v>0.33018700000000001</v>
      </c>
      <c r="I564" s="8">
        <v>-30.682783003828618</v>
      </c>
      <c r="J564" s="8">
        <v>9.2848471665754744</v>
      </c>
      <c r="K564" s="27">
        <v>7.42213775571242</v>
      </c>
    </row>
    <row r="565" spans="1:11">
      <c r="A565" s="38">
        <v>43544</v>
      </c>
      <c r="B565" s="48" t="s">
        <v>21</v>
      </c>
      <c r="C565" s="3" t="s">
        <v>14</v>
      </c>
      <c r="D565" s="3">
        <v>3</v>
      </c>
      <c r="E565" s="7">
        <v>45.720555961960493</v>
      </c>
      <c r="F565" s="7">
        <v>49.249056000000003</v>
      </c>
      <c r="G565" s="7">
        <v>4.1081859999999999</v>
      </c>
      <c r="H565" s="7">
        <v>0.33674100000000001</v>
      </c>
      <c r="I565" s="7">
        <v>-28.65409262997456</v>
      </c>
      <c r="J565" s="7">
        <v>8.9231388102958391</v>
      </c>
      <c r="K565" s="37">
        <v>7.2546320661694512</v>
      </c>
    </row>
    <row r="566" spans="1:11">
      <c r="A566" s="38">
        <v>43544</v>
      </c>
      <c r="B566" s="48" t="s">
        <v>21</v>
      </c>
      <c r="C566" s="3" t="s">
        <v>13</v>
      </c>
      <c r="D566" s="3">
        <v>3</v>
      </c>
      <c r="E566" s="7">
        <v>45.720555961960493</v>
      </c>
      <c r="F566" s="8">
        <v>50.126058999999998</v>
      </c>
      <c r="G566" s="8">
        <v>4.1855409999999997</v>
      </c>
      <c r="H566" s="8">
        <v>0.31695000000000001</v>
      </c>
      <c r="I566" s="8">
        <v>-29.177284465420094</v>
      </c>
      <c r="J566" s="8">
        <v>10.858613479874585</v>
      </c>
      <c r="K566" s="27">
        <v>7.731498518091156</v>
      </c>
    </row>
    <row r="567" spans="1:11">
      <c r="A567" s="38">
        <v>43544</v>
      </c>
      <c r="B567" s="48" t="s">
        <v>21</v>
      </c>
      <c r="C567" s="3" t="s">
        <v>13</v>
      </c>
      <c r="D567" s="3">
        <v>3</v>
      </c>
      <c r="E567" s="7">
        <v>45.720555961960493</v>
      </c>
      <c r="F567" s="8">
        <v>52.779730999999998</v>
      </c>
      <c r="G567" s="8">
        <v>4.6376480000000004</v>
      </c>
      <c r="H567" s="8">
        <v>0.34042600000000001</v>
      </c>
      <c r="I567" s="8">
        <v>-29.155857639084285</v>
      </c>
      <c r="J567" s="8">
        <v>18.070216399368014</v>
      </c>
      <c r="K567" s="27">
        <v>4.3405461484066743</v>
      </c>
    </row>
    <row r="568" spans="1:11">
      <c r="A568" s="38">
        <v>43544</v>
      </c>
      <c r="B568" s="48" t="s">
        <v>21</v>
      </c>
      <c r="C568" s="3" t="s">
        <v>13</v>
      </c>
      <c r="D568" s="3">
        <v>3</v>
      </c>
      <c r="E568" s="7">
        <v>45.720555961960493</v>
      </c>
      <c r="F568" s="8">
        <v>44.925812000000001</v>
      </c>
      <c r="G568" s="8">
        <v>5.494694</v>
      </c>
      <c r="H568" s="8">
        <v>0.31832100000000002</v>
      </c>
      <c r="I568" s="8">
        <v>-27.069067569070519</v>
      </c>
      <c r="J568" s="8">
        <v>19.308260491264324</v>
      </c>
      <c r="K568" s="27">
        <v>3.1547092679806745</v>
      </c>
    </row>
    <row r="569" spans="1:11">
      <c r="A569" s="38">
        <v>43544</v>
      </c>
      <c r="B569" s="48" t="s">
        <v>21</v>
      </c>
      <c r="C569" s="3" t="s">
        <v>12</v>
      </c>
      <c r="D569" s="3">
        <v>3</v>
      </c>
      <c r="E569" s="7">
        <v>45.720555961960493</v>
      </c>
      <c r="F569" s="8">
        <v>48.707166000000001</v>
      </c>
      <c r="G569" s="8">
        <v>3.892995</v>
      </c>
      <c r="H569" s="8">
        <v>0.28357399999999999</v>
      </c>
      <c r="I569" s="8">
        <v>-27.0460218507151</v>
      </c>
      <c r="J569" s="8">
        <v>9.8721531947840973</v>
      </c>
      <c r="K569" s="27">
        <v>3.9759176771746656</v>
      </c>
    </row>
    <row r="570" spans="1:11">
      <c r="A570" s="38">
        <v>43544</v>
      </c>
      <c r="B570" s="48" t="s">
        <v>21</v>
      </c>
      <c r="C570" s="3" t="s">
        <v>12</v>
      </c>
      <c r="D570" s="3">
        <v>3</v>
      </c>
      <c r="E570" s="7">
        <v>45.720555961960493</v>
      </c>
      <c r="F570" s="8">
        <v>47.602969000000002</v>
      </c>
      <c r="G570" s="8">
        <v>4.6394299999999999</v>
      </c>
      <c r="H570" s="8">
        <v>0.32081599999999999</v>
      </c>
      <c r="I570" s="8">
        <v>-27.377844879620007</v>
      </c>
      <c r="J570" s="8">
        <v>9.4953174885061546</v>
      </c>
      <c r="K570" s="27">
        <v>2.8860260652702423</v>
      </c>
    </row>
    <row r="571" spans="1:11">
      <c r="A571" s="38">
        <v>43544</v>
      </c>
      <c r="B571" s="48" t="s">
        <v>21</v>
      </c>
      <c r="C571" s="3" t="s">
        <v>14</v>
      </c>
      <c r="D571" s="3">
        <v>3</v>
      </c>
      <c r="E571" s="7">
        <v>45.720555961960493</v>
      </c>
      <c r="F571" s="8">
        <v>49.133400000000002</v>
      </c>
      <c r="G571" s="8">
        <v>4.6215890000000002</v>
      </c>
      <c r="H571" s="8">
        <v>0.35508099999999998</v>
      </c>
      <c r="I571" s="8">
        <v>-28.28159514315529</v>
      </c>
      <c r="J571" s="8">
        <v>8.1838127084415788</v>
      </c>
      <c r="K571" s="27">
        <v>9.4492085500011278</v>
      </c>
    </row>
    <row r="572" spans="1:11" ht="17" thickBot="1">
      <c r="A572" s="51">
        <v>43544</v>
      </c>
      <c r="B572" s="52" t="s">
        <v>21</v>
      </c>
      <c r="C572" s="40" t="s">
        <v>14</v>
      </c>
      <c r="D572" s="40">
        <v>3</v>
      </c>
      <c r="E572" s="41">
        <v>45.720555961960493</v>
      </c>
      <c r="F572" s="41">
        <v>51.852603000000002</v>
      </c>
      <c r="G572" s="41">
        <v>4.3096709999999998</v>
      </c>
      <c r="H572" s="41">
        <v>0.375392</v>
      </c>
      <c r="I572" s="41">
        <v>-27.016819008976753</v>
      </c>
      <c r="J572" s="41">
        <v>9.1062549109275164</v>
      </c>
      <c r="K572" s="53">
        <v>10.264538526417155</v>
      </c>
    </row>
  </sheetData>
  <autoFilter ref="A2:K572" xr:uid="{355C3662-86FB-1D42-BCC9-06DFCB44A1B3}">
    <sortState xmlns:xlrd2="http://schemas.microsoft.com/office/spreadsheetml/2017/richdata2" ref="A3:K572">
      <sortCondition ref="A2:A572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51882-8C25-F74D-BD13-C7CBE6662B5E}">
  <sheetPr>
    <tabColor theme="9"/>
  </sheetPr>
  <dimension ref="A1:J57"/>
  <sheetViews>
    <sheetView workbookViewId="0">
      <selection activeCell="H20" sqref="H20"/>
    </sheetView>
  </sheetViews>
  <sheetFormatPr baseColWidth="10" defaultRowHeight="16"/>
  <cols>
    <col min="1" max="1" width="7.33203125" bestFit="1" customWidth="1"/>
    <col min="2" max="2" width="5.83203125" bestFit="1" customWidth="1"/>
    <col min="3" max="3" width="4.83203125" bestFit="1" customWidth="1"/>
    <col min="4" max="4" width="6" bestFit="1" customWidth="1"/>
    <col min="5" max="6" width="6.6640625" bestFit="1" customWidth="1"/>
    <col min="7" max="7" width="6.5" bestFit="1" customWidth="1"/>
    <col min="8" max="8" width="10" bestFit="1" customWidth="1"/>
    <col min="9" max="9" width="6.5" bestFit="1" customWidth="1"/>
    <col min="10" max="10" width="9.83203125" bestFit="1" customWidth="1"/>
  </cols>
  <sheetData>
    <row r="1" spans="1:10">
      <c r="A1" s="17" t="s">
        <v>0</v>
      </c>
      <c r="B1" s="18" t="s">
        <v>1</v>
      </c>
      <c r="C1" s="18" t="s">
        <v>2</v>
      </c>
      <c r="D1" s="18" t="s">
        <v>3</v>
      </c>
      <c r="E1" s="18" t="s">
        <v>23</v>
      </c>
      <c r="F1" s="18" t="s">
        <v>25</v>
      </c>
      <c r="G1" s="18" t="s">
        <v>26</v>
      </c>
      <c r="H1" s="18" t="s">
        <v>27</v>
      </c>
      <c r="I1" s="18" t="s">
        <v>28</v>
      </c>
      <c r="J1" s="19" t="s">
        <v>29</v>
      </c>
    </row>
    <row r="2" spans="1:10" ht="17" thickBot="1">
      <c r="A2" s="20" t="s">
        <v>30</v>
      </c>
      <c r="B2" s="21" t="s">
        <v>30</v>
      </c>
      <c r="C2" s="21" t="s">
        <v>30</v>
      </c>
      <c r="D2" s="21" t="s">
        <v>30</v>
      </c>
      <c r="E2" s="21" t="s">
        <v>24</v>
      </c>
      <c r="F2" s="21" t="s">
        <v>24</v>
      </c>
      <c r="G2" s="21" t="s">
        <v>24</v>
      </c>
      <c r="H2" s="22" t="s">
        <v>33</v>
      </c>
      <c r="I2" s="22" t="s">
        <v>32</v>
      </c>
      <c r="J2" s="23" t="s">
        <v>34</v>
      </c>
    </row>
    <row r="3" spans="1:10">
      <c r="A3" s="24">
        <v>42471</v>
      </c>
      <c r="B3" s="43" t="s">
        <v>5</v>
      </c>
      <c r="C3" s="44" t="s">
        <v>6</v>
      </c>
      <c r="D3" s="44">
        <v>1</v>
      </c>
      <c r="E3" s="15">
        <v>2.3290139999999999</v>
      </c>
      <c r="F3" s="15">
        <v>0.18984500000000001</v>
      </c>
      <c r="G3" s="15">
        <v>5.6762E-2</v>
      </c>
      <c r="H3" s="15">
        <v>-23.085642026291417</v>
      </c>
      <c r="I3" s="15">
        <v>5.1317116563079717</v>
      </c>
      <c r="J3" s="45">
        <v>-0.98877371154578308</v>
      </c>
    </row>
    <row r="4" spans="1:10">
      <c r="A4" s="26">
        <v>42471</v>
      </c>
      <c r="B4" s="34" t="s">
        <v>5</v>
      </c>
      <c r="C4" s="3" t="s">
        <v>7</v>
      </c>
      <c r="D4" s="3">
        <v>3</v>
      </c>
      <c r="E4" s="7">
        <v>2.4612630000000002</v>
      </c>
      <c r="F4" s="7">
        <v>0.185221</v>
      </c>
      <c r="G4" s="7">
        <v>8.2138000000000003E-2</v>
      </c>
      <c r="H4" s="7">
        <v>-23.002932823943095</v>
      </c>
      <c r="I4" s="7">
        <v>5.2763116801057413</v>
      </c>
      <c r="J4" s="37">
        <v>4.9982327692326685</v>
      </c>
    </row>
    <row r="5" spans="1:10">
      <c r="A5" s="26">
        <v>42471</v>
      </c>
      <c r="B5" s="34" t="s">
        <v>5</v>
      </c>
      <c r="C5" s="3" t="s">
        <v>8</v>
      </c>
      <c r="D5" s="3">
        <v>1</v>
      </c>
      <c r="E5" s="7">
        <v>2.2131110000000001</v>
      </c>
      <c r="F5" s="7">
        <v>0.16364300000000001</v>
      </c>
      <c r="G5" s="7">
        <v>9.4312000000000007E-2</v>
      </c>
      <c r="H5" s="7">
        <v>-20.970542702639303</v>
      </c>
      <c r="I5" s="7">
        <v>5.3281800341415044</v>
      </c>
      <c r="J5" s="37">
        <v>4.503263914692428</v>
      </c>
    </row>
    <row r="6" spans="1:10">
      <c r="A6" s="26">
        <v>42471</v>
      </c>
      <c r="B6" s="34" t="s">
        <v>5</v>
      </c>
      <c r="C6" s="3" t="s">
        <v>6</v>
      </c>
      <c r="D6" s="3">
        <v>2</v>
      </c>
      <c r="E6" s="7">
        <v>1.7421409999999999</v>
      </c>
      <c r="F6" s="7">
        <v>0.147838</v>
      </c>
      <c r="G6" s="7">
        <v>5.0590000000000003E-2</v>
      </c>
      <c r="H6" s="7">
        <v>-22.219197833304115</v>
      </c>
      <c r="I6" s="7">
        <v>5.397448092103188</v>
      </c>
      <c r="J6" s="37">
        <v>-1.1945567189883759</v>
      </c>
    </row>
    <row r="7" spans="1:10">
      <c r="A7" s="26">
        <v>42471</v>
      </c>
      <c r="B7" s="34" t="s">
        <v>5</v>
      </c>
      <c r="C7" s="3" t="s">
        <v>7</v>
      </c>
      <c r="D7" s="3">
        <v>1</v>
      </c>
      <c r="E7" s="7">
        <v>1.865667</v>
      </c>
      <c r="F7" s="7">
        <v>0.12715899999999999</v>
      </c>
      <c r="G7" s="7">
        <v>4.7597E-2</v>
      </c>
      <c r="H7" s="7">
        <v>-19.3985164163925</v>
      </c>
      <c r="I7" s="7">
        <v>5.4107462564506852</v>
      </c>
      <c r="J7" s="37">
        <v>1.0395531879965136</v>
      </c>
    </row>
    <row r="8" spans="1:10">
      <c r="A8" s="26">
        <v>42471</v>
      </c>
      <c r="B8" s="34" t="s">
        <v>5</v>
      </c>
      <c r="C8" s="3" t="s">
        <v>6</v>
      </c>
      <c r="D8" s="3">
        <v>3</v>
      </c>
      <c r="E8" s="7">
        <v>1.8864430000000001</v>
      </c>
      <c r="F8" s="7">
        <v>0.14571300000000001</v>
      </c>
      <c r="G8" s="7">
        <v>4.1963E-2</v>
      </c>
      <c r="H8" s="7">
        <v>-22.068436043238631</v>
      </c>
      <c r="I8" s="7">
        <v>5.4977529782115493</v>
      </c>
      <c r="J8" s="37">
        <v>-1.3570602904022193</v>
      </c>
    </row>
    <row r="9" spans="1:10">
      <c r="A9" s="26">
        <v>42471</v>
      </c>
      <c r="B9" s="34" t="s">
        <v>5</v>
      </c>
      <c r="C9" s="3" t="s">
        <v>9</v>
      </c>
      <c r="D9" s="3">
        <v>2</v>
      </c>
      <c r="E9" s="7">
        <v>1.6505350000000001</v>
      </c>
      <c r="F9" s="7">
        <v>0.13184699999999999</v>
      </c>
      <c r="G9" s="7">
        <v>6.6552E-2</v>
      </c>
      <c r="H9" s="7">
        <v>-22.451356555148614</v>
      </c>
      <c r="I9" s="7">
        <v>5.5103478451866321</v>
      </c>
      <c r="J9" s="37">
        <v>1.761045902882592</v>
      </c>
    </row>
    <row r="10" spans="1:10">
      <c r="A10" s="26">
        <v>42471</v>
      </c>
      <c r="B10" s="34" t="s">
        <v>5</v>
      </c>
      <c r="C10" s="3" t="s">
        <v>8</v>
      </c>
      <c r="D10" s="3">
        <v>2</v>
      </c>
      <c r="E10" s="7">
        <v>2.0930559999999998</v>
      </c>
      <c r="F10" s="7">
        <v>0.16323799999999999</v>
      </c>
      <c r="G10" s="7">
        <v>5.2164000000000002E-2</v>
      </c>
      <c r="H10" s="7">
        <v>-24.244120416859186</v>
      </c>
      <c r="I10" s="7">
        <v>5.5829558650560802</v>
      </c>
      <c r="J10" s="37">
        <v>1.0256385794875205</v>
      </c>
    </row>
    <row r="11" spans="1:10">
      <c r="A11" s="26">
        <v>42471</v>
      </c>
      <c r="B11" s="34" t="s">
        <v>5</v>
      </c>
      <c r="C11" s="3" t="s">
        <v>10</v>
      </c>
      <c r="D11" s="3">
        <v>2</v>
      </c>
      <c r="E11" s="7">
        <v>2.1122909999999999</v>
      </c>
      <c r="F11" s="7">
        <v>0.157329</v>
      </c>
      <c r="G11" s="7">
        <v>9.5103999999999994E-2</v>
      </c>
      <c r="H11" s="7">
        <v>-20.142924974115118</v>
      </c>
      <c r="I11" s="7">
        <v>5.6040633940616855</v>
      </c>
      <c r="J11" s="37">
        <v>3.8984346814478945</v>
      </c>
    </row>
    <row r="12" spans="1:10">
      <c r="A12" s="26">
        <v>42471</v>
      </c>
      <c r="B12" s="34" t="s">
        <v>5</v>
      </c>
      <c r="C12" s="3" t="s">
        <v>9</v>
      </c>
      <c r="D12" s="3">
        <v>1</v>
      </c>
      <c r="E12" s="7">
        <v>1.3737950000000001</v>
      </c>
      <c r="F12" s="7">
        <v>0.128053</v>
      </c>
      <c r="G12" s="7">
        <v>6.2185999999999998E-2</v>
      </c>
      <c r="H12" s="7">
        <v>-22.229802732157189</v>
      </c>
      <c r="I12" s="7">
        <v>5.6596172499677007</v>
      </c>
      <c r="J12" s="37">
        <v>2.3267447499972054</v>
      </c>
    </row>
    <row r="13" spans="1:10">
      <c r="A13" s="26">
        <v>42471</v>
      </c>
      <c r="B13" s="34" t="s">
        <v>5</v>
      </c>
      <c r="C13" s="3" t="s">
        <v>8</v>
      </c>
      <c r="D13" s="3">
        <v>3</v>
      </c>
      <c r="E13" s="8">
        <v>1.534497</v>
      </c>
      <c r="F13" s="8">
        <v>9.8817000000000002E-2</v>
      </c>
      <c r="G13" s="8">
        <v>2.5061E-2</v>
      </c>
      <c r="H13" s="8">
        <v>-22.813443472515363</v>
      </c>
      <c r="I13" s="8">
        <v>5.6675454913601033</v>
      </c>
      <c r="J13" s="27">
        <v>-8.1276546455821053E-2</v>
      </c>
    </row>
    <row r="14" spans="1:10">
      <c r="A14" s="26">
        <v>42471</v>
      </c>
      <c r="B14" s="34" t="s">
        <v>5</v>
      </c>
      <c r="C14" s="3" t="s">
        <v>7</v>
      </c>
      <c r="D14" s="3">
        <v>2</v>
      </c>
      <c r="E14" s="7">
        <v>1.615448</v>
      </c>
      <c r="F14" s="7">
        <v>0.13418099999999999</v>
      </c>
      <c r="G14" s="7">
        <v>4.4853999999999998E-2</v>
      </c>
      <c r="H14" s="7">
        <v>-20.993619404304468</v>
      </c>
      <c r="I14" s="7">
        <v>5.7699023811001648</v>
      </c>
      <c r="J14" s="37">
        <v>-1.33603596975993</v>
      </c>
    </row>
    <row r="15" spans="1:10">
      <c r="A15" s="26">
        <v>42471</v>
      </c>
      <c r="B15" s="34" t="s">
        <v>5</v>
      </c>
      <c r="C15" s="3" t="s">
        <v>10</v>
      </c>
      <c r="D15" s="3">
        <v>1</v>
      </c>
      <c r="E15" s="7">
        <v>1.537034</v>
      </c>
      <c r="F15" s="7">
        <v>0.14974799999999999</v>
      </c>
      <c r="G15" s="7">
        <v>7.3043999999999998E-2</v>
      </c>
      <c r="H15" s="7">
        <v>-23.135262496902101</v>
      </c>
      <c r="I15" s="7">
        <v>5.9271658736438475</v>
      </c>
      <c r="J15" s="37">
        <v>0.22634511121639567</v>
      </c>
    </row>
    <row r="16" spans="1:10">
      <c r="A16" s="26">
        <v>42471</v>
      </c>
      <c r="B16" s="34" t="s">
        <v>5</v>
      </c>
      <c r="C16" s="3" t="s">
        <v>11</v>
      </c>
      <c r="D16" s="3">
        <v>2</v>
      </c>
      <c r="E16" s="7">
        <v>1.313458</v>
      </c>
      <c r="F16" s="7">
        <v>0.12668399999999999</v>
      </c>
      <c r="G16" s="7">
        <v>4.9480999999999997E-2</v>
      </c>
      <c r="H16" s="7">
        <v>-23.055808373229763</v>
      </c>
      <c r="I16" s="7">
        <v>6.121427606440645</v>
      </c>
      <c r="J16" s="37">
        <v>0.78103178497894898</v>
      </c>
    </row>
    <row r="17" spans="1:10">
      <c r="A17" s="26">
        <v>42471</v>
      </c>
      <c r="B17" s="34" t="s">
        <v>5</v>
      </c>
      <c r="C17" s="3" t="s">
        <v>9</v>
      </c>
      <c r="D17" s="3">
        <v>3</v>
      </c>
      <c r="E17" s="7">
        <v>1.20255</v>
      </c>
      <c r="F17" s="7">
        <v>0.123084</v>
      </c>
      <c r="G17" s="7">
        <v>5.0606999999999999E-2</v>
      </c>
      <c r="H17" s="7">
        <v>-23.748434706874942</v>
      </c>
      <c r="I17" s="7">
        <v>6.1441583754136522</v>
      </c>
      <c r="J17" s="37">
        <v>-2.0258700396405773</v>
      </c>
    </row>
    <row r="18" spans="1:10">
      <c r="A18" s="26">
        <v>42471</v>
      </c>
      <c r="B18" s="34" t="s">
        <v>5</v>
      </c>
      <c r="C18" s="3" t="s">
        <v>11</v>
      </c>
      <c r="D18" s="3">
        <v>1</v>
      </c>
      <c r="E18" s="7">
        <v>1.88428</v>
      </c>
      <c r="F18" s="7">
        <v>0.143345</v>
      </c>
      <c r="G18" s="7">
        <v>7.4998999999999996E-2</v>
      </c>
      <c r="H18" s="7">
        <v>-22.474710521558901</v>
      </c>
      <c r="I18" s="7">
        <v>6.2775555216972894</v>
      </c>
      <c r="J18" s="37">
        <v>5.0075995190353364</v>
      </c>
    </row>
    <row r="19" spans="1:10">
      <c r="A19" s="26">
        <v>42471</v>
      </c>
      <c r="B19" s="34" t="s">
        <v>5</v>
      </c>
      <c r="C19" s="3" t="s">
        <v>10</v>
      </c>
      <c r="D19" s="3">
        <v>3</v>
      </c>
      <c r="E19" s="7">
        <v>1.6753830000000001</v>
      </c>
      <c r="F19" s="7">
        <v>0.159328</v>
      </c>
      <c r="G19" s="7">
        <v>7.0174E-2</v>
      </c>
      <c r="H19" s="7">
        <v>-24.013087283817949</v>
      </c>
      <c r="I19" s="7">
        <v>6.3258894370899439</v>
      </c>
      <c r="J19" s="37">
        <v>1.8088947964514013</v>
      </c>
    </row>
    <row r="20" spans="1:10">
      <c r="A20" s="26">
        <v>42471</v>
      </c>
      <c r="B20" s="34" t="s">
        <v>5</v>
      </c>
      <c r="C20" s="3" t="s">
        <v>11</v>
      </c>
      <c r="D20" s="3">
        <v>3</v>
      </c>
      <c r="E20" s="7">
        <v>1.3542400000000001</v>
      </c>
      <c r="F20" s="7">
        <v>0.120293</v>
      </c>
      <c r="G20" s="7">
        <v>4.5574000000000003E-2</v>
      </c>
      <c r="H20" s="7">
        <v>-22.611967983838916</v>
      </c>
      <c r="I20" s="7">
        <v>6.3650006133772479</v>
      </c>
      <c r="J20" s="37">
        <v>2.4598573980785909E-2</v>
      </c>
    </row>
    <row r="21" spans="1:10" ht="17">
      <c r="A21" s="38">
        <v>43217</v>
      </c>
      <c r="B21" s="34" t="s">
        <v>5</v>
      </c>
      <c r="C21" s="35" t="s">
        <v>12</v>
      </c>
      <c r="D21" s="3">
        <v>1</v>
      </c>
      <c r="E21" s="7">
        <v>1.4943</v>
      </c>
      <c r="F21" s="7">
        <v>9.6159999999999995E-2</v>
      </c>
      <c r="G21" s="7">
        <v>2.3286999999999999E-2</v>
      </c>
      <c r="H21" s="7">
        <v>-21.683574350665239</v>
      </c>
      <c r="I21" s="7">
        <v>3.756233609867321</v>
      </c>
      <c r="J21" s="37">
        <v>-0.62093216821216846</v>
      </c>
    </row>
    <row r="22" spans="1:10" ht="17">
      <c r="A22" s="38">
        <v>43217</v>
      </c>
      <c r="B22" s="34" t="s">
        <v>5</v>
      </c>
      <c r="C22" s="35" t="s">
        <v>13</v>
      </c>
      <c r="D22" s="3">
        <v>2</v>
      </c>
      <c r="E22" s="7">
        <v>1.2116100000000001</v>
      </c>
      <c r="F22" s="7">
        <v>6.2664999999999998E-2</v>
      </c>
      <c r="G22" s="7">
        <v>2.3206999999999998E-2</v>
      </c>
      <c r="H22" s="7">
        <v>-18.851902864387977</v>
      </c>
      <c r="I22" s="7">
        <v>3.7739611548922332</v>
      </c>
      <c r="J22" s="37">
        <v>4.3864259962731547</v>
      </c>
    </row>
    <row r="23" spans="1:10" ht="17">
      <c r="A23" s="38">
        <v>43217</v>
      </c>
      <c r="B23" s="34" t="s">
        <v>5</v>
      </c>
      <c r="C23" s="36" t="s">
        <v>13</v>
      </c>
      <c r="D23" s="3">
        <v>2</v>
      </c>
      <c r="E23" s="7">
        <v>1.3497140000000001</v>
      </c>
      <c r="F23" s="7">
        <v>5.8376999999999998E-2</v>
      </c>
      <c r="G23" s="7">
        <v>1.9157E-2</v>
      </c>
      <c r="H23" s="7">
        <v>-15.285516818934694</v>
      </c>
      <c r="I23" s="7">
        <v>4.0969386254291713</v>
      </c>
      <c r="J23" s="37">
        <v>1.7726285496907632</v>
      </c>
    </row>
    <row r="24" spans="1:10" ht="17">
      <c r="A24" s="38">
        <v>43217</v>
      </c>
      <c r="B24" s="34" t="s">
        <v>5</v>
      </c>
      <c r="C24" s="36" t="s">
        <v>12</v>
      </c>
      <c r="D24" s="3">
        <v>2</v>
      </c>
      <c r="E24" s="7">
        <v>1.3296239999999999</v>
      </c>
      <c r="F24" s="7">
        <v>9.0831999999999996E-2</v>
      </c>
      <c r="G24" s="7">
        <v>1.9644999999999999E-2</v>
      </c>
      <c r="H24" s="7">
        <v>-21.474969676841763</v>
      </c>
      <c r="I24" s="7">
        <v>4.1129520855098525</v>
      </c>
      <c r="J24" s="37">
        <v>1.8047795946342005</v>
      </c>
    </row>
    <row r="25" spans="1:10" ht="17">
      <c r="A25" s="38">
        <v>43217</v>
      </c>
      <c r="B25" s="34" t="s">
        <v>5</v>
      </c>
      <c r="C25" s="36" t="s">
        <v>14</v>
      </c>
      <c r="D25" s="3">
        <v>2</v>
      </c>
      <c r="E25" s="7">
        <v>1.2151380000000001</v>
      </c>
      <c r="F25" s="7">
        <v>7.3790999999999995E-2</v>
      </c>
      <c r="G25" s="7">
        <v>1.9238000000000002E-2</v>
      </c>
      <c r="H25" s="7">
        <v>-19.423812994778039</v>
      </c>
      <c r="I25" s="7">
        <v>4.1652109512365563</v>
      </c>
      <c r="J25" s="37">
        <v>2.892236344609465</v>
      </c>
    </row>
    <row r="26" spans="1:10" ht="17">
      <c r="A26" s="38">
        <v>43217</v>
      </c>
      <c r="B26" s="34" t="s">
        <v>5</v>
      </c>
      <c r="C26" s="36" t="s">
        <v>14</v>
      </c>
      <c r="D26" s="3">
        <v>1</v>
      </c>
      <c r="E26" s="7">
        <v>1.6712359999999999</v>
      </c>
      <c r="F26" s="7">
        <v>8.4262000000000004E-2</v>
      </c>
      <c r="G26" s="7">
        <v>2.4108000000000001E-2</v>
      </c>
      <c r="H26" s="7">
        <v>-16.149691562226138</v>
      </c>
      <c r="I26" s="7">
        <v>4.2016646238360753</v>
      </c>
      <c r="J26" s="37">
        <v>2.311516880778635</v>
      </c>
    </row>
    <row r="27" spans="1:10" ht="17">
      <c r="A27" s="38">
        <v>43217</v>
      </c>
      <c r="B27" s="34" t="s">
        <v>5</v>
      </c>
      <c r="C27" s="36" t="s">
        <v>13</v>
      </c>
      <c r="D27" s="3">
        <v>1</v>
      </c>
      <c r="E27" s="7">
        <v>2.48583</v>
      </c>
      <c r="F27" s="7">
        <v>0.14242299999999999</v>
      </c>
      <c r="G27" s="7">
        <v>3.0952E-2</v>
      </c>
      <c r="H27" s="7">
        <v>-24.622149804834343</v>
      </c>
      <c r="I27" s="7">
        <v>4.2040948900042849</v>
      </c>
      <c r="J27" s="37">
        <v>-1.2044497298749659</v>
      </c>
    </row>
    <row r="28" spans="1:10" ht="17">
      <c r="A28" s="38">
        <v>43217</v>
      </c>
      <c r="B28" s="34" t="s">
        <v>5</v>
      </c>
      <c r="C28" s="35" t="s">
        <v>13</v>
      </c>
      <c r="D28" s="3">
        <v>1</v>
      </c>
      <c r="E28" s="7">
        <v>2.0710449999999998</v>
      </c>
      <c r="F28" s="7">
        <v>0.132856</v>
      </c>
      <c r="G28" s="7">
        <v>2.8999E-2</v>
      </c>
      <c r="H28" s="7">
        <v>-24.284773787475256</v>
      </c>
      <c r="I28" s="7">
        <v>4.2448854733046684</v>
      </c>
      <c r="J28" s="37">
        <v>-0.84038054226816228</v>
      </c>
    </row>
    <row r="29" spans="1:10" ht="17">
      <c r="A29" s="38">
        <v>43217</v>
      </c>
      <c r="B29" s="34" t="s">
        <v>5</v>
      </c>
      <c r="C29" s="35" t="s">
        <v>14</v>
      </c>
      <c r="D29" s="3">
        <v>2</v>
      </c>
      <c r="E29" s="7">
        <v>1.7898339999999999</v>
      </c>
      <c r="F29" s="7">
        <v>7.0223999999999995E-2</v>
      </c>
      <c r="G29" s="7">
        <v>2.4358999999999999E-2</v>
      </c>
      <c r="H29" s="7">
        <v>-19.135363573528153</v>
      </c>
      <c r="I29" s="7">
        <v>4.2492974979745126</v>
      </c>
      <c r="J29" s="37">
        <v>-0.5190143534926801</v>
      </c>
    </row>
    <row r="30" spans="1:10" ht="17">
      <c r="A30" s="38">
        <v>43217</v>
      </c>
      <c r="B30" s="34" t="s">
        <v>5</v>
      </c>
      <c r="C30" s="35" t="s">
        <v>13</v>
      </c>
      <c r="D30" s="3">
        <v>3</v>
      </c>
      <c r="E30" s="7">
        <v>1.626174</v>
      </c>
      <c r="F30" s="7">
        <v>8.7277999999999994E-2</v>
      </c>
      <c r="G30" s="7">
        <v>2.4565E-2</v>
      </c>
      <c r="H30" s="7">
        <v>-19.484764670625278</v>
      </c>
      <c r="I30" s="7">
        <v>4.3189299703450219</v>
      </c>
      <c r="J30" s="37">
        <v>1.3282609979023154</v>
      </c>
    </row>
    <row r="31" spans="1:10" ht="17">
      <c r="A31" s="38">
        <v>43217</v>
      </c>
      <c r="B31" s="34" t="s">
        <v>5</v>
      </c>
      <c r="C31" s="36" t="s">
        <v>14</v>
      </c>
      <c r="D31" s="3">
        <v>1</v>
      </c>
      <c r="E31" s="7">
        <v>1.428213</v>
      </c>
      <c r="F31" s="7">
        <v>7.7161999999999994E-2</v>
      </c>
      <c r="G31" s="7">
        <v>2.0671999999999999E-2</v>
      </c>
      <c r="H31" s="7">
        <v>-22.03857459920857</v>
      </c>
      <c r="I31" s="7">
        <v>4.3565569145728187</v>
      </c>
      <c r="J31" s="37">
        <v>0.83531770354504853</v>
      </c>
    </row>
    <row r="32" spans="1:10" ht="17">
      <c r="A32" s="38">
        <v>43217</v>
      </c>
      <c r="B32" s="34" t="s">
        <v>5</v>
      </c>
      <c r="C32" s="36" t="s">
        <v>12</v>
      </c>
      <c r="D32" s="3">
        <v>2</v>
      </c>
      <c r="E32" s="7">
        <v>1.7449330000000001</v>
      </c>
      <c r="F32" s="7">
        <v>0.11655600000000001</v>
      </c>
      <c r="G32" s="7">
        <v>2.4653000000000001E-2</v>
      </c>
      <c r="H32" s="7">
        <v>-25.295824313157375</v>
      </c>
      <c r="I32" s="7">
        <v>4.3676879494987944</v>
      </c>
      <c r="J32" s="37">
        <v>0.83283594977569808</v>
      </c>
    </row>
    <row r="33" spans="1:10" ht="17">
      <c r="A33" s="38">
        <v>43217</v>
      </c>
      <c r="B33" s="34" t="s">
        <v>5</v>
      </c>
      <c r="C33" s="36" t="s">
        <v>14</v>
      </c>
      <c r="D33" s="3">
        <v>2</v>
      </c>
      <c r="E33" s="7">
        <v>1.7666569999999999</v>
      </c>
      <c r="F33" s="7">
        <v>9.7654000000000005E-2</v>
      </c>
      <c r="G33" s="7">
        <v>2.5392000000000001E-2</v>
      </c>
      <c r="H33" s="7">
        <v>-20.43735230723264</v>
      </c>
      <c r="I33" s="7">
        <v>4.3897153832671876</v>
      </c>
      <c r="J33" s="37">
        <v>2.7537603345885082</v>
      </c>
    </row>
    <row r="34" spans="1:10" ht="17">
      <c r="A34" s="38">
        <v>43217</v>
      </c>
      <c r="B34" s="34" t="s">
        <v>5</v>
      </c>
      <c r="C34" s="35" t="s">
        <v>12</v>
      </c>
      <c r="D34" s="3">
        <v>1</v>
      </c>
      <c r="E34" s="7">
        <v>1.5841190000000001</v>
      </c>
      <c r="F34" s="7">
        <v>9.2928999999999998E-2</v>
      </c>
      <c r="G34" s="7">
        <v>2.6838999999999998E-2</v>
      </c>
      <c r="H34" s="7">
        <v>-21.532369733769858</v>
      </c>
      <c r="I34" s="7">
        <v>4.5235136646379006</v>
      </c>
      <c r="J34" s="37">
        <v>0.17059630660805747</v>
      </c>
    </row>
    <row r="35" spans="1:10" ht="17">
      <c r="A35" s="38">
        <v>43217</v>
      </c>
      <c r="B35" s="34" t="s">
        <v>5</v>
      </c>
      <c r="C35" s="35" t="s">
        <v>13</v>
      </c>
      <c r="D35" s="3">
        <v>2</v>
      </c>
      <c r="E35" s="7">
        <v>1.631391</v>
      </c>
      <c r="F35" s="7">
        <v>9.7229999999999997E-2</v>
      </c>
      <c r="G35" s="7">
        <v>2.9017999999999999E-2</v>
      </c>
      <c r="H35" s="7">
        <v>-20.867869830472127</v>
      </c>
      <c r="I35" s="7">
        <v>4.5475267892305995</v>
      </c>
      <c r="J35" s="37">
        <v>2.4839960308133695</v>
      </c>
    </row>
    <row r="36" spans="1:10" ht="17">
      <c r="A36" s="38">
        <v>43217</v>
      </c>
      <c r="B36" s="34" t="s">
        <v>5</v>
      </c>
      <c r="C36" s="35" t="s">
        <v>13</v>
      </c>
      <c r="D36" s="3">
        <v>1</v>
      </c>
      <c r="E36" s="7">
        <v>1.4884109999999999</v>
      </c>
      <c r="F36" s="7">
        <v>7.7635999999999997E-2</v>
      </c>
      <c r="G36" s="7">
        <v>2.2734999999999998E-2</v>
      </c>
      <c r="H36" s="7">
        <v>-19.965984958149125</v>
      </c>
      <c r="I36" s="7">
        <v>4.6005686425857766</v>
      </c>
      <c r="J36" s="37">
        <v>-0.18528701366398448</v>
      </c>
    </row>
    <row r="37" spans="1:10" ht="17">
      <c r="A37" s="38">
        <v>43217</v>
      </c>
      <c r="B37" s="34" t="s">
        <v>5</v>
      </c>
      <c r="C37" s="35" t="s">
        <v>12</v>
      </c>
      <c r="D37" s="3">
        <v>3</v>
      </c>
      <c r="E37" s="7">
        <v>1.473082</v>
      </c>
      <c r="F37" s="7">
        <v>8.7908E-2</v>
      </c>
      <c r="G37" s="7">
        <v>1.9845000000000002E-2</v>
      </c>
      <c r="H37" s="7">
        <v>-19.356807107139186</v>
      </c>
      <c r="I37" s="7">
        <v>4.6056751779307792</v>
      </c>
      <c r="J37" s="37">
        <v>0.95250934041040924</v>
      </c>
    </row>
    <row r="38" spans="1:10" ht="17">
      <c r="A38" s="38">
        <v>43217</v>
      </c>
      <c r="B38" s="34" t="s">
        <v>5</v>
      </c>
      <c r="C38" s="35" t="s">
        <v>12</v>
      </c>
      <c r="D38" s="3">
        <v>1</v>
      </c>
      <c r="E38" s="7">
        <v>1.524823</v>
      </c>
      <c r="F38" s="7">
        <v>0.100316</v>
      </c>
      <c r="G38" s="7">
        <v>2.6946000000000001E-2</v>
      </c>
      <c r="H38" s="7">
        <v>-21.249556861486759</v>
      </c>
      <c r="I38" s="7">
        <v>4.7646504092369728</v>
      </c>
      <c r="J38" s="37">
        <v>0.83471797920780721</v>
      </c>
    </row>
    <row r="39" spans="1:10" ht="17">
      <c r="A39" s="38">
        <v>43217</v>
      </c>
      <c r="B39" s="34" t="s">
        <v>5</v>
      </c>
      <c r="C39" s="35" t="s">
        <v>13</v>
      </c>
      <c r="D39" s="3">
        <v>1</v>
      </c>
      <c r="E39" s="7">
        <v>1.848921</v>
      </c>
      <c r="F39" s="7">
        <v>0.129966</v>
      </c>
      <c r="G39" s="7">
        <v>2.4957E-2</v>
      </c>
      <c r="H39" s="7">
        <v>-24.848576627501188</v>
      </c>
      <c r="I39" s="7">
        <v>4.7940908050343509</v>
      </c>
      <c r="J39" s="37">
        <v>-0.30918024905065855</v>
      </c>
    </row>
    <row r="40" spans="1:10" ht="17">
      <c r="A40" s="38">
        <v>43217</v>
      </c>
      <c r="B40" s="34" t="s">
        <v>5</v>
      </c>
      <c r="C40" s="36" t="s">
        <v>13</v>
      </c>
      <c r="D40" s="3">
        <v>3</v>
      </c>
      <c r="E40" s="7">
        <v>1.573267</v>
      </c>
      <c r="F40" s="7">
        <v>9.8547999999999997E-2</v>
      </c>
      <c r="G40" s="7">
        <v>2.6404E-2</v>
      </c>
      <c r="H40" s="7">
        <v>-22.866353840154357</v>
      </c>
      <c r="I40" s="7">
        <v>4.8195026325626511</v>
      </c>
      <c r="J40" s="37">
        <v>-0.6536526767250046</v>
      </c>
    </row>
    <row r="41" spans="1:10" ht="17">
      <c r="A41" s="38">
        <v>43217</v>
      </c>
      <c r="B41" s="34" t="s">
        <v>5</v>
      </c>
      <c r="C41" s="35" t="s">
        <v>14</v>
      </c>
      <c r="D41" s="3">
        <v>3</v>
      </c>
      <c r="E41" s="7">
        <v>1.578155</v>
      </c>
      <c r="F41" s="7">
        <v>6.2185999999999998E-2</v>
      </c>
      <c r="G41" s="7">
        <v>1.9774E-2</v>
      </c>
      <c r="H41" s="7">
        <v>-17.797392091960504</v>
      </c>
      <c r="I41" s="7">
        <v>4.9180159240501808</v>
      </c>
      <c r="J41" s="37">
        <v>3.143770271801448</v>
      </c>
    </row>
    <row r="42" spans="1:10" ht="17">
      <c r="A42" s="38">
        <v>43217</v>
      </c>
      <c r="B42" s="34" t="s">
        <v>5</v>
      </c>
      <c r="C42" s="36" t="s">
        <v>14</v>
      </c>
      <c r="D42" s="3">
        <v>3</v>
      </c>
      <c r="E42" s="7">
        <v>1.8254600000000001</v>
      </c>
      <c r="F42" s="7">
        <v>0.134408</v>
      </c>
      <c r="G42" s="7">
        <v>3.0029E-2</v>
      </c>
      <c r="H42" s="7">
        <v>-24.446038832904534</v>
      </c>
      <c r="I42" s="7">
        <v>4.9969991545410357</v>
      </c>
      <c r="J42" s="37">
        <v>-0.17652191674173512</v>
      </c>
    </row>
    <row r="43" spans="1:10" ht="17">
      <c r="A43" s="38">
        <v>43217</v>
      </c>
      <c r="B43" s="34" t="s">
        <v>5</v>
      </c>
      <c r="C43" s="36" t="s">
        <v>12</v>
      </c>
      <c r="D43" s="3">
        <v>3</v>
      </c>
      <c r="E43" s="7">
        <v>2.8624269999999998</v>
      </c>
      <c r="F43" s="7">
        <v>0.21135599999999999</v>
      </c>
      <c r="G43" s="7">
        <v>5.4481000000000002E-2</v>
      </c>
      <c r="H43" s="7">
        <v>-23.408421368534672</v>
      </c>
      <c r="I43" s="7">
        <v>5.0023769091169497</v>
      </c>
      <c r="J43" s="37">
        <v>-0.29366848911288423</v>
      </c>
    </row>
    <row r="44" spans="1:10" ht="17">
      <c r="A44" s="38">
        <v>43217</v>
      </c>
      <c r="B44" s="34" t="s">
        <v>5</v>
      </c>
      <c r="C44" s="35" t="s">
        <v>12</v>
      </c>
      <c r="D44" s="3">
        <v>3</v>
      </c>
      <c r="E44" s="7">
        <v>3.1968260000000002</v>
      </c>
      <c r="F44" s="7">
        <v>0.202876</v>
      </c>
      <c r="G44" s="7">
        <v>4.2298000000000002E-2</v>
      </c>
      <c r="H44" s="7">
        <v>-24.213813698566284</v>
      </c>
      <c r="I44" s="7">
        <v>5.0571366989088675</v>
      </c>
      <c r="J44" s="37">
        <v>-0.13422042224115949</v>
      </c>
    </row>
    <row r="45" spans="1:10" ht="17">
      <c r="A45" s="38">
        <v>43217</v>
      </c>
      <c r="B45" s="34" t="s">
        <v>5</v>
      </c>
      <c r="C45" s="36" t="s">
        <v>14</v>
      </c>
      <c r="D45" s="3">
        <v>3</v>
      </c>
      <c r="E45" s="7">
        <v>1.9275040000000001</v>
      </c>
      <c r="F45" s="7">
        <v>0.114289</v>
      </c>
      <c r="G45" s="7">
        <v>2.4242E-2</v>
      </c>
      <c r="H45" s="7">
        <v>-23.048383948029645</v>
      </c>
      <c r="I45" s="7">
        <v>5.1114119834235519</v>
      </c>
      <c r="J45" s="37">
        <v>-0.17700195376544547</v>
      </c>
    </row>
    <row r="46" spans="1:10" ht="17">
      <c r="A46" s="38">
        <v>43217</v>
      </c>
      <c r="B46" s="34" t="s">
        <v>5</v>
      </c>
      <c r="C46" s="36" t="s">
        <v>14</v>
      </c>
      <c r="D46" s="3">
        <v>1</v>
      </c>
      <c r="E46" s="7">
        <v>2.131964</v>
      </c>
      <c r="F46" s="7">
        <v>0.133913</v>
      </c>
      <c r="G46" s="7">
        <v>3.1966000000000001E-2</v>
      </c>
      <c r="H46" s="7">
        <v>-19.004557410932499</v>
      </c>
      <c r="I46" s="7">
        <v>5.2323357362402296</v>
      </c>
      <c r="J46" s="37">
        <v>-0.14735881179467547</v>
      </c>
    </row>
    <row r="47" spans="1:10" ht="17">
      <c r="A47" s="38">
        <v>43217</v>
      </c>
      <c r="B47" s="34" t="s">
        <v>5</v>
      </c>
      <c r="C47" s="35" t="s">
        <v>12</v>
      </c>
      <c r="D47" s="3">
        <v>2</v>
      </c>
      <c r="E47" s="7">
        <v>1.5093570000000001</v>
      </c>
      <c r="F47" s="7">
        <v>8.1516000000000005E-2</v>
      </c>
      <c r="G47" s="7">
        <v>1.8164E-2</v>
      </c>
      <c r="H47" s="7">
        <v>-20.421698865516525</v>
      </c>
      <c r="I47" s="7">
        <v>5.4952208606692103</v>
      </c>
      <c r="J47" s="37">
        <v>1.6924995279259276</v>
      </c>
    </row>
    <row r="48" spans="1:10" ht="17">
      <c r="A48" s="38">
        <v>43217</v>
      </c>
      <c r="B48" s="34" t="s">
        <v>5</v>
      </c>
      <c r="C48" s="35" t="s">
        <v>13</v>
      </c>
      <c r="D48" s="3">
        <v>3</v>
      </c>
      <c r="E48" s="7">
        <v>3.2360359999999999</v>
      </c>
      <c r="F48" s="7">
        <v>0.185559</v>
      </c>
      <c r="G48" s="7">
        <v>4.3838000000000002E-2</v>
      </c>
      <c r="H48" s="7">
        <v>-24.890463953205618</v>
      </c>
      <c r="I48" s="7">
        <v>6.2431622464515586</v>
      </c>
      <c r="J48" s="37">
        <v>-0.25775437971928983</v>
      </c>
    </row>
    <row r="49" spans="1:10">
      <c r="A49" s="26">
        <v>42471</v>
      </c>
      <c r="B49" s="34" t="s">
        <v>5</v>
      </c>
      <c r="C49" s="3" t="s">
        <v>12</v>
      </c>
      <c r="D49" s="3">
        <v>2</v>
      </c>
      <c r="E49" s="7">
        <v>2.0099999999999998</v>
      </c>
      <c r="F49" s="7">
        <v>0.16</v>
      </c>
      <c r="G49" s="7">
        <v>0.05</v>
      </c>
      <c r="H49" s="7">
        <v>-22.03</v>
      </c>
      <c r="I49" s="7">
        <v>4.8899999999999997</v>
      </c>
      <c r="J49" s="37">
        <v>0.17</v>
      </c>
    </row>
    <row r="50" spans="1:10">
      <c r="A50" s="26">
        <v>42471</v>
      </c>
      <c r="B50" s="34" t="s">
        <v>5</v>
      </c>
      <c r="C50" s="3" t="s">
        <v>12</v>
      </c>
      <c r="D50" s="3">
        <v>1</v>
      </c>
      <c r="E50" s="7">
        <v>2.4900000000000002</v>
      </c>
      <c r="F50" s="7">
        <v>0.19</v>
      </c>
      <c r="G50" s="7">
        <v>0.06</v>
      </c>
      <c r="H50" s="7">
        <v>-21.52</v>
      </c>
      <c r="I50" s="7">
        <v>4.92</v>
      </c>
      <c r="J50" s="37">
        <v>0.03</v>
      </c>
    </row>
    <row r="51" spans="1:10">
      <c r="A51" s="26">
        <v>42471</v>
      </c>
      <c r="B51" s="34" t="s">
        <v>5</v>
      </c>
      <c r="C51" s="3" t="s">
        <v>12</v>
      </c>
      <c r="D51" s="3">
        <v>3</v>
      </c>
      <c r="E51" s="7">
        <v>1.53</v>
      </c>
      <c r="F51" s="7">
        <v>0.13</v>
      </c>
      <c r="G51" s="7">
        <v>0.05</v>
      </c>
      <c r="H51" s="7">
        <v>-23.37</v>
      </c>
      <c r="I51" s="7">
        <v>5.23</v>
      </c>
      <c r="J51" s="37">
        <v>-0.62</v>
      </c>
    </row>
    <row r="52" spans="1:10">
      <c r="A52" s="26">
        <v>42471</v>
      </c>
      <c r="B52" s="34" t="s">
        <v>5</v>
      </c>
      <c r="C52" s="3" t="s">
        <v>13</v>
      </c>
      <c r="D52" s="3">
        <v>3</v>
      </c>
      <c r="E52" s="7">
        <v>2.42</v>
      </c>
      <c r="F52" s="7">
        <v>0.18</v>
      </c>
      <c r="G52" s="7">
        <v>0.05</v>
      </c>
      <c r="H52" s="7">
        <v>-23.74</v>
      </c>
      <c r="I52" s="7">
        <v>5.37</v>
      </c>
      <c r="J52" s="37">
        <v>-1.06</v>
      </c>
    </row>
    <row r="53" spans="1:10">
      <c r="A53" s="26">
        <v>42471</v>
      </c>
      <c r="B53" s="34" t="s">
        <v>5</v>
      </c>
      <c r="C53" s="3" t="s">
        <v>13</v>
      </c>
      <c r="D53" s="3">
        <v>1</v>
      </c>
      <c r="E53" s="7">
        <v>2.13</v>
      </c>
      <c r="F53" s="7">
        <v>0.17</v>
      </c>
      <c r="G53" s="7">
        <v>0.05</v>
      </c>
      <c r="H53" s="7">
        <v>-21.65</v>
      </c>
      <c r="I53" s="7">
        <v>5.41</v>
      </c>
      <c r="J53" s="37">
        <v>-0.69</v>
      </c>
    </row>
    <row r="54" spans="1:10">
      <c r="A54" s="26">
        <v>42471</v>
      </c>
      <c r="B54" s="34" t="s">
        <v>5</v>
      </c>
      <c r="C54" s="3" t="s">
        <v>13</v>
      </c>
      <c r="D54" s="3">
        <v>2</v>
      </c>
      <c r="E54" s="7">
        <v>1.46</v>
      </c>
      <c r="F54" s="7">
        <v>0.13</v>
      </c>
      <c r="G54" s="7">
        <v>0.04</v>
      </c>
      <c r="H54" s="7">
        <v>-22.01</v>
      </c>
      <c r="I54" s="7">
        <v>5.62</v>
      </c>
      <c r="J54" s="37">
        <v>-1.95</v>
      </c>
    </row>
    <row r="55" spans="1:10">
      <c r="A55" s="26">
        <v>42471</v>
      </c>
      <c r="B55" s="34" t="s">
        <v>5</v>
      </c>
      <c r="C55" s="3" t="s">
        <v>14</v>
      </c>
      <c r="D55" s="3">
        <v>1</v>
      </c>
      <c r="E55" s="7">
        <v>1.69</v>
      </c>
      <c r="F55" s="7">
        <v>0.14000000000000001</v>
      </c>
      <c r="G55" s="7">
        <v>0.04</v>
      </c>
      <c r="H55" s="7">
        <v>-23.24</v>
      </c>
      <c r="I55" s="7">
        <v>5.78</v>
      </c>
      <c r="J55" s="37">
        <v>-1.36</v>
      </c>
    </row>
    <row r="56" spans="1:10">
      <c r="A56" s="26">
        <v>42471</v>
      </c>
      <c r="B56" s="34" t="s">
        <v>5</v>
      </c>
      <c r="C56" s="3" t="s">
        <v>14</v>
      </c>
      <c r="D56" s="3">
        <v>2</v>
      </c>
      <c r="E56" s="7">
        <v>2.9</v>
      </c>
      <c r="F56" s="7">
        <v>0.15</v>
      </c>
      <c r="G56" s="7">
        <v>0.04</v>
      </c>
      <c r="H56" s="7">
        <v>-23.2</v>
      </c>
      <c r="I56" s="7">
        <v>5.86</v>
      </c>
      <c r="J56" s="37">
        <v>-0.34</v>
      </c>
    </row>
    <row r="57" spans="1:10" ht="17" thickBot="1">
      <c r="A57" s="29">
        <v>42471</v>
      </c>
      <c r="B57" s="39" t="s">
        <v>5</v>
      </c>
      <c r="C57" s="40" t="s">
        <v>14</v>
      </c>
      <c r="D57" s="40">
        <v>3</v>
      </c>
      <c r="E57" s="41">
        <v>1.88</v>
      </c>
      <c r="F57" s="41">
        <v>0.14000000000000001</v>
      </c>
      <c r="G57" s="41">
        <v>0.04</v>
      </c>
      <c r="H57" s="41">
        <v>-23.64</v>
      </c>
      <c r="I57" s="41">
        <v>6.84</v>
      </c>
      <c r="J57" s="42">
        <v>-0.8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BA2D1-B2C7-E04A-8F56-E3F7F0E186D5}">
  <sheetPr>
    <tabColor theme="9"/>
  </sheetPr>
  <dimension ref="A1:H127"/>
  <sheetViews>
    <sheetView tabSelected="1" topLeftCell="A17" workbookViewId="0">
      <selection activeCell="H12" sqref="H12"/>
    </sheetView>
  </sheetViews>
  <sheetFormatPr baseColWidth="10" defaultRowHeight="16"/>
  <cols>
    <col min="1" max="1" width="8" style="2" bestFit="1" customWidth="1"/>
    <col min="2" max="2" width="12.83203125" style="2" bestFit="1" customWidth="1"/>
    <col min="3" max="3" width="4.83203125" style="2" bestFit="1" customWidth="1"/>
    <col min="4" max="4" width="9.6640625" style="2" bestFit="1" customWidth="1"/>
    <col min="5" max="5" width="6.83203125" style="2" bestFit="1" customWidth="1"/>
    <col min="6" max="6" width="7.5" style="2" bestFit="1" customWidth="1"/>
    <col min="7" max="7" width="6.5" bestFit="1" customWidth="1"/>
    <col min="8" max="8" width="12.1640625" bestFit="1" customWidth="1"/>
  </cols>
  <sheetData>
    <row r="1" spans="1:8">
      <c r="A1" s="17" t="s">
        <v>0</v>
      </c>
      <c r="B1" s="18" t="s">
        <v>1</v>
      </c>
      <c r="C1" s="18" t="s">
        <v>2</v>
      </c>
      <c r="D1" s="18" t="s">
        <v>4</v>
      </c>
      <c r="E1" s="18" t="s">
        <v>42</v>
      </c>
      <c r="F1" s="18" t="s">
        <v>36</v>
      </c>
      <c r="G1" s="18" t="s">
        <v>28</v>
      </c>
      <c r="H1" s="19" t="s">
        <v>35</v>
      </c>
    </row>
    <row r="2" spans="1:8" ht="17" thickBot="1">
      <c r="A2" s="20" t="s">
        <v>30</v>
      </c>
      <c r="B2" s="21" t="s">
        <v>30</v>
      </c>
      <c r="C2" s="21" t="s">
        <v>30</v>
      </c>
      <c r="D2" s="21" t="s">
        <v>22</v>
      </c>
      <c r="E2" s="21" t="s">
        <v>22</v>
      </c>
      <c r="F2" s="21" t="s">
        <v>31</v>
      </c>
      <c r="G2" s="22" t="s">
        <v>32</v>
      </c>
      <c r="H2" s="23" t="s">
        <v>61</v>
      </c>
    </row>
    <row r="3" spans="1:8">
      <c r="A3" s="24">
        <v>42853</v>
      </c>
      <c r="B3" s="13" t="s">
        <v>37</v>
      </c>
      <c r="C3" s="14"/>
      <c r="D3" s="15"/>
      <c r="E3" s="15"/>
      <c r="F3" s="15">
        <f>AVERAGE(510,483)</f>
        <v>496.5</v>
      </c>
      <c r="G3" s="16">
        <v>8.079371789046121</v>
      </c>
      <c r="H3" s="25">
        <v>2.7307248906830601</v>
      </c>
    </row>
    <row r="4" spans="1:8">
      <c r="A4" s="26">
        <v>42853</v>
      </c>
      <c r="B4" s="5" t="s">
        <v>38</v>
      </c>
      <c r="C4" s="6"/>
      <c r="D4" s="7"/>
      <c r="E4" s="7"/>
      <c r="F4" s="7">
        <v>1710</v>
      </c>
      <c r="G4" s="8">
        <v>1.0974227141680362</v>
      </c>
      <c r="H4" s="27">
        <v>6.7116664835651321</v>
      </c>
    </row>
    <row r="5" spans="1:8">
      <c r="A5" s="26">
        <v>42853</v>
      </c>
      <c r="B5" s="5" t="s">
        <v>39</v>
      </c>
      <c r="C5" s="6"/>
      <c r="D5" s="7"/>
      <c r="E5" s="7"/>
      <c r="F5" s="7">
        <v>531</v>
      </c>
      <c r="G5" s="8">
        <v>8.5862813547057613</v>
      </c>
      <c r="H5" s="27">
        <v>-0.53652365944341085</v>
      </c>
    </row>
    <row r="6" spans="1:8">
      <c r="A6" s="26">
        <v>42853</v>
      </c>
      <c r="B6" s="5" t="s">
        <v>40</v>
      </c>
      <c r="C6" s="6" t="s">
        <v>16</v>
      </c>
      <c r="D6" s="7"/>
      <c r="E6" s="7"/>
      <c r="F6" s="7">
        <v>240</v>
      </c>
      <c r="G6" s="8">
        <v>5.5523397955522373</v>
      </c>
      <c r="H6" s="27">
        <v>18.261747249320354</v>
      </c>
    </row>
    <row r="7" spans="1:8">
      <c r="A7" s="26">
        <v>42853</v>
      </c>
      <c r="B7" s="5" t="s">
        <v>40</v>
      </c>
      <c r="C7" s="6" t="s">
        <v>17</v>
      </c>
      <c r="D7" s="7"/>
      <c r="E7" s="7"/>
      <c r="F7" s="7">
        <v>19.600000000000001</v>
      </c>
      <c r="G7" s="8">
        <v>6.8575261326973127</v>
      </c>
      <c r="H7" s="27">
        <v>24.334625083717228</v>
      </c>
    </row>
    <row r="8" spans="1:8">
      <c r="A8" s="26">
        <v>42853</v>
      </c>
      <c r="B8" s="5" t="s">
        <v>40</v>
      </c>
      <c r="C8" s="6" t="s">
        <v>18</v>
      </c>
      <c r="D8" s="7"/>
      <c r="E8" s="7"/>
      <c r="F8" s="7">
        <v>151</v>
      </c>
      <c r="G8" s="8">
        <v>1.5709359553391462</v>
      </c>
      <c r="H8" s="27">
        <v>28.973316689780404</v>
      </c>
    </row>
    <row r="9" spans="1:8">
      <c r="A9" s="26">
        <v>42853</v>
      </c>
      <c r="B9" s="5" t="s">
        <v>40</v>
      </c>
      <c r="C9" s="6" t="s">
        <v>11</v>
      </c>
      <c r="D9" s="7"/>
      <c r="E9" s="7"/>
      <c r="F9" s="7">
        <v>97.3</v>
      </c>
      <c r="G9" s="8">
        <v>9.3447103611544833</v>
      </c>
      <c r="H9" s="27">
        <v>7.3075470895915622</v>
      </c>
    </row>
    <row r="10" spans="1:8">
      <c r="A10" s="26">
        <v>42853</v>
      </c>
      <c r="B10" s="5" t="s">
        <v>40</v>
      </c>
      <c r="C10" s="6" t="s">
        <v>10</v>
      </c>
      <c r="D10" s="7"/>
      <c r="E10" s="7"/>
      <c r="F10" s="7">
        <v>18.100000000000001</v>
      </c>
      <c r="G10" s="8">
        <v>10.907689185880079</v>
      </c>
      <c r="H10" s="27">
        <v>18.138613436193353</v>
      </c>
    </row>
    <row r="11" spans="1:8">
      <c r="A11" s="26">
        <v>42853</v>
      </c>
      <c r="B11" s="5" t="s">
        <v>40</v>
      </c>
      <c r="C11" s="6" t="s">
        <v>9</v>
      </c>
      <c r="D11" s="7"/>
      <c r="E11" s="7"/>
      <c r="F11" s="7">
        <v>18.3</v>
      </c>
      <c r="G11" s="8">
        <v>7.885443009215904</v>
      </c>
      <c r="H11" s="27">
        <v>20.307917632342349</v>
      </c>
    </row>
    <row r="12" spans="1:8">
      <c r="A12" s="26">
        <v>42853</v>
      </c>
      <c r="B12" s="5" t="s">
        <v>40</v>
      </c>
      <c r="C12" s="6" t="s">
        <v>7</v>
      </c>
      <c r="D12" s="7"/>
      <c r="E12" s="7"/>
      <c r="F12" s="7">
        <v>50.5</v>
      </c>
      <c r="G12" s="8">
        <v>3.8240672832416931</v>
      </c>
      <c r="H12" s="27">
        <v>27.516217122511861</v>
      </c>
    </row>
    <row r="13" spans="1:8">
      <c r="A13" s="26">
        <v>42853</v>
      </c>
      <c r="B13" s="5" t="s">
        <v>40</v>
      </c>
      <c r="C13" s="6" t="s">
        <v>13</v>
      </c>
      <c r="D13" s="7"/>
      <c r="E13" s="7"/>
      <c r="F13" s="7">
        <v>1200</v>
      </c>
      <c r="G13" s="8">
        <v>2.2218985468429904</v>
      </c>
      <c r="H13" s="27">
        <v>28.553950984294769</v>
      </c>
    </row>
    <row r="14" spans="1:8">
      <c r="A14" s="26">
        <v>42853</v>
      </c>
      <c r="B14" s="5" t="s">
        <v>40</v>
      </c>
      <c r="C14" s="6" t="s">
        <v>6</v>
      </c>
      <c r="D14" s="7"/>
      <c r="E14" s="7"/>
      <c r="F14" s="7">
        <v>78.8</v>
      </c>
      <c r="G14" s="8">
        <v>10.362118398979703</v>
      </c>
      <c r="H14" s="27">
        <v>11.571632829281162</v>
      </c>
    </row>
    <row r="15" spans="1:8">
      <c r="A15" s="26">
        <v>42853</v>
      </c>
      <c r="B15" s="5" t="s">
        <v>40</v>
      </c>
      <c r="C15" s="6" t="s">
        <v>12</v>
      </c>
      <c r="D15" s="7"/>
      <c r="E15" s="7"/>
      <c r="F15" s="7">
        <v>652</v>
      </c>
      <c r="G15" s="8">
        <v>5.2085314092250616</v>
      </c>
      <c r="H15" s="27">
        <v>29.738516351114381</v>
      </c>
    </row>
    <row r="16" spans="1:8">
      <c r="A16" s="26">
        <v>42853</v>
      </c>
      <c r="B16" s="5" t="s">
        <v>40</v>
      </c>
      <c r="C16" s="6" t="s">
        <v>8</v>
      </c>
      <c r="D16" s="7"/>
      <c r="E16" s="7"/>
      <c r="F16" s="7">
        <v>62.8</v>
      </c>
      <c r="G16" s="8">
        <v>8.4877432487970967</v>
      </c>
      <c r="H16" s="27">
        <v>24.324807690596291</v>
      </c>
    </row>
    <row r="17" spans="1:8">
      <c r="A17" s="26">
        <v>42853</v>
      </c>
      <c r="B17" s="5" t="s">
        <v>40</v>
      </c>
      <c r="C17" s="6" t="s">
        <v>14</v>
      </c>
      <c r="D17" s="7"/>
      <c r="E17" s="7"/>
      <c r="F17" s="7">
        <v>13.9</v>
      </c>
      <c r="G17" s="8">
        <v>9.7395807618298242</v>
      </c>
      <c r="H17" s="27">
        <v>23.584297751914175</v>
      </c>
    </row>
    <row r="18" spans="1:8">
      <c r="A18" s="26">
        <v>42867</v>
      </c>
      <c r="B18" s="5" t="s">
        <v>39</v>
      </c>
      <c r="C18" s="6"/>
      <c r="D18" s="7"/>
      <c r="E18" s="7"/>
      <c r="F18" s="7">
        <v>1150</v>
      </c>
      <c r="G18" s="8">
        <v>9.6772441243889702</v>
      </c>
      <c r="H18" s="27">
        <v>4.0777066972122995</v>
      </c>
    </row>
    <row r="19" spans="1:8">
      <c r="A19" s="26">
        <v>42887</v>
      </c>
      <c r="B19" s="5" t="s">
        <v>37</v>
      </c>
      <c r="C19" s="6"/>
      <c r="D19" s="7"/>
      <c r="E19" s="7"/>
      <c r="F19" s="7">
        <v>1360</v>
      </c>
      <c r="G19" s="8">
        <v>11.328573978487952</v>
      </c>
      <c r="H19" s="27">
        <v>5.1216391774728933</v>
      </c>
    </row>
    <row r="20" spans="1:8">
      <c r="A20" s="26">
        <v>42901</v>
      </c>
      <c r="B20" s="5" t="s">
        <v>37</v>
      </c>
      <c r="C20" s="6"/>
      <c r="D20" s="7"/>
      <c r="E20" s="7"/>
      <c r="F20" s="7">
        <v>944</v>
      </c>
      <c r="G20" s="8">
        <v>10.170443359475664</v>
      </c>
      <c r="H20" s="27">
        <v>11.307915363152453</v>
      </c>
    </row>
    <row r="21" spans="1:8">
      <c r="A21" s="26">
        <v>42912</v>
      </c>
      <c r="B21" s="5" t="s">
        <v>37</v>
      </c>
      <c r="C21" s="6"/>
      <c r="D21" s="7"/>
      <c r="E21" s="7"/>
      <c r="F21" s="7">
        <v>707</v>
      </c>
      <c r="G21" s="8">
        <v>4.131438234415735</v>
      </c>
      <c r="H21" s="27">
        <v>24.47369563914636</v>
      </c>
    </row>
    <row r="22" spans="1:8">
      <c r="A22" s="26">
        <v>42930</v>
      </c>
      <c r="B22" s="5" t="s">
        <v>37</v>
      </c>
      <c r="C22" s="6"/>
      <c r="D22" s="7"/>
      <c r="E22" s="7"/>
      <c r="F22" s="7">
        <v>578</v>
      </c>
      <c r="G22" s="8">
        <v>26.167147763155381</v>
      </c>
      <c r="H22" s="27">
        <v>10.121164595461735</v>
      </c>
    </row>
    <row r="23" spans="1:8">
      <c r="A23" s="26">
        <v>42950</v>
      </c>
      <c r="B23" s="5" t="s">
        <v>37</v>
      </c>
      <c r="C23" s="6"/>
      <c r="D23" s="7"/>
      <c r="E23" s="7"/>
      <c r="F23" s="7">
        <v>928</v>
      </c>
      <c r="G23" s="8">
        <v>17.963951553556605</v>
      </c>
      <c r="H23" s="27">
        <v>15.312440431358986</v>
      </c>
    </row>
    <row r="24" spans="1:8">
      <c r="A24" s="26">
        <v>42979</v>
      </c>
      <c r="B24" s="5" t="s">
        <v>37</v>
      </c>
      <c r="C24" s="6"/>
      <c r="D24" s="7"/>
      <c r="E24" s="7"/>
      <c r="F24" s="7">
        <v>1200</v>
      </c>
      <c r="G24" s="8">
        <v>20.278697087557077</v>
      </c>
      <c r="H24" s="27">
        <v>10.673056264588084</v>
      </c>
    </row>
    <row r="25" spans="1:8">
      <c r="A25" s="26">
        <v>43012</v>
      </c>
      <c r="B25" s="5" t="s">
        <v>39</v>
      </c>
      <c r="C25" s="6"/>
      <c r="D25" s="7"/>
      <c r="E25" s="7"/>
      <c r="F25" s="7">
        <v>351</v>
      </c>
      <c r="G25" s="8">
        <v>35.859225594951063</v>
      </c>
      <c r="H25" s="27">
        <v>10.598626067502778</v>
      </c>
    </row>
    <row r="26" spans="1:8">
      <c r="A26" s="26">
        <v>43047</v>
      </c>
      <c r="B26" s="5" t="s">
        <v>37</v>
      </c>
      <c r="C26" s="6"/>
      <c r="D26" s="7"/>
      <c r="E26" s="7"/>
      <c r="F26" s="7">
        <v>1280</v>
      </c>
      <c r="G26" s="8">
        <v>15.330379608539085</v>
      </c>
      <c r="H26" s="27">
        <v>8.3673845761605747</v>
      </c>
    </row>
    <row r="27" spans="1:8">
      <c r="A27" s="26">
        <v>43066</v>
      </c>
      <c r="B27" s="5" t="s">
        <v>41</v>
      </c>
      <c r="C27" s="6" t="s">
        <v>10</v>
      </c>
      <c r="D27" s="7"/>
      <c r="E27" s="7">
        <f>25/12/3.2808</f>
        <v>0.63500772169389585</v>
      </c>
      <c r="F27" s="7">
        <v>245</v>
      </c>
      <c r="G27" s="8">
        <v>10.473319900615959</v>
      </c>
      <c r="H27" s="27">
        <v>14.196034950234496</v>
      </c>
    </row>
    <row r="28" spans="1:8">
      <c r="A28" s="26">
        <v>43066</v>
      </c>
      <c r="B28" s="5" t="s">
        <v>41</v>
      </c>
      <c r="C28" s="6" t="s">
        <v>10</v>
      </c>
      <c r="D28" s="7"/>
      <c r="E28" s="7">
        <f>25/12/3.2808</f>
        <v>0.63500772169389585</v>
      </c>
      <c r="F28" s="7">
        <v>73.3</v>
      </c>
      <c r="G28" s="8">
        <v>2.6650110586172149</v>
      </c>
      <c r="H28" s="27">
        <v>28.689643097485217</v>
      </c>
    </row>
    <row r="29" spans="1:8">
      <c r="A29" s="26">
        <v>43083</v>
      </c>
      <c r="B29" s="5" t="s">
        <v>37</v>
      </c>
      <c r="C29" s="6"/>
      <c r="D29" s="7"/>
      <c r="E29" s="7"/>
      <c r="F29" s="7">
        <v>2130</v>
      </c>
      <c r="G29" s="8">
        <v>8.6398523528463151</v>
      </c>
      <c r="H29" s="27">
        <v>-4.1638823502032949</v>
      </c>
    </row>
    <row r="30" spans="1:8">
      <c r="A30" s="26">
        <v>43110</v>
      </c>
      <c r="B30" s="5" t="s">
        <v>37</v>
      </c>
      <c r="C30" s="6"/>
      <c r="D30" s="7"/>
      <c r="E30" s="7"/>
      <c r="F30" s="7">
        <v>1070</v>
      </c>
      <c r="G30" s="8">
        <v>11.120322380152047</v>
      </c>
      <c r="H30" s="27">
        <v>-1.3317154066556913</v>
      </c>
    </row>
    <row r="31" spans="1:8">
      <c r="A31" s="26">
        <v>43110</v>
      </c>
      <c r="B31" s="5" t="s">
        <v>39</v>
      </c>
      <c r="C31" s="6"/>
      <c r="D31" s="7"/>
      <c r="E31" s="7"/>
      <c r="F31" s="7">
        <v>481</v>
      </c>
      <c r="G31" s="8">
        <v>15.08282893968609</v>
      </c>
      <c r="H31" s="27">
        <v>2.9906790171517734</v>
      </c>
    </row>
    <row r="32" spans="1:8">
      <c r="A32" s="26">
        <v>43139</v>
      </c>
      <c r="B32" s="5" t="s">
        <v>37</v>
      </c>
      <c r="C32" s="6"/>
      <c r="D32" s="7"/>
      <c r="E32" s="7"/>
      <c r="F32" s="7">
        <v>1300</v>
      </c>
      <c r="G32" s="8">
        <v>11.729269330527726</v>
      </c>
      <c r="H32" s="27">
        <v>-0.64006378902362826</v>
      </c>
    </row>
    <row r="33" spans="1:8">
      <c r="A33" s="26">
        <v>43139</v>
      </c>
      <c r="B33" s="5" t="s">
        <v>39</v>
      </c>
      <c r="C33" s="6"/>
      <c r="D33" s="7"/>
      <c r="E33" s="7"/>
      <c r="F33" s="7">
        <f>AVERAGE(514,562)</f>
        <v>538</v>
      </c>
      <c r="G33" s="8">
        <v>20.107515991499174</v>
      </c>
      <c r="H33" s="27">
        <v>4.5196479577350637</v>
      </c>
    </row>
    <row r="34" spans="1:8">
      <c r="A34" s="26">
        <v>43167</v>
      </c>
      <c r="B34" s="5" t="s">
        <v>37</v>
      </c>
      <c r="C34" s="6"/>
      <c r="D34" s="7"/>
      <c r="E34" s="7"/>
      <c r="F34" s="7">
        <v>2000</v>
      </c>
      <c r="G34" s="8">
        <v>7.633377648580705</v>
      </c>
      <c r="H34" s="27">
        <v>-2.4413026895417431</v>
      </c>
    </row>
    <row r="35" spans="1:8">
      <c r="A35" s="26">
        <v>43167</v>
      </c>
      <c r="B35" s="5" t="s">
        <v>39</v>
      </c>
      <c r="C35" s="6"/>
      <c r="D35" s="7"/>
      <c r="E35" s="7"/>
      <c r="F35" s="7">
        <v>16.7</v>
      </c>
      <c r="G35" s="8">
        <v>4.9669394004308147</v>
      </c>
      <c r="H35" s="27">
        <v>23.409445803707417</v>
      </c>
    </row>
    <row r="36" spans="1:8">
      <c r="A36" s="26">
        <v>43195</v>
      </c>
      <c r="B36" s="5" t="s">
        <v>37</v>
      </c>
      <c r="C36" s="6"/>
      <c r="D36" s="7"/>
      <c r="E36" s="7"/>
      <c r="F36" s="7">
        <f>AVERAGE(2030,1850)</f>
        <v>1940</v>
      </c>
      <c r="G36" s="8">
        <v>12.084931535682827</v>
      </c>
      <c r="H36" s="27">
        <v>-0.2184973961389384</v>
      </c>
    </row>
    <row r="37" spans="1:8">
      <c r="A37" s="26">
        <v>43195</v>
      </c>
      <c r="B37" s="5" t="s">
        <v>39</v>
      </c>
      <c r="C37" s="6"/>
      <c r="D37" s="7"/>
      <c r="E37" s="7"/>
      <c r="F37" s="7">
        <v>15.1</v>
      </c>
      <c r="G37" s="8">
        <v>8.8982519687854662</v>
      </c>
      <c r="H37" s="27">
        <v>16.331070818481166</v>
      </c>
    </row>
    <row r="38" spans="1:8">
      <c r="A38" s="26">
        <v>43222</v>
      </c>
      <c r="B38" s="5" t="s">
        <v>37</v>
      </c>
      <c r="C38" s="6"/>
      <c r="D38" s="7"/>
      <c r="E38" s="7"/>
      <c r="F38" s="7">
        <v>2000</v>
      </c>
      <c r="G38" s="8">
        <v>10.890943362165105</v>
      </c>
      <c r="H38" s="27">
        <v>-2.501705993023533</v>
      </c>
    </row>
    <row r="39" spans="1:8">
      <c r="A39" s="26">
        <v>43222</v>
      </c>
      <c r="B39" s="5" t="s">
        <v>39</v>
      </c>
      <c r="C39" s="6"/>
      <c r="D39" s="7"/>
      <c r="E39" s="7"/>
      <c r="F39" s="7">
        <v>118</v>
      </c>
      <c r="G39" s="8">
        <v>19.691477125225301</v>
      </c>
      <c r="H39" s="27">
        <v>11.307046507680401</v>
      </c>
    </row>
    <row r="40" spans="1:8">
      <c r="A40" s="26">
        <v>43237</v>
      </c>
      <c r="B40" s="5" t="s">
        <v>37</v>
      </c>
      <c r="C40" s="6"/>
      <c r="D40" s="7"/>
      <c r="E40" s="7"/>
      <c r="F40" s="7">
        <v>1890</v>
      </c>
      <c r="G40" s="8">
        <v>10.270726046013626</v>
      </c>
      <c r="H40" s="27">
        <v>5.5034392817590536</v>
      </c>
    </row>
    <row r="41" spans="1:8">
      <c r="A41" s="26">
        <v>43237</v>
      </c>
      <c r="B41" s="5" t="s">
        <v>39</v>
      </c>
      <c r="C41" s="6"/>
      <c r="D41" s="7"/>
      <c r="E41" s="7"/>
      <c r="F41" s="7">
        <v>16.5</v>
      </c>
      <c r="G41" s="8">
        <v>12.54284538278926</v>
      </c>
      <c r="H41" s="27">
        <v>25.133379530525261</v>
      </c>
    </row>
    <row r="42" spans="1:8">
      <c r="A42" s="26">
        <v>43256</v>
      </c>
      <c r="B42" s="5" t="s">
        <v>37</v>
      </c>
      <c r="C42" s="6"/>
      <c r="D42" s="7"/>
      <c r="E42" s="7"/>
      <c r="F42" s="7">
        <v>1900</v>
      </c>
      <c r="G42" s="8">
        <v>10.695811927188103</v>
      </c>
      <c r="H42" s="27">
        <v>-4.4238855010903997</v>
      </c>
    </row>
    <row r="43" spans="1:8">
      <c r="A43" s="26">
        <v>43256</v>
      </c>
      <c r="B43" s="5" t="s">
        <v>39</v>
      </c>
      <c r="C43" s="6"/>
      <c r="D43" s="7"/>
      <c r="E43" s="7"/>
      <c r="F43" s="7">
        <v>14.2</v>
      </c>
      <c r="G43" s="8">
        <v>7.7684892642794985</v>
      </c>
      <c r="H43" s="27">
        <v>12.910937667696288</v>
      </c>
    </row>
    <row r="44" spans="1:8">
      <c r="A44" s="26">
        <v>43271</v>
      </c>
      <c r="B44" s="5" t="s">
        <v>37</v>
      </c>
      <c r="C44" s="6"/>
      <c r="D44" s="7"/>
      <c r="E44" s="7"/>
      <c r="F44" s="7">
        <f>AVERAGE(2080,1990)</f>
        <v>2035</v>
      </c>
      <c r="G44" s="8">
        <v>9.4476334393827752</v>
      </c>
      <c r="H44" s="27">
        <v>-1.3792725954110938</v>
      </c>
    </row>
    <row r="45" spans="1:8">
      <c r="A45" s="26">
        <v>43271</v>
      </c>
      <c r="B45" s="5" t="s">
        <v>39</v>
      </c>
      <c r="C45" s="6"/>
      <c r="D45" s="7"/>
      <c r="E45" s="7"/>
      <c r="F45" s="7">
        <v>469</v>
      </c>
      <c r="G45" s="8">
        <v>1.9271560330888766</v>
      </c>
      <c r="H45" s="27">
        <v>29.3194020259029</v>
      </c>
    </row>
    <row r="46" spans="1:8">
      <c r="A46" s="26">
        <v>43284</v>
      </c>
      <c r="B46" s="5" t="s">
        <v>37</v>
      </c>
      <c r="C46" s="6"/>
      <c r="D46" s="7"/>
      <c r="E46" s="7"/>
      <c r="F46" s="7">
        <v>2030</v>
      </c>
      <c r="G46" s="8">
        <v>9.3608602399393934</v>
      </c>
      <c r="H46" s="27">
        <v>-4.3556961472889846</v>
      </c>
    </row>
    <row r="47" spans="1:8">
      <c r="A47" s="26">
        <v>43284</v>
      </c>
      <c r="B47" s="5" t="s">
        <v>39</v>
      </c>
      <c r="C47" s="6"/>
      <c r="D47" s="7"/>
      <c r="E47" s="7"/>
      <c r="F47" s="7">
        <f>AVERAGE(21.8,14.4)</f>
        <v>18.100000000000001</v>
      </c>
      <c r="G47" s="8">
        <v>14.09421398658808</v>
      </c>
      <c r="H47" s="27">
        <v>24.152615497076347</v>
      </c>
    </row>
    <row r="48" spans="1:8">
      <c r="A48" s="26">
        <v>43298</v>
      </c>
      <c r="B48" s="5" t="s">
        <v>37</v>
      </c>
      <c r="C48" s="6"/>
      <c r="D48" s="7"/>
      <c r="E48" s="7"/>
      <c r="F48" s="7">
        <v>880</v>
      </c>
      <c r="G48" s="8">
        <v>3.3973369072261619</v>
      </c>
      <c r="H48" s="27">
        <v>27.060830174817976</v>
      </c>
    </row>
    <row r="49" spans="1:8">
      <c r="A49" s="26">
        <v>43298</v>
      </c>
      <c r="B49" s="5" t="s">
        <v>39</v>
      </c>
      <c r="C49" s="6"/>
      <c r="D49" s="7"/>
      <c r="E49" s="7"/>
      <c r="F49" s="7">
        <v>1380</v>
      </c>
      <c r="G49" s="8">
        <v>8.6142980107176577</v>
      </c>
      <c r="H49" s="27">
        <v>-3.4134886416063743</v>
      </c>
    </row>
    <row r="50" spans="1:8">
      <c r="A50" s="26">
        <v>43313</v>
      </c>
      <c r="B50" s="5" t="s">
        <v>37</v>
      </c>
      <c r="C50" s="6"/>
      <c r="D50" s="7"/>
      <c r="E50" s="7"/>
      <c r="F50" s="7">
        <v>2750</v>
      </c>
      <c r="G50" s="8">
        <v>4.9919502269894318</v>
      </c>
      <c r="H50" s="27">
        <v>-5.1189309428697705</v>
      </c>
    </row>
    <row r="51" spans="1:8">
      <c r="A51" s="26">
        <v>43313</v>
      </c>
      <c r="B51" s="5" t="s">
        <v>39</v>
      </c>
      <c r="C51" s="6"/>
      <c r="D51" s="7"/>
      <c r="E51" s="7"/>
      <c r="F51" s="7">
        <f>AVERAGE(125,9.63)</f>
        <v>67.314999999999998</v>
      </c>
      <c r="G51" s="8">
        <v>9.5601467871213774</v>
      </c>
      <c r="H51" s="27">
        <v>25.773426344423331</v>
      </c>
    </row>
    <row r="52" spans="1:8">
      <c r="A52" s="26">
        <v>43327</v>
      </c>
      <c r="B52" s="5" t="s">
        <v>37</v>
      </c>
      <c r="C52" s="6"/>
      <c r="D52" s="7"/>
      <c r="E52" s="7"/>
      <c r="F52" s="7">
        <v>2640</v>
      </c>
      <c r="G52" s="8">
        <v>6.2204294267718083</v>
      </c>
      <c r="H52" s="27">
        <v>-5.85608464578576</v>
      </c>
    </row>
    <row r="53" spans="1:8">
      <c r="A53" s="26">
        <v>43327</v>
      </c>
      <c r="B53" s="5" t="s">
        <v>39</v>
      </c>
      <c r="C53" s="6"/>
      <c r="D53" s="7"/>
      <c r="E53" s="7"/>
      <c r="F53" s="7">
        <v>30.6</v>
      </c>
      <c r="G53" s="8">
        <v>2.8405579784828521</v>
      </c>
      <c r="H53" s="27">
        <v>28.047652479082956</v>
      </c>
    </row>
    <row r="54" spans="1:8">
      <c r="A54" s="26">
        <v>43348</v>
      </c>
      <c r="B54" s="5" t="s">
        <v>37</v>
      </c>
      <c r="C54" s="6"/>
      <c r="D54" s="7"/>
      <c r="E54" s="7"/>
      <c r="F54" s="7">
        <v>2840</v>
      </c>
      <c r="G54" s="8">
        <v>5.9115253528787335</v>
      </c>
      <c r="H54" s="27">
        <v>-6.0338500843478222</v>
      </c>
    </row>
    <row r="55" spans="1:8">
      <c r="A55" s="26">
        <v>43348</v>
      </c>
      <c r="B55" s="5" t="s">
        <v>39</v>
      </c>
      <c r="C55" s="6"/>
      <c r="D55" s="7"/>
      <c r="E55" s="7"/>
      <c r="F55" s="7">
        <v>324</v>
      </c>
      <c r="G55" s="8">
        <v>1.883496180862632</v>
      </c>
      <c r="H55" s="27">
        <v>21.319096976361532</v>
      </c>
    </row>
    <row r="56" spans="1:8">
      <c r="A56" s="26">
        <v>43360</v>
      </c>
      <c r="B56" s="5" t="s">
        <v>37</v>
      </c>
      <c r="C56" s="6"/>
      <c r="D56" s="7"/>
      <c r="E56" s="7"/>
      <c r="F56" s="7">
        <v>2770</v>
      </c>
      <c r="G56" s="8">
        <v>8.588772423347331</v>
      </c>
      <c r="H56" s="27">
        <v>-5.5954414207725591</v>
      </c>
    </row>
    <row r="57" spans="1:8">
      <c r="A57" s="26">
        <v>43360</v>
      </c>
      <c r="B57" s="5" t="s">
        <v>39</v>
      </c>
      <c r="C57" s="6"/>
      <c r="D57" s="7"/>
      <c r="E57" s="7"/>
      <c r="F57" s="7">
        <v>9.9600000000000009</v>
      </c>
      <c r="G57" s="8">
        <v>12.172695198512162</v>
      </c>
      <c r="H57" s="27">
        <v>25.699096761206199</v>
      </c>
    </row>
    <row r="58" spans="1:8">
      <c r="A58" s="26">
        <v>43384</v>
      </c>
      <c r="B58" s="5" t="s">
        <v>37</v>
      </c>
      <c r="C58" s="6"/>
      <c r="D58" s="7"/>
      <c r="E58" s="7"/>
      <c r="F58" s="7">
        <v>2280</v>
      </c>
      <c r="G58" s="8">
        <v>15.826738144048289</v>
      </c>
      <c r="H58" s="27">
        <v>-4.3723130062521172</v>
      </c>
    </row>
    <row r="59" spans="1:8">
      <c r="A59" s="26">
        <v>43384</v>
      </c>
      <c r="B59" s="5" t="s">
        <v>39</v>
      </c>
      <c r="C59" s="6"/>
      <c r="D59" s="7"/>
      <c r="E59" s="7"/>
      <c r="F59" s="7">
        <v>10.5</v>
      </c>
      <c r="G59" s="8">
        <v>13.004933847873112</v>
      </c>
      <c r="H59" s="27">
        <v>25.3204047342719</v>
      </c>
    </row>
    <row r="60" spans="1:8">
      <c r="A60" s="26">
        <v>43411</v>
      </c>
      <c r="B60" s="5" t="s">
        <v>37</v>
      </c>
      <c r="C60" s="6"/>
      <c r="D60" s="7"/>
      <c r="E60" s="7"/>
      <c r="F60" s="7">
        <v>2600</v>
      </c>
      <c r="G60" s="8">
        <v>19.597520934800038</v>
      </c>
      <c r="H60" s="27">
        <v>-3.5501903355432631</v>
      </c>
    </row>
    <row r="61" spans="1:8">
      <c r="A61" s="26">
        <v>43411</v>
      </c>
      <c r="B61" s="5" t="s">
        <v>39</v>
      </c>
      <c r="C61" s="6"/>
      <c r="D61" s="7"/>
      <c r="E61" s="7"/>
      <c r="F61" s="7">
        <v>11</v>
      </c>
      <c r="G61" s="8">
        <v>10.979811700108664</v>
      </c>
      <c r="H61" s="27">
        <v>21.713060636985823</v>
      </c>
    </row>
    <row r="62" spans="1:8">
      <c r="A62" s="26">
        <v>43484</v>
      </c>
      <c r="B62" s="5" t="s">
        <v>37</v>
      </c>
      <c r="C62" s="6"/>
      <c r="D62" s="7"/>
      <c r="E62" s="7"/>
      <c r="F62" s="7">
        <v>2190</v>
      </c>
      <c r="G62" s="8">
        <v>14.345475530297353</v>
      </c>
      <c r="H62" s="27">
        <v>-2.9660069792609001</v>
      </c>
    </row>
    <row r="63" spans="1:8">
      <c r="A63" s="26">
        <v>43484</v>
      </c>
      <c r="B63" s="5" t="s">
        <v>39</v>
      </c>
      <c r="C63" s="6"/>
      <c r="D63" s="7"/>
      <c r="E63" s="7"/>
      <c r="F63" s="7">
        <v>601</v>
      </c>
      <c r="G63" s="8">
        <v>21.652969909850562</v>
      </c>
      <c r="H63" s="27">
        <v>2.8896786234071783</v>
      </c>
    </row>
    <row r="64" spans="1:8">
      <c r="A64" s="26">
        <v>43538</v>
      </c>
      <c r="B64" s="6" t="s">
        <v>41</v>
      </c>
      <c r="C64" s="6" t="s">
        <v>9</v>
      </c>
      <c r="D64" s="9">
        <f>9/3.2808</f>
        <v>2.7432333577176298</v>
      </c>
      <c r="E64" s="9">
        <f>21/12/3.2808</f>
        <v>0.53340648622287246</v>
      </c>
      <c r="F64" s="9">
        <v>217</v>
      </c>
      <c r="G64" s="9">
        <v>15.461777683750579</v>
      </c>
      <c r="H64" s="28">
        <v>-0.35468495214982099</v>
      </c>
    </row>
    <row r="65" spans="1:8">
      <c r="A65" s="26">
        <v>43538</v>
      </c>
      <c r="B65" s="6" t="s">
        <v>41</v>
      </c>
      <c r="C65" s="6" t="s">
        <v>9</v>
      </c>
      <c r="D65" s="9">
        <f>16/3.2808</f>
        <v>4.8768593026091196</v>
      </c>
      <c r="E65" s="9">
        <f>21/12/3.2808</f>
        <v>0.53340648622287246</v>
      </c>
      <c r="F65" s="9">
        <v>23</v>
      </c>
      <c r="G65" s="9">
        <v>8.5533899981118484</v>
      </c>
      <c r="H65" s="28">
        <v>11.413171749477112</v>
      </c>
    </row>
    <row r="66" spans="1:8">
      <c r="A66" s="26">
        <v>43538</v>
      </c>
      <c r="B66" s="6" t="s">
        <v>41</v>
      </c>
      <c r="C66" s="6" t="s">
        <v>9</v>
      </c>
      <c r="D66" s="9">
        <f>25/3.2808</f>
        <v>7.6200926603267494</v>
      </c>
      <c r="E66" s="9">
        <f>21/12/3.2808</f>
        <v>0.53340648622287246</v>
      </c>
      <c r="F66" s="9">
        <v>17.899999999999999</v>
      </c>
      <c r="G66" s="9">
        <v>7.1045397662880134</v>
      </c>
      <c r="H66" s="28">
        <v>13.922637862586473</v>
      </c>
    </row>
    <row r="67" spans="1:8">
      <c r="A67" s="26">
        <v>43538</v>
      </c>
      <c r="B67" s="6" t="s">
        <v>41</v>
      </c>
      <c r="C67" s="6" t="s">
        <v>9</v>
      </c>
      <c r="D67" s="9">
        <f>56/3.2808</f>
        <v>17.069007559131919</v>
      </c>
      <c r="E67" s="9">
        <f>21/12/3.2808</f>
        <v>0.53340648622287246</v>
      </c>
      <c r="F67" s="9">
        <v>10</v>
      </c>
      <c r="G67" s="10">
        <v>9.934456842110075</v>
      </c>
      <c r="H67" s="28">
        <v>24.178965409378037</v>
      </c>
    </row>
    <row r="68" spans="1:8">
      <c r="A68" s="26">
        <v>43538</v>
      </c>
      <c r="B68" s="6" t="s">
        <v>41</v>
      </c>
      <c r="C68" s="6" t="s">
        <v>9</v>
      </c>
      <c r="D68" s="9">
        <f>9/3.2808</f>
        <v>2.7432333577176298</v>
      </c>
      <c r="E68" s="9">
        <f>33/12/3.2808</f>
        <v>0.83821019263594243</v>
      </c>
      <c r="F68" s="9">
        <v>1680</v>
      </c>
      <c r="G68" s="10">
        <v>13.849364004674166</v>
      </c>
      <c r="H68" s="28">
        <v>-2.4194705214876393</v>
      </c>
    </row>
    <row r="69" spans="1:8">
      <c r="A69" s="26">
        <v>43538</v>
      </c>
      <c r="B69" s="6" t="s">
        <v>41</v>
      </c>
      <c r="C69" s="6" t="s">
        <v>9</v>
      </c>
      <c r="D69" s="9">
        <f>16/3.2808</f>
        <v>4.8768593026091196</v>
      </c>
      <c r="E69" s="9">
        <f>33/12/3.2808</f>
        <v>0.83821019263594243</v>
      </c>
      <c r="F69" s="9">
        <v>261</v>
      </c>
      <c r="G69" s="10">
        <v>26.566885313559968</v>
      </c>
      <c r="H69" s="28">
        <v>7.8842342624382766</v>
      </c>
    </row>
    <row r="70" spans="1:8">
      <c r="A70" s="26">
        <v>43538</v>
      </c>
      <c r="B70" s="6" t="s">
        <v>41</v>
      </c>
      <c r="C70" s="6" t="s">
        <v>9</v>
      </c>
      <c r="D70" s="9">
        <f>25/3.2808</f>
        <v>7.6200926603267494</v>
      </c>
      <c r="E70" s="9">
        <f>33/12/3.2808</f>
        <v>0.83821019263594243</v>
      </c>
      <c r="F70" s="9">
        <v>10.1</v>
      </c>
      <c r="G70" s="9">
        <v>12.093905064741779</v>
      </c>
      <c r="H70" s="28">
        <v>20.994825638024398</v>
      </c>
    </row>
    <row r="71" spans="1:8">
      <c r="A71" s="26">
        <v>43538</v>
      </c>
      <c r="B71" s="6" t="s">
        <v>41</v>
      </c>
      <c r="C71" s="6" t="s">
        <v>9</v>
      </c>
      <c r="D71" s="9">
        <f>56/3.2808</f>
        <v>17.069007559131919</v>
      </c>
      <c r="E71" s="9">
        <f>33/12/3.2808</f>
        <v>0.83821019263594243</v>
      </c>
      <c r="F71" s="9">
        <v>9.8000000000000007</v>
      </c>
      <c r="G71" s="9">
        <v>12.392307492544113</v>
      </c>
      <c r="H71" s="28">
        <v>21.406914513761016</v>
      </c>
    </row>
    <row r="72" spans="1:8">
      <c r="A72" s="26">
        <v>43538</v>
      </c>
      <c r="B72" s="6" t="s">
        <v>41</v>
      </c>
      <c r="C72" s="6" t="s">
        <v>7</v>
      </c>
      <c r="D72" s="9">
        <f>9/3.2808</f>
        <v>2.7432333577176298</v>
      </c>
      <c r="E72" s="9">
        <f>21/12/3.2808</f>
        <v>0.53340648622287246</v>
      </c>
      <c r="F72" s="9">
        <v>46.2</v>
      </c>
      <c r="G72" s="9">
        <v>16.345133666611364</v>
      </c>
      <c r="H72" s="28">
        <v>5.7529941682936219</v>
      </c>
    </row>
    <row r="73" spans="1:8">
      <c r="A73" s="26">
        <v>43538</v>
      </c>
      <c r="B73" s="6" t="s">
        <v>41</v>
      </c>
      <c r="C73" s="6" t="s">
        <v>7</v>
      </c>
      <c r="D73" s="9">
        <f>16/3.2808</f>
        <v>4.8768593026091196</v>
      </c>
      <c r="E73" s="9">
        <f>21/12/3.2808</f>
        <v>0.53340648622287246</v>
      </c>
      <c r="F73" s="9">
        <v>13.1</v>
      </c>
      <c r="G73" s="9">
        <v>11.092858361478807</v>
      </c>
      <c r="H73" s="28">
        <v>17.191648926427554</v>
      </c>
    </row>
    <row r="74" spans="1:8">
      <c r="A74" s="26">
        <v>43538</v>
      </c>
      <c r="B74" s="6" t="s">
        <v>41</v>
      </c>
      <c r="C74" s="6" t="s">
        <v>7</v>
      </c>
      <c r="D74" s="9">
        <f>56/3.2808</f>
        <v>17.069007559131919</v>
      </c>
      <c r="E74" s="9">
        <f>21/12/3.2808</f>
        <v>0.53340648622287246</v>
      </c>
      <c r="F74" s="9">
        <v>46.6</v>
      </c>
      <c r="G74" s="9">
        <v>20.028705654408093</v>
      </c>
      <c r="H74" s="28">
        <v>7.1955493162960238</v>
      </c>
    </row>
    <row r="75" spans="1:8">
      <c r="A75" s="26">
        <v>43538</v>
      </c>
      <c r="B75" s="6" t="s">
        <v>41</v>
      </c>
      <c r="C75" s="6" t="s">
        <v>7</v>
      </c>
      <c r="D75" s="9">
        <f>25/3.2808</f>
        <v>7.6200926603267494</v>
      </c>
      <c r="E75" s="9">
        <f>21/12/3.2808</f>
        <v>0.53340648622287246</v>
      </c>
      <c r="F75" s="9">
        <v>8.6</v>
      </c>
      <c r="G75" s="9">
        <v>12.890874501262406</v>
      </c>
      <c r="H75" s="28">
        <v>23.789273218891339</v>
      </c>
    </row>
    <row r="76" spans="1:8">
      <c r="A76" s="26">
        <v>43538</v>
      </c>
      <c r="B76" s="6" t="s">
        <v>41</v>
      </c>
      <c r="C76" s="6" t="s">
        <v>7</v>
      </c>
      <c r="D76" s="9">
        <f>9/3.2808</f>
        <v>2.7432333577176298</v>
      </c>
      <c r="E76" s="9">
        <f>33/12/3.2808</f>
        <v>0.83821019263594243</v>
      </c>
      <c r="F76" s="9">
        <v>9.6</v>
      </c>
      <c r="G76" s="9">
        <v>15.698916516681287</v>
      </c>
      <c r="H76" s="28">
        <v>24.642976379762334</v>
      </c>
    </row>
    <row r="77" spans="1:8">
      <c r="A77" s="26">
        <v>43538</v>
      </c>
      <c r="B77" s="6" t="s">
        <v>41</v>
      </c>
      <c r="C77" s="6" t="s">
        <v>7</v>
      </c>
      <c r="D77" s="9">
        <f>16/3.2808</f>
        <v>4.8768593026091196</v>
      </c>
      <c r="E77" s="9">
        <f>33/12/3.2808</f>
        <v>0.83821019263594243</v>
      </c>
      <c r="F77" s="9">
        <v>553</v>
      </c>
      <c r="G77" s="9">
        <v>24.190867231670403</v>
      </c>
      <c r="H77" s="28">
        <v>6.0251166068248843</v>
      </c>
    </row>
    <row r="78" spans="1:8">
      <c r="A78" s="26">
        <v>43538</v>
      </c>
      <c r="B78" s="6" t="s">
        <v>41</v>
      </c>
      <c r="C78" s="6" t="s">
        <v>7</v>
      </c>
      <c r="D78" s="9">
        <f>56/3.2808</f>
        <v>17.069007559131919</v>
      </c>
      <c r="E78" s="9">
        <f>33/12/3.2808</f>
        <v>0.83821019263594243</v>
      </c>
      <c r="F78" s="9">
        <v>9.8000000000000007</v>
      </c>
      <c r="G78" s="9">
        <v>12.983808621363641</v>
      </c>
      <c r="H78" s="28">
        <v>22.394602191317272</v>
      </c>
    </row>
    <row r="79" spans="1:8">
      <c r="A79" s="26">
        <v>43538</v>
      </c>
      <c r="B79" s="6" t="s">
        <v>41</v>
      </c>
      <c r="C79" s="6" t="s">
        <v>11</v>
      </c>
      <c r="D79" s="9">
        <f>9/3.2808</f>
        <v>2.7432333577176298</v>
      </c>
      <c r="E79" s="9">
        <f>21/12/3.2808</f>
        <v>0.53340648622287246</v>
      </c>
      <c r="F79" s="9">
        <v>473</v>
      </c>
      <c r="G79" s="9">
        <v>17.900608061695905</v>
      </c>
      <c r="H79" s="28">
        <v>0.9079871027359161</v>
      </c>
    </row>
    <row r="80" spans="1:8">
      <c r="A80" s="26">
        <v>43538</v>
      </c>
      <c r="B80" s="6" t="s">
        <v>41</v>
      </c>
      <c r="C80" s="6" t="s">
        <v>7</v>
      </c>
      <c r="D80" s="9">
        <f>25/3.2808</f>
        <v>7.6200926603267494</v>
      </c>
      <c r="E80" s="9">
        <f>33/12/3.2808</f>
        <v>0.83821019263594243</v>
      </c>
      <c r="F80" s="9">
        <v>9.1</v>
      </c>
      <c r="G80" s="9">
        <v>13.1653057948718</v>
      </c>
      <c r="H80" s="28">
        <v>25.046680093583028</v>
      </c>
    </row>
    <row r="81" spans="1:8">
      <c r="A81" s="26">
        <v>43538</v>
      </c>
      <c r="B81" s="6" t="s">
        <v>41</v>
      </c>
      <c r="C81" s="6" t="s">
        <v>11</v>
      </c>
      <c r="D81" s="9">
        <f>16/3.2808</f>
        <v>4.8768593026091196</v>
      </c>
      <c r="E81" s="9">
        <f>21/12/3.2808</f>
        <v>0.53340648622287246</v>
      </c>
      <c r="F81" s="9">
        <v>28.8</v>
      </c>
      <c r="G81" s="9">
        <v>4.6589727035730411</v>
      </c>
      <c r="H81" s="28">
        <v>10.506496337657916</v>
      </c>
    </row>
    <row r="82" spans="1:8">
      <c r="A82" s="26">
        <v>43538</v>
      </c>
      <c r="B82" s="6" t="s">
        <v>41</v>
      </c>
      <c r="C82" s="6" t="s">
        <v>11</v>
      </c>
      <c r="D82" s="9">
        <f>25/3.2808</f>
        <v>7.6200926603267494</v>
      </c>
      <c r="E82" s="9">
        <f>21/12/3.2808</f>
        <v>0.53340648622287246</v>
      </c>
      <c r="F82" s="9">
        <v>15.5</v>
      </c>
      <c r="G82" s="9">
        <v>7.6619526134949751</v>
      </c>
      <c r="H82" s="28">
        <v>14.460270202501611</v>
      </c>
    </row>
    <row r="83" spans="1:8">
      <c r="A83" s="26">
        <v>43538</v>
      </c>
      <c r="B83" s="6" t="s">
        <v>41</v>
      </c>
      <c r="C83" s="6" t="s">
        <v>11</v>
      </c>
      <c r="D83" s="9">
        <f>56/3.2808</f>
        <v>17.069007559131919</v>
      </c>
      <c r="E83" s="9">
        <f>21/12/3.2808</f>
        <v>0.53340648622287246</v>
      </c>
      <c r="F83" s="9">
        <v>19.899999999999999</v>
      </c>
      <c r="G83" s="10">
        <v>7.1053316469874952</v>
      </c>
      <c r="H83" s="28">
        <v>12.874442833020577</v>
      </c>
    </row>
    <row r="84" spans="1:8">
      <c r="A84" s="26">
        <v>43538</v>
      </c>
      <c r="B84" s="6" t="s">
        <v>41</v>
      </c>
      <c r="C84" s="6" t="s">
        <v>11</v>
      </c>
      <c r="D84" s="9">
        <f>9/3.2808</f>
        <v>2.7432333577176298</v>
      </c>
      <c r="E84" s="9">
        <f>33/12/3.2808</f>
        <v>0.83821019263594243</v>
      </c>
      <c r="F84" s="9">
        <v>795</v>
      </c>
      <c r="G84" s="9">
        <v>18.461968060764548</v>
      </c>
      <c r="H84" s="28">
        <v>1.2988978680104353</v>
      </c>
    </row>
    <row r="85" spans="1:8">
      <c r="A85" s="26">
        <v>43538</v>
      </c>
      <c r="B85" s="6" t="s">
        <v>41</v>
      </c>
      <c r="C85" s="6" t="s">
        <v>11</v>
      </c>
      <c r="D85" s="9">
        <f>16/3.2808</f>
        <v>4.8768593026091196</v>
      </c>
      <c r="E85" s="9">
        <f>33/12/3.2808</f>
        <v>0.83821019263594243</v>
      </c>
      <c r="F85" s="9">
        <v>10.7</v>
      </c>
      <c r="G85" s="9">
        <v>10.567854070694118</v>
      </c>
      <c r="H85" s="28">
        <v>19.309528362901283</v>
      </c>
    </row>
    <row r="86" spans="1:8">
      <c r="A86" s="26">
        <v>43538</v>
      </c>
      <c r="B86" s="6" t="s">
        <v>41</v>
      </c>
      <c r="C86" s="6" t="s">
        <v>11</v>
      </c>
      <c r="D86" s="9">
        <f>25/3.2808</f>
        <v>7.6200926603267494</v>
      </c>
      <c r="E86" s="9">
        <f>33/12/3.2808</f>
        <v>0.83821019263594243</v>
      </c>
      <c r="F86" s="9">
        <v>11.7</v>
      </c>
      <c r="G86" s="9">
        <v>10.174549112117962</v>
      </c>
      <c r="H86" s="28">
        <v>18.290309919507202</v>
      </c>
    </row>
    <row r="87" spans="1:8">
      <c r="A87" s="26">
        <v>43538</v>
      </c>
      <c r="B87" s="6" t="s">
        <v>41</v>
      </c>
      <c r="C87" s="6" t="s">
        <v>11</v>
      </c>
      <c r="D87" s="9">
        <f>56/3.2808</f>
        <v>17.069007559131919</v>
      </c>
      <c r="E87" s="9">
        <f>33/12/3.2808</f>
        <v>0.83821019263594243</v>
      </c>
      <c r="F87" s="9">
        <v>14.9</v>
      </c>
      <c r="G87" s="9">
        <v>8.2510108991088913</v>
      </c>
      <c r="H87" s="28">
        <v>16.113841673507117</v>
      </c>
    </row>
    <row r="88" spans="1:8">
      <c r="A88" s="26">
        <v>43543</v>
      </c>
      <c r="B88" s="6" t="s">
        <v>37</v>
      </c>
      <c r="C88" s="6"/>
      <c r="D88" s="9"/>
      <c r="E88" s="9"/>
      <c r="F88" s="9">
        <v>2100</v>
      </c>
      <c r="G88" s="9">
        <v>9.2886229203516208</v>
      </c>
      <c r="H88" s="28">
        <v>-4.3668476733482002</v>
      </c>
    </row>
    <row r="89" spans="1:8">
      <c r="A89" s="26">
        <v>43538</v>
      </c>
      <c r="B89" s="6" t="s">
        <v>37</v>
      </c>
      <c r="C89" s="6"/>
      <c r="D89" s="9"/>
      <c r="E89" s="9"/>
      <c r="F89" s="9">
        <v>1910</v>
      </c>
      <c r="G89" s="9">
        <v>9.8438148388334206</v>
      </c>
      <c r="H89" s="28">
        <v>-5.0007420373293563</v>
      </c>
    </row>
    <row r="90" spans="1:8">
      <c r="A90" s="26">
        <v>43524</v>
      </c>
      <c r="B90" s="6" t="s">
        <v>37</v>
      </c>
      <c r="C90" s="6"/>
      <c r="D90" s="9"/>
      <c r="E90" s="9"/>
      <c r="F90" s="9">
        <v>1160</v>
      </c>
      <c r="G90" s="9">
        <v>3.5381442919266326</v>
      </c>
      <c r="H90" s="28">
        <v>-3.6771257780670012</v>
      </c>
    </row>
    <row r="91" spans="1:8">
      <c r="A91" s="26">
        <v>43524</v>
      </c>
      <c r="B91" s="6" t="s">
        <v>41</v>
      </c>
      <c r="C91" s="6" t="s">
        <v>9</v>
      </c>
      <c r="D91" s="9">
        <f>16/3.2808</f>
        <v>4.8768593026091196</v>
      </c>
      <c r="E91" s="9">
        <f t="shared" ref="E91:E96" si="0">10/12/3.2808</f>
        <v>0.25400308867755833</v>
      </c>
      <c r="F91" s="9">
        <v>81.400000000000006</v>
      </c>
      <c r="G91" s="9">
        <v>13.361807253345903</v>
      </c>
      <c r="H91" s="28">
        <v>4.1318804824815665</v>
      </c>
    </row>
    <row r="92" spans="1:8">
      <c r="A92" s="26">
        <v>43524</v>
      </c>
      <c r="B92" s="6" t="s">
        <v>41</v>
      </c>
      <c r="C92" s="6" t="s">
        <v>10</v>
      </c>
      <c r="D92" s="9">
        <f>14/3.2808</f>
        <v>4.2672518897829796</v>
      </c>
      <c r="E92" s="9">
        <f t="shared" si="0"/>
        <v>0.25400308867755833</v>
      </c>
      <c r="F92" s="9">
        <v>83.9</v>
      </c>
      <c r="G92" s="9">
        <v>15.567251729481626</v>
      </c>
      <c r="H92" s="28">
        <v>6.1726185426531792</v>
      </c>
    </row>
    <row r="93" spans="1:8">
      <c r="A93" s="26">
        <v>43524</v>
      </c>
      <c r="B93" s="6" t="s">
        <v>41</v>
      </c>
      <c r="C93" s="6" t="s">
        <v>9</v>
      </c>
      <c r="D93" s="9">
        <f>71/3.2808</f>
        <v>21.641063155327966</v>
      </c>
      <c r="E93" s="9">
        <f t="shared" si="0"/>
        <v>0.25400308867755833</v>
      </c>
      <c r="F93" s="9">
        <v>38.1</v>
      </c>
      <c r="G93" s="9">
        <v>35.096033152297373</v>
      </c>
      <c r="H93" s="28">
        <v>20.686468219779144</v>
      </c>
    </row>
    <row r="94" spans="1:8">
      <c r="A94" s="26">
        <v>43524</v>
      </c>
      <c r="B94" s="6" t="s">
        <v>41</v>
      </c>
      <c r="C94" s="6" t="s">
        <v>11</v>
      </c>
      <c r="D94" s="9">
        <f>76/3.2808</f>
        <v>23.165081687393318</v>
      </c>
      <c r="E94" s="9">
        <f t="shared" si="0"/>
        <v>0.25400308867755833</v>
      </c>
      <c r="F94" s="9">
        <v>219</v>
      </c>
      <c r="G94" s="9">
        <v>28.268576971677454</v>
      </c>
      <c r="H94" s="28">
        <v>11.306302250090027</v>
      </c>
    </row>
    <row r="95" spans="1:8">
      <c r="A95" s="26">
        <v>43524</v>
      </c>
      <c r="B95" s="6" t="s">
        <v>41</v>
      </c>
      <c r="C95" s="6" t="s">
        <v>11</v>
      </c>
      <c r="D95" s="9">
        <f>14/3.2808</f>
        <v>4.2672518897829796</v>
      </c>
      <c r="E95" s="9">
        <f t="shared" si="0"/>
        <v>0.25400308867755833</v>
      </c>
      <c r="F95" s="9">
        <v>149</v>
      </c>
      <c r="G95" s="9">
        <v>23.63332981572843</v>
      </c>
      <c r="H95" s="28">
        <v>9.922279715517476</v>
      </c>
    </row>
    <row r="96" spans="1:8">
      <c r="A96" s="26">
        <v>43524</v>
      </c>
      <c r="B96" s="6" t="s">
        <v>41</v>
      </c>
      <c r="C96" s="6" t="s">
        <v>10</v>
      </c>
      <c r="D96" s="9">
        <f>72/3.2808</f>
        <v>21.945866861741038</v>
      </c>
      <c r="E96" s="9">
        <f t="shared" si="0"/>
        <v>0.25400308867755833</v>
      </c>
      <c r="F96" s="9">
        <v>20.8</v>
      </c>
      <c r="G96" s="9">
        <v>8.1392614579289546</v>
      </c>
      <c r="H96" s="28">
        <v>16.120811748376177</v>
      </c>
    </row>
    <row r="97" spans="1:8">
      <c r="A97" s="26">
        <v>43503</v>
      </c>
      <c r="B97" s="6" t="s">
        <v>37</v>
      </c>
      <c r="C97" s="6"/>
      <c r="D97" s="9"/>
      <c r="E97" s="9"/>
      <c r="F97" s="9">
        <v>1970</v>
      </c>
      <c r="G97" s="9">
        <v>11.515551433255901</v>
      </c>
      <c r="H97" s="28">
        <v>-5.9361558914859103</v>
      </c>
    </row>
    <row r="98" spans="1:8">
      <c r="A98" s="26">
        <v>43503</v>
      </c>
      <c r="B98" s="6" t="s">
        <v>39</v>
      </c>
      <c r="C98" s="6"/>
      <c r="D98" s="9"/>
      <c r="E98" s="9"/>
      <c r="F98" s="9">
        <v>616</v>
      </c>
      <c r="G98" s="9">
        <v>16.736686872883745</v>
      </c>
      <c r="H98" s="28">
        <v>0.23995459156180488</v>
      </c>
    </row>
    <row r="99" spans="1:8">
      <c r="A99" s="26">
        <v>43565</v>
      </c>
      <c r="B99" s="6" t="s">
        <v>37</v>
      </c>
      <c r="C99" s="6"/>
      <c r="D99" s="9"/>
      <c r="E99" s="9"/>
      <c r="F99" s="9">
        <v>2110</v>
      </c>
      <c r="G99" s="9">
        <v>7.5516263532799517</v>
      </c>
      <c r="H99" s="28">
        <v>-4.0594521663547631</v>
      </c>
    </row>
    <row r="100" spans="1:8">
      <c r="A100" s="26">
        <v>43565</v>
      </c>
      <c r="B100" s="6" t="s">
        <v>41</v>
      </c>
      <c r="C100" s="6" t="s">
        <v>9</v>
      </c>
      <c r="D100" s="9">
        <f>3/3.2808</f>
        <v>0.91441111923920992</v>
      </c>
      <c r="E100" s="9">
        <f>20/12/3.2808</f>
        <v>0.50800617735511666</v>
      </c>
      <c r="F100" s="9">
        <v>1570</v>
      </c>
      <c r="G100" s="9">
        <v>10.882945227413911</v>
      </c>
      <c r="H100" s="28">
        <v>-0.96423728311501122</v>
      </c>
    </row>
    <row r="101" spans="1:8">
      <c r="A101" s="26">
        <v>43565</v>
      </c>
      <c r="B101" s="6" t="s">
        <v>41</v>
      </c>
      <c r="C101" s="6" t="s">
        <v>9</v>
      </c>
      <c r="D101" s="9">
        <f>6/3.2808</f>
        <v>1.8288222384784198</v>
      </c>
      <c r="E101" s="9">
        <f>25/12/3.2808</f>
        <v>0.63500772169389585</v>
      </c>
      <c r="F101" s="9">
        <v>1720</v>
      </c>
      <c r="G101" s="9">
        <v>10.790411666788362</v>
      </c>
      <c r="H101" s="28">
        <v>-1.2324878727015935</v>
      </c>
    </row>
    <row r="102" spans="1:8">
      <c r="A102" s="26">
        <v>43565</v>
      </c>
      <c r="B102" s="6" t="s">
        <v>41</v>
      </c>
      <c r="C102" s="6" t="s">
        <v>9</v>
      </c>
      <c r="D102" s="9">
        <f>9/3.2808</f>
        <v>2.7432333577176298</v>
      </c>
      <c r="E102" s="9">
        <f>30/12/3.2808</f>
        <v>0.76200926603267494</v>
      </c>
      <c r="F102" s="9">
        <v>928</v>
      </c>
      <c r="G102" s="9">
        <v>17.856190385767242</v>
      </c>
      <c r="H102" s="28">
        <v>4.6332311729640026</v>
      </c>
    </row>
    <row r="103" spans="1:8">
      <c r="A103" s="26">
        <v>43565</v>
      </c>
      <c r="B103" s="6" t="s">
        <v>41</v>
      </c>
      <c r="C103" s="6" t="s">
        <v>9</v>
      </c>
      <c r="D103" s="9">
        <f>11/3.2808</f>
        <v>3.3528407705437697</v>
      </c>
      <c r="E103" s="9">
        <f>33/12/3.2808</f>
        <v>0.83821019263594243</v>
      </c>
      <c r="F103" s="9">
        <v>1060</v>
      </c>
      <c r="G103" s="9">
        <v>17.528888320329518</v>
      </c>
      <c r="H103" s="28">
        <v>4.3074557394689421</v>
      </c>
    </row>
    <row r="104" spans="1:8">
      <c r="A104" s="26">
        <v>43565</v>
      </c>
      <c r="B104" s="6" t="s">
        <v>41</v>
      </c>
      <c r="C104" s="6" t="s">
        <v>9</v>
      </c>
      <c r="D104" s="9">
        <f>14/3.2808</f>
        <v>4.2672518897829796</v>
      </c>
      <c r="E104" s="9">
        <f>33/12/3.2808</f>
        <v>0.83821019263594243</v>
      </c>
      <c r="F104" s="9">
        <v>215</v>
      </c>
      <c r="G104" s="9">
        <v>28.211828686980326</v>
      </c>
      <c r="H104" s="28">
        <v>13.597807868800922</v>
      </c>
    </row>
    <row r="105" spans="1:8">
      <c r="A105" s="26">
        <v>43565</v>
      </c>
      <c r="B105" s="6" t="s">
        <v>41</v>
      </c>
      <c r="C105" s="6" t="s">
        <v>9</v>
      </c>
      <c r="D105" s="9">
        <f>17/3.2808</f>
        <v>5.1816630090221896</v>
      </c>
      <c r="E105" s="9">
        <f>33/12/3.2808</f>
        <v>0.83821019263594243</v>
      </c>
      <c r="F105" s="9">
        <v>8.6</v>
      </c>
      <c r="G105" s="9">
        <v>13.732462126758996</v>
      </c>
      <c r="H105" s="28">
        <v>24.345237687492755</v>
      </c>
    </row>
    <row r="106" spans="1:8">
      <c r="A106" s="26">
        <v>43565</v>
      </c>
      <c r="B106" s="6" t="s">
        <v>41</v>
      </c>
      <c r="C106" s="6" t="s">
        <v>9</v>
      </c>
      <c r="D106" s="9">
        <f>20/3.2808</f>
        <v>6.0960741282613995</v>
      </c>
      <c r="E106" s="9">
        <f>33/12/3.2808</f>
        <v>0.83821019263594243</v>
      </c>
      <c r="F106" s="9">
        <v>9.1</v>
      </c>
      <c r="G106" s="9">
        <v>13.74247627758308</v>
      </c>
      <c r="H106" s="28">
        <v>23.956116060011041</v>
      </c>
    </row>
    <row r="107" spans="1:8">
      <c r="A107" s="26">
        <v>43565</v>
      </c>
      <c r="B107" s="6" t="s">
        <v>41</v>
      </c>
      <c r="C107" s="6" t="s">
        <v>9</v>
      </c>
      <c r="D107" s="9">
        <f>24/3.2808</f>
        <v>7.3152889539136794</v>
      </c>
      <c r="E107" s="9">
        <f>33/12/3.2808</f>
        <v>0.83821019263594243</v>
      </c>
      <c r="F107" s="9">
        <v>9.1</v>
      </c>
      <c r="G107" s="9">
        <v>13.582533254133532</v>
      </c>
      <c r="H107" s="28">
        <v>24.183745012561218</v>
      </c>
    </row>
    <row r="108" spans="1:8">
      <c r="A108" s="26">
        <v>43733</v>
      </c>
      <c r="B108" s="11" t="s">
        <v>43</v>
      </c>
      <c r="C108" s="6" t="s">
        <v>11</v>
      </c>
      <c r="D108" s="9">
        <f>3/3.2808</f>
        <v>0.91441111923920992</v>
      </c>
      <c r="E108" s="9">
        <f>20/12/3.2808</f>
        <v>0.50800617735511666</v>
      </c>
      <c r="F108" s="9">
        <v>809</v>
      </c>
      <c r="G108" s="9">
        <v>17.125218907547335</v>
      </c>
      <c r="H108" s="28">
        <v>2.0161116636948186</v>
      </c>
    </row>
    <row r="109" spans="1:8">
      <c r="A109" s="26">
        <v>43733</v>
      </c>
      <c r="B109" s="11" t="s">
        <v>44</v>
      </c>
      <c r="C109" s="6" t="s">
        <v>11</v>
      </c>
      <c r="D109" s="9">
        <f>6/3.2808</f>
        <v>1.8288222384784198</v>
      </c>
      <c r="E109" s="9">
        <f>25/12/3.2808</f>
        <v>0.63500772169389585</v>
      </c>
      <c r="F109" s="9">
        <v>14.9</v>
      </c>
      <c r="G109" s="9">
        <v>10.482133842177038</v>
      </c>
      <c r="H109" s="28">
        <v>17.301412409347648</v>
      </c>
    </row>
    <row r="110" spans="1:8">
      <c r="A110" s="26">
        <v>43733</v>
      </c>
      <c r="B110" s="11" t="s">
        <v>45</v>
      </c>
      <c r="C110" s="6" t="s">
        <v>11</v>
      </c>
      <c r="D110" s="9">
        <f>9/3.2808</f>
        <v>2.7432333577176298</v>
      </c>
      <c r="E110" s="9">
        <f>30/12/3.2808</f>
        <v>0.76200926603267494</v>
      </c>
      <c r="F110" s="9">
        <v>14.4</v>
      </c>
      <c r="G110" s="9">
        <v>10.481564992387735</v>
      </c>
      <c r="H110" s="28">
        <v>17.323458014548301</v>
      </c>
    </row>
    <row r="111" spans="1:8">
      <c r="A111" s="26">
        <v>43733</v>
      </c>
      <c r="B111" s="11" t="s">
        <v>46</v>
      </c>
      <c r="C111" s="6" t="s">
        <v>11</v>
      </c>
      <c r="D111" s="9">
        <f>12/3.2808</f>
        <v>3.6576444769568397</v>
      </c>
      <c r="E111" s="9">
        <f>33/12/3.2808</f>
        <v>0.83821019263594243</v>
      </c>
      <c r="F111" s="9">
        <v>14.1</v>
      </c>
      <c r="G111" s="9">
        <v>10.460103192304992</v>
      </c>
      <c r="H111" s="28">
        <v>17.650232892225027</v>
      </c>
    </row>
    <row r="112" spans="1:8">
      <c r="A112" s="26">
        <v>43733</v>
      </c>
      <c r="B112" s="11" t="s">
        <v>47</v>
      </c>
      <c r="C112" s="6" t="s">
        <v>11</v>
      </c>
      <c r="D112" s="9">
        <f>15/3.2808</f>
        <v>4.5720555961960496</v>
      </c>
      <c r="E112" s="9">
        <f>33/12/3.2808</f>
        <v>0.83821019263594243</v>
      </c>
      <c r="F112" s="9">
        <v>13.4</v>
      </c>
      <c r="G112" s="9">
        <v>10.494916624671959</v>
      </c>
      <c r="H112" s="28">
        <v>17.346630006155969</v>
      </c>
    </row>
    <row r="113" spans="1:8">
      <c r="A113" s="26">
        <v>43733</v>
      </c>
      <c r="B113" s="11" t="s">
        <v>48</v>
      </c>
      <c r="C113" s="6" t="s">
        <v>11</v>
      </c>
      <c r="D113" s="9">
        <f>18/3.2808</f>
        <v>5.4864667154352595</v>
      </c>
      <c r="E113" s="9">
        <f>33/12/3.2808</f>
        <v>0.83821019263594243</v>
      </c>
      <c r="F113" s="9">
        <v>13.6</v>
      </c>
      <c r="G113" s="9">
        <v>10.585851856181833</v>
      </c>
      <c r="H113" s="28">
        <v>17.370092248482671</v>
      </c>
    </row>
    <row r="114" spans="1:8">
      <c r="A114" s="26">
        <v>43733</v>
      </c>
      <c r="B114" s="11" t="s">
        <v>49</v>
      </c>
      <c r="C114" s="6" t="s">
        <v>7</v>
      </c>
      <c r="D114" s="9">
        <f>3/3.2808</f>
        <v>0.91441111923920992</v>
      </c>
      <c r="E114" s="9">
        <f>20/12/3.2808</f>
        <v>0.50800617735511666</v>
      </c>
      <c r="F114" s="9">
        <v>1460</v>
      </c>
      <c r="G114" s="9">
        <v>11.738028799756044</v>
      </c>
      <c r="H114" s="28">
        <v>-2.1840459907099472</v>
      </c>
    </row>
    <row r="115" spans="1:8">
      <c r="A115" s="26">
        <v>43733</v>
      </c>
      <c r="B115" s="11" t="s">
        <v>50</v>
      </c>
      <c r="C115" s="6" t="s">
        <v>7</v>
      </c>
      <c r="D115" s="9">
        <f>6/3.2808</f>
        <v>1.8288222384784198</v>
      </c>
      <c r="E115" s="9">
        <f>25/12/3.2808</f>
        <v>0.63500772169389585</v>
      </c>
      <c r="F115" s="9">
        <v>801</v>
      </c>
      <c r="G115" s="9">
        <v>26.634459139384695</v>
      </c>
      <c r="H115" s="28">
        <v>8.6158697412848007</v>
      </c>
    </row>
    <row r="116" spans="1:8">
      <c r="A116" s="26">
        <v>43733</v>
      </c>
      <c r="B116" s="11" t="s">
        <v>51</v>
      </c>
      <c r="C116" s="6" t="s">
        <v>7</v>
      </c>
      <c r="D116" s="9">
        <f>9/3.2808</f>
        <v>2.7432333577176298</v>
      </c>
      <c r="E116" s="9">
        <f>30/12/3.2808</f>
        <v>0.76200926603267494</v>
      </c>
      <c r="F116" s="9">
        <v>640</v>
      </c>
      <c r="G116" s="9">
        <v>32.544370271890166</v>
      </c>
      <c r="H116" s="28">
        <v>13.25422640287951</v>
      </c>
    </row>
    <row r="117" spans="1:8">
      <c r="A117" s="26">
        <v>43733</v>
      </c>
      <c r="B117" s="11" t="s">
        <v>52</v>
      </c>
      <c r="C117" s="6" t="s">
        <v>7</v>
      </c>
      <c r="D117" s="9">
        <f>12/3.2808</f>
        <v>3.6576444769568397</v>
      </c>
      <c r="E117" s="9">
        <f>33/12/3.2808</f>
        <v>0.83821019263594243</v>
      </c>
      <c r="F117" s="9">
        <v>14.9</v>
      </c>
      <c r="G117" s="9">
        <v>10.377459402298179</v>
      </c>
      <c r="H117" s="28">
        <v>17.05414924475798</v>
      </c>
    </row>
    <row r="118" spans="1:8">
      <c r="A118" s="26">
        <v>43733</v>
      </c>
      <c r="B118" s="11" t="s">
        <v>53</v>
      </c>
      <c r="C118" s="6" t="s">
        <v>7</v>
      </c>
      <c r="D118" s="9">
        <f>15/3.2808</f>
        <v>4.5720555961960496</v>
      </c>
      <c r="E118" s="9">
        <f>33/12/3.2808</f>
        <v>0.83821019263594243</v>
      </c>
      <c r="F118" s="9">
        <v>13.1</v>
      </c>
      <c r="G118" s="9">
        <v>10.619112098764056</v>
      </c>
      <c r="H118" s="28">
        <v>17.437713598998748</v>
      </c>
    </row>
    <row r="119" spans="1:8">
      <c r="A119" s="26">
        <v>43733</v>
      </c>
      <c r="B119" s="11" t="s">
        <v>54</v>
      </c>
      <c r="C119" s="6" t="s">
        <v>7</v>
      </c>
      <c r="D119" s="9">
        <f>18/3.2808</f>
        <v>5.4864667154352595</v>
      </c>
      <c r="E119" s="9">
        <f>33/12/3.2808</f>
        <v>0.83821019263594243</v>
      </c>
      <c r="F119" s="9">
        <v>13.2</v>
      </c>
      <c r="G119" s="9">
        <v>10.288764899711556</v>
      </c>
      <c r="H119" s="28">
        <v>17.215130406702809</v>
      </c>
    </row>
    <row r="120" spans="1:8">
      <c r="A120" s="26">
        <v>43733</v>
      </c>
      <c r="B120" s="11" t="s">
        <v>55</v>
      </c>
      <c r="C120" s="6" t="s">
        <v>13</v>
      </c>
      <c r="D120" s="9">
        <f>3/3.2808</f>
        <v>0.91441111923920992</v>
      </c>
      <c r="E120" s="9">
        <f>20/12/3.2808</f>
        <v>0.50800617735511666</v>
      </c>
      <c r="F120" s="9">
        <v>1870</v>
      </c>
      <c r="G120" s="9">
        <v>11.43691919201062</v>
      </c>
      <c r="H120" s="28">
        <v>-2.6060097606988197</v>
      </c>
    </row>
    <row r="121" spans="1:8">
      <c r="A121" s="26">
        <v>43733</v>
      </c>
      <c r="B121" s="11" t="s">
        <v>56</v>
      </c>
      <c r="C121" s="6" t="s">
        <v>13</v>
      </c>
      <c r="D121" s="9">
        <f>6/3.2808</f>
        <v>1.8288222384784198</v>
      </c>
      <c r="E121" s="9">
        <f>25/12/3.2808</f>
        <v>0.63500772169389585</v>
      </c>
      <c r="F121" s="9">
        <v>330</v>
      </c>
      <c r="G121" s="9">
        <v>27.485822682534319</v>
      </c>
      <c r="H121" s="28">
        <v>9.7855065899000984</v>
      </c>
    </row>
    <row r="122" spans="1:8">
      <c r="A122" s="26">
        <v>43733</v>
      </c>
      <c r="B122" s="11" t="s">
        <v>57</v>
      </c>
      <c r="C122" s="6" t="s">
        <v>13</v>
      </c>
      <c r="D122" s="9">
        <f>9/3.2808</f>
        <v>2.7432333577176298</v>
      </c>
      <c r="E122" s="9">
        <f>30/12/3.2808</f>
        <v>0.76200926603267494</v>
      </c>
      <c r="F122" s="9">
        <v>464</v>
      </c>
      <c r="G122" s="9">
        <v>38.143641168659371</v>
      </c>
      <c r="H122" s="28">
        <v>16.715143786260924</v>
      </c>
    </row>
    <row r="123" spans="1:8">
      <c r="A123" s="26">
        <v>43733</v>
      </c>
      <c r="B123" s="11" t="s">
        <v>58</v>
      </c>
      <c r="C123" s="6" t="s">
        <v>13</v>
      </c>
      <c r="D123" s="9">
        <f>12/3.2808</f>
        <v>3.6576444769568397</v>
      </c>
      <c r="E123" s="9">
        <f>33/12/3.2808</f>
        <v>0.83821019263594243</v>
      </c>
      <c r="F123" s="9">
        <v>154</v>
      </c>
      <c r="G123" s="9">
        <v>41.193765042425305</v>
      </c>
      <c r="H123" s="28">
        <v>19.737059511598449</v>
      </c>
    </row>
    <row r="124" spans="1:8">
      <c r="A124" s="26">
        <v>43733</v>
      </c>
      <c r="B124" s="11" t="s">
        <v>59</v>
      </c>
      <c r="C124" s="6" t="s">
        <v>13</v>
      </c>
      <c r="D124" s="9">
        <f>15/3.2808</f>
        <v>4.5720555961960496</v>
      </c>
      <c r="E124" s="9">
        <f>33/12/3.2808</f>
        <v>0.83821019263594243</v>
      </c>
      <c r="F124" s="9">
        <v>14.1</v>
      </c>
      <c r="G124" s="9">
        <v>10.472992959809357</v>
      </c>
      <c r="H124" s="28">
        <v>17.171897848805724</v>
      </c>
    </row>
    <row r="125" spans="1:8">
      <c r="A125" s="26">
        <v>43733</v>
      </c>
      <c r="B125" s="11" t="s">
        <v>60</v>
      </c>
      <c r="C125" s="6" t="s">
        <v>13</v>
      </c>
      <c r="D125" s="9">
        <f>18/3.2808</f>
        <v>5.4864667154352595</v>
      </c>
      <c r="E125" s="9">
        <f>33/12/3.2808</f>
        <v>0.83821019263594243</v>
      </c>
      <c r="F125" s="9">
        <v>13.3</v>
      </c>
      <c r="G125" s="9">
        <v>10.384086827309812</v>
      </c>
      <c r="H125" s="28">
        <v>17.228952008261523</v>
      </c>
    </row>
    <row r="126" spans="1:8">
      <c r="A126" s="26">
        <v>43733</v>
      </c>
      <c r="B126" s="11" t="s">
        <v>37</v>
      </c>
      <c r="C126" s="12"/>
      <c r="D126" s="9"/>
      <c r="E126" s="9"/>
      <c r="F126" s="9">
        <v>1950</v>
      </c>
      <c r="G126" s="9">
        <v>9.5265556202673078</v>
      </c>
      <c r="H126" s="28">
        <v>-4.0627528518823119</v>
      </c>
    </row>
    <row r="127" spans="1:8" ht="17" thickBot="1">
      <c r="A127" s="29">
        <v>43733</v>
      </c>
      <c r="B127" s="30" t="s">
        <v>37</v>
      </c>
      <c r="C127" s="31"/>
      <c r="D127" s="32"/>
      <c r="E127" s="32"/>
      <c r="F127" s="32">
        <v>2050</v>
      </c>
      <c r="G127" s="32">
        <v>9.6050255020932109</v>
      </c>
      <c r="H127" s="33">
        <v>-3.8176067095379675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Data</vt:lpstr>
      <vt:lpstr>Plant Data</vt:lpstr>
      <vt:lpstr>Soil Data</vt:lpstr>
      <vt:lpstr>Nitrate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acecchetti@berkeley.edu</dc:creator>
  <cp:lastModifiedBy>acecchetti@berkeley.edu</cp:lastModifiedBy>
  <dcterms:created xsi:type="dcterms:W3CDTF">2019-12-23T16:21:51Z</dcterms:created>
  <dcterms:modified xsi:type="dcterms:W3CDTF">2020-05-29T17:07:02Z</dcterms:modified>
</cp:coreProperties>
</file>