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CA1DD4C4-0F16-43E7-B7B0-A22F7DDD72D7}" xr6:coauthVersionLast="47" xr6:coauthVersionMax="47" xr10:uidLastSave="{00000000-0000-0000-0000-000000000000}"/>
  <bookViews>
    <workbookView xWindow="-38170" yWindow="-1870" windowWidth="23040" windowHeight="12360" xr2:uid="{00000000-000D-0000-FFFF-FFFF00000000}"/>
  </bookViews>
  <sheets>
    <sheet name="CHEMSUM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I12" i="2"/>
  <c r="H12" i="2"/>
  <c r="I11" i="2"/>
  <c r="H11" i="2"/>
  <c r="I10" i="2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</commentList>
</comments>
</file>

<file path=xl/sharedStrings.xml><?xml version="1.0" encoding="utf-8"?>
<sst xmlns="http://schemas.openxmlformats.org/spreadsheetml/2006/main" count="45" uniqueCount="41">
  <si>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</si>
  <si>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</si>
  <si>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</si>
  <si>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</si>
  <si>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</si>
  <si>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</si>
  <si>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</si>
  <si>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</si>
  <si>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</si>
  <si>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</si>
  <si>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</si>
  <si>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</si>
  <si>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</si>
  <si>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</si>
  <si>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</si>
  <si>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</si>
  <si>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</si>
  <si>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</si>
  <si>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</si>
  <si>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</si>
  <si>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</si>
  <si>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</si>
  <si>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</si>
  <si>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</si>
  <si>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</si>
  <si>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</si>
  <si>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</si>
  <si>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</si>
  <si>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</si>
  <si>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</si>
  <si>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</si>
  <si>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</si>
  <si>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</si>
  <si>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EHDPP</t>
  </si>
  <si>
    <t>LogKaw</t>
  </si>
  <si>
    <t>LogKocW</t>
  </si>
  <si>
    <t>CAS</t>
  </si>
  <si>
    <t>ppLFER Koc</t>
  </si>
  <si>
    <t>Kow</t>
  </si>
  <si>
    <t>Kow-Koc</t>
  </si>
  <si>
    <t>EPI (MCI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</si>
</sst>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Border="1"/>
    <xf numFmtId="1" fontId="0" fillId="0" borderId="0" xfId="0" applyNumberForma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6"/>
  <sheetViews>
    <sheetView tabSelected="1" workbookViewId="0">
      <pane xSplit="1" topLeftCell="B1" activePane="topRight" state="frozen"/>
      <selection pane="topRight" activeCell="E10" sqref="E10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6.28515625" customWidth="1"/>
    <col min="36" max="36" width="17.42578125" bestFit="1" customWidth="1"/>
  </cols>
  <sheetData>
    <row r="1" spans="1:3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32</v>
      </c>
      <c r="I1" s="6" t="s">
        <v>29</v>
      </c>
      <c r="J1" s="6" t="s">
        <v>34</v>
      </c>
      <c r="K1" s="6" t="s">
        <v>35</v>
      </c>
      <c r="L1" s="6" t="s">
        <v>26</v>
      </c>
      <c r="M1" s="6" t="s">
        <v>28</v>
      </c>
      <c r="N1" s="6" t="s">
        <v>27</v>
      </c>
      <c r="O1" s="6" t="s">
        <v>30</v>
      </c>
      <c r="P1" s="6" t="s">
        <v>7</v>
      </c>
      <c r="Q1" s="6" t="s">
        <v>8</v>
      </c>
      <c r="R1" s="6" t="s">
        <v>25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36</v>
      </c>
    </row>
    <row r="2" spans="1:36" x14ac:dyDescent="0.25">
      <c r="A2" s="1" t="s">
        <v>20</v>
      </c>
      <c r="B2" s="1">
        <v>285</v>
      </c>
      <c r="C2" s="2">
        <v>1.6559999999999999E-6</v>
      </c>
      <c r="D2" s="2">
        <v>1.7243999999999999E-2</v>
      </c>
      <c r="E2" s="2">
        <v>2.19884E-11</v>
      </c>
      <c r="F2" s="5">
        <v>2904</v>
      </c>
      <c r="G2" s="5">
        <v>1464</v>
      </c>
      <c r="H2" s="1">
        <v>144</v>
      </c>
      <c r="I2" s="1">
        <v>1.5629056996641399</v>
      </c>
      <c r="J2" s="1">
        <v>-6.2877127546218397</v>
      </c>
      <c r="K2" s="1">
        <v>2.6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7.18</v>
      </c>
      <c r="X2" s="1">
        <v>2.09</v>
      </c>
      <c r="Y2" s="1">
        <v>0.03</v>
      </c>
      <c r="Z2" s="1">
        <v>0.98</v>
      </c>
      <c r="AA2" s="1">
        <v>1.7605999999999999</v>
      </c>
      <c r="AB2" s="1" t="s">
        <v>21</v>
      </c>
      <c r="AG2" s="4"/>
      <c r="AH2" s="4"/>
      <c r="AI2" s="4"/>
      <c r="AJ2" s="4"/>
    </row>
    <row r="3" spans="1:36" x14ac:dyDescent="0.25">
      <c r="A3" s="1" t="s">
        <v>31</v>
      </c>
      <c r="B3" s="1">
        <v>328</v>
      </c>
      <c r="C3" s="2">
        <v>1.4508000000000002E-6</v>
      </c>
      <c r="D3" s="2">
        <v>1.5407999999999998E-2</v>
      </c>
      <c r="E3" s="2">
        <v>4.4763100000000002E-11</v>
      </c>
      <c r="F3" s="5">
        <v>5100</v>
      </c>
      <c r="G3" s="5">
        <v>1464</v>
      </c>
      <c r="H3" s="1">
        <v>120</v>
      </c>
      <c r="I3" s="1">
        <v>2.5154776628758202</v>
      </c>
      <c r="J3" s="1">
        <v>-6.0035631249827199</v>
      </c>
      <c r="K3" s="1">
        <v>3.2050000000000001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8.7040000000000006</v>
      </c>
      <c r="X3" s="1">
        <v>1.0900000000000001</v>
      </c>
      <c r="Y3" s="1">
        <v>0</v>
      </c>
      <c r="Z3" s="1">
        <v>1.32</v>
      </c>
      <c r="AA3" s="1">
        <v>2.1833</v>
      </c>
      <c r="AB3" s="1" t="s">
        <v>22</v>
      </c>
      <c r="AG3" s="4"/>
      <c r="AH3" s="4"/>
      <c r="AI3" s="4"/>
      <c r="AJ3" s="4"/>
    </row>
    <row r="4" spans="1:36" x14ac:dyDescent="0.25">
      <c r="A4" s="1" t="s">
        <v>23</v>
      </c>
      <c r="B4" s="1">
        <v>326</v>
      </c>
      <c r="C4" s="2">
        <v>1.4435999999999998E-6</v>
      </c>
      <c r="D4" s="2">
        <v>1.494E-2</v>
      </c>
      <c r="E4" s="2">
        <v>1.08423E-11</v>
      </c>
      <c r="F4" s="5">
        <v>678</v>
      </c>
      <c r="G4" s="5">
        <v>10</v>
      </c>
      <c r="H4" s="1">
        <v>156</v>
      </c>
      <c r="I4" s="1">
        <v>5.08948304776355</v>
      </c>
      <c r="J4" s="1">
        <v>-5.0352096385645098</v>
      </c>
      <c r="K4" s="1">
        <v>4.0309999999999997</v>
      </c>
      <c r="L4" s="1">
        <v>999</v>
      </c>
      <c r="M4" s="1"/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11.259</v>
      </c>
      <c r="X4" s="1">
        <v>1.66</v>
      </c>
      <c r="Y4" s="1">
        <v>0</v>
      </c>
      <c r="Z4" s="1">
        <v>1.1000000000000001</v>
      </c>
      <c r="AA4" s="1">
        <v>2.3714</v>
      </c>
      <c r="AB4" s="1" t="s">
        <v>24</v>
      </c>
      <c r="AG4" s="4"/>
      <c r="AH4" s="4"/>
      <c r="AI4" s="4"/>
      <c r="AJ4" s="4"/>
    </row>
    <row r="5" spans="1:36" x14ac:dyDescent="0.25">
      <c r="A5" s="1" t="s">
        <v>33</v>
      </c>
      <c r="B5" s="1">
        <v>362</v>
      </c>
      <c r="C5" s="2">
        <v>1.2563999999999999E-6</v>
      </c>
      <c r="D5" s="2">
        <v>1.3356E-2</v>
      </c>
      <c r="E5" s="2">
        <v>3.9847400000000002E-11</v>
      </c>
      <c r="F5" s="5">
        <v>780</v>
      </c>
      <c r="G5" s="5">
        <v>1488</v>
      </c>
      <c r="H5" s="1"/>
      <c r="I5" s="1">
        <v>5.7949632675087601</v>
      </c>
      <c r="J5" s="1">
        <v>-4.8752904527172101</v>
      </c>
      <c r="K5" s="1">
        <v>4.5069999999999997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12.83</v>
      </c>
      <c r="X5" s="1">
        <v>1.62</v>
      </c>
      <c r="Y5" s="1">
        <v>0</v>
      </c>
      <c r="Z5" s="1">
        <v>1.44</v>
      </c>
      <c r="AA5" s="1">
        <v>2.8908</v>
      </c>
      <c r="AB5" s="1" t="s">
        <v>19</v>
      </c>
      <c r="AG5" s="4"/>
      <c r="AH5" s="4"/>
      <c r="AI5" s="4"/>
      <c r="AJ5" s="4"/>
    </row>
    <row r="6" spans="1:36" x14ac:dyDescent="0.25">
      <c r="I6" s="3"/>
    </row>
    <row r="7" spans="1:36" x14ac:dyDescent="0.25">
      <c r="I7" s="3"/>
    </row>
    <row r="8" spans="1:36" x14ac:dyDescent="0.25">
      <c r="I8" s="3"/>
    </row>
    <row r="9" spans="1:36" x14ac:dyDescent="0.25">
      <c r="H9" s="3"/>
      <c r="I9" s="3"/>
      <c r="W9" s="1"/>
      <c r="X9" s="1"/>
      <c r="Y9" s="1"/>
      <c r="Z9" s="1"/>
      <c r="AA9" s="1"/>
    </row>
    <row r="10" spans="1:36" x14ac:dyDescent="0.25">
      <c r="I10" s="3"/>
      <c r="W10" s="1"/>
      <c r="X10" s="1"/>
      <c r="Y10" s="1"/>
      <c r="Z10" s="1"/>
      <c r="AA10" s="1"/>
    </row>
    <row r="11" spans="1:36" x14ac:dyDescent="0.25">
      <c r="H11" s="3"/>
      <c r="I11" s="3"/>
      <c r="W11" s="1"/>
      <c r="X11" s="1"/>
      <c r="Y11" s="1"/>
      <c r="Z11" s="1"/>
      <c r="AA11" s="1"/>
    </row>
    <row r="12" spans="1:36" x14ac:dyDescent="0.25">
      <c r="I12" s="3"/>
      <c r="W12" s="1"/>
      <c r="X12" s="1"/>
      <c r="Y12" s="1"/>
      <c r="Z12" s="1"/>
      <c r="AA12" s="1"/>
    </row>
    <row r="13" spans="1:36" x14ac:dyDescent="0.25">
      <c r="I13" s="3"/>
      <c r="W13" s="1"/>
      <c r="X13" s="1"/>
      <c r="Y13" s="1"/>
      <c r="Z13" s="1"/>
      <c r="AA13" s="1"/>
    </row>
    <row r="14" spans="1:36" x14ac:dyDescent="0.25">
      <c r="I14" s="3"/>
      <c r="L14" s="1"/>
      <c r="W14" s="1"/>
      <c r="X14" s="1"/>
      <c r="Y14" s="1"/>
      <c r="Z14" s="1"/>
      <c r="AA14" s="1"/>
    </row>
    <row r="15" spans="1:36" x14ac:dyDescent="0.25">
      <c r="I15" s="3"/>
      <c r="W15" s="1"/>
      <c r="X15" s="1"/>
      <c r="Y15" s="1"/>
      <c r="Z15" s="1"/>
      <c r="AA15" s="1"/>
    </row>
    <row r="16" spans="1:36" x14ac:dyDescent="0.25">
      <c r="I16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01D3-820E-40AA-B588-0D30F950D238}">
  <dimension ref="F7:L13"/>
  <sheetViews>
    <sheetView workbookViewId="0">
      <selection activeCell="I20" sqref="I20"/>
    </sheetView>
  </sheetViews>
  <sheetFormatPr defaultRowHeight="15" x14ac:dyDescent="0.25"/>
  <sheetData>
    <row r="7" spans="6:12" x14ac:dyDescent="0.25">
      <c r="G7">
        <v>0.54</v>
      </c>
      <c r="H7">
        <v>-0.98</v>
      </c>
      <c r="I7">
        <v>-0.42</v>
      </c>
      <c r="J7">
        <v>-3.34</v>
      </c>
      <c r="K7">
        <v>1.2</v>
      </c>
      <c r="L7">
        <v>0.02</v>
      </c>
    </row>
    <row r="9" spans="6:12" x14ac:dyDescent="0.25">
      <c r="G9" t="s">
        <v>38</v>
      </c>
      <c r="H9" t="s">
        <v>37</v>
      </c>
      <c r="I9" t="s">
        <v>39</v>
      </c>
      <c r="J9" t="s">
        <v>40</v>
      </c>
    </row>
    <row r="10" spans="6:12" x14ac:dyDescent="0.25">
      <c r="F10" s="1" t="s">
        <v>20</v>
      </c>
      <c r="G10" s="1">
        <v>1.5629056996641399</v>
      </c>
      <c r="H10">
        <f>($G$7*CHEMSUMM!W2+$H$7*CHEMSUMM!X2+$I$7*CHEMSUMM!Y2+$J$7*CHEMSUMM!Z2+$K$7*CHEMSUMM!AA2+$L$7)</f>
        <v>0.67592000000000052</v>
      </c>
      <c r="I10" s="1">
        <f>LOG(10^G10*0.41)</f>
        <v>1.1756895563838756</v>
      </c>
      <c r="J10" s="1">
        <v>2.6</v>
      </c>
    </row>
    <row r="11" spans="6:12" x14ac:dyDescent="0.25">
      <c r="F11" s="1" t="s">
        <v>31</v>
      </c>
      <c r="G11" s="1">
        <v>2.5154776628758202</v>
      </c>
      <c r="H11">
        <f>($G$7*CHEMSUMM!W3+$H$7*CHEMSUMM!X3+$I$7*CHEMSUMM!Y3+$J$7*CHEMSUMM!Z3+$K$7*CHEMSUMM!AA3+$L$7)</f>
        <v>1.8631199999999999</v>
      </c>
      <c r="I11" s="1">
        <f>LOG(10^G11*0.41)</f>
        <v>2.1282615195955561</v>
      </c>
      <c r="J11" s="1">
        <v>3.2050000000000001</v>
      </c>
    </row>
    <row r="12" spans="6:12" x14ac:dyDescent="0.25">
      <c r="F12" s="1" t="s">
        <v>23</v>
      </c>
      <c r="G12" s="1">
        <v>5.08948304776355</v>
      </c>
      <c r="H12">
        <f>($G$7*CHEMSUMM!W4+$H$7*CHEMSUMM!X4+$I$7*CHEMSUMM!Y4+$J$7*CHEMSUMM!Z4+$K$7*CHEMSUMM!AA4+$L$7)</f>
        <v>3.6447400000000005</v>
      </c>
      <c r="I12" s="1">
        <f>LOG(10^G12*0.41)</f>
        <v>4.7022669044832863</v>
      </c>
      <c r="J12" s="1">
        <v>4.0309999999999997</v>
      </c>
    </row>
    <row r="13" spans="6:12" x14ac:dyDescent="0.25">
      <c r="F13" s="1" t="s">
        <v>33</v>
      </c>
      <c r="G13" s="1">
        <v>5.7949632675087601</v>
      </c>
      <c r="H13">
        <f>($G$7*CHEMSUMM!W5+$H$7*CHEMSUMM!X5+$I$7*CHEMSUMM!Y5+$J$7*CHEMSUMM!Z5+$K$7*CHEMSUMM!AA5+$L$7)</f>
        <v>4.0199600000000002</v>
      </c>
      <c r="I13" s="1">
        <f>LOG(10^G13*0.41)</f>
        <v>5.4077471242284956</v>
      </c>
      <c r="J13" s="1">
        <v>4.5069999999999997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2021-05-28T13:47:00Z</dcterms:modified>
</cp:coreProperties>
</file>