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5081AADE-7213-461F-A4BB-83C3E078C97B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N2" i="1" l="1"/>
  <c r="L2" i="1"/>
  <c r="M2" i="1" s="1"/>
  <c r="N26" i="1" l="1"/>
  <c r="I14" i="1"/>
  <c r="N14" i="1" s="1"/>
  <c r="L14" i="1"/>
  <c r="M14" i="1" s="1"/>
  <c r="I15" i="1"/>
  <c r="N15" i="1" s="1"/>
  <c r="L15" i="1"/>
  <c r="M15" i="1" s="1"/>
  <c r="I38" i="1"/>
  <c r="N38" i="1" s="1"/>
  <c r="L38" i="1"/>
  <c r="M38" i="1" s="1"/>
  <c r="I37" i="1"/>
  <c r="N37" i="1" s="1"/>
  <c r="L37" i="1"/>
  <c r="M37" i="1" s="1"/>
  <c r="I25" i="1"/>
  <c r="N25" i="1" s="1"/>
  <c r="L25" i="1"/>
  <c r="M25" i="1" s="1"/>
  <c r="I13" i="1"/>
  <c r="N13" i="1" s="1"/>
  <c r="L13" i="1"/>
  <c r="M13" i="1" s="1"/>
  <c r="I27" i="1"/>
  <c r="N27" i="1" s="1"/>
  <c r="L27" i="1"/>
  <c r="M27" i="1" s="1"/>
  <c r="I26" i="1"/>
  <c r="L26" i="1"/>
  <c r="M26" i="1" s="1"/>
  <c r="I36" i="1"/>
  <c r="N36" i="1" s="1"/>
  <c r="L36" i="1"/>
  <c r="M36" i="1" s="1"/>
  <c r="I24" i="1"/>
  <c r="N24" i="1" s="1"/>
  <c r="L24" i="1"/>
  <c r="M24" i="1" s="1"/>
  <c r="I12" i="1"/>
  <c r="N12" i="1" s="1"/>
  <c r="L12" i="1"/>
  <c r="M12" i="1" s="1"/>
  <c r="I11" i="1"/>
  <c r="N11" i="1" s="1"/>
  <c r="L11" i="1"/>
  <c r="M11" i="1" s="1"/>
  <c r="I23" i="1"/>
  <c r="N23" i="1" s="1"/>
  <c r="L23" i="1"/>
  <c r="M23" i="1" s="1"/>
  <c r="I34" i="1"/>
  <c r="N34" i="1" s="1"/>
  <c r="L34" i="1"/>
  <c r="M34" i="1" s="1"/>
  <c r="I22" i="1"/>
  <c r="N22" i="1" s="1"/>
  <c r="L22" i="1"/>
  <c r="M22" i="1" s="1"/>
  <c r="I10" i="1"/>
  <c r="N10" i="1" s="1"/>
  <c r="L10" i="1"/>
  <c r="M10" i="1" s="1"/>
  <c r="I39" i="1"/>
  <c r="N39" i="1" s="1"/>
  <c r="L39" i="1"/>
  <c r="M39" i="1" s="1"/>
  <c r="I35" i="1"/>
  <c r="N35" i="1" s="1"/>
  <c r="L35" i="1"/>
  <c r="M35" i="1" s="1"/>
  <c r="I33" i="1"/>
  <c r="N33" i="1" s="1"/>
  <c r="L33" i="1"/>
  <c r="M33" i="1" s="1"/>
  <c r="I21" i="1"/>
  <c r="N21" i="1" s="1"/>
  <c r="L21" i="1"/>
  <c r="M21" i="1" s="1"/>
  <c r="I9" i="1"/>
  <c r="N9" i="1" s="1"/>
  <c r="L9" i="1"/>
  <c r="M9" i="1" s="1"/>
  <c r="I8" i="1"/>
  <c r="N8" i="1" s="1"/>
  <c r="L8" i="1"/>
  <c r="M8" i="1" s="1"/>
  <c r="I32" i="1"/>
  <c r="N32" i="1" s="1"/>
  <c r="L32" i="1"/>
  <c r="M32" i="1" s="1"/>
  <c r="I20" i="1"/>
  <c r="N20" i="1" s="1"/>
  <c r="L20" i="1"/>
  <c r="M20" i="1" s="1"/>
  <c r="I31" i="1"/>
  <c r="N31" i="1" s="1"/>
  <c r="L31" i="1"/>
  <c r="M31" i="1" s="1"/>
  <c r="I19" i="1"/>
  <c r="N19" i="1" s="1"/>
  <c r="L19" i="1"/>
  <c r="M19" i="1" s="1"/>
  <c r="I7" i="1"/>
  <c r="N7" i="1" s="1"/>
  <c r="L7" i="1"/>
  <c r="M7" i="1" s="1"/>
  <c r="I30" i="1"/>
  <c r="N30" i="1" s="1"/>
  <c r="L30" i="1"/>
  <c r="M30" i="1" s="1"/>
  <c r="I18" i="1"/>
  <c r="N18" i="1" s="1"/>
  <c r="L18" i="1"/>
  <c r="M18" i="1" s="1"/>
  <c r="I6" i="1"/>
  <c r="N6" i="1" s="1"/>
  <c r="L6" i="1"/>
  <c r="M6" i="1" s="1"/>
  <c r="I29" i="1"/>
  <c r="N29" i="1" s="1"/>
  <c r="L29" i="1"/>
  <c r="M29" i="1" s="1"/>
  <c r="I17" i="1"/>
  <c r="N17" i="1" s="1"/>
  <c r="L17" i="1"/>
  <c r="M17" i="1" s="1"/>
  <c r="I5" i="1"/>
  <c r="N5" i="1" s="1"/>
  <c r="L5" i="1"/>
  <c r="M5" i="1" s="1"/>
  <c r="I41" i="1"/>
  <c r="N41" i="1" s="1"/>
  <c r="L41" i="1"/>
  <c r="M41" i="1" s="1"/>
  <c r="I40" i="1"/>
  <c r="N40" i="1" s="1"/>
  <c r="L40" i="1"/>
  <c r="M40" i="1" s="1"/>
  <c r="I28" i="1"/>
  <c r="N28" i="1" s="1"/>
  <c r="L28" i="1"/>
  <c r="M28" i="1" s="1"/>
  <c r="I16" i="1"/>
  <c r="N16" i="1" s="1"/>
  <c r="L16" i="1"/>
  <c r="M16" i="1" s="1"/>
  <c r="I4" i="1"/>
  <c r="N4" i="1" s="1"/>
  <c r="L4" i="1"/>
  <c r="M4" i="1" s="1"/>
  <c r="I3" i="1"/>
  <c r="N3" i="1" s="1"/>
  <c r="L3" i="1"/>
  <c r="M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tc={398474E0-FBD6-463A-9785-CE396103067D}</author>
    <author>tc={0176E549-CF14-46C2-8538-6AE6C2A7F795}</author>
    <author>tc={8180B5E7-7869-45E4-89CD-983333B7B908}</author>
  </authors>
  <commentList>
    <comment ref="C1" authorId="0" shapeId="0" xr:uid="{398474E0-FBD6-463A-9785-CE3961030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</text>
    </comment>
    <comment ref="M1" authorId="1" shapeId="0" xr:uid="{0176E549-CF14-46C2-8538-6AE6C2A7F795}">
      <text>
        <t>[Threaded comment]
Your version of Excel allows you to read this threaded comment; however, any edits to it will get removed if the file is opened in a newer version of Excel. Learn more: https://go.microsoft.com/fwlink/?linkid=870924
Comment:
    Harner-Bidleman Log Kqa = (Koa+logfom-11.91), using fom =0.2</t>
      </text>
    </comment>
    <comment ref="N1" authorId="2" shapeId="0" xr:uid="{8180B5E7-7869-45E4-89CD-983333B7B908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MUM = Kow</t>
      </text>
    </comment>
  </commentList>
</comments>
</file>

<file path=xl/sharedStrings.xml><?xml version="1.0" encoding="utf-8"?>
<sst xmlns="http://schemas.openxmlformats.org/spreadsheetml/2006/main" count="80" uniqueCount="80">
  <si>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</si>
  <si>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</si>
  <si>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</si>
  <si>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</si>
  <si>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</si>
  <si>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</si>
  <si>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</si>
  <si>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</si>
  <si>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</si>
  <si>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</si>
  <si>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</si>
  <si>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</si>
  <si>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</si>
  <si>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</si>
  <si>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</si>
  <si>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</si>
  <si>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V</t>
  </si>
  <si>
    <t>SMILES</t>
  </si>
  <si>
    <t>CCCCC(CC)COP(=O)(OC1=CC=CC=C1)OC2=CC=CC=C2</t>
  </si>
  <si>
    <t>C(CCl)OP(=O)(OCCCl)OCCCl</t>
  </si>
  <si>
    <t>CC(CCl)OP(=O)(OC(C)CCl)OC(C)CCl</t>
  </si>
  <si>
    <t>C1=CC=C(C=C1)OP(=O)(OC2=CC=CC=C2)OC3=CC=CC=C3</t>
  </si>
  <si>
    <t>LairInflow</t>
  </si>
  <si>
    <t>pKa</t>
  </si>
  <si>
    <t>chemcharge</t>
  </si>
  <si>
    <t>pKb</t>
  </si>
  <si>
    <t>LogKow</t>
  </si>
  <si>
    <t>bc_us</t>
  </si>
  <si>
    <t>VegHL</t>
  </si>
  <si>
    <t>C1=CC2=NNN=C2C=C1</t>
  </si>
  <si>
    <t>CCN(CC)C1=CC2=C(C=C1)C(=C3C=CC(=[N+](CC)CC)C=C3O2)C4=C(C=C(C=C4)C(=O)[O-])C(=O)[O-].[Na+].[Na+].[Cl-]</t>
  </si>
  <si>
    <t>37299-86-8</t>
  </si>
  <si>
    <t>LogKaw</t>
  </si>
  <si>
    <t>LogKocW</t>
  </si>
  <si>
    <t>CAS</t>
  </si>
  <si>
    <t>95-14-7</t>
  </si>
  <si>
    <t>LogKqa</t>
  </si>
  <si>
    <t>LogKoa</t>
  </si>
  <si>
    <t>LogKslW</t>
  </si>
  <si>
    <t>B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</si>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</sst>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0" fontId="18" fillId="0" borderId="0" xfId="42"/>
    <xf numFmtId="0" fontId="0" fillId="0" borderId="0" xfId="0" applyFill="1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89BFFC-6320-45E1-8681-130ECF4F7ED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3921DA96-6704-4CCA-927E-27B8617908FF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3921DA96-6704-4CCA-927E-27B8617908FF}" id="{398474E0-FBD6-463A-9785-CE396103067D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3921DA96-6704-4CCA-927E-27B8617908FF}" id="{C9E2254A-BBB3-47F2-AEE7-689F572EE507}" parentId="{398474E0-FBD6-463A-9785-CE396103067D}">
    <text>water viscosity = 1.0791, using Mcgowan's molar volume</text>
  </threadedComment>
  <threadedComment ref="M1" dT="2021-03-11T14:38:38.70" personId="{3921DA96-6704-4CCA-927E-27B8617908FF}" id="{0176E549-CF14-46C2-8538-6AE6C2A7F795}">
    <text>Harner-Bidleman Log Kqa = (Koa+logfom-11.91), using fom =0.2</text>
  </threadedComment>
  <threadedComment ref="N1" dT="2021-03-11T14:55:23.20" personId="{3921DA96-6704-4CCA-927E-27B8617908FF}" id="{8180B5E7-7869-45E4-89CD-983333B7B908}">
    <text>From MUM = Kow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41"/>
  <sheetViews>
    <sheetView tabSelected="1" workbookViewId="0">
      <pane xSplit="1" topLeftCell="B1" activePane="topRight" state="frozen"/>
      <selection pane="topRight" activeCell="H15" sqref="H15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0.5703125" customWidth="1"/>
    <col min="9" max="9" width="11.5703125" bestFit="1" customWidth="1"/>
    <col min="10" max="14" width="10.5703125" customWidth="1"/>
    <col min="15" max="15" width="10.85546875" bestFit="1" customWidth="1"/>
    <col min="16" max="28" width="9.28515625" bestFit="1" customWidth="1"/>
    <col min="29" max="29" width="50" bestFit="1" customWidth="1"/>
    <col min="39" max="39" width="17.42578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26</v>
      </c>
      <c r="J1" t="s">
        <v>32</v>
      </c>
      <c r="K1" t="s">
        <v>33</v>
      </c>
      <c r="L1" t="s">
        <v>37</v>
      </c>
      <c r="M1" t="s">
        <v>36</v>
      </c>
      <c r="N1" t="s">
        <v>38</v>
      </c>
      <c r="O1" t="s">
        <v>23</v>
      </c>
      <c r="P1" t="s">
        <v>25</v>
      </c>
      <c r="Q1" t="s">
        <v>24</v>
      </c>
      <c r="R1" t="s">
        <v>27</v>
      </c>
      <c r="S1" t="s">
        <v>7</v>
      </c>
      <c r="T1" t="s">
        <v>8</v>
      </c>
      <c r="U1" t="s">
        <v>22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39</v>
      </c>
      <c r="AD1" t="s">
        <v>16</v>
      </c>
      <c r="AE1" t="s">
        <v>17</v>
      </c>
      <c r="AF1" t="s">
        <v>34</v>
      </c>
    </row>
    <row r="2" spans="1:39" x14ac:dyDescent="0.25">
      <c r="A2" s="1" t="s">
        <v>40</v>
      </c>
      <c r="B2" s="1">
        <v>325</v>
      </c>
      <c r="C2" s="2">
        <v>8.2613429233713053E-6</v>
      </c>
      <c r="D2" s="3">
        <v>1.2887999999999998E-2</v>
      </c>
      <c r="E2" s="2">
        <v>1E-99</v>
      </c>
      <c r="F2" s="2">
        <v>1000000000</v>
      </c>
      <c r="G2" s="2">
        <v>1000000000</v>
      </c>
      <c r="H2" s="2">
        <v>1000000000</v>
      </c>
      <c r="I2" s="1">
        <f>LOG(10^K2/0.41)</f>
        <v>4.3872161432802645</v>
      </c>
      <c r="J2" s="1">
        <v>-1</v>
      </c>
      <c r="K2" s="1">
        <v>4</v>
      </c>
      <c r="L2" s="1">
        <f>K2-J2</f>
        <v>5</v>
      </c>
      <c r="M2" s="1">
        <f>L2+LOG(0.2)-11.91</f>
        <v>-7.6089700043360189</v>
      </c>
      <c r="N2" s="1">
        <f>I2</f>
        <v>4.3872161432802645</v>
      </c>
      <c r="O2" s="1">
        <v>999</v>
      </c>
      <c r="P2" s="1"/>
      <c r="Q2" s="1">
        <v>0</v>
      </c>
      <c r="R2" s="1">
        <v>0</v>
      </c>
      <c r="S2" s="1">
        <v>0</v>
      </c>
      <c r="T2" s="1">
        <v>0</v>
      </c>
      <c r="U2" s="1">
        <v>1.9060773480662983E-14</v>
      </c>
      <c r="V2" s="1">
        <v>0</v>
      </c>
      <c r="W2" s="1">
        <v>1.7499999999999998E-5</v>
      </c>
      <c r="X2" s="1">
        <v>2.616143551903963E-10</v>
      </c>
      <c r="Y2" s="1">
        <v>2.616143551903963E-10</v>
      </c>
      <c r="Z2" s="1">
        <v>11.259</v>
      </c>
      <c r="AA2" s="1">
        <v>1.66</v>
      </c>
      <c r="AB2" s="1">
        <v>0</v>
      </c>
      <c r="AC2" s="1">
        <v>1.1000000000000001</v>
      </c>
      <c r="AD2" s="1">
        <v>2.3714</v>
      </c>
      <c r="AE2" s="1"/>
      <c r="AJ2" s="5"/>
      <c r="AK2" s="5"/>
      <c r="AL2" s="5"/>
      <c r="AM2" s="4"/>
    </row>
    <row r="3" spans="1:39" x14ac:dyDescent="0.25">
      <c r="A3" s="1" t="s">
        <v>41</v>
      </c>
      <c r="B3" s="1">
        <v>325</v>
      </c>
      <c r="C3" s="2">
        <v>8.2613429233713053E-6</v>
      </c>
      <c r="D3" s="3">
        <v>1.2887999999999998E-2</v>
      </c>
      <c r="E3" s="2">
        <v>1E-99</v>
      </c>
      <c r="F3" s="2">
        <v>1000000000</v>
      </c>
      <c r="G3" s="2">
        <v>1000000000</v>
      </c>
      <c r="H3" s="2">
        <v>1000000000</v>
      </c>
      <c r="I3" s="1">
        <f t="shared" ref="I3:I41" si="0">LOG(10^K3/0.41)</f>
        <v>4.3872161432802645</v>
      </c>
      <c r="J3" s="1">
        <v>-2</v>
      </c>
      <c r="K3" s="1">
        <v>4</v>
      </c>
      <c r="L3" s="1">
        <f t="shared" ref="L3:L13" si="1">K3-J3</f>
        <v>6</v>
      </c>
      <c r="M3" s="1">
        <f t="shared" ref="M3:M13" si="2">L3+LOG(0.2)-11.91</f>
        <v>-6.6089700043360189</v>
      </c>
      <c r="N3" s="1">
        <f t="shared" ref="N3:N13" si="3">I3</f>
        <v>4.3872161432802645</v>
      </c>
      <c r="O3" s="1">
        <v>999</v>
      </c>
      <c r="P3" s="1"/>
      <c r="Q3" s="1">
        <v>0</v>
      </c>
      <c r="R3" s="1">
        <v>0</v>
      </c>
      <c r="S3" s="1">
        <v>0</v>
      </c>
      <c r="T3" s="1">
        <v>0</v>
      </c>
      <c r="U3" s="1">
        <v>1.9723618090452261E-13</v>
      </c>
      <c r="V3" s="1">
        <v>0</v>
      </c>
      <c r="W3" s="1">
        <v>7.3099999999999999E-4</v>
      </c>
      <c r="X3" s="1">
        <v>2.616143551903963E-10</v>
      </c>
      <c r="Y3" s="1">
        <v>2.616143551903963E-10</v>
      </c>
      <c r="Z3" s="1">
        <v>11.259</v>
      </c>
      <c r="AA3" s="1">
        <v>1.66</v>
      </c>
      <c r="AB3" s="1">
        <v>0</v>
      </c>
      <c r="AC3" s="1">
        <v>1.1000000000000001</v>
      </c>
      <c r="AD3" s="1">
        <v>2.3714</v>
      </c>
      <c r="AE3" s="1" t="s">
        <v>29</v>
      </c>
      <c r="AF3" t="s">
        <v>35</v>
      </c>
      <c r="AJ3" s="5"/>
      <c r="AK3" s="5"/>
      <c r="AL3" s="5"/>
      <c r="AM3" s="5"/>
    </row>
    <row r="4" spans="1:39" x14ac:dyDescent="0.25">
      <c r="A4" s="1" t="s">
        <v>42</v>
      </c>
      <c r="B4" s="1">
        <v>325</v>
      </c>
      <c r="C4" s="2">
        <v>8.2613429233713053E-6</v>
      </c>
      <c r="D4" s="3">
        <v>1.2887999999999998E-2</v>
      </c>
      <c r="E4" s="2">
        <v>1E-99</v>
      </c>
      <c r="F4" s="2">
        <v>1000000000</v>
      </c>
      <c r="G4" s="2">
        <v>1000000000</v>
      </c>
      <c r="H4" s="2">
        <v>1000000000</v>
      </c>
      <c r="I4" s="1">
        <f t="shared" si="0"/>
        <v>4.3872161432802645</v>
      </c>
      <c r="J4" s="1">
        <v>-3</v>
      </c>
      <c r="K4" s="1">
        <v>4</v>
      </c>
      <c r="L4" s="1">
        <f t="shared" si="1"/>
        <v>7</v>
      </c>
      <c r="M4" s="1">
        <f t="shared" si="2"/>
        <v>-5.6089700043360189</v>
      </c>
      <c r="N4" s="1">
        <f t="shared" si="3"/>
        <v>4.3872161432802645</v>
      </c>
      <c r="O4" s="1">
        <v>999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11.259</v>
      </c>
      <c r="AA4" s="1">
        <v>1.66</v>
      </c>
      <c r="AB4" s="1">
        <v>0</v>
      </c>
      <c r="AC4" s="1">
        <v>1.1000000000000001</v>
      </c>
      <c r="AD4" s="1">
        <v>2.3714</v>
      </c>
      <c r="AE4" t="s">
        <v>30</v>
      </c>
      <c r="AF4" t="s">
        <v>31</v>
      </c>
      <c r="AJ4" s="5"/>
      <c r="AK4" s="5"/>
      <c r="AL4" s="5"/>
      <c r="AM4" s="5"/>
    </row>
    <row r="5" spans="1:39" x14ac:dyDescent="0.25">
      <c r="A5" s="1" t="s">
        <v>43</v>
      </c>
      <c r="B5" s="1">
        <v>325</v>
      </c>
      <c r="C5" s="2">
        <v>8.2613429233713053E-6</v>
      </c>
      <c r="D5" s="3">
        <v>1.2887999999999998E-2</v>
      </c>
      <c r="E5" s="2">
        <v>1E-99</v>
      </c>
      <c r="F5" s="2">
        <v>1000000000</v>
      </c>
      <c r="G5" s="2">
        <v>1000000000</v>
      </c>
      <c r="H5" s="2">
        <v>1000000000</v>
      </c>
      <c r="I5" s="1">
        <f t="shared" si="0"/>
        <v>4.3872161432802645</v>
      </c>
      <c r="J5" s="1">
        <v>-4</v>
      </c>
      <c r="K5" s="1">
        <v>4</v>
      </c>
      <c r="L5" s="1">
        <f t="shared" si="1"/>
        <v>8</v>
      </c>
      <c r="M5" s="1">
        <f t="shared" si="2"/>
        <v>-4.6089700043360189</v>
      </c>
      <c r="N5" s="1">
        <f t="shared" si="3"/>
        <v>4.3872161432802645</v>
      </c>
      <c r="O5" s="1">
        <v>999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11.259</v>
      </c>
      <c r="AA5" s="1">
        <v>1.66</v>
      </c>
      <c r="AB5" s="1">
        <v>0</v>
      </c>
      <c r="AC5" s="1">
        <v>1.1000000000000001</v>
      </c>
      <c r="AD5" s="1">
        <v>2.3714</v>
      </c>
      <c r="AE5" s="1" t="s">
        <v>19</v>
      </c>
      <c r="AJ5" s="5"/>
      <c r="AK5" s="5"/>
      <c r="AL5" s="5"/>
      <c r="AM5" s="5"/>
    </row>
    <row r="6" spans="1:39" x14ac:dyDescent="0.25">
      <c r="A6" s="1" t="s">
        <v>44</v>
      </c>
      <c r="B6" s="1">
        <v>325</v>
      </c>
      <c r="C6" s="2">
        <v>8.2613429233713053E-6</v>
      </c>
      <c r="D6" s="3">
        <v>1.2887999999999998E-2</v>
      </c>
      <c r="E6" s="2">
        <v>1E-99</v>
      </c>
      <c r="F6" s="2">
        <v>1000000000</v>
      </c>
      <c r="G6" s="2">
        <v>1000000000</v>
      </c>
      <c r="H6" s="2">
        <v>1000000000</v>
      </c>
      <c r="I6" s="1">
        <f t="shared" si="0"/>
        <v>4.3872161432802645</v>
      </c>
      <c r="J6" s="1">
        <v>-5</v>
      </c>
      <c r="K6" s="1">
        <v>4</v>
      </c>
      <c r="L6" s="1">
        <f t="shared" si="1"/>
        <v>9</v>
      </c>
      <c r="M6" s="1">
        <f t="shared" si="2"/>
        <v>-3.6089700043360189</v>
      </c>
      <c r="N6" s="1">
        <f t="shared" si="3"/>
        <v>4.3872161432802645</v>
      </c>
      <c r="O6" s="1">
        <v>999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11.259</v>
      </c>
      <c r="AA6" s="1">
        <v>1.66</v>
      </c>
      <c r="AB6" s="1">
        <v>0</v>
      </c>
      <c r="AC6" s="1">
        <v>1.1000000000000001</v>
      </c>
      <c r="AD6" s="1">
        <v>2.3714</v>
      </c>
      <c r="AE6" s="1" t="s">
        <v>20</v>
      </c>
      <c r="AJ6" s="5"/>
      <c r="AK6" s="5"/>
      <c r="AL6" s="5"/>
      <c r="AM6" s="5"/>
    </row>
    <row r="7" spans="1:39" x14ac:dyDescent="0.25">
      <c r="A7" s="1" t="s">
        <v>45</v>
      </c>
      <c r="B7" s="1">
        <v>325</v>
      </c>
      <c r="C7" s="2">
        <v>8.2613429233713053E-6</v>
      </c>
      <c r="D7" s="3">
        <v>1.2887999999999998E-2</v>
      </c>
      <c r="E7" s="2">
        <v>1E-99</v>
      </c>
      <c r="F7" s="2">
        <v>1000000000</v>
      </c>
      <c r="G7" s="2">
        <v>1000000000</v>
      </c>
      <c r="H7" s="2">
        <v>1000000000</v>
      </c>
      <c r="I7" s="1">
        <f t="shared" si="0"/>
        <v>4.6372161432802645</v>
      </c>
      <c r="J7" s="1">
        <v>0</v>
      </c>
      <c r="K7" s="1">
        <v>4.25</v>
      </c>
      <c r="L7" s="1">
        <f t="shared" si="1"/>
        <v>4.25</v>
      </c>
      <c r="M7" s="1">
        <f t="shared" si="2"/>
        <v>-8.3589700043360189</v>
      </c>
      <c r="N7" s="1">
        <f t="shared" si="3"/>
        <v>4.6372161432802645</v>
      </c>
      <c r="O7" s="1">
        <v>999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11.259</v>
      </c>
      <c r="AA7" s="1">
        <v>1.66</v>
      </c>
      <c r="AB7" s="1">
        <v>0</v>
      </c>
      <c r="AC7" s="1">
        <v>1.1000000000000001</v>
      </c>
      <c r="AD7" s="1">
        <v>2.3714</v>
      </c>
      <c r="AE7" s="1" t="s">
        <v>21</v>
      </c>
      <c r="AJ7" s="5"/>
      <c r="AK7" s="5"/>
      <c r="AL7" s="5"/>
      <c r="AM7" s="5"/>
    </row>
    <row r="8" spans="1:39" x14ac:dyDescent="0.25">
      <c r="A8" s="1" t="s">
        <v>46</v>
      </c>
      <c r="B8" s="1">
        <v>325</v>
      </c>
      <c r="C8" s="2">
        <v>8.2613429233713053E-6</v>
      </c>
      <c r="D8" s="3">
        <v>1.2887999999999998E-2</v>
      </c>
      <c r="E8" s="2">
        <v>1E-99</v>
      </c>
      <c r="F8" s="2">
        <v>1000000000</v>
      </c>
      <c r="G8" s="2">
        <v>1000000000</v>
      </c>
      <c r="H8" s="2">
        <v>1000000000</v>
      </c>
      <c r="I8" s="1">
        <f t="shared" si="0"/>
        <v>4.6372161432802645</v>
      </c>
      <c r="J8" s="1">
        <v>-1</v>
      </c>
      <c r="K8" s="1">
        <v>4.25</v>
      </c>
      <c r="L8" s="1">
        <f t="shared" si="1"/>
        <v>5.25</v>
      </c>
      <c r="M8" s="1">
        <f t="shared" si="2"/>
        <v>-7.3589700043360189</v>
      </c>
      <c r="N8" s="1">
        <f t="shared" si="3"/>
        <v>4.6372161432802645</v>
      </c>
      <c r="O8" s="1">
        <v>999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11.259</v>
      </c>
      <c r="AA8" s="1">
        <v>1.66</v>
      </c>
      <c r="AB8" s="1">
        <v>0</v>
      </c>
      <c r="AC8" s="1">
        <v>1.1000000000000001</v>
      </c>
      <c r="AD8" s="1">
        <v>2.3714</v>
      </c>
      <c r="AE8" s="1" t="s">
        <v>18</v>
      </c>
      <c r="AJ8" s="5"/>
      <c r="AK8" s="5"/>
      <c r="AL8" s="5"/>
      <c r="AM8" s="5"/>
    </row>
    <row r="9" spans="1:39" x14ac:dyDescent="0.25">
      <c r="A9" s="1" t="s">
        <v>47</v>
      </c>
      <c r="B9" s="1">
        <v>325</v>
      </c>
      <c r="C9" s="2">
        <v>8.2613429233713053E-6</v>
      </c>
      <c r="D9" s="3">
        <v>1.2887999999999998E-2</v>
      </c>
      <c r="E9" s="2">
        <v>1E-99</v>
      </c>
      <c r="F9" s="2">
        <v>1000000000</v>
      </c>
      <c r="G9" s="2">
        <v>1000000000</v>
      </c>
      <c r="H9" s="2">
        <v>1000000000</v>
      </c>
      <c r="I9" s="1">
        <f t="shared" si="0"/>
        <v>4.6372161432802645</v>
      </c>
      <c r="J9" s="1">
        <v>-2</v>
      </c>
      <c r="K9" s="1">
        <v>4.25</v>
      </c>
      <c r="L9" s="1">
        <f t="shared" si="1"/>
        <v>6.25</v>
      </c>
      <c r="M9" s="1">
        <f t="shared" si="2"/>
        <v>-6.3589700043360189</v>
      </c>
      <c r="N9" s="1">
        <f t="shared" si="3"/>
        <v>4.6372161432802645</v>
      </c>
      <c r="O9" s="1">
        <v>999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11.259</v>
      </c>
      <c r="AA9" s="1">
        <v>1.66</v>
      </c>
      <c r="AB9" s="1">
        <v>0</v>
      </c>
      <c r="AC9" s="1">
        <v>1.1000000000000001</v>
      </c>
      <c r="AD9" s="1">
        <v>2.3714</v>
      </c>
    </row>
    <row r="10" spans="1:39" x14ac:dyDescent="0.25">
      <c r="A10" s="1" t="s">
        <v>48</v>
      </c>
      <c r="B10" s="1">
        <v>325</v>
      </c>
      <c r="C10" s="2">
        <v>8.2613429233713053E-6</v>
      </c>
      <c r="D10" s="3">
        <v>1.2887999999999998E-2</v>
      </c>
      <c r="E10" s="2">
        <v>1E-99</v>
      </c>
      <c r="F10" s="2">
        <v>1000000000</v>
      </c>
      <c r="G10" s="2">
        <v>1000000000</v>
      </c>
      <c r="H10" s="2">
        <v>1000000000</v>
      </c>
      <c r="I10" s="1">
        <f t="shared" si="0"/>
        <v>4.6372161432802645</v>
      </c>
      <c r="J10" s="1">
        <v>-3</v>
      </c>
      <c r="K10" s="1">
        <v>4.25</v>
      </c>
      <c r="L10" s="1">
        <f t="shared" si="1"/>
        <v>7.25</v>
      </c>
      <c r="M10" s="1">
        <f t="shared" si="2"/>
        <v>-5.3589700043360189</v>
      </c>
      <c r="N10" s="1">
        <f t="shared" si="3"/>
        <v>4.6372161432802645</v>
      </c>
      <c r="O10" s="1">
        <v>999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11.259</v>
      </c>
      <c r="AA10" s="1">
        <v>1.66</v>
      </c>
      <c r="AB10" s="1">
        <v>0</v>
      </c>
      <c r="AC10" s="1">
        <v>1.1000000000000001</v>
      </c>
      <c r="AD10" s="1">
        <v>2.3714</v>
      </c>
    </row>
    <row r="11" spans="1:39" x14ac:dyDescent="0.25">
      <c r="A11" s="1" t="s">
        <v>49</v>
      </c>
      <c r="B11" s="1">
        <v>325</v>
      </c>
      <c r="C11" s="2">
        <v>8.2613429233713053E-6</v>
      </c>
      <c r="D11" s="3">
        <v>1.2887999999999998E-2</v>
      </c>
      <c r="E11" s="2">
        <v>1E-99</v>
      </c>
      <c r="F11" s="2">
        <v>1000000000</v>
      </c>
      <c r="G11" s="2">
        <v>1000000000</v>
      </c>
      <c r="H11" s="2">
        <v>1000000000</v>
      </c>
      <c r="I11" s="1">
        <f t="shared" si="0"/>
        <v>4.6372161432802645</v>
      </c>
      <c r="J11" s="1">
        <v>-5</v>
      </c>
      <c r="K11" s="1">
        <v>4.25</v>
      </c>
      <c r="L11" s="1">
        <f t="shared" si="1"/>
        <v>9.25</v>
      </c>
      <c r="M11" s="1">
        <f t="shared" si="2"/>
        <v>-3.3589700043360189</v>
      </c>
      <c r="N11" s="1">
        <f t="shared" si="3"/>
        <v>4.6372161432802645</v>
      </c>
      <c r="O11" s="1">
        <v>999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11.259</v>
      </c>
      <c r="AA11" s="1">
        <v>1.66</v>
      </c>
      <c r="AB11" s="1">
        <v>0</v>
      </c>
      <c r="AC11" s="1">
        <v>1.1000000000000001</v>
      </c>
      <c r="AD11" s="1">
        <v>2.3714</v>
      </c>
    </row>
    <row r="12" spans="1:39" x14ac:dyDescent="0.25">
      <c r="A12" s="1" t="s">
        <v>50</v>
      </c>
      <c r="B12" s="1">
        <v>325</v>
      </c>
      <c r="C12" s="2">
        <v>8.2613429233713053E-6</v>
      </c>
      <c r="D12" s="3">
        <v>1.2887999999999998E-2</v>
      </c>
      <c r="E12" s="2">
        <v>1E-99</v>
      </c>
      <c r="F12" s="2">
        <v>1000000000</v>
      </c>
      <c r="G12" s="2">
        <v>1000000000</v>
      </c>
      <c r="H12" s="2">
        <v>1000000000</v>
      </c>
      <c r="I12" s="1">
        <f t="shared" si="0"/>
        <v>4.8872161432802654</v>
      </c>
      <c r="J12" s="1">
        <v>0</v>
      </c>
      <c r="K12" s="1">
        <v>4.5</v>
      </c>
      <c r="L12" s="1">
        <f t="shared" si="1"/>
        <v>4.5</v>
      </c>
      <c r="M12" s="1">
        <f t="shared" si="2"/>
        <v>-8.1089700043360189</v>
      </c>
      <c r="N12" s="1">
        <f t="shared" si="3"/>
        <v>4.8872161432802654</v>
      </c>
      <c r="O12" s="1">
        <v>999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11.259</v>
      </c>
      <c r="AA12" s="1">
        <v>1.66</v>
      </c>
      <c r="AB12" s="1">
        <v>0</v>
      </c>
      <c r="AC12" s="1">
        <v>1.1000000000000001</v>
      </c>
      <c r="AD12" s="1">
        <v>2.3714</v>
      </c>
    </row>
    <row r="13" spans="1:39" x14ac:dyDescent="0.25">
      <c r="A13" s="1" t="s">
        <v>51</v>
      </c>
      <c r="B13" s="1">
        <v>325</v>
      </c>
      <c r="C13" s="2">
        <v>8.2613429233713053E-6</v>
      </c>
      <c r="D13" s="3">
        <v>1.2887999999999998E-2</v>
      </c>
      <c r="E13" s="2">
        <v>1E-99</v>
      </c>
      <c r="F13" s="2">
        <v>1000000000</v>
      </c>
      <c r="G13" s="2">
        <v>1000000000</v>
      </c>
      <c r="H13" s="2">
        <v>1000000000</v>
      </c>
      <c r="I13" s="1">
        <f t="shared" si="0"/>
        <v>4.8872161432802654</v>
      </c>
      <c r="J13" s="1">
        <v>-1</v>
      </c>
      <c r="K13" s="1">
        <v>4.5</v>
      </c>
      <c r="L13" s="1">
        <f t="shared" si="1"/>
        <v>5.5</v>
      </c>
      <c r="M13" s="1">
        <f t="shared" si="2"/>
        <v>-7.1089700043360189</v>
      </c>
      <c r="N13" s="1">
        <f t="shared" si="3"/>
        <v>4.8872161432802654</v>
      </c>
      <c r="O13" s="1">
        <v>999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11.259</v>
      </c>
      <c r="AA13" s="1">
        <v>1.66</v>
      </c>
      <c r="AB13" s="1">
        <v>0</v>
      </c>
      <c r="AC13" s="1">
        <v>1.1000000000000001</v>
      </c>
      <c r="AD13" s="1">
        <v>2.3714</v>
      </c>
    </row>
    <row r="14" spans="1:39" x14ac:dyDescent="0.25">
      <c r="A14" s="1" t="s">
        <v>52</v>
      </c>
      <c r="B14" s="1">
        <v>325</v>
      </c>
      <c r="C14" s="2">
        <v>8.2613429233713053E-6</v>
      </c>
      <c r="D14" s="3">
        <v>1.2887999999999998E-2</v>
      </c>
      <c r="E14" s="2">
        <v>1E-99</v>
      </c>
      <c r="F14" s="2">
        <v>1000000000</v>
      </c>
      <c r="G14" s="2">
        <v>1000000000</v>
      </c>
      <c r="H14" s="2">
        <v>1000000000</v>
      </c>
      <c r="I14" s="1">
        <f t="shared" si="0"/>
        <v>4.8872161432802654</v>
      </c>
      <c r="J14" s="1">
        <v>-2</v>
      </c>
      <c r="K14" s="1">
        <v>4.5</v>
      </c>
      <c r="L14" s="1">
        <f t="shared" ref="L14:L19" si="4">K14-J14</f>
        <v>6.5</v>
      </c>
      <c r="M14" s="1">
        <f t="shared" ref="M14:M19" si="5">L14+LOG(0.2)-11.91</f>
        <v>-6.1089700043360189</v>
      </c>
      <c r="N14" s="1">
        <f t="shared" ref="N14:N19" si="6">I14</f>
        <v>4.8872161432802654</v>
      </c>
      <c r="O14" s="1">
        <v>999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11.259</v>
      </c>
      <c r="AA14" s="1">
        <v>1.66</v>
      </c>
      <c r="AB14" s="1">
        <v>0</v>
      </c>
      <c r="AC14" s="1">
        <v>1.1000000000000001</v>
      </c>
      <c r="AD14" s="1">
        <v>2.3714</v>
      </c>
    </row>
    <row r="15" spans="1:39" x14ac:dyDescent="0.25">
      <c r="A15" s="1" t="s">
        <v>53</v>
      </c>
      <c r="B15" s="1">
        <v>325</v>
      </c>
      <c r="C15" s="2">
        <v>8.2613429233713053E-6</v>
      </c>
      <c r="D15" s="3">
        <v>1.2887999999999998E-2</v>
      </c>
      <c r="E15" s="2">
        <v>1E-99</v>
      </c>
      <c r="F15" s="2">
        <v>1000000000</v>
      </c>
      <c r="G15" s="2">
        <v>1000000000</v>
      </c>
      <c r="H15" s="2">
        <v>1000000000</v>
      </c>
      <c r="I15" s="1">
        <f t="shared" si="0"/>
        <v>4.8872161432802654</v>
      </c>
      <c r="J15" s="1">
        <v>-3</v>
      </c>
      <c r="K15" s="1">
        <v>4.5</v>
      </c>
      <c r="L15" s="1">
        <f t="shared" si="4"/>
        <v>7.5</v>
      </c>
      <c r="M15" s="1">
        <f t="shared" si="5"/>
        <v>-5.1089700043360189</v>
      </c>
      <c r="N15" s="1">
        <f t="shared" si="6"/>
        <v>4.8872161432802654</v>
      </c>
      <c r="O15" s="1">
        <v>999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11.259</v>
      </c>
      <c r="AA15" s="1">
        <v>1.66</v>
      </c>
      <c r="AB15" s="1">
        <v>0</v>
      </c>
      <c r="AC15" s="1">
        <v>1.1000000000000001</v>
      </c>
      <c r="AD15" s="1">
        <v>2.3714</v>
      </c>
    </row>
    <row r="16" spans="1:39" x14ac:dyDescent="0.25">
      <c r="A16" s="1" t="s">
        <v>54</v>
      </c>
      <c r="B16" s="1">
        <v>325</v>
      </c>
      <c r="C16" s="2">
        <v>8.2613429233713053E-6</v>
      </c>
      <c r="D16" s="3">
        <v>1.2887999999999998E-2</v>
      </c>
      <c r="E16" s="2">
        <v>1E-99</v>
      </c>
      <c r="F16" s="2">
        <v>1000000000</v>
      </c>
      <c r="G16" s="2">
        <v>1000000000</v>
      </c>
      <c r="H16" s="2">
        <v>1000000000</v>
      </c>
      <c r="I16" s="1">
        <f t="shared" si="0"/>
        <v>4.8872161432802654</v>
      </c>
      <c r="J16" s="1">
        <v>-5</v>
      </c>
      <c r="K16" s="1">
        <v>4.5</v>
      </c>
      <c r="L16" s="1">
        <f t="shared" si="4"/>
        <v>9.5</v>
      </c>
      <c r="M16" s="1">
        <f t="shared" si="5"/>
        <v>-3.1089700043360189</v>
      </c>
      <c r="N16" s="1">
        <f t="shared" si="6"/>
        <v>4.8872161432802654</v>
      </c>
      <c r="O16" s="1">
        <v>999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11.259</v>
      </c>
      <c r="AA16" s="1">
        <v>1.66</v>
      </c>
      <c r="AB16" s="1">
        <v>0</v>
      </c>
      <c r="AC16" s="1">
        <v>1.1000000000000001</v>
      </c>
      <c r="AD16" s="1">
        <v>2.3714</v>
      </c>
    </row>
    <row r="17" spans="1:30" x14ac:dyDescent="0.25">
      <c r="A17" s="1" t="s">
        <v>55</v>
      </c>
      <c r="B17" s="1">
        <v>325</v>
      </c>
      <c r="C17" s="2">
        <v>8.2613429233713053E-6</v>
      </c>
      <c r="D17" s="3">
        <v>1.2887999999999998E-2</v>
      </c>
      <c r="E17" s="2">
        <v>1E-99</v>
      </c>
      <c r="F17" s="2">
        <v>1000000000</v>
      </c>
      <c r="G17" s="2">
        <v>1000000000</v>
      </c>
      <c r="H17" s="2">
        <v>1000000000</v>
      </c>
      <c r="I17" s="1">
        <f t="shared" si="0"/>
        <v>5.1372161432802645</v>
      </c>
      <c r="J17" s="1">
        <v>0</v>
      </c>
      <c r="K17" s="1">
        <v>4.75</v>
      </c>
      <c r="L17" s="1">
        <f t="shared" si="4"/>
        <v>4.75</v>
      </c>
      <c r="M17" s="1">
        <f t="shared" si="5"/>
        <v>-7.8589700043360189</v>
      </c>
      <c r="N17" s="1">
        <f t="shared" si="6"/>
        <v>5.1372161432802645</v>
      </c>
      <c r="O17" s="1">
        <v>999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11.259</v>
      </c>
      <c r="AA17" s="1">
        <v>1.66</v>
      </c>
      <c r="AB17" s="1">
        <v>0</v>
      </c>
      <c r="AC17" s="1">
        <v>1.1000000000000001</v>
      </c>
      <c r="AD17" s="1">
        <v>2.3714</v>
      </c>
    </row>
    <row r="18" spans="1:30" x14ac:dyDescent="0.25">
      <c r="A18" s="1" t="s">
        <v>56</v>
      </c>
      <c r="B18" s="1">
        <v>325</v>
      </c>
      <c r="C18" s="2">
        <v>8.2613429233713053E-6</v>
      </c>
      <c r="D18" s="3">
        <v>1.2887999999999998E-2</v>
      </c>
      <c r="E18" s="2">
        <v>1E-99</v>
      </c>
      <c r="F18" s="2">
        <v>1000000000</v>
      </c>
      <c r="G18" s="2">
        <v>1000000000</v>
      </c>
      <c r="H18" s="2">
        <v>1000000000</v>
      </c>
      <c r="I18" s="1">
        <f t="shared" si="0"/>
        <v>5.1372161432802645</v>
      </c>
      <c r="J18" s="1">
        <v>-1</v>
      </c>
      <c r="K18" s="1">
        <v>4.75</v>
      </c>
      <c r="L18" s="1">
        <f t="shared" si="4"/>
        <v>5.75</v>
      </c>
      <c r="M18" s="1">
        <f t="shared" si="5"/>
        <v>-6.8589700043360189</v>
      </c>
      <c r="N18" s="1">
        <f t="shared" si="6"/>
        <v>5.1372161432802645</v>
      </c>
      <c r="O18" s="1">
        <v>999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11.259</v>
      </c>
      <c r="AA18" s="1">
        <v>1.66</v>
      </c>
      <c r="AB18" s="1">
        <v>0</v>
      </c>
      <c r="AC18" s="1">
        <v>1.1000000000000001</v>
      </c>
      <c r="AD18" s="1">
        <v>2.3714</v>
      </c>
    </row>
    <row r="19" spans="1:30" x14ac:dyDescent="0.25">
      <c r="A19" s="1" t="s">
        <v>57</v>
      </c>
      <c r="B19" s="1">
        <v>325</v>
      </c>
      <c r="C19" s="2">
        <v>8.2613429233713053E-6</v>
      </c>
      <c r="D19" s="3">
        <v>1.2887999999999998E-2</v>
      </c>
      <c r="E19" s="2">
        <v>1E-99</v>
      </c>
      <c r="F19" s="2">
        <v>1000000000</v>
      </c>
      <c r="G19" s="2">
        <v>1000000000</v>
      </c>
      <c r="H19" s="2">
        <v>1000000000</v>
      </c>
      <c r="I19" s="1">
        <f t="shared" si="0"/>
        <v>5.1372161432802645</v>
      </c>
      <c r="J19" s="1">
        <v>-2</v>
      </c>
      <c r="K19" s="1">
        <v>4.75</v>
      </c>
      <c r="L19" s="1">
        <f t="shared" si="4"/>
        <v>6.75</v>
      </c>
      <c r="M19" s="1">
        <f t="shared" si="5"/>
        <v>-5.8589700043360189</v>
      </c>
      <c r="N19" s="1">
        <f t="shared" si="6"/>
        <v>5.1372161432802645</v>
      </c>
      <c r="O19" s="1">
        <v>999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11.259</v>
      </c>
      <c r="AA19" s="1">
        <v>1.66</v>
      </c>
      <c r="AB19" s="1">
        <v>0</v>
      </c>
      <c r="AC19" s="1">
        <v>1.1000000000000001</v>
      </c>
      <c r="AD19" s="1">
        <v>2.3714</v>
      </c>
    </row>
    <row r="20" spans="1:30" x14ac:dyDescent="0.25">
      <c r="A20" s="1" t="s">
        <v>58</v>
      </c>
      <c r="B20" s="1">
        <v>325</v>
      </c>
      <c r="C20" s="2">
        <v>8.2613429233713053E-6</v>
      </c>
      <c r="D20" s="3">
        <v>1.2887999999999998E-2</v>
      </c>
      <c r="E20" s="2">
        <v>1E-99</v>
      </c>
      <c r="F20" s="2">
        <v>1000000000</v>
      </c>
      <c r="G20" s="2">
        <v>1000000000</v>
      </c>
      <c r="H20" s="2">
        <v>1000000000</v>
      </c>
      <c r="I20" s="1">
        <f t="shared" si="0"/>
        <v>5.1372161432802645</v>
      </c>
      <c r="J20" s="1">
        <v>-3</v>
      </c>
      <c r="K20" s="1">
        <v>4.75</v>
      </c>
      <c r="L20" s="1">
        <f t="shared" ref="L20:L41" si="7">K20-J20</f>
        <v>7.75</v>
      </c>
      <c r="M20" s="1">
        <f t="shared" ref="M20:M41" si="8">L20+LOG(0.2)-11.91</f>
        <v>-4.8589700043360189</v>
      </c>
      <c r="N20" s="1">
        <f t="shared" ref="N20:N41" si="9">I20</f>
        <v>5.1372161432802645</v>
      </c>
      <c r="O20" s="1">
        <v>999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11.259</v>
      </c>
      <c r="AA20" s="1">
        <v>1.66</v>
      </c>
      <c r="AB20" s="1">
        <v>0</v>
      </c>
      <c r="AC20" s="1">
        <v>1.1000000000000001</v>
      </c>
      <c r="AD20" s="1">
        <v>2.3714</v>
      </c>
    </row>
    <row r="21" spans="1:30" x14ac:dyDescent="0.25">
      <c r="A21" s="1" t="s">
        <v>59</v>
      </c>
      <c r="B21" s="1">
        <v>325</v>
      </c>
      <c r="C21" s="2">
        <v>8.2613429233713053E-6</v>
      </c>
      <c r="D21" s="3">
        <v>1.2887999999999998E-2</v>
      </c>
      <c r="E21" s="2">
        <v>1E-99</v>
      </c>
      <c r="F21" s="2">
        <v>1000000000</v>
      </c>
      <c r="G21" s="2">
        <v>1000000000</v>
      </c>
      <c r="H21" s="2">
        <v>1000000000</v>
      </c>
      <c r="I21" s="1">
        <f t="shared" si="0"/>
        <v>5.1372161432802645</v>
      </c>
      <c r="J21" s="1">
        <v>-5</v>
      </c>
      <c r="K21" s="1">
        <v>4.75</v>
      </c>
      <c r="L21" s="1">
        <f t="shared" si="7"/>
        <v>9.75</v>
      </c>
      <c r="M21" s="1">
        <f t="shared" si="8"/>
        <v>-2.8589700043360189</v>
      </c>
      <c r="N21" s="1">
        <f t="shared" si="9"/>
        <v>5.1372161432802645</v>
      </c>
      <c r="O21" s="1">
        <v>999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11.259</v>
      </c>
      <c r="AA21" s="1">
        <v>1.66</v>
      </c>
      <c r="AB21" s="1">
        <v>0</v>
      </c>
      <c r="AC21" s="1">
        <v>1.1000000000000001</v>
      </c>
      <c r="AD21" s="1">
        <v>2.3714</v>
      </c>
    </row>
    <row r="22" spans="1:30" x14ac:dyDescent="0.25">
      <c r="A22" s="1" t="s">
        <v>60</v>
      </c>
      <c r="B22" s="1">
        <v>325</v>
      </c>
      <c r="C22" s="2">
        <v>8.2613429233713053E-6</v>
      </c>
      <c r="D22" s="3">
        <v>1.2887999999999998E-2</v>
      </c>
      <c r="E22" s="2">
        <v>1E-99</v>
      </c>
      <c r="F22" s="2">
        <v>1000000000</v>
      </c>
      <c r="G22" s="2">
        <v>1000000000</v>
      </c>
      <c r="H22" s="2">
        <v>1000000000</v>
      </c>
      <c r="I22" s="1">
        <f t="shared" si="0"/>
        <v>5.3872161432802645</v>
      </c>
      <c r="J22" s="1">
        <v>0</v>
      </c>
      <c r="K22" s="1">
        <v>5</v>
      </c>
      <c r="L22" s="1">
        <f t="shared" si="7"/>
        <v>5</v>
      </c>
      <c r="M22" s="1">
        <f t="shared" si="8"/>
        <v>-7.6089700043360189</v>
      </c>
      <c r="N22" s="1">
        <f t="shared" si="9"/>
        <v>5.3872161432802645</v>
      </c>
      <c r="O22" s="1">
        <v>999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11.259</v>
      </c>
      <c r="AA22" s="1">
        <v>1.66</v>
      </c>
      <c r="AB22" s="1">
        <v>0</v>
      </c>
      <c r="AC22" s="1">
        <v>1.1000000000000001</v>
      </c>
      <c r="AD22" s="1">
        <v>2.3714</v>
      </c>
    </row>
    <row r="23" spans="1:30" x14ac:dyDescent="0.25">
      <c r="A23" s="1" t="s">
        <v>61</v>
      </c>
      <c r="B23" s="1">
        <v>325</v>
      </c>
      <c r="C23" s="2">
        <v>8.2613429233713053E-6</v>
      </c>
      <c r="D23" s="3">
        <v>1.2887999999999998E-2</v>
      </c>
      <c r="E23" s="2">
        <v>1E-99</v>
      </c>
      <c r="F23" s="2">
        <v>1000000000</v>
      </c>
      <c r="G23" s="2">
        <v>1000000000</v>
      </c>
      <c r="H23" s="2">
        <v>1000000000</v>
      </c>
      <c r="I23" s="1">
        <f t="shared" si="0"/>
        <v>5.3872161432802645</v>
      </c>
      <c r="J23" s="1">
        <v>-1</v>
      </c>
      <c r="K23" s="1">
        <v>5</v>
      </c>
      <c r="L23" s="1">
        <f t="shared" si="7"/>
        <v>6</v>
      </c>
      <c r="M23" s="1">
        <f t="shared" si="8"/>
        <v>-6.6089700043360189</v>
      </c>
      <c r="N23" s="1">
        <f t="shared" si="9"/>
        <v>5.3872161432802645</v>
      </c>
      <c r="O23" s="1">
        <v>999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11.259</v>
      </c>
      <c r="AA23" s="1">
        <v>1.66</v>
      </c>
      <c r="AB23" s="1">
        <v>0</v>
      </c>
      <c r="AC23" s="1">
        <v>1.1000000000000001</v>
      </c>
      <c r="AD23" s="1">
        <v>2.3714</v>
      </c>
    </row>
    <row r="24" spans="1:30" x14ac:dyDescent="0.25">
      <c r="A24" s="1" t="s">
        <v>62</v>
      </c>
      <c r="B24" s="1">
        <v>325</v>
      </c>
      <c r="C24" s="2">
        <v>8.2613429233713053E-6</v>
      </c>
      <c r="D24" s="3">
        <v>1.2887999999999998E-2</v>
      </c>
      <c r="E24" s="2">
        <v>1E-99</v>
      </c>
      <c r="F24" s="2">
        <v>1000000000</v>
      </c>
      <c r="G24" s="2">
        <v>1000000000</v>
      </c>
      <c r="H24" s="2">
        <v>1000000000</v>
      </c>
      <c r="I24" s="1">
        <f t="shared" si="0"/>
        <v>5.3872161432802645</v>
      </c>
      <c r="J24" s="1">
        <v>-2</v>
      </c>
      <c r="K24" s="1">
        <v>5</v>
      </c>
      <c r="L24" s="1">
        <f t="shared" si="7"/>
        <v>7</v>
      </c>
      <c r="M24" s="1">
        <f t="shared" si="8"/>
        <v>-5.6089700043360189</v>
      </c>
      <c r="N24" s="1">
        <f t="shared" si="9"/>
        <v>5.3872161432802645</v>
      </c>
      <c r="O24" s="1">
        <v>999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11.259</v>
      </c>
      <c r="AA24" s="1">
        <v>1.66</v>
      </c>
      <c r="AB24" s="1">
        <v>0</v>
      </c>
      <c r="AC24" s="1">
        <v>1.1000000000000001</v>
      </c>
      <c r="AD24" s="1">
        <v>2.3714</v>
      </c>
    </row>
    <row r="25" spans="1:30" x14ac:dyDescent="0.25">
      <c r="A25" s="1" t="s">
        <v>63</v>
      </c>
      <c r="B25" s="1">
        <v>325</v>
      </c>
      <c r="C25" s="2">
        <v>8.2613429233713053E-6</v>
      </c>
      <c r="D25" s="3">
        <v>1.2887999999999998E-2</v>
      </c>
      <c r="E25" s="2">
        <v>1E-99</v>
      </c>
      <c r="F25" s="2">
        <v>1000000000</v>
      </c>
      <c r="G25" s="2">
        <v>1000000000</v>
      </c>
      <c r="H25" s="2">
        <v>1000000000</v>
      </c>
      <c r="I25" s="1">
        <f t="shared" si="0"/>
        <v>5.3872161432802645</v>
      </c>
      <c r="J25" s="1">
        <v>-3</v>
      </c>
      <c r="K25" s="1">
        <v>5</v>
      </c>
      <c r="L25" s="1">
        <f t="shared" si="7"/>
        <v>8</v>
      </c>
      <c r="M25" s="1">
        <f t="shared" si="8"/>
        <v>-4.6089700043360189</v>
      </c>
      <c r="N25" s="1">
        <f t="shared" si="9"/>
        <v>5.3872161432802645</v>
      </c>
      <c r="O25" s="1">
        <v>999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11.259</v>
      </c>
      <c r="AA25" s="1">
        <v>1.66</v>
      </c>
      <c r="AB25" s="1">
        <v>0</v>
      </c>
      <c r="AC25" s="1">
        <v>1.1000000000000001</v>
      </c>
      <c r="AD25" s="1">
        <v>2.3714</v>
      </c>
    </row>
    <row r="26" spans="1:30" x14ac:dyDescent="0.25">
      <c r="A26" s="1" t="s">
        <v>64</v>
      </c>
      <c r="B26" s="1">
        <v>325</v>
      </c>
      <c r="C26" s="2">
        <v>8.2613429233713053E-6</v>
      </c>
      <c r="D26" s="3">
        <v>1.2887999999999998E-2</v>
      </c>
      <c r="E26" s="2">
        <v>1E-99</v>
      </c>
      <c r="F26" s="2">
        <v>1000000000</v>
      </c>
      <c r="G26" s="2">
        <v>1000000000</v>
      </c>
      <c r="H26" s="2">
        <v>1000000000</v>
      </c>
      <c r="I26" s="1">
        <f t="shared" si="0"/>
        <v>5.3872161432802645</v>
      </c>
      <c r="J26" s="1">
        <v>-5</v>
      </c>
      <c r="K26" s="1">
        <v>5</v>
      </c>
      <c r="L26" s="1">
        <f t="shared" si="7"/>
        <v>10</v>
      </c>
      <c r="M26" s="1">
        <f t="shared" si="8"/>
        <v>-2.6089700043360189</v>
      </c>
      <c r="N26" s="1">
        <f t="shared" si="9"/>
        <v>5.3872161432802645</v>
      </c>
      <c r="O26" s="1">
        <v>999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11.259</v>
      </c>
      <c r="AA26" s="1">
        <v>1.66</v>
      </c>
      <c r="AB26" s="1">
        <v>0</v>
      </c>
      <c r="AC26" s="1">
        <v>1.1000000000000001</v>
      </c>
      <c r="AD26" s="1">
        <v>2.3714</v>
      </c>
    </row>
    <row r="27" spans="1:30" x14ac:dyDescent="0.25">
      <c r="A27" s="1" t="s">
        <v>65</v>
      </c>
      <c r="B27" s="1">
        <v>325</v>
      </c>
      <c r="C27" s="2">
        <v>8.2613429233713053E-6</v>
      </c>
      <c r="D27" s="3">
        <v>1.2887999999999998E-2</v>
      </c>
      <c r="E27" s="2">
        <v>1E-99</v>
      </c>
      <c r="F27" s="2">
        <v>1000000000</v>
      </c>
      <c r="G27" s="2">
        <v>1000000000</v>
      </c>
      <c r="H27" s="2">
        <v>1000000000</v>
      </c>
      <c r="I27" s="1">
        <f t="shared" si="0"/>
        <v>5.6372161432802654</v>
      </c>
      <c r="J27" s="1">
        <v>0</v>
      </c>
      <c r="K27" s="1">
        <v>5.25</v>
      </c>
      <c r="L27" s="1">
        <f t="shared" si="7"/>
        <v>5.25</v>
      </c>
      <c r="M27" s="1">
        <f t="shared" si="8"/>
        <v>-7.3589700043360189</v>
      </c>
      <c r="N27" s="1">
        <f t="shared" si="9"/>
        <v>5.6372161432802654</v>
      </c>
      <c r="O27" s="1">
        <v>999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11.259</v>
      </c>
      <c r="AA27" s="1">
        <v>1.66</v>
      </c>
      <c r="AB27" s="1">
        <v>0</v>
      </c>
      <c r="AC27" s="1">
        <v>1.1000000000000001</v>
      </c>
      <c r="AD27" s="1">
        <v>2.3714</v>
      </c>
    </row>
    <row r="28" spans="1:30" x14ac:dyDescent="0.25">
      <c r="A28" s="1" t="s">
        <v>66</v>
      </c>
      <c r="B28" s="1">
        <v>325</v>
      </c>
      <c r="C28" s="2">
        <v>8.2613429233713053E-6</v>
      </c>
      <c r="D28" s="3">
        <v>1.2887999999999998E-2</v>
      </c>
      <c r="E28" s="2">
        <v>1E-99</v>
      </c>
      <c r="F28" s="2">
        <v>1000000000</v>
      </c>
      <c r="G28" s="2">
        <v>1000000000</v>
      </c>
      <c r="H28" s="2">
        <v>1000000000</v>
      </c>
      <c r="I28" s="1">
        <f t="shared" si="0"/>
        <v>5.6372161432802654</v>
      </c>
      <c r="J28" s="1">
        <v>-1</v>
      </c>
      <c r="K28" s="1">
        <v>5.25</v>
      </c>
      <c r="L28" s="1">
        <f t="shared" si="7"/>
        <v>6.25</v>
      </c>
      <c r="M28" s="1">
        <f t="shared" si="8"/>
        <v>-6.3589700043360189</v>
      </c>
      <c r="N28" s="1">
        <f t="shared" si="9"/>
        <v>5.6372161432802654</v>
      </c>
      <c r="O28" s="1">
        <v>999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11.259</v>
      </c>
      <c r="AA28" s="1">
        <v>1.66</v>
      </c>
      <c r="AB28" s="1">
        <v>0</v>
      </c>
      <c r="AC28" s="1">
        <v>1.1000000000000001</v>
      </c>
      <c r="AD28" s="1">
        <v>2.3714</v>
      </c>
    </row>
    <row r="29" spans="1:30" x14ac:dyDescent="0.25">
      <c r="A29" s="1" t="s">
        <v>67</v>
      </c>
      <c r="B29" s="1">
        <v>325</v>
      </c>
      <c r="C29" s="2">
        <v>8.2613429233713053E-6</v>
      </c>
      <c r="D29" s="3">
        <v>1.2887999999999998E-2</v>
      </c>
      <c r="E29" s="2">
        <v>1E-99</v>
      </c>
      <c r="F29" s="2">
        <v>1000000000</v>
      </c>
      <c r="G29" s="2">
        <v>1000000000</v>
      </c>
      <c r="H29" s="2">
        <v>1000000000</v>
      </c>
      <c r="I29" s="1">
        <f t="shared" si="0"/>
        <v>5.6372161432802654</v>
      </c>
      <c r="J29" s="1">
        <v>-2</v>
      </c>
      <c r="K29" s="1">
        <v>5.25</v>
      </c>
      <c r="L29" s="1">
        <f t="shared" si="7"/>
        <v>7.25</v>
      </c>
      <c r="M29" s="1">
        <f t="shared" si="8"/>
        <v>-5.3589700043360189</v>
      </c>
      <c r="N29" s="1">
        <f t="shared" si="9"/>
        <v>5.6372161432802654</v>
      </c>
      <c r="O29" s="1">
        <v>999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11.259</v>
      </c>
      <c r="AA29" s="1">
        <v>1.66</v>
      </c>
      <c r="AB29" s="1">
        <v>0</v>
      </c>
      <c r="AC29" s="1">
        <v>1.1000000000000001</v>
      </c>
      <c r="AD29" s="1">
        <v>2.3714</v>
      </c>
    </row>
    <row r="30" spans="1:30" x14ac:dyDescent="0.25">
      <c r="A30" s="1" t="s">
        <v>68</v>
      </c>
      <c r="B30" s="1">
        <v>325</v>
      </c>
      <c r="C30" s="2">
        <v>8.2613429233713053E-6</v>
      </c>
      <c r="D30" s="3">
        <v>1.2887999999999998E-2</v>
      </c>
      <c r="E30" s="2">
        <v>1E-99</v>
      </c>
      <c r="F30" s="2">
        <v>1000000000</v>
      </c>
      <c r="G30" s="2">
        <v>1000000000</v>
      </c>
      <c r="H30" s="2">
        <v>1000000000</v>
      </c>
      <c r="I30" s="1">
        <f t="shared" si="0"/>
        <v>5.6372161432802654</v>
      </c>
      <c r="J30" s="1">
        <v>-3</v>
      </c>
      <c r="K30" s="1">
        <v>5.25</v>
      </c>
      <c r="L30" s="1">
        <f t="shared" si="7"/>
        <v>8.25</v>
      </c>
      <c r="M30" s="1">
        <f t="shared" si="8"/>
        <v>-4.3589700043360189</v>
      </c>
      <c r="N30" s="1">
        <f t="shared" si="9"/>
        <v>5.6372161432802654</v>
      </c>
      <c r="O30" s="1">
        <v>999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11.259</v>
      </c>
      <c r="AA30" s="1">
        <v>1.66</v>
      </c>
      <c r="AB30" s="1">
        <v>0</v>
      </c>
      <c r="AC30" s="1">
        <v>1.1000000000000001</v>
      </c>
      <c r="AD30" s="1">
        <v>2.3714</v>
      </c>
    </row>
    <row r="31" spans="1:30" x14ac:dyDescent="0.25">
      <c r="A31" s="1" t="s">
        <v>69</v>
      </c>
      <c r="B31" s="1">
        <v>325</v>
      </c>
      <c r="C31" s="2">
        <v>8.2613429233713053E-6</v>
      </c>
      <c r="D31" s="3">
        <v>1.2887999999999998E-2</v>
      </c>
      <c r="E31" s="2">
        <v>1E-99</v>
      </c>
      <c r="F31" s="2">
        <v>1000000000</v>
      </c>
      <c r="G31" s="2">
        <v>1000000000</v>
      </c>
      <c r="H31" s="2">
        <v>1000000000</v>
      </c>
      <c r="I31" s="1">
        <f t="shared" si="0"/>
        <v>5.6372161432802654</v>
      </c>
      <c r="J31" s="1">
        <v>-5</v>
      </c>
      <c r="K31" s="1">
        <v>5.25</v>
      </c>
      <c r="L31" s="1">
        <f t="shared" si="7"/>
        <v>10.25</v>
      </c>
      <c r="M31" s="1">
        <f t="shared" si="8"/>
        <v>-2.3589700043360189</v>
      </c>
      <c r="N31" s="1">
        <f t="shared" si="9"/>
        <v>5.6372161432802654</v>
      </c>
      <c r="O31" s="1">
        <v>999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11.259</v>
      </c>
      <c r="AA31" s="1">
        <v>1.66</v>
      </c>
      <c r="AB31" s="1">
        <v>0</v>
      </c>
      <c r="AC31" s="1">
        <v>1.1000000000000001</v>
      </c>
      <c r="AD31" s="1">
        <v>2.3714</v>
      </c>
    </row>
    <row r="32" spans="1:30" x14ac:dyDescent="0.25">
      <c r="A32" s="1" t="s">
        <v>70</v>
      </c>
      <c r="B32" s="1">
        <v>325</v>
      </c>
      <c r="C32" s="2">
        <v>8.2613429233713053E-6</v>
      </c>
      <c r="D32" s="3">
        <v>1.2887999999999998E-2</v>
      </c>
      <c r="E32" s="2">
        <v>1E-99</v>
      </c>
      <c r="F32" s="2">
        <v>1000000000</v>
      </c>
      <c r="G32" s="2">
        <v>1000000000</v>
      </c>
      <c r="H32" s="2">
        <v>1000000000</v>
      </c>
      <c r="I32" s="1">
        <f t="shared" si="0"/>
        <v>5.8872161432802645</v>
      </c>
      <c r="J32" s="1">
        <v>0</v>
      </c>
      <c r="K32" s="1">
        <v>5.5</v>
      </c>
      <c r="L32" s="1">
        <f t="shared" si="7"/>
        <v>5.5</v>
      </c>
      <c r="M32" s="1">
        <f t="shared" si="8"/>
        <v>-7.1089700043360189</v>
      </c>
      <c r="N32" s="1">
        <f t="shared" si="9"/>
        <v>5.8872161432802645</v>
      </c>
      <c r="O32" s="1">
        <v>999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11.259</v>
      </c>
      <c r="AA32" s="1">
        <v>1.66</v>
      </c>
      <c r="AB32" s="1">
        <v>0</v>
      </c>
      <c r="AC32" s="1">
        <v>1.1000000000000001</v>
      </c>
      <c r="AD32" s="1">
        <v>2.3714</v>
      </c>
    </row>
    <row r="33" spans="1:30" x14ac:dyDescent="0.25">
      <c r="A33" s="1" t="s">
        <v>71</v>
      </c>
      <c r="B33" s="1">
        <v>325</v>
      </c>
      <c r="C33" s="2">
        <v>8.2613429233713053E-6</v>
      </c>
      <c r="D33" s="3">
        <v>1.2887999999999998E-2</v>
      </c>
      <c r="E33" s="2">
        <v>1E-99</v>
      </c>
      <c r="F33" s="2">
        <v>1000000000</v>
      </c>
      <c r="G33" s="2">
        <v>1000000000</v>
      </c>
      <c r="H33" s="2">
        <v>1000000000</v>
      </c>
      <c r="I33" s="1">
        <f t="shared" si="0"/>
        <v>5.8872161432802645</v>
      </c>
      <c r="J33" s="1">
        <v>-1</v>
      </c>
      <c r="K33" s="1">
        <v>5.5</v>
      </c>
      <c r="L33" s="1">
        <f t="shared" si="7"/>
        <v>6.5</v>
      </c>
      <c r="M33" s="1">
        <f t="shared" si="8"/>
        <v>-6.1089700043360189</v>
      </c>
      <c r="N33" s="1">
        <f t="shared" si="9"/>
        <v>5.8872161432802645</v>
      </c>
      <c r="O33" s="1">
        <v>999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11.259</v>
      </c>
      <c r="AA33" s="1">
        <v>1.66</v>
      </c>
      <c r="AB33" s="1">
        <v>0</v>
      </c>
      <c r="AC33" s="1">
        <v>1.1000000000000001</v>
      </c>
      <c r="AD33" s="1">
        <v>2.3714</v>
      </c>
    </row>
    <row r="34" spans="1:30" x14ac:dyDescent="0.25">
      <c r="A34" s="1" t="s">
        <v>72</v>
      </c>
      <c r="B34" s="1">
        <v>325</v>
      </c>
      <c r="C34" s="2">
        <v>8.2613429233713053E-6</v>
      </c>
      <c r="D34" s="3">
        <v>1.2887999999999998E-2</v>
      </c>
      <c r="E34" s="2">
        <v>1E-99</v>
      </c>
      <c r="F34" s="2">
        <v>1000000000</v>
      </c>
      <c r="G34" s="2">
        <v>1000000000</v>
      </c>
      <c r="H34" s="2">
        <v>1000000000</v>
      </c>
      <c r="I34" s="1">
        <f t="shared" si="0"/>
        <v>5.8872161432802645</v>
      </c>
      <c r="J34" s="1">
        <v>-2</v>
      </c>
      <c r="K34" s="1">
        <v>5.5</v>
      </c>
      <c r="L34" s="1">
        <f t="shared" si="7"/>
        <v>7.5</v>
      </c>
      <c r="M34" s="1">
        <f t="shared" si="8"/>
        <v>-5.1089700043360189</v>
      </c>
      <c r="N34" s="1">
        <f t="shared" si="9"/>
        <v>5.8872161432802645</v>
      </c>
      <c r="O34" s="1">
        <v>999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11.259</v>
      </c>
      <c r="AA34" s="1">
        <v>1.66</v>
      </c>
      <c r="AB34" s="1">
        <v>0</v>
      </c>
      <c r="AC34" s="1">
        <v>1.1000000000000001</v>
      </c>
      <c r="AD34" s="1">
        <v>2.3714</v>
      </c>
    </row>
    <row r="35" spans="1:30" x14ac:dyDescent="0.25">
      <c r="A35" s="1" t="s">
        <v>73</v>
      </c>
      <c r="B35" s="1">
        <v>325</v>
      </c>
      <c r="C35" s="2">
        <v>8.2613429233713053E-6</v>
      </c>
      <c r="D35" s="3">
        <v>1.2887999999999998E-2</v>
      </c>
      <c r="E35" s="2">
        <v>1E-99</v>
      </c>
      <c r="F35" s="2">
        <v>1000000000</v>
      </c>
      <c r="G35" s="2">
        <v>1000000000</v>
      </c>
      <c r="H35" s="2">
        <v>1000000000</v>
      </c>
      <c r="I35" s="1">
        <f t="shared" si="0"/>
        <v>5.8872161432802645</v>
      </c>
      <c r="J35" s="1">
        <v>-3</v>
      </c>
      <c r="K35" s="1">
        <v>5.5</v>
      </c>
      <c r="L35" s="1">
        <f t="shared" si="7"/>
        <v>8.5</v>
      </c>
      <c r="M35" s="1">
        <f t="shared" si="8"/>
        <v>-4.1089700043360189</v>
      </c>
      <c r="N35" s="1">
        <f t="shared" si="9"/>
        <v>5.8872161432802645</v>
      </c>
      <c r="O35" s="1">
        <v>999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11.259</v>
      </c>
      <c r="AA35" s="1">
        <v>1.66</v>
      </c>
      <c r="AB35" s="1">
        <v>0</v>
      </c>
      <c r="AC35" s="1">
        <v>1.1000000000000001</v>
      </c>
      <c r="AD35" s="1">
        <v>2.3714</v>
      </c>
    </row>
    <row r="36" spans="1:30" x14ac:dyDescent="0.25">
      <c r="A36" s="1" t="s">
        <v>74</v>
      </c>
      <c r="B36" s="1">
        <v>325</v>
      </c>
      <c r="C36" s="2">
        <v>8.2613429233713053E-6</v>
      </c>
      <c r="D36" s="3">
        <v>1.2887999999999998E-2</v>
      </c>
      <c r="E36" s="2">
        <v>1E-99</v>
      </c>
      <c r="F36" s="2">
        <v>1000000000</v>
      </c>
      <c r="G36" s="2">
        <v>1000000000</v>
      </c>
      <c r="H36" s="2">
        <v>1000000000</v>
      </c>
      <c r="I36" s="1">
        <f t="shared" si="0"/>
        <v>5.8872161432802645</v>
      </c>
      <c r="J36" s="1">
        <v>-5</v>
      </c>
      <c r="K36" s="1">
        <v>5.5</v>
      </c>
      <c r="L36" s="1">
        <f t="shared" si="7"/>
        <v>10.5</v>
      </c>
      <c r="M36" s="1">
        <f t="shared" si="8"/>
        <v>-2.1089700043360189</v>
      </c>
      <c r="N36" s="1">
        <f t="shared" si="9"/>
        <v>5.8872161432802645</v>
      </c>
      <c r="O36" s="1">
        <v>999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11.259</v>
      </c>
      <c r="AA36" s="1">
        <v>1.66</v>
      </c>
      <c r="AB36" s="1">
        <v>0</v>
      </c>
      <c r="AC36" s="1">
        <v>1.1000000000000001</v>
      </c>
      <c r="AD36" s="1">
        <v>2.3714</v>
      </c>
    </row>
    <row r="37" spans="1:30" x14ac:dyDescent="0.25">
      <c r="A37" s="1" t="s">
        <v>75</v>
      </c>
      <c r="B37" s="1">
        <v>325</v>
      </c>
      <c r="C37" s="2">
        <v>8.2613429233713053E-6</v>
      </c>
      <c r="D37" s="3">
        <v>1.2887999999999998E-2</v>
      </c>
      <c r="E37" s="2">
        <v>1E-99</v>
      </c>
      <c r="F37" s="2">
        <v>1000000000</v>
      </c>
      <c r="G37" s="2">
        <v>1000000000</v>
      </c>
      <c r="H37" s="2">
        <v>1000000000</v>
      </c>
      <c r="I37" s="1">
        <f t="shared" si="0"/>
        <v>6.3872161432802645</v>
      </c>
      <c r="J37" s="1">
        <v>1</v>
      </c>
      <c r="K37" s="1">
        <v>6</v>
      </c>
      <c r="L37" s="1">
        <f t="shared" si="7"/>
        <v>5</v>
      </c>
      <c r="M37" s="1">
        <f t="shared" si="8"/>
        <v>-7.6089700043360189</v>
      </c>
      <c r="N37" s="1">
        <f t="shared" si="9"/>
        <v>6.3872161432802645</v>
      </c>
      <c r="O37" s="1">
        <v>999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11.259</v>
      </c>
      <c r="AA37" s="1">
        <v>1.66</v>
      </c>
      <c r="AB37" s="1">
        <v>0</v>
      </c>
      <c r="AC37" s="1">
        <v>1.1000000000000001</v>
      </c>
      <c r="AD37" s="1">
        <v>2.3714</v>
      </c>
    </row>
    <row r="38" spans="1:30" x14ac:dyDescent="0.25">
      <c r="A38" s="1" t="s">
        <v>76</v>
      </c>
      <c r="B38" s="1">
        <v>325</v>
      </c>
      <c r="C38" s="2">
        <v>8.2613429233713053E-6</v>
      </c>
      <c r="D38" s="3">
        <v>1.2887999999999998E-2</v>
      </c>
      <c r="E38" s="2">
        <v>1E-99</v>
      </c>
      <c r="F38" s="2">
        <v>1000000000</v>
      </c>
      <c r="G38" s="2">
        <v>1000000000</v>
      </c>
      <c r="H38" s="2">
        <v>1000000000</v>
      </c>
      <c r="I38" s="1">
        <f t="shared" si="0"/>
        <v>6.3872161432802645</v>
      </c>
      <c r="J38" s="1">
        <v>0</v>
      </c>
      <c r="K38" s="1">
        <v>6</v>
      </c>
      <c r="L38" s="1">
        <f t="shared" si="7"/>
        <v>6</v>
      </c>
      <c r="M38" s="1">
        <f t="shared" si="8"/>
        <v>-6.6089700043360189</v>
      </c>
      <c r="N38" s="1">
        <f t="shared" si="9"/>
        <v>6.3872161432802645</v>
      </c>
      <c r="O38" s="1">
        <v>999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11.259</v>
      </c>
      <c r="AA38" s="1">
        <v>1.66</v>
      </c>
      <c r="AB38" s="1">
        <v>0</v>
      </c>
      <c r="AC38" s="1">
        <v>1.1000000000000001</v>
      </c>
      <c r="AD38" s="1">
        <v>2.3714</v>
      </c>
    </row>
    <row r="39" spans="1:30" x14ac:dyDescent="0.25">
      <c r="A39" s="1" t="s">
        <v>77</v>
      </c>
      <c r="B39" s="1">
        <v>325</v>
      </c>
      <c r="C39" s="2">
        <v>8.2613429233713053E-6</v>
      </c>
      <c r="D39" s="3">
        <v>1.2887999999999998E-2</v>
      </c>
      <c r="E39" s="2">
        <v>1E-99</v>
      </c>
      <c r="F39" s="2">
        <v>1000000000</v>
      </c>
      <c r="G39" s="2">
        <v>1000000000</v>
      </c>
      <c r="H39" s="2">
        <v>1000000000</v>
      </c>
      <c r="I39" s="1">
        <f t="shared" si="0"/>
        <v>6.3872161432802645</v>
      </c>
      <c r="J39" s="1">
        <v>-1</v>
      </c>
      <c r="K39" s="1">
        <v>6</v>
      </c>
      <c r="L39" s="1">
        <f t="shared" si="7"/>
        <v>7</v>
      </c>
      <c r="M39" s="1">
        <f t="shared" si="8"/>
        <v>-5.6089700043360189</v>
      </c>
      <c r="N39" s="1">
        <f t="shared" si="9"/>
        <v>6.3872161432802645</v>
      </c>
      <c r="O39" s="1">
        <v>999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11.259</v>
      </c>
      <c r="AA39" s="1">
        <v>1.66</v>
      </c>
      <c r="AB39" s="1">
        <v>0</v>
      </c>
      <c r="AC39" s="1">
        <v>1.1000000000000001</v>
      </c>
      <c r="AD39" s="1">
        <v>2.3714</v>
      </c>
    </row>
    <row r="40" spans="1:30" x14ac:dyDescent="0.25">
      <c r="A40" s="1" t="s">
        <v>78</v>
      </c>
      <c r="B40" s="1">
        <v>325</v>
      </c>
      <c r="C40" s="2">
        <v>8.2613429233713053E-6</v>
      </c>
      <c r="D40" s="3">
        <v>1.2887999999999998E-2</v>
      </c>
      <c r="E40" s="2">
        <v>1E-99</v>
      </c>
      <c r="F40" s="2">
        <v>1000000000</v>
      </c>
      <c r="G40" s="2">
        <v>1000000000</v>
      </c>
      <c r="H40" s="2">
        <v>1000000000</v>
      </c>
      <c r="I40" s="1">
        <f t="shared" si="0"/>
        <v>6.3872161432802645</v>
      </c>
      <c r="J40" s="1">
        <v>-2</v>
      </c>
      <c r="K40" s="1">
        <v>6</v>
      </c>
      <c r="L40" s="1">
        <f t="shared" si="7"/>
        <v>8</v>
      </c>
      <c r="M40" s="1">
        <f t="shared" si="8"/>
        <v>-4.6089700043360189</v>
      </c>
      <c r="N40" s="1">
        <f t="shared" si="9"/>
        <v>6.3872161432802645</v>
      </c>
      <c r="O40" s="1">
        <v>999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11.259</v>
      </c>
      <c r="AA40" s="1">
        <v>1.66</v>
      </c>
      <c r="AB40" s="1">
        <v>0</v>
      </c>
      <c r="AC40" s="1">
        <v>1.1000000000000001</v>
      </c>
      <c r="AD40" s="1">
        <v>2.3714</v>
      </c>
    </row>
    <row r="41" spans="1:30" x14ac:dyDescent="0.25">
      <c r="A41" s="1" t="s">
        <v>79</v>
      </c>
      <c r="B41" s="1">
        <v>325</v>
      </c>
      <c r="C41" s="2">
        <v>8.2613429233713053E-6</v>
      </c>
      <c r="D41" s="3">
        <v>1.2887999999999998E-2</v>
      </c>
      <c r="E41" s="2">
        <v>1E-99</v>
      </c>
      <c r="F41" s="2">
        <v>1000000000</v>
      </c>
      <c r="G41" s="2">
        <v>1000000000</v>
      </c>
      <c r="H41" s="2">
        <v>1000000000</v>
      </c>
      <c r="I41" s="1">
        <f t="shared" si="0"/>
        <v>6.3872161432802645</v>
      </c>
      <c r="J41" s="1">
        <v>-3</v>
      </c>
      <c r="K41" s="1">
        <v>6</v>
      </c>
      <c r="L41" s="1">
        <f t="shared" si="7"/>
        <v>9</v>
      </c>
      <c r="M41" s="1">
        <f t="shared" si="8"/>
        <v>-3.6089700043360189</v>
      </c>
      <c r="N41" s="1">
        <f t="shared" si="9"/>
        <v>6.3872161432802645</v>
      </c>
      <c r="O41" s="1">
        <v>999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11.259</v>
      </c>
      <c r="AA41" s="1">
        <v>1.66</v>
      </c>
      <c r="AB41" s="1">
        <v>0</v>
      </c>
      <c r="AC41" s="1">
        <v>1.1000000000000001</v>
      </c>
      <c r="AD41" s="1">
        <v>2.3714</v>
      </c>
    </row>
  </sheetData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2018-07-25T15:03:07Z</dcterms:created>
  <dcterms:modified xsi:type="dcterms:W3CDTF">2021-03-22T17:44:15Z</dcterms:modified>
</cp:coreProperties>
</file>