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EC383406-1641-49EE-B9D1-11A76F645863}" xr6:coauthVersionLast="40" xr6:coauthVersionMax="40" xr10:uidLastSave="{00000000-0000-0000-0000-000000000000}"/>
  <bookViews>
    <workbookView xWindow="0" yWindow="0" windowWidth="28800" windowHeight="12228" xr2:uid="{00000000-000D-0000-FFFF-FFFF00000000}"/>
  </bookViews>
  <sheets>
    <sheet name="BCSUMM" sheetId="1" r:id="rId1"/>
  </sheets>
  <calcPr calcId="191029" concurrentCalc="0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L4" i="1"/>
  <c r="L8" i="1"/>
  <c r="L7" i="1"/>
  <c r="C3" i="1"/>
  <c r="C2" i="1"/>
  <c r="G2" i="1"/>
  <c r="G6" i="1"/>
  <c r="L9" i="1"/>
</calcChain>
</file>

<file path=xl/sharedStrings.xml><?xml version="1.0" encoding="utf-8"?>
<sst xmlns="http://schemas.openxmlformats.org/spreadsheetml/2006/main" count="23" uniqueCount="23">
  <si>
    <t>Compartment</t>
  </si>
  <si>
    <t>Depth</t>
  </si>
  <si>
    <t>Density</t>
  </si>
  <si>
    <t>Temp</t>
  </si>
  <si>
    <t>FrnOC</t>
  </si>
  <si>
    <t>Air</t>
  </si>
  <si>
    <t>Length</t>
  </si>
  <si>
    <t>Water</t>
  </si>
  <si>
    <t>SubSoil</t>
  </si>
  <si>
    <t>Topsoil</t>
  </si>
  <si>
    <t>Porosity</t>
  </si>
  <si>
    <t>Width</t>
  </si>
  <si>
    <t>FrnWat</t>
  </si>
  <si>
    <t>FrnAir</t>
  </si>
  <si>
    <t>pH</t>
  </si>
  <si>
    <t>cond</t>
  </si>
  <si>
    <t>FrnPart</t>
  </si>
  <si>
    <t>PartDensity</t>
  </si>
  <si>
    <t>Advection</t>
  </si>
  <si>
    <t>RootBody</t>
  </si>
  <si>
    <t>RootXylem</t>
  </si>
  <si>
    <t>RootCyl</t>
  </si>
  <si>
    <t>Shoots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</si>
</sst>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42" applyFont="1"/>
    <xf numFmtId="164" fontId="0" fillId="0" borderId="0" xfId="42" applyNumberFormat="1" applyFont="1" applyAlignment="1">
      <alignment horizontal="right"/>
    </xf>
    <xf numFmtId="11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"/>
  <sheetViews>
    <sheetView tabSelected="1" workbookViewId="0">
      <selection activeCell="D2" sqref="D2:D9"/>
    </sheetView>
  </sheetViews>
  <sheetFormatPr defaultRowHeight="14.4" x14ac:dyDescent="0.3"/>
  <cols>
    <col min="1" max="1" width="19.6640625" bestFit="1" customWidth="1"/>
    <col min="7" max="7" width="11" bestFit="1" customWidth="1"/>
    <col min="10" max="10" width="9.33203125" bestFit="1" customWidth="1"/>
    <col min="14" max="14" width="10.33203125" bestFit="1" customWidth="1"/>
  </cols>
  <sheetData>
    <row r="1" spans="1:16" x14ac:dyDescent="0.3">
      <c r="A1" t="s">
        <v>0</v>
      </c>
      <c r="B1" t="s">
        <v>11</v>
      </c>
      <c r="C1" t="s">
        <v>1</v>
      </c>
      <c r="D1" t="s">
        <v>6</v>
      </c>
      <c r="E1" t="s">
        <v>2</v>
      </c>
      <c r="F1" t="s">
        <v>3</v>
      </c>
      <c r="G1" t="s">
        <v>12</v>
      </c>
      <c r="H1" t="s">
        <v>10</v>
      </c>
      <c r="I1" t="s">
        <v>4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</row>
    <row r="2" spans="1:16" x14ac:dyDescent="0.3">
      <c r="A2" t="s">
        <v>7</v>
      </c>
      <c r="B2" s="5">
        <v>11.5824</v>
      </c>
      <c r="C2" s="5">
        <f>0.1524*2</f>
        <v>0.30480000000000002</v>
      </c>
      <c r="D2">
        <v>10</v>
      </c>
      <c r="E2">
        <v>1000</v>
      </c>
      <c r="F2">
        <v>22</v>
      </c>
      <c r="G2" s="3">
        <f>1-M2</f>
        <v>0.99999400000000005</v>
      </c>
      <c r="H2">
        <v>0.4</v>
      </c>
      <c r="I2">
        <v>0.1</v>
      </c>
      <c r="K2">
        <v>6</v>
      </c>
      <c r="L2">
        <v>2000</v>
      </c>
      <c r="M2" s="3">
        <v>6.0000000000000002E-6</v>
      </c>
      <c r="N2">
        <v>2605</v>
      </c>
      <c r="O2">
        <v>0</v>
      </c>
    </row>
    <row r="3" spans="1:16" x14ac:dyDescent="0.3">
      <c r="A3" t="s">
        <v>8</v>
      </c>
      <c r="B3" s="5">
        <v>11.5824</v>
      </c>
      <c r="C3" s="5">
        <f>0.1524*2</f>
        <v>0.30480000000000002</v>
      </c>
      <c r="D3">
        <v>10</v>
      </c>
      <c r="E3">
        <v>2605</v>
      </c>
      <c r="F3">
        <v>17</v>
      </c>
      <c r="G3">
        <v>0.31000000000000005</v>
      </c>
      <c r="H3">
        <v>0.6</v>
      </c>
      <c r="I3">
        <v>0.05</v>
      </c>
      <c r="K3">
        <v>5.5</v>
      </c>
      <c r="L3">
        <v>2000</v>
      </c>
      <c r="M3">
        <v>0.6</v>
      </c>
      <c r="N3">
        <v>2605</v>
      </c>
      <c r="O3">
        <v>0</v>
      </c>
    </row>
    <row r="4" spans="1:16" x14ac:dyDescent="0.3">
      <c r="A4" t="s">
        <v>22</v>
      </c>
      <c r="B4" s="5">
        <v>11.5824</v>
      </c>
      <c r="C4">
        <v>1</v>
      </c>
      <c r="D4">
        <v>10</v>
      </c>
      <c r="E4">
        <v>850</v>
      </c>
      <c r="F4">
        <v>17</v>
      </c>
      <c r="G4">
        <v>0.94199999999999995</v>
      </c>
      <c r="H4">
        <v>1</v>
      </c>
      <c r="I4">
        <v>0.02</v>
      </c>
      <c r="J4">
        <f>1-(I4+G4)</f>
        <v>3.8000000000000034E-2</v>
      </c>
      <c r="K4">
        <v>5.5</v>
      </c>
      <c r="L4">
        <f t="shared" ref="L4" si="0">0.5/(0.000016)</f>
        <v>31250</v>
      </c>
      <c r="N4">
        <v>1000</v>
      </c>
      <c r="O4">
        <v>0</v>
      </c>
    </row>
    <row r="5" spans="1:16" x14ac:dyDescent="0.3">
      <c r="A5" t="s">
        <v>9</v>
      </c>
      <c r="B5" s="5">
        <v>11.5824</v>
      </c>
      <c r="C5" s="5">
        <v>0.60960000000000003</v>
      </c>
      <c r="D5">
        <v>10</v>
      </c>
      <c r="E5">
        <v>2605</v>
      </c>
      <c r="F5">
        <v>17</v>
      </c>
      <c r="G5">
        <v>0.3</v>
      </c>
      <c r="H5" s="2">
        <v>0.3</v>
      </c>
      <c r="I5">
        <v>0.1</v>
      </c>
      <c r="J5">
        <v>0</v>
      </c>
      <c r="K5">
        <v>5.5</v>
      </c>
      <c r="L5">
        <v>2000</v>
      </c>
      <c r="N5">
        <v>2605</v>
      </c>
      <c r="O5">
        <v>0</v>
      </c>
    </row>
    <row r="6" spans="1:16" x14ac:dyDescent="0.3">
      <c r="A6" t="s">
        <v>5</v>
      </c>
      <c r="B6" s="5">
        <v>11.5824</v>
      </c>
      <c r="C6" s="5">
        <v>50</v>
      </c>
      <c r="D6">
        <v>10</v>
      </c>
      <c r="F6">
        <v>17</v>
      </c>
      <c r="G6" s="4">
        <f>3*0.000001</f>
        <v>3.0000000000000001E-6</v>
      </c>
      <c r="I6">
        <v>0.1</v>
      </c>
      <c r="K6">
        <v>5.6</v>
      </c>
      <c r="L6">
        <v>3000</v>
      </c>
      <c r="M6" s="3">
        <v>1.9999999999999999E-11</v>
      </c>
      <c r="N6">
        <v>2605</v>
      </c>
      <c r="O6">
        <v>0</v>
      </c>
      <c r="P6" s="3"/>
    </row>
    <row r="7" spans="1:16" x14ac:dyDescent="0.3">
      <c r="A7" t="s">
        <v>19</v>
      </c>
      <c r="B7" s="5">
        <v>11.5824</v>
      </c>
      <c r="C7">
        <v>0.6</v>
      </c>
      <c r="D7">
        <v>10</v>
      </c>
      <c r="E7">
        <v>1000</v>
      </c>
      <c r="F7">
        <v>17</v>
      </c>
      <c r="G7">
        <v>0.94199999999999995</v>
      </c>
      <c r="I7">
        <v>1.4999999999999999E-2</v>
      </c>
      <c r="J7">
        <v>0</v>
      </c>
      <c r="K7">
        <v>6.5</v>
      </c>
      <c r="L7">
        <f t="shared" ref="L7:L8" si="1">0.5/(0.000016)</f>
        <v>31250</v>
      </c>
      <c r="N7">
        <v>1000</v>
      </c>
      <c r="O7">
        <v>0</v>
      </c>
    </row>
    <row r="8" spans="1:16" x14ac:dyDescent="0.3">
      <c r="A8" t="s">
        <v>20</v>
      </c>
      <c r="B8" s="5">
        <v>11.5824</v>
      </c>
      <c r="C8">
        <v>0.6</v>
      </c>
      <c r="D8">
        <v>10</v>
      </c>
      <c r="E8">
        <v>1000</v>
      </c>
      <c r="F8">
        <v>17</v>
      </c>
      <c r="G8">
        <v>0.94199999999999995</v>
      </c>
      <c r="I8">
        <v>1.4999999999999999E-2</v>
      </c>
      <c r="J8">
        <v>0</v>
      </c>
      <c r="K8">
        <v>5.5</v>
      </c>
      <c r="L8">
        <f t="shared" si="1"/>
        <v>31250</v>
      </c>
      <c r="N8">
        <v>1000</v>
      </c>
      <c r="O8">
        <v>0</v>
      </c>
    </row>
    <row r="9" spans="1:16" x14ac:dyDescent="0.3">
      <c r="A9" t="s">
        <v>21</v>
      </c>
      <c r="B9" s="5">
        <v>11.5824</v>
      </c>
      <c r="C9">
        <v>0.6</v>
      </c>
      <c r="D9">
        <v>10</v>
      </c>
      <c r="E9">
        <v>1000</v>
      </c>
      <c r="F9">
        <v>17</v>
      </c>
      <c r="G9">
        <v>0.94199999999999995</v>
      </c>
      <c r="H9">
        <v>1</v>
      </c>
      <c r="I9">
        <v>0.05</v>
      </c>
      <c r="J9">
        <v>0</v>
      </c>
      <c r="K9">
        <v>5.5</v>
      </c>
      <c r="L9">
        <f>0.5/(0.000016)</f>
        <v>31250</v>
      </c>
      <c r="N9">
        <v>1000</v>
      </c>
      <c r="O9">
        <v>0</v>
      </c>
    </row>
    <row r="10" spans="1:16" x14ac:dyDescent="0.3">
      <c r="G10" s="1"/>
      <c r="H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2019-02-07T20:00:53Z</dcterms:modified>
</cp:coreProperties>
</file>