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14471C06-7DEE-48EB-907A-DEAC58221594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CHEMSUMM" sheetId="1" r:id="rId1"/>
  </sheets>
  <calcPr calcId="191029"/>
</workbook>
</file>

<file path=xl/calcChain.xml><?xml version="1.0" encoding="utf-8"?>
<calcChain xmlns="http://schemas.openxmlformats.org/spreadsheetml/2006/main">
  <c r="M12" i="1" l="1"/>
  <c r="N12" i="1" l="1"/>
  <c r="L12" i="1"/>
  <c r="H12" i="1"/>
  <c r="N11" i="1"/>
  <c r="M11" i="1"/>
  <c r="L11" i="1"/>
  <c r="H11" i="1"/>
  <c r="L10" i="1" l="1"/>
  <c r="M10" i="1" s="1"/>
  <c r="I10" i="1"/>
  <c r="N10" i="1" s="1"/>
  <c r="M9" i="1"/>
  <c r="L9" i="1"/>
  <c r="I9" i="1"/>
  <c r="N9" i="1" s="1"/>
  <c r="L8" i="1"/>
  <c r="M8" i="1" s="1"/>
  <c r="I8" i="1"/>
  <c r="N8" i="1" s="1"/>
  <c r="L7" i="1"/>
  <c r="M7" i="1" s="1"/>
  <c r="I7" i="1"/>
  <c r="N7" i="1" s="1"/>
  <c r="M6" i="1"/>
  <c r="L6" i="1"/>
  <c r="I6" i="1"/>
  <c r="N6" i="1" s="1"/>
  <c r="L5" i="1"/>
  <c r="M5" i="1" s="1"/>
  <c r="I5" i="1"/>
  <c r="N5" i="1" s="1"/>
  <c r="L4" i="1"/>
  <c r="M4" i="1" s="1"/>
  <c r="I4" i="1"/>
  <c r="N4" i="1" s="1"/>
  <c r="M3" i="1"/>
  <c r="L3" i="1"/>
  <c r="I3" i="1"/>
  <c r="N3" i="1" s="1"/>
  <c r="L2" i="1"/>
  <c r="M2" i="1" s="1"/>
  <c r="I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tc={0176E549-CF14-46C2-8538-6AE6C2A7F795}</author>
    <author>tc={8180B5E7-7869-45E4-89CD-983333B7B908}</author>
  </authors>
  <commentList>
    <comment ref="M1" authorId="0" shapeId="0" xr:uid="{0176E549-CF14-46C2-8538-6AE6C2A7F79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  </r>
      </text>
    </comment>
    <comment ref="N1" authorId="1" shapeId="0" xr:uid="{8180B5E7-7869-45E4-89CD-983333B7B90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  </r>
      </text>
    </comment>
  </commentList>
</comments>
</file>

<file path=xl/sharedStrings.xml><?xml version="1.0" encoding="utf-8"?>
<sst xmlns="http://schemas.openxmlformats.org/spreadsheetml/2006/main" count="47" uniqueCount="47">
  <si>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</si>
  <si>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</si>
  <si>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</si>
  <si>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</si>
  <si>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</si>
  <si>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</si>
  <si>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</si>
  <si>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</si>
  <si>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</si>
  <si>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</si>
  <si>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</si>
  <si>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</si>
  <si>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</si>
  <si>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</si>
  <si>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</si>
  <si>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</si>
  <si>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</si>
  <si>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</si>
  <si>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</si>
  <si>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</si>
  <si>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</si>
  <si>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</si>
  <si>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</si>
  <si>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</si>
  <si>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</si>
  <si>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</si>
  <si>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</si>
  <si>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</si>
  <si>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</si>
  <si>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</si>
  <si>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</si>
  <si>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</si>
  <si>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</si>
  <si>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</si>
  <si>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</si>
  <si>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</si>
  <si>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</si>
  <si>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</si>
  <si>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</si>
  <si>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</si>
  <si>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</si>
  <si>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C1=CC=C2C=CC=CC2=C1</t>
  </si>
  <si>
    <t>91-20-3</t>
  </si>
  <si>
    <t>C(Cl)(Cl)Cl</t>
  </si>
  <si>
    <t>67-66-3</t>
  </si>
  <si>
    <t>C22</t>
  </si>
  <si>
    <t>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</si>
</sst>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20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"/>
  <sheetViews>
    <sheetView tabSelected="1" workbookViewId="0">
      <pane xSplit="1" topLeftCell="B1" activePane="topRight" state="frozen"/>
      <selection pane="topRight" activeCell="J11" sqref="J11"/>
    </sheetView>
  </sheetViews>
  <sheetFormatPr defaultRowHeight="15" x14ac:dyDescent="0.25"/>
  <cols>
    <col min="1" max="1" width="11.140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25">
      <c r="A2" s="1" t="s">
        <v>32</v>
      </c>
      <c r="B2" s="1">
        <v>325</v>
      </c>
      <c r="C2" s="4">
        <v>8.6819708262146008E-6</v>
      </c>
      <c r="D2" s="3">
        <v>1.5236999999999999E-2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 t="shared" ref="I2:I10" si="0">LOG(10^K2/0.41)</f>
        <v>5.3872161432802645</v>
      </c>
      <c r="J2" s="1">
        <v>2</v>
      </c>
      <c r="K2" s="1">
        <v>5</v>
      </c>
      <c r="L2" s="1">
        <f t="shared" ref="L2:L10" si="1">K2-J2</f>
        <v>3</v>
      </c>
      <c r="M2" s="1">
        <f t="shared" ref="M2:M10" si="2">L2+LOG(0.2)-11.91</f>
        <v>-9.6089700043360189</v>
      </c>
      <c r="N2" s="1">
        <f t="shared" ref="N2:N10" si="3">I2</f>
        <v>5.3872161432802645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</row>
    <row r="3" spans="1:32" x14ac:dyDescent="0.25">
      <c r="A3" s="1" t="s">
        <v>33</v>
      </c>
      <c r="B3" s="1">
        <v>325</v>
      </c>
      <c r="C3" s="4">
        <v>8.6819708262146008E-6</v>
      </c>
      <c r="D3" s="3">
        <v>1.5236999999999999E-2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 t="shared" si="0"/>
        <v>5.3872161432802645</v>
      </c>
      <c r="J3" s="1">
        <v>1</v>
      </c>
      <c r="K3" s="1">
        <v>5</v>
      </c>
      <c r="L3" s="1">
        <f t="shared" si="1"/>
        <v>4</v>
      </c>
      <c r="M3" s="1">
        <f t="shared" si="2"/>
        <v>-8.6089700043360189</v>
      </c>
      <c r="N3" s="1">
        <f t="shared" si="3"/>
        <v>5.3872161432802645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25">
      <c r="A4" s="1" t="s">
        <v>34</v>
      </c>
      <c r="B4" s="1">
        <v>325</v>
      </c>
      <c r="C4" s="4">
        <v>8.6819708262146008E-6</v>
      </c>
      <c r="D4" s="3">
        <v>1.5236999999999999E-2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 t="shared" si="0"/>
        <v>5.3872161432802645</v>
      </c>
      <c r="J4" s="1">
        <v>0.5</v>
      </c>
      <c r="K4" s="1">
        <v>5</v>
      </c>
      <c r="L4" s="1">
        <f t="shared" si="1"/>
        <v>4.5</v>
      </c>
      <c r="M4" s="1">
        <f t="shared" si="2"/>
        <v>-8.1089700043360189</v>
      </c>
      <c r="N4" s="1">
        <f t="shared" si="3"/>
        <v>5.3872161432802645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</row>
    <row r="5" spans="1:32" x14ac:dyDescent="0.25">
      <c r="A5" s="1" t="s">
        <v>35</v>
      </c>
      <c r="B5" s="1">
        <v>325</v>
      </c>
      <c r="C5" s="4">
        <v>8.6819708262146008E-6</v>
      </c>
      <c r="D5" s="3">
        <v>1.5236999999999999E-2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 t="shared" si="0"/>
        <v>5.3872161432802645</v>
      </c>
      <c r="J5" s="1">
        <v>0</v>
      </c>
      <c r="K5" s="1">
        <v>5</v>
      </c>
      <c r="L5" s="1">
        <f t="shared" si="1"/>
        <v>5</v>
      </c>
      <c r="M5" s="1">
        <f t="shared" si="2"/>
        <v>-7.6089700043360189</v>
      </c>
      <c r="N5" s="1">
        <f t="shared" si="3"/>
        <v>5.3872161432802645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</row>
    <row r="6" spans="1:32" x14ac:dyDescent="0.25">
      <c r="A6" s="1" t="s">
        <v>36</v>
      </c>
      <c r="B6" s="1">
        <v>325</v>
      </c>
      <c r="C6" s="4">
        <v>8.6819708262146008E-6</v>
      </c>
      <c r="D6" s="3">
        <v>1.5236999999999999E-2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f t="shared" si="0"/>
        <v>5.3872161432802645</v>
      </c>
      <c r="J6" s="1">
        <v>-0.5</v>
      </c>
      <c r="K6" s="1">
        <v>5</v>
      </c>
      <c r="L6" s="1">
        <f t="shared" si="1"/>
        <v>5.5</v>
      </c>
      <c r="M6" s="1">
        <f t="shared" si="2"/>
        <v>-7.1089700043360189</v>
      </c>
      <c r="N6" s="1">
        <f t="shared" si="3"/>
        <v>5.3872161432802645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8.7040000000000006</v>
      </c>
      <c r="AA6" s="1">
        <v>1.0900000000000001</v>
      </c>
      <c r="AB6" s="1">
        <v>0</v>
      </c>
      <c r="AC6" s="1">
        <v>1.32</v>
      </c>
      <c r="AD6" s="1">
        <v>2.1833</v>
      </c>
    </row>
    <row r="7" spans="1:32" x14ac:dyDescent="0.25">
      <c r="A7" s="1" t="s">
        <v>37</v>
      </c>
      <c r="B7" s="1">
        <v>325</v>
      </c>
      <c r="C7" s="4">
        <v>8.6819708262146008E-6</v>
      </c>
      <c r="D7" s="3">
        <v>1.5236999999999999E-2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f t="shared" si="0"/>
        <v>5.3872161432802645</v>
      </c>
      <c r="J7" s="1">
        <v>-1</v>
      </c>
      <c r="K7" s="1">
        <v>5</v>
      </c>
      <c r="L7" s="1">
        <f t="shared" si="1"/>
        <v>6</v>
      </c>
      <c r="M7" s="1">
        <f t="shared" si="2"/>
        <v>-6.6089700043360189</v>
      </c>
      <c r="N7" s="1">
        <f t="shared" si="3"/>
        <v>5.3872161432802645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8.7040000000000006</v>
      </c>
      <c r="AA7" s="1">
        <v>1.0900000000000001</v>
      </c>
      <c r="AB7" s="1">
        <v>0</v>
      </c>
      <c r="AC7" s="1">
        <v>1.32</v>
      </c>
      <c r="AD7" s="1">
        <v>2.1833</v>
      </c>
    </row>
    <row r="8" spans="1:32" x14ac:dyDescent="0.25">
      <c r="A8" s="1" t="s">
        <v>38</v>
      </c>
      <c r="B8" s="1">
        <v>325</v>
      </c>
      <c r="C8" s="4">
        <v>8.6819708262146008E-6</v>
      </c>
      <c r="D8" s="3">
        <v>1.5236999999999999E-2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f t="shared" si="0"/>
        <v>5.3872161432802645</v>
      </c>
      <c r="J8" s="1">
        <v>-1.5</v>
      </c>
      <c r="K8" s="1">
        <v>5</v>
      </c>
      <c r="L8" s="1">
        <f t="shared" si="1"/>
        <v>6.5</v>
      </c>
      <c r="M8" s="1">
        <f t="shared" si="2"/>
        <v>-6.1089700043360189</v>
      </c>
      <c r="N8" s="1">
        <f t="shared" si="3"/>
        <v>5.3872161432802645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8.7040000000000006</v>
      </c>
      <c r="AA8" s="1">
        <v>1.0900000000000001</v>
      </c>
      <c r="AB8" s="1">
        <v>0</v>
      </c>
      <c r="AC8" s="1">
        <v>1.32</v>
      </c>
      <c r="AD8" s="1">
        <v>2.1833</v>
      </c>
    </row>
    <row r="9" spans="1:32" x14ac:dyDescent="0.25">
      <c r="A9" s="1" t="s">
        <v>39</v>
      </c>
      <c r="B9" s="1">
        <v>325</v>
      </c>
      <c r="C9" s="4">
        <v>8.6819708262146008E-6</v>
      </c>
      <c r="D9" s="3">
        <v>1.5236999999999999E-2</v>
      </c>
      <c r="E9" s="2">
        <v>1E-99</v>
      </c>
      <c r="F9" s="2">
        <v>1000000000</v>
      </c>
      <c r="G9" s="2">
        <v>1000000000</v>
      </c>
      <c r="H9" s="2">
        <v>1000000000</v>
      </c>
      <c r="I9" s="1">
        <f t="shared" si="0"/>
        <v>5.3872161432802645</v>
      </c>
      <c r="J9" s="1">
        <v>-2</v>
      </c>
      <c r="K9" s="1">
        <v>5</v>
      </c>
      <c r="L9" s="1">
        <f t="shared" si="1"/>
        <v>7</v>
      </c>
      <c r="M9" s="1">
        <f t="shared" si="2"/>
        <v>-5.6089700043360189</v>
      </c>
      <c r="N9" s="1">
        <f t="shared" si="3"/>
        <v>5.3872161432802645</v>
      </c>
      <c r="O9" s="1">
        <v>999</v>
      </c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8.7040000000000006</v>
      </c>
      <c r="AA9" s="1">
        <v>1.0900000000000001</v>
      </c>
      <c r="AB9" s="1">
        <v>0</v>
      </c>
      <c r="AC9" s="1">
        <v>1.32</v>
      </c>
      <c r="AD9" s="1">
        <v>2.1833</v>
      </c>
    </row>
    <row r="10" spans="1:32" x14ac:dyDescent="0.25">
      <c r="A10" s="1" t="s">
        <v>40</v>
      </c>
      <c r="B10" s="1">
        <v>325</v>
      </c>
      <c r="C10" s="4">
        <v>8.6819708262146008E-6</v>
      </c>
      <c r="D10" s="3">
        <v>1.5236999999999999E-2</v>
      </c>
      <c r="E10" s="2">
        <v>1E-99</v>
      </c>
      <c r="F10" s="2">
        <v>1000000000</v>
      </c>
      <c r="G10" s="2">
        <v>1000000000</v>
      </c>
      <c r="H10" s="2">
        <v>1000000000</v>
      </c>
      <c r="I10" s="1">
        <f t="shared" si="0"/>
        <v>5.3872161432802645</v>
      </c>
      <c r="J10" s="1">
        <v>-3</v>
      </c>
      <c r="K10" s="1">
        <v>5</v>
      </c>
      <c r="L10" s="1">
        <f t="shared" si="1"/>
        <v>8</v>
      </c>
      <c r="M10" s="1">
        <f t="shared" si="2"/>
        <v>-4.6089700043360189</v>
      </c>
      <c r="N10" s="1">
        <f t="shared" si="3"/>
        <v>5.3872161432802645</v>
      </c>
      <c r="O10" s="1">
        <v>999</v>
      </c>
      <c r="P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8.7040000000000006</v>
      </c>
      <c r="AA10" s="1">
        <v>1.0900000000000001</v>
      </c>
      <c r="AB10" s="1">
        <v>0</v>
      </c>
      <c r="AC10" s="1">
        <v>1.32</v>
      </c>
      <c r="AD10" s="1">
        <v>2.1833</v>
      </c>
    </row>
    <row r="11" spans="1:32" x14ac:dyDescent="0.25">
      <c r="A11" s="5" t="s">
        <v>45</v>
      </c>
      <c r="B11">
        <v>128.1705</v>
      </c>
      <c r="C11" s="2">
        <v>7.9899999999999997E-6</v>
      </c>
      <c r="D11">
        <v>6.9000000000000006E-2</v>
      </c>
      <c r="E11" s="2">
        <v>2.1599999999999998E-11</v>
      </c>
      <c r="F11">
        <v>900</v>
      </c>
      <c r="G11" s="2">
        <v>1800</v>
      </c>
      <c r="H11">
        <f>0.1*F11</f>
        <v>90</v>
      </c>
      <c r="I11" s="1">
        <v>3.3472161432802645</v>
      </c>
      <c r="J11" s="1">
        <v>-1.73</v>
      </c>
      <c r="K11" s="1">
        <v>2.96</v>
      </c>
      <c r="L11" s="1">
        <f>K11-J11</f>
        <v>4.6899999999999995</v>
      </c>
      <c r="M11" s="1">
        <f>L11+LOG(0.2)-11.91</f>
        <v>-7.9189700043360194</v>
      </c>
      <c r="N11" s="1">
        <f>I11</f>
        <v>3.3472161432802645</v>
      </c>
      <c r="O11" s="1">
        <v>999</v>
      </c>
      <c r="P11" s="1"/>
      <c r="Q11" s="1">
        <v>0</v>
      </c>
      <c r="R11" s="1">
        <v>0</v>
      </c>
      <c r="S11" s="1">
        <v>0</v>
      </c>
      <c r="T11" s="1">
        <v>0</v>
      </c>
      <c r="U11" s="1">
        <v>1.9060773480662983E-14</v>
      </c>
      <c r="V11" s="1">
        <v>0</v>
      </c>
      <c r="W11" s="1">
        <v>1.7499999999999998E-5</v>
      </c>
      <c r="X11" s="1">
        <v>2.616143551903963E-10</v>
      </c>
      <c r="Y11" s="1">
        <v>2.616143551903963E-10</v>
      </c>
      <c r="Z11" s="1">
        <v>5.1609999999999996</v>
      </c>
      <c r="AA11" s="1">
        <v>0.92</v>
      </c>
      <c r="AB11" s="1">
        <v>0</v>
      </c>
      <c r="AC11" s="1">
        <v>0.2</v>
      </c>
      <c r="AD11">
        <v>1.0853999999999999</v>
      </c>
      <c r="AE11" t="s">
        <v>41</v>
      </c>
      <c r="AF11" t="s">
        <v>42</v>
      </c>
    </row>
    <row r="12" spans="1:32" x14ac:dyDescent="0.25">
      <c r="A12" s="5" t="s">
        <v>46</v>
      </c>
      <c r="B12">
        <v>119.37794</v>
      </c>
      <c r="C12" s="2">
        <v>1.0499999999999999E-5</v>
      </c>
      <c r="D12">
        <v>9.11E-2</v>
      </c>
      <c r="E12" s="2">
        <v>1.065E-13</v>
      </c>
      <c r="F12">
        <v>900</v>
      </c>
      <c r="G12" s="2">
        <v>1800</v>
      </c>
      <c r="H12">
        <f>0.1*F12</f>
        <v>90</v>
      </c>
      <c r="I12" s="1">
        <v>1.97</v>
      </c>
      <c r="J12" s="1">
        <v>-0.82</v>
      </c>
      <c r="K12" s="1">
        <v>1.6</v>
      </c>
      <c r="L12" s="1">
        <f>K12-J12</f>
        <v>2.42</v>
      </c>
      <c r="M12" s="1">
        <f>L12+LOG(0.2)-11.91</f>
        <v>-10.188970004336019</v>
      </c>
      <c r="N12" s="1">
        <f>I12</f>
        <v>1.97</v>
      </c>
      <c r="O12" s="1">
        <v>999</v>
      </c>
      <c r="P12" s="1"/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2.48</v>
      </c>
      <c r="AA12" s="1">
        <v>0.49</v>
      </c>
      <c r="AB12" s="1">
        <v>0.15</v>
      </c>
      <c r="AC12">
        <v>0.02</v>
      </c>
      <c r="AD12">
        <v>0.61670000000000003</v>
      </c>
      <c r="AE12" t="s">
        <v>43</v>
      </c>
      <c r="AF12" t="s">
        <v>44</v>
      </c>
    </row>
    <row r="13" spans="1:32" x14ac:dyDescent="0.25">
      <c r="A13" s="1"/>
      <c r="B13" s="1"/>
      <c r="C13" s="4"/>
      <c r="D13" s="3"/>
      <c r="E13" s="2"/>
      <c r="F13" s="2"/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2022-03-17T20:46:49Z</dcterms:modified>
</cp:coreProperties>
</file>