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62C07F1C-E8C1-4A5C-B7C0-03B53ED207A8}" xr6:coauthVersionLast="47" xr6:coauthVersionMax="47" xr10:uidLastSave="{00000000-0000-0000-0000-000000000000}"/>
  <bookViews>
    <workbookView xWindow="2640" yWindow="2640" windowWidth="21600" windowHeight="11325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C2" i="1"/>
  <c r="C8" i="1"/>
  <c r="C3" i="1"/>
  <c r="J8" i="1" l="1"/>
  <c r="L8" i="1"/>
  <c r="L6" i="1"/>
  <c r="L5" i="1"/>
  <c r="G2" i="1" l="1"/>
  <c r="G9" i="1"/>
  <c r="L7" i="1"/>
</calcChain>
</file>

<file path=xl/sharedStrings.xml><?xml version="1.0" encoding="utf-8"?>
<sst xmlns="http://schemas.openxmlformats.org/spreadsheetml/2006/main" count="24" uniqueCount="24">
  <si>
    <t>Compartment</t>
  </si>
  <si>
    <t>Depth</t>
  </si>
  <si>
    <t>Density</t>
  </si>
  <si>
    <t>Temp</t>
  </si>
  <si>
    <t>FrnOC</t>
  </si>
  <si>
    <t>Length</t>
  </si>
  <si>
    <t>Porosity</t>
  </si>
  <si>
    <t>Width</t>
  </si>
  <si>
    <t>FrnWat</t>
  </si>
  <si>
    <t>FrnAir</t>
  </si>
  <si>
    <t>pH</t>
  </si>
  <si>
    <t>cond</t>
  </si>
  <si>
    <t>FrnPart</t>
  </si>
  <si>
    <t>PartDensity</t>
  </si>
  <si>
    <t>Advection</t>
  </si>
  <si>
    <t>subsoil</t>
  </si>
  <si>
    <t>water</t>
  </si>
  <si>
    <t>topsoil</t>
  </si>
  <si>
    <t>shoots</t>
  </si>
  <si>
    <t>air</t>
  </si>
  <si>
    <t>rootbody</t>
  </si>
  <si>
    <t>rootxylem</t>
  </si>
  <si>
    <t>rootcyl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</si>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</sst>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E+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42" applyNumberFormat="1" applyFont="1" applyAlignment="1">
      <alignment horizontal="right"/>
    </xf>
    <xf numFmtId="11" fontId="0" fillId="0" borderId="0" xfId="0" applyNumberForma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  <xf numFmtId="0" fontId="0" fillId="0" borderId="0" xfId="0" applyBorder="1"/>
    <xf numFmtId="164" fontId="0" fillId="0" borderId="0" xfId="0" applyNumberFormat="1" applyBorder="1"/>
    <xf numFmtId="43" fontId="0" fillId="0" borderId="0" xfId="42" applyFont="1" applyBorder="1"/>
    <xf numFmtId="165" fontId="0" fillId="0" borderId="10" xfId="0" applyNumberFormat="1" applyBorder="1"/>
    <xf numFmtId="11" fontId="0" fillId="0" borderId="10" xfId="0" applyNumberFormat="1" applyBorder="1"/>
    <xf numFmtId="0" fontId="0" fillId="0" borderId="0" xfId="0" applyFill="1" applyBorder="1"/>
    <xf numFmtId="0" fontId="0" fillId="0" borderId="10" xfId="0" applyFill="1" applyBorder="1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1"/>
  <sheetViews>
    <sheetView tabSelected="1" workbookViewId="0">
      <selection activeCell="H3" sqref="H3"/>
    </sheetView>
  </sheetViews>
  <sheetFormatPr defaultRowHeight="15" x14ac:dyDescent="0.25"/>
  <cols>
    <col min="1" max="1" width="19.7109375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6" x14ac:dyDescent="0.25">
      <c r="A1" s="5" t="s">
        <v>0</v>
      </c>
      <c r="B1" s="5" t="s">
        <v>7</v>
      </c>
      <c r="C1" s="5" t="s">
        <v>1</v>
      </c>
      <c r="D1" s="5" t="s">
        <v>5</v>
      </c>
      <c r="E1" s="5" t="s">
        <v>2</v>
      </c>
      <c r="F1" s="5" t="s">
        <v>3</v>
      </c>
      <c r="G1" s="5" t="s">
        <v>8</v>
      </c>
      <c r="H1" s="5" t="s">
        <v>6</v>
      </c>
      <c r="I1" s="5" t="s">
        <v>4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23</v>
      </c>
    </row>
    <row r="2" spans="1:16" x14ac:dyDescent="0.25">
      <c r="A2" t="s">
        <v>16</v>
      </c>
      <c r="B2" s="3">
        <v>11.5824</v>
      </c>
      <c r="C2" s="3">
        <f>0.1524*2</f>
        <v>0.30480000000000002</v>
      </c>
      <c r="D2">
        <v>45.72</v>
      </c>
      <c r="E2">
        <v>1000</v>
      </c>
      <c r="F2">
        <v>22</v>
      </c>
      <c r="G2" s="2">
        <f>1-M2</f>
        <v>0.99999400000000005</v>
      </c>
      <c r="H2">
        <v>0.35</v>
      </c>
      <c r="I2">
        <v>0.1</v>
      </c>
      <c r="K2">
        <v>6</v>
      </c>
      <c r="L2">
        <v>2000</v>
      </c>
      <c r="M2" s="2">
        <v>6.0000000000000002E-6</v>
      </c>
      <c r="N2">
        <v>2605</v>
      </c>
      <c r="O2">
        <v>0</v>
      </c>
      <c r="P2">
        <v>1</v>
      </c>
    </row>
    <row r="3" spans="1:16" x14ac:dyDescent="0.25">
      <c r="A3" t="s">
        <v>15</v>
      </c>
      <c r="B3" s="3">
        <v>11.5824</v>
      </c>
      <c r="C3" s="3">
        <f>0.1524*2</f>
        <v>0.30480000000000002</v>
      </c>
      <c r="D3">
        <v>45.72</v>
      </c>
      <c r="E3">
        <v>2605</v>
      </c>
      <c r="F3">
        <v>17</v>
      </c>
      <c r="G3">
        <v>0.31000000000000005</v>
      </c>
      <c r="H3">
        <f>1-H2</f>
        <v>0.65</v>
      </c>
      <c r="I3">
        <v>0.05</v>
      </c>
      <c r="K3">
        <v>5.5</v>
      </c>
      <c r="L3">
        <v>2000</v>
      </c>
      <c r="M3">
        <v>0.6</v>
      </c>
      <c r="N3">
        <v>2605</v>
      </c>
      <c r="O3">
        <v>0</v>
      </c>
      <c r="P3">
        <v>1</v>
      </c>
    </row>
    <row r="4" spans="1:16" x14ac:dyDescent="0.25">
      <c r="A4" t="s">
        <v>17</v>
      </c>
      <c r="B4" s="3">
        <v>11.5824</v>
      </c>
      <c r="C4">
        <v>1</v>
      </c>
      <c r="D4">
        <v>45.72</v>
      </c>
      <c r="E4">
        <v>2605</v>
      </c>
      <c r="F4">
        <v>17</v>
      </c>
      <c r="G4">
        <v>0.3</v>
      </c>
      <c r="H4" s="1">
        <v>0.3</v>
      </c>
      <c r="I4">
        <v>0.1</v>
      </c>
      <c r="J4">
        <v>0</v>
      </c>
      <c r="K4">
        <v>5.5</v>
      </c>
      <c r="L4">
        <v>2000</v>
      </c>
      <c r="N4">
        <v>2605</v>
      </c>
      <c r="O4">
        <v>0</v>
      </c>
      <c r="P4">
        <v>1</v>
      </c>
    </row>
    <row r="5" spans="1:16" x14ac:dyDescent="0.25">
      <c r="A5" t="s">
        <v>20</v>
      </c>
      <c r="B5" s="3">
        <v>11.5824</v>
      </c>
      <c r="C5" s="3">
        <v>0.60960000000000003</v>
      </c>
      <c r="D5">
        <v>45.72</v>
      </c>
      <c r="E5">
        <v>1000</v>
      </c>
      <c r="F5">
        <v>17</v>
      </c>
      <c r="G5">
        <v>0.94199999999999995</v>
      </c>
      <c r="I5">
        <v>1.4999999999999999E-2</v>
      </c>
      <c r="J5">
        <v>0</v>
      </c>
      <c r="K5">
        <v>6.5</v>
      </c>
      <c r="L5">
        <f t="shared" ref="L5:L6" si="0">0.5/(0.000016)</f>
        <v>31250</v>
      </c>
      <c r="N5">
        <v>1000</v>
      </c>
      <c r="O5">
        <v>0</v>
      </c>
      <c r="P5">
        <v>1</v>
      </c>
    </row>
    <row r="6" spans="1:16" x14ac:dyDescent="0.25">
      <c r="A6" t="s">
        <v>21</v>
      </c>
      <c r="B6" s="3">
        <v>11.5824</v>
      </c>
      <c r="C6" s="3">
        <v>50</v>
      </c>
      <c r="D6">
        <v>45.72</v>
      </c>
      <c r="E6">
        <v>1000</v>
      </c>
      <c r="F6">
        <v>17</v>
      </c>
      <c r="G6">
        <v>0.94199999999999995</v>
      </c>
      <c r="I6">
        <v>1.4999999999999999E-2</v>
      </c>
      <c r="J6">
        <v>0</v>
      </c>
      <c r="K6">
        <v>5.5</v>
      </c>
      <c r="L6">
        <f t="shared" si="0"/>
        <v>31250</v>
      </c>
      <c r="N6">
        <v>1000</v>
      </c>
      <c r="O6">
        <v>0</v>
      </c>
      <c r="P6">
        <v>1</v>
      </c>
    </row>
    <row r="7" spans="1:16" s="7" customFormat="1" x14ac:dyDescent="0.25">
      <c r="A7" s="7" t="s">
        <v>22</v>
      </c>
      <c r="B7" s="8">
        <v>11.5824</v>
      </c>
      <c r="C7">
        <v>0.6</v>
      </c>
      <c r="D7" s="7">
        <v>45.72</v>
      </c>
      <c r="E7" s="7">
        <v>1000</v>
      </c>
      <c r="F7" s="7">
        <v>17</v>
      </c>
      <c r="G7" s="7">
        <v>0.94199999999999995</v>
      </c>
      <c r="H7" s="7">
        <v>1</v>
      </c>
      <c r="I7" s="7">
        <v>0.05</v>
      </c>
      <c r="J7" s="7">
        <v>0</v>
      </c>
      <c r="K7" s="7">
        <v>5.5</v>
      </c>
      <c r="L7" s="7">
        <f>0.5/(0.000016)</f>
        <v>31250</v>
      </c>
      <c r="N7" s="7">
        <v>1000</v>
      </c>
      <c r="O7" s="7">
        <v>0</v>
      </c>
      <c r="P7" s="12">
        <v>1</v>
      </c>
    </row>
    <row r="8" spans="1:16" x14ac:dyDescent="0.25">
      <c r="A8" t="s">
        <v>18</v>
      </c>
      <c r="B8" s="3">
        <v>11.5824</v>
      </c>
      <c r="C8" s="14">
        <f>0.005128391</f>
        <v>5.1283910000000004E-3</v>
      </c>
      <c r="D8">
        <v>45.72</v>
      </c>
      <c r="E8">
        <v>850</v>
      </c>
      <c r="F8">
        <v>17</v>
      </c>
      <c r="G8">
        <v>0.66</v>
      </c>
      <c r="H8">
        <v>1</v>
      </c>
      <c r="I8">
        <v>0.02</v>
      </c>
      <c r="J8">
        <f>1-(I8+G8)</f>
        <v>0.31999999999999995</v>
      </c>
      <c r="K8">
        <v>5.5</v>
      </c>
      <c r="L8">
        <f t="shared" ref="L8" si="1">0.5/(0.000016)</f>
        <v>31250</v>
      </c>
      <c r="N8">
        <v>1000</v>
      </c>
      <c r="O8">
        <v>0</v>
      </c>
      <c r="P8" s="12">
        <v>1</v>
      </c>
    </row>
    <row r="9" spans="1:16" x14ac:dyDescent="0.25">
      <c r="A9" s="4" t="s">
        <v>19</v>
      </c>
      <c r="B9" s="6">
        <v>11.5824</v>
      </c>
      <c r="C9" s="4">
        <v>0.6</v>
      </c>
      <c r="D9" s="4">
        <v>45.72</v>
      </c>
      <c r="E9" s="4"/>
      <c r="F9" s="4">
        <v>17</v>
      </c>
      <c r="G9" s="10">
        <f>3*0.000001</f>
        <v>3.0000000000000001E-6</v>
      </c>
      <c r="H9" s="4"/>
      <c r="I9" s="4">
        <v>0.1</v>
      </c>
      <c r="J9" s="4"/>
      <c r="K9" s="4">
        <v>5.6</v>
      </c>
      <c r="L9" s="4">
        <v>3000</v>
      </c>
      <c r="M9" s="11">
        <v>1.9999999999999999E-11</v>
      </c>
      <c r="N9" s="4">
        <v>2605</v>
      </c>
      <c r="O9" s="4">
        <v>0</v>
      </c>
      <c r="P9" s="13">
        <v>1</v>
      </c>
    </row>
    <row r="10" spans="1:16" s="7" customFormat="1" x14ac:dyDescent="0.25">
      <c r="G10" s="9"/>
      <c r="H10" s="9"/>
    </row>
    <row r="11" spans="1:16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2021-06-04T18:23:24Z</dcterms:modified>
</cp:coreProperties>
</file>