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rgile\Documents\IIT\2014-Fall\CS553-Cloud-Computing\cs553-cloudcomputing-2014\assignment4\report\"/>
    </mc:Choice>
  </mc:AlternateContent>
  <bookViews>
    <workbookView xWindow="0" yWindow="0" windowWidth="20490" windowHeight="7755"/>
  </bookViews>
  <sheets>
    <sheet name="Throughput" sheetId="2" r:id="rId1"/>
    <sheet name="Efficiency" sheetId="1" r:id="rId2"/>
    <sheet name="Throughput_graph" sheetId="3" r:id="rId3"/>
    <sheet name="Efficiency_graph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D6" i="1"/>
  <c r="D5" i="1"/>
  <c r="D4" i="1"/>
  <c r="D3" i="1"/>
  <c r="D2" i="1"/>
  <c r="C6" i="1"/>
  <c r="C5" i="1"/>
  <c r="C4" i="1"/>
  <c r="C3" i="1"/>
  <c r="C2" i="1"/>
  <c r="B6" i="1"/>
  <c r="B5" i="1"/>
  <c r="B4" i="1"/>
  <c r="B3" i="1"/>
  <c r="B2" i="1"/>
  <c r="D3" i="2"/>
  <c r="D4" i="2"/>
  <c r="D5" i="2"/>
  <c r="D6" i="2"/>
  <c r="D2" i="2"/>
  <c r="C3" i="2"/>
  <c r="C4" i="2"/>
  <c r="C5" i="2"/>
  <c r="C6" i="2"/>
  <c r="C2" i="2"/>
</calcChain>
</file>

<file path=xl/sharedStrings.xml><?xml version="1.0" encoding="utf-8"?>
<sst xmlns="http://schemas.openxmlformats.org/spreadsheetml/2006/main" count="4" uniqueCount="4">
  <si>
    <t># workers</t>
  </si>
  <si>
    <t>time (ms)</t>
  </si>
  <si>
    <t>throughput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</si>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</sst>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on 10K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 on 10K tasks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Throughput!$A$2:$A$6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Throughput!$D$2:$D$6</c:f>
              <c:numCache>
                <c:formatCode>General</c:formatCode>
                <c:ptCount val="5"/>
                <c:pt idx="0">
                  <c:v>29.916831209238318</c:v>
                </c:pt>
                <c:pt idx="1">
                  <c:v>41.588168997683539</c:v>
                </c:pt>
                <c:pt idx="2">
                  <c:v>40.103788604909504</c:v>
                </c:pt>
                <c:pt idx="3">
                  <c:v>41.168358000041167</c:v>
                </c:pt>
                <c:pt idx="4">
                  <c:v>40.500259201658892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488240"/>
        <c:axId val="393488632"/>
      </c:lineChart>
      <c:catAx>
        <c:axId val="39348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88632"/>
        <c:crosses val="autoZero"/>
        <c:auto val="1"/>
        <c:lblAlgn val="ctr"/>
        <c:lblOffset val="100"/>
        <c:tickMarkSkip val="1"/>
        <c:noMultiLvlLbl val="0"/>
      </c:catAx>
      <c:valAx>
        <c:axId val="393488632"/>
        <c:scaling>
          <c:orientation val="minMax"/>
          <c:max val="46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in tasks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88240"/>
        <c:crosses val="autoZero"/>
        <c:crossBetween val="between"/>
        <c:majorUnit val="2"/>
        <c:minorUnit val="0.5"/>
      </c:valAx>
      <c:spPr>
        <a:noFill/>
        <a:ln>
          <a:solidFill>
            <a:schemeClr val="tx1">
              <a:lumMod val="25000"/>
              <a:lumOff val="75000"/>
              <a:alpha val="97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</a:t>
            </a:r>
            <a:r>
              <a:rPr lang="en-US"/>
              <a:t>of the differents</a:t>
            </a:r>
            <a:r>
              <a:rPr lang="en-US" baseline="0"/>
              <a:t> tasks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sleep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Efficiency!$A$2:$A$6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Efficiency!$B$2:$B$6</c:f>
              <c:numCache>
                <c:formatCode>General</c:formatCode>
                <c:ptCount val="5"/>
                <c:pt idx="0">
                  <c:v>0.77839941620043784</c:v>
                </c:pt>
                <c:pt idx="1">
                  <c:v>0.89618784097146764</c:v>
                </c:pt>
                <c:pt idx="2">
                  <c:v>0.89305648582272834</c:v>
                </c:pt>
                <c:pt idx="3">
                  <c:v>0.62846144781806035</c:v>
                </c:pt>
                <c:pt idx="4">
                  <c:v>0.72492660118163044</c:v>
                </c:pt>
              </c:numCache>
            </c:numRef>
          </c:val>
          <c:smooth val="1"/>
        </c:ser>
        <c:ser>
          <c:idx val="1"/>
          <c:order val="1"/>
          <c:tx>
            <c:v>sleep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Efficiency!$A$2:$A$6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Efficiency!$C$2:$C$6</c:f>
              <c:numCache>
                <c:formatCode>General</c:formatCode>
                <c:ptCount val="5"/>
                <c:pt idx="0">
                  <c:v>0.82428338862901063</c:v>
                </c:pt>
                <c:pt idx="1">
                  <c:v>0.91837906095741018</c:v>
                </c:pt>
                <c:pt idx="2">
                  <c:v>0.9175048455724657</c:v>
                </c:pt>
                <c:pt idx="3">
                  <c:v>0.92274331587810565</c:v>
                </c:pt>
                <c:pt idx="4">
                  <c:v>0.92534758368612213</c:v>
                </c:pt>
              </c:numCache>
            </c:numRef>
          </c:val>
          <c:smooth val="1"/>
        </c:ser>
        <c:ser>
          <c:idx val="2"/>
          <c:order val="2"/>
          <c:tx>
            <c:v>sleep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Efficiency!$A$2:$A$6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Efficiency!$D$2:$D$6</c:f>
              <c:numCache>
                <c:formatCode>General</c:formatCode>
                <c:ptCount val="5"/>
                <c:pt idx="0">
                  <c:v>0.88326543230322507</c:v>
                </c:pt>
                <c:pt idx="1">
                  <c:v>0.9370753877149417</c:v>
                </c:pt>
                <c:pt idx="2">
                  <c:v>0.94387484219592477</c:v>
                </c:pt>
                <c:pt idx="3">
                  <c:v>0.94529126787191309</c:v>
                </c:pt>
                <c:pt idx="4">
                  <c:v>0.94264033557995952</c:v>
                </c:pt>
              </c:numCache>
            </c:numRef>
          </c:val>
          <c:smooth val="1"/>
        </c:ser>
        <c:ser>
          <c:idx val="3"/>
          <c:order val="3"/>
          <c:tx>
            <c:v>sleep 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Efficiency!$A$2:$A$6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Efficiency!$E$2:$E$6</c:f>
              <c:numCache>
                <c:formatCode>General</c:formatCode>
                <c:ptCount val="5"/>
                <c:pt idx="0">
                  <c:v>0.89731366720879369</c:v>
                </c:pt>
                <c:pt idx="1">
                  <c:v>0.94592836957421411</c:v>
                </c:pt>
                <c:pt idx="2">
                  <c:v>0.95090930702484255</c:v>
                </c:pt>
                <c:pt idx="3">
                  <c:v>0.9544033785879602</c:v>
                </c:pt>
                <c:pt idx="4">
                  <c:v>0.95430091493600211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04856"/>
        <c:axId val="454805248"/>
      </c:lineChart>
      <c:catAx>
        <c:axId val="45480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workers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05248"/>
        <c:crosses val="autoZero"/>
        <c:auto val="1"/>
        <c:lblAlgn val="ctr"/>
        <c:lblOffset val="100"/>
        <c:tickMarkSkip val="1"/>
        <c:noMultiLvlLbl val="0"/>
      </c:catAx>
      <c:valAx>
        <c:axId val="45480524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0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2" sqref="D2:D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</v>
      </c>
      <c r="B2">
        <v>334260</v>
      </c>
      <c r="C2">
        <f>B2/1000</f>
        <v>334.26</v>
      </c>
      <c r="D2">
        <f>10000/C2</f>
        <v>29.916831209238318</v>
      </c>
    </row>
    <row r="3" spans="1:4" x14ac:dyDescent="0.25">
      <c r="A3">
        <v>2</v>
      </c>
      <c r="B3">
        <v>240453</v>
      </c>
      <c r="C3">
        <f t="shared" ref="C3:C6" si="0">B3/1000</f>
        <v>240.453</v>
      </c>
      <c r="D3">
        <f t="shared" ref="D3:D6" si="1">10000/C3</f>
        <v>41.588168997683539</v>
      </c>
    </row>
    <row r="4" spans="1:4" x14ac:dyDescent="0.25">
      <c r="A4">
        <v>4</v>
      </c>
      <c r="B4">
        <v>249353</v>
      </c>
      <c r="C4">
        <f t="shared" si="0"/>
        <v>249.35300000000001</v>
      </c>
      <c r="D4">
        <f t="shared" si="1"/>
        <v>40.103788604909504</v>
      </c>
    </row>
    <row r="5" spans="1:4" x14ac:dyDescent="0.25">
      <c r="A5">
        <v>8</v>
      </c>
      <c r="B5">
        <v>242905</v>
      </c>
      <c r="C5">
        <f t="shared" si="0"/>
        <v>242.905</v>
      </c>
      <c r="D5">
        <f t="shared" si="1"/>
        <v>41.168358000041167</v>
      </c>
    </row>
    <row r="6" spans="1:4" x14ac:dyDescent="0.25">
      <c r="A6">
        <v>16</v>
      </c>
      <c r="B6">
        <v>246912</v>
      </c>
      <c r="C6">
        <f t="shared" si="0"/>
        <v>246.91200000000001</v>
      </c>
      <c r="D6">
        <f t="shared" si="1"/>
        <v>40.500259201658892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4" sqref="D14"/>
    </sheetView>
  </sheetViews>
  <sheetFormatPr baseColWidth="10" defaultRowHeight="15" x14ac:dyDescent="0.25"/>
  <sheetData>
    <row r="1" spans="1:5" x14ac:dyDescent="0.25">
      <c r="B1">
        <v>1</v>
      </c>
      <c r="C1">
        <v>2</v>
      </c>
      <c r="D1">
        <v>4</v>
      </c>
      <c r="E1">
        <v>8</v>
      </c>
    </row>
    <row r="2" spans="1:5" x14ac:dyDescent="0.25">
      <c r="A2">
        <v>1</v>
      </c>
      <c r="B2">
        <f>80/102.775</f>
        <v>0.77839941620043784</v>
      </c>
      <c r="C2">
        <f>80/97.054</f>
        <v>0.82428338862901063</v>
      </c>
      <c r="D2">
        <f>80/90.573</f>
        <v>0.88326543230322507</v>
      </c>
      <c r="E2">
        <f>80/89.155</f>
        <v>0.89731366720879369</v>
      </c>
    </row>
    <row r="3" spans="1:5" x14ac:dyDescent="0.25">
      <c r="A3">
        <v>2</v>
      </c>
      <c r="B3">
        <f>80/89.267</f>
        <v>0.89618784097146764</v>
      </c>
      <c r="C3">
        <f>80/87.11</f>
        <v>0.91837906095741018</v>
      </c>
      <c r="D3">
        <f>80/85.372</f>
        <v>0.9370753877149417</v>
      </c>
      <c r="E3">
        <f>80/84.573</f>
        <v>0.94592836957421411</v>
      </c>
    </row>
    <row r="4" spans="1:5" x14ac:dyDescent="0.25">
      <c r="A4">
        <v>4</v>
      </c>
      <c r="B4">
        <f>80/89.58</f>
        <v>0.89305648582272834</v>
      </c>
      <c r="C4">
        <f>80/87.193</f>
        <v>0.9175048455724657</v>
      </c>
      <c r="D4">
        <f>80/84.757</f>
        <v>0.94387484219592477</v>
      </c>
      <c r="E4">
        <f>80/84.13</f>
        <v>0.95090930702484255</v>
      </c>
    </row>
    <row r="5" spans="1:5" x14ac:dyDescent="0.25">
      <c r="A5">
        <v>8</v>
      </c>
      <c r="B5">
        <f>80/127.295</f>
        <v>0.62846144781806035</v>
      </c>
      <c r="C5">
        <f>80/86.698</f>
        <v>0.92274331587810565</v>
      </c>
      <c r="D5">
        <f>80/84.63</f>
        <v>0.94529126787191309</v>
      </c>
      <c r="E5">
        <f>80/83.822</f>
        <v>0.9544033785879602</v>
      </c>
    </row>
    <row r="6" spans="1:5" x14ac:dyDescent="0.25">
      <c r="A6">
        <v>16</v>
      </c>
      <c r="B6">
        <f>80/110.356</f>
        <v>0.72492660118163044</v>
      </c>
      <c r="C6">
        <f>80/86.454</f>
        <v>0.92534758368612213</v>
      </c>
      <c r="D6">
        <f>80/84.868</f>
        <v>0.94264033557995952</v>
      </c>
      <c r="E6">
        <f>80/83.831</f>
        <v>0.95430091493600211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2</vt:i4>
      </vt:variant>
    </vt:vector>
  </HeadingPairs>
  <TitlesOfParts>
    <vt:vector size="4" baseType="lpstr">
      <vt:lpstr>Throughput</vt:lpstr>
      <vt:lpstr>Efficiency</vt:lpstr>
      <vt:lpstr>Throughput_graph</vt:lpstr>
      <vt:lpstr>Efficiency_graph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Virgile</dc:creator>
  <cp:lastModifiedBy>Virgile</cp:lastModifiedBy>
  <dcterms:created xsi:type="dcterms:W3CDTF">2014-12-02T00:14:01Z</dcterms:created>
  <dcterms:modified xsi:type="dcterms:W3CDTF">2014-12-02T02:55:30Z</dcterms:modified>
</cp:coreProperties>
</file>