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inoa\OneDrive\デスクトップ\doc\統計\"/>
    </mc:Choice>
  </mc:AlternateContent>
  <xr:revisionPtr revIDLastSave="0" documentId="13_ncr:1_{E38CB800-06B2-47FB-8D9A-7553FA46C6B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E48" i="1"/>
  <c r="D48" i="1"/>
  <c r="C48" i="1"/>
  <c r="E47" i="1"/>
  <c r="D47" i="1"/>
  <c r="C47" i="1"/>
  <c r="E43" i="1"/>
  <c r="D43" i="1"/>
  <c r="C43" i="1"/>
  <c r="E42" i="1"/>
  <c r="D42" i="1"/>
  <c r="C42" i="1"/>
  <c r="F39" i="1"/>
  <c r="E39" i="1"/>
  <c r="D39" i="1"/>
  <c r="C39" i="1"/>
  <c r="F38" i="1"/>
  <c r="F37" i="1"/>
  <c r="S11" i="1"/>
  <c r="S10" i="1"/>
  <c r="Q12" i="1"/>
  <c r="R12" i="1"/>
  <c r="P12" i="1"/>
  <c r="C15" i="1"/>
  <c r="L12" i="1"/>
  <c r="I12" i="1"/>
  <c r="J12" i="1"/>
  <c r="K12" i="1"/>
  <c r="M11" i="1"/>
  <c r="K16" i="1" s="1"/>
  <c r="K21" i="1" s="1"/>
  <c r="M10" i="1"/>
  <c r="J15" i="1" s="1"/>
  <c r="J20" i="1" s="1"/>
  <c r="L15" i="1" l="1"/>
  <c r="L20" i="1" s="1"/>
  <c r="I15" i="1"/>
  <c r="I20" i="1" s="1"/>
  <c r="K15" i="1"/>
  <c r="K20" i="1" s="1"/>
  <c r="R15" i="1"/>
  <c r="P16" i="1"/>
  <c r="R16" i="1"/>
  <c r="Q15" i="1"/>
  <c r="I16" i="1"/>
  <c r="J16" i="1"/>
  <c r="J21" i="1" s="1"/>
  <c r="L16" i="1"/>
  <c r="L21" i="1" s="1"/>
  <c r="P15" i="1"/>
  <c r="P20" i="1" s="1"/>
  <c r="Q16" i="1"/>
  <c r="Q21" i="1" s="1"/>
  <c r="R20" i="1"/>
  <c r="Q20" i="1"/>
  <c r="P21" i="1"/>
  <c r="R21" i="1"/>
  <c r="P26" i="1" l="1"/>
  <c r="I21" i="1"/>
  <c r="I26" i="1" s="1"/>
  <c r="C20" i="1"/>
  <c r="E16" i="1"/>
  <c r="E21" i="1" s="1"/>
  <c r="D16" i="1"/>
  <c r="D21" i="1" s="1"/>
  <c r="C16" i="1"/>
  <c r="C21" i="1" s="1"/>
  <c r="E15" i="1"/>
  <c r="E20" i="1" s="1"/>
  <c r="D15" i="1"/>
  <c r="D20" i="1" s="1"/>
  <c r="E26" i="1" l="1"/>
</calcChain>
</file>

<file path=xl/sharedStrings.xml><?xml version="1.0" encoding="utf-8"?>
<sst xmlns="http://schemas.openxmlformats.org/spreadsheetml/2006/main" count="134" uniqueCount="45">
  <si>
    <t>ごーごー</t>
  </si>
  <si>
    <t>ぞくっ</t>
  </si>
  <si>
    <t>わなわな</t>
  </si>
  <si>
    <t>1,仮説</t>
    <rPh sb="2" eb="4">
      <t>カセツ</t>
    </rPh>
    <phoneticPr fontId="4"/>
  </si>
  <si>
    <t>帰無仮説</t>
    <rPh sb="0" eb="4">
      <t>キムカセツ</t>
    </rPh>
    <phoneticPr fontId="4"/>
  </si>
  <si>
    <t>対立仮設</t>
    <rPh sb="0" eb="2">
      <t>タイリツ</t>
    </rPh>
    <rPh sb="2" eb="4">
      <t>カセツ</t>
    </rPh>
    <phoneticPr fontId="4"/>
  </si>
  <si>
    <t>2.調査結果の整理</t>
    <rPh sb="2" eb="4">
      <t>チョウサ</t>
    </rPh>
    <rPh sb="4" eb="6">
      <t>ケッカ</t>
    </rPh>
    <rPh sb="7" eb="9">
      <t>セイリ</t>
    </rPh>
    <phoneticPr fontId="4"/>
  </si>
  <si>
    <t>男性</t>
    <rPh sb="0" eb="2">
      <t>ダンセイ</t>
    </rPh>
    <phoneticPr fontId="2"/>
  </si>
  <si>
    <t>女性</t>
    <rPh sb="0" eb="2">
      <t>ジョセイ</t>
    </rPh>
    <phoneticPr fontId="2"/>
  </si>
  <si>
    <t>女性　N=43</t>
    <rPh sb="0" eb="2">
      <t>ジョセイ</t>
    </rPh>
    <phoneticPr fontId="4"/>
  </si>
  <si>
    <t>男性 N=30</t>
    <rPh sb="0" eb="2">
      <t>ダンセイ</t>
    </rPh>
    <phoneticPr fontId="4"/>
  </si>
  <si>
    <t>統計結果</t>
    <rPh sb="0" eb="2">
      <t>トウケイ</t>
    </rPh>
    <rPh sb="2" eb="4">
      <t>ケッカ</t>
    </rPh>
    <phoneticPr fontId="4"/>
  </si>
  <si>
    <t>男性</t>
    <phoneticPr fontId="2"/>
  </si>
  <si>
    <t>3,検定統計量の計算</t>
    <rPh sb="2" eb="7">
      <t>ケンテイトウケイリョウ</t>
    </rPh>
    <rPh sb="8" eb="10">
      <t>ケイサン</t>
    </rPh>
    <phoneticPr fontId="4"/>
  </si>
  <si>
    <r>
      <rPr>
        <sz val="10"/>
        <color rgb="FF000000"/>
        <rFont val="游ゴシック"/>
        <family val="3"/>
        <charset val="128"/>
      </rPr>
      <t>有意水準の決定、</t>
    </r>
    <r>
      <rPr>
        <sz val="10"/>
        <color rgb="FF000000"/>
        <rFont val="Arial"/>
        <family val="2"/>
        <scheme val="minor"/>
      </rPr>
      <t>α</t>
    </r>
    <r>
      <rPr>
        <sz val="10"/>
        <color rgb="FF000000"/>
        <rFont val="ＭＳ ゴシック"/>
        <family val="3"/>
        <charset val="128"/>
      </rPr>
      <t>＝</t>
    </r>
    <r>
      <rPr>
        <sz val="10"/>
        <color rgb="FF000000"/>
        <rFont val="Arial"/>
        <family val="2"/>
        <scheme val="minor"/>
      </rPr>
      <t>5%</t>
    </r>
    <r>
      <rPr>
        <sz val="10"/>
        <color rgb="FF000000"/>
        <rFont val="ＭＳ ゴシック"/>
        <family val="3"/>
        <charset val="128"/>
      </rPr>
      <t>＝</t>
    </r>
    <r>
      <rPr>
        <sz val="10"/>
        <color rgb="FF000000"/>
        <rFont val="Arial"/>
        <family val="2"/>
        <scheme val="minor"/>
      </rPr>
      <t>0.05</t>
    </r>
    <rPh sb="0" eb="2">
      <t>ユウイ</t>
    </rPh>
    <rPh sb="2" eb="4">
      <t>スイジュン</t>
    </rPh>
    <rPh sb="5" eb="7">
      <t>ケッテイ</t>
    </rPh>
    <phoneticPr fontId="4"/>
  </si>
  <si>
    <t>期待度数(理論値)</t>
    <rPh sb="0" eb="4">
      <t>キタイドスウ</t>
    </rPh>
    <rPh sb="5" eb="8">
      <t>リロンチ</t>
    </rPh>
    <phoneticPr fontId="4"/>
  </si>
  <si>
    <r>
      <t>4,χ^</t>
    </r>
    <r>
      <rPr>
        <sz val="10"/>
        <color rgb="FF000000"/>
        <rFont val="ＭＳ ゴシック"/>
        <family val="3"/>
        <charset val="128"/>
      </rPr>
      <t>２値の決定</t>
    </r>
    <rPh sb="5" eb="6">
      <t>アタイ</t>
    </rPh>
    <rPh sb="7" eb="9">
      <t>ケッテイ</t>
    </rPh>
    <phoneticPr fontId="4"/>
  </si>
  <si>
    <t>(実測値-期待値)^2/期待値</t>
    <rPh sb="5" eb="8">
      <t>キタイチ</t>
    </rPh>
    <rPh sb="12" eb="15">
      <t>キタイチ</t>
    </rPh>
    <phoneticPr fontId="4"/>
  </si>
  <si>
    <r>
      <rPr>
        <sz val="10"/>
        <color rgb="FF000000"/>
        <rFont val="Arial"/>
        <family val="2"/>
        <charset val="161"/>
      </rPr>
      <t>χ</t>
    </r>
    <r>
      <rPr>
        <sz val="10"/>
        <color rgb="FF000000"/>
        <rFont val="游ゴシック"/>
        <family val="2"/>
        <charset val="128"/>
      </rPr>
      <t>^2</t>
    </r>
    <r>
      <rPr>
        <sz val="10"/>
        <color rgb="FF000000"/>
        <rFont val="Arial"/>
        <family val="2"/>
        <scheme val="minor"/>
      </rPr>
      <t>(2, 0.05) =5.9915</t>
    </r>
    <phoneticPr fontId="4"/>
  </si>
  <si>
    <t>=</t>
    <phoneticPr fontId="4"/>
  </si>
  <si>
    <r>
      <rPr>
        <sz val="10"/>
        <color rgb="FF000000"/>
        <rFont val="Arial"/>
        <family val="3"/>
        <charset val="161"/>
      </rPr>
      <t>χ</t>
    </r>
    <r>
      <rPr>
        <sz val="10"/>
        <color rgb="FF000000"/>
        <rFont val="游ゴシック"/>
        <family val="3"/>
        <charset val="128"/>
      </rPr>
      <t xml:space="preserve">^2 = </t>
    </r>
    <r>
      <rPr>
        <sz val="10"/>
        <color rgb="FF000000"/>
        <rFont val="Arial"/>
        <family val="2"/>
        <scheme val="minor"/>
      </rPr>
      <t>3.06794019933555 &lt;=</t>
    </r>
    <r>
      <rPr>
        <sz val="10"/>
        <color rgb="FF000000"/>
        <rFont val="游ゴシック"/>
        <family val="3"/>
        <charset val="128"/>
      </rPr>
      <t xml:space="preserve"> χ^2(2, 0.05) = 5.9915</t>
    </r>
    <phoneticPr fontId="4"/>
  </si>
  <si>
    <r>
      <rPr>
        <sz val="10"/>
        <color rgb="FF000000"/>
        <rFont val="Calibri"/>
        <family val="2"/>
      </rPr>
      <t>χ</t>
    </r>
    <r>
      <rPr>
        <sz val="10"/>
        <color rgb="FF000000"/>
        <rFont val="Arial"/>
        <family val="2"/>
        <scheme val="minor"/>
      </rPr>
      <t>^2は採択域、従ってH0を採択</t>
    </r>
    <rPh sb="4" eb="6">
      <t>サイタク</t>
    </rPh>
    <rPh sb="6" eb="7">
      <t>イキ</t>
    </rPh>
    <rPh sb="14" eb="16">
      <t>サイタク</t>
    </rPh>
    <phoneticPr fontId="4"/>
  </si>
  <si>
    <r>
      <t>H0</t>
    </r>
    <r>
      <rPr>
        <sz val="10"/>
        <color rgb="FF000000"/>
        <rFont val="ＭＳ ゴシック"/>
        <family val="3"/>
        <charset val="128"/>
      </rPr>
      <t>：オノマトペの種類の男女の選択は互いに独立</t>
    </r>
    <rPh sb="9" eb="11">
      <t>シュルイ</t>
    </rPh>
    <rPh sb="12" eb="14">
      <t>ダンジョ</t>
    </rPh>
    <rPh sb="15" eb="17">
      <t>センタク</t>
    </rPh>
    <rPh sb="18" eb="19">
      <t>タガ</t>
    </rPh>
    <rPh sb="21" eb="23">
      <t>ドクリツ</t>
    </rPh>
    <phoneticPr fontId="4"/>
  </si>
  <si>
    <r>
      <t>H1</t>
    </r>
    <r>
      <rPr>
        <sz val="10"/>
        <color rgb="FF000000"/>
        <rFont val="Yu Gothic"/>
        <family val="2"/>
        <charset val="128"/>
      </rPr>
      <t>：オノマトペの種類の男女の選択は互いに独立でない</t>
    </r>
    <phoneticPr fontId="4"/>
  </si>
  <si>
    <t>オノマトペの種類は男女の選択に統計的に優位に影響していない。</t>
    <rPh sb="6" eb="8">
      <t>シュルイ</t>
    </rPh>
    <rPh sb="9" eb="11">
      <t>ダンジョ</t>
    </rPh>
    <rPh sb="12" eb="14">
      <t>センタク</t>
    </rPh>
    <rPh sb="15" eb="18">
      <t>トウケイテキ</t>
    </rPh>
    <rPh sb="19" eb="21">
      <t>ユウイ</t>
    </rPh>
    <rPh sb="22" eb="24">
      <t>エイキョウ</t>
    </rPh>
    <phoneticPr fontId="4"/>
  </si>
  <si>
    <t>洞窟のイラスト</t>
    <rPh sb="0" eb="2">
      <t>ドウクツ</t>
    </rPh>
    <phoneticPr fontId="4"/>
  </si>
  <si>
    <t>ヤギのイラスト</t>
    <phoneticPr fontId="4"/>
  </si>
  <si>
    <t>とぼとぼ</t>
  </si>
  <si>
    <t>ずーん</t>
  </si>
  <si>
    <t>よたよた</t>
  </si>
  <si>
    <t>よろよろ</t>
  </si>
  <si>
    <r>
      <rPr>
        <sz val="10"/>
        <color rgb="FF000000"/>
        <rFont val="ＭＳ ゴシック"/>
        <family val="3"/>
        <charset val="128"/>
      </rPr>
      <t>自由度</t>
    </r>
    <r>
      <rPr>
        <sz val="10"/>
        <color rgb="FF000000"/>
        <rFont val="Arial"/>
        <family val="2"/>
      </rPr>
      <t>ν=(n-1)*(m-1)=(2-1)*(3-1)=2</t>
    </r>
    <rPh sb="0" eb="3">
      <t>ジユウド</t>
    </rPh>
    <phoneticPr fontId="4"/>
  </si>
  <si>
    <r>
      <rPr>
        <sz val="10"/>
        <color rgb="FF000000"/>
        <rFont val="ＭＳ ゴシック"/>
        <family val="3"/>
        <charset val="128"/>
      </rPr>
      <t>自由度</t>
    </r>
    <r>
      <rPr>
        <sz val="10"/>
        <color rgb="FF000000"/>
        <rFont val="Arial"/>
        <family val="2"/>
        <scheme val="minor"/>
      </rPr>
      <t>ν=(n-1)*(m-1)=(2-1)*(4-1)=3</t>
    </r>
    <phoneticPr fontId="4"/>
  </si>
  <si>
    <r>
      <rPr>
        <sz val="10"/>
        <color rgb="FF000000"/>
        <rFont val="Arial"/>
        <family val="2"/>
        <charset val="161"/>
      </rPr>
      <t>χ</t>
    </r>
    <r>
      <rPr>
        <sz val="10"/>
        <color rgb="FF000000"/>
        <rFont val="游ゴシック"/>
        <family val="2"/>
        <charset val="128"/>
      </rPr>
      <t>^2</t>
    </r>
    <r>
      <rPr>
        <sz val="10"/>
        <color rgb="FF000000"/>
        <rFont val="Arial"/>
        <family val="2"/>
        <scheme val="minor"/>
      </rPr>
      <t>(3, 0.05) =7.8147</t>
    </r>
    <phoneticPr fontId="4"/>
  </si>
  <si>
    <t>また、補正や正確確率検定は行っていません。</t>
    <rPh sb="3" eb="5">
      <t>ホセイ</t>
    </rPh>
    <rPh sb="6" eb="8">
      <t>セイカク</t>
    </rPh>
    <rPh sb="8" eb="10">
      <t>カクリツ</t>
    </rPh>
    <rPh sb="10" eb="12">
      <t>ケンテイ</t>
    </rPh>
    <rPh sb="13" eb="14">
      <t>オコナ</t>
    </rPh>
    <phoneticPr fontId="4"/>
  </si>
  <si>
    <r>
      <t>5</t>
    </r>
    <r>
      <rPr>
        <sz val="10"/>
        <color rgb="FF000000"/>
        <rFont val="ＭＳ ゴシック"/>
        <family val="3"/>
        <charset val="128"/>
      </rPr>
      <t>未満の値が20%以上であるのであくまで参考値</t>
    </r>
    <rPh sb="1" eb="3">
      <t>ミマン</t>
    </rPh>
    <rPh sb="4" eb="5">
      <t>アタイ</t>
    </rPh>
    <rPh sb="9" eb="11">
      <t>イジョウ</t>
    </rPh>
    <rPh sb="20" eb="22">
      <t>サンコウ</t>
    </rPh>
    <rPh sb="22" eb="23">
      <t>アタイ</t>
    </rPh>
    <phoneticPr fontId="4"/>
  </si>
  <si>
    <t>χ^2=</t>
    <phoneticPr fontId="4"/>
  </si>
  <si>
    <t>8.3658235175677&gt;=7.8147</t>
    <phoneticPr fontId="4"/>
  </si>
  <si>
    <t>χ^2は棄却域に入る従ってH1を採択</t>
    <rPh sb="4" eb="7">
      <t>キキャクイキ</t>
    </rPh>
    <rPh sb="8" eb="9">
      <t>ハイ</t>
    </rPh>
    <rPh sb="10" eb="11">
      <t>シタガ</t>
    </rPh>
    <rPh sb="16" eb="18">
      <t>サイタク</t>
    </rPh>
    <phoneticPr fontId="4"/>
  </si>
  <si>
    <t>オノマトペの種類は男女の選択に統計的に優位に影響している</t>
    <rPh sb="6" eb="8">
      <t>シュルイ</t>
    </rPh>
    <rPh sb="9" eb="11">
      <t>ダンジョ</t>
    </rPh>
    <rPh sb="12" eb="14">
      <t>センタク</t>
    </rPh>
    <rPh sb="15" eb="18">
      <t>トウケイテキ</t>
    </rPh>
    <rPh sb="19" eb="21">
      <t>ユウイ</t>
    </rPh>
    <rPh sb="22" eb="24">
      <t>エイキョウ</t>
    </rPh>
    <phoneticPr fontId="4"/>
  </si>
  <si>
    <t>電話のイラスト</t>
    <rPh sb="0" eb="2">
      <t>デンワ</t>
    </rPh>
    <phoneticPr fontId="4"/>
  </si>
  <si>
    <t>はきはき</t>
  </si>
  <si>
    <t>るんるん</t>
  </si>
  <si>
    <t>ぼそぼそ</t>
  </si>
  <si>
    <r>
      <rPr>
        <sz val="10"/>
        <color rgb="FF000000"/>
        <rFont val="Arial"/>
        <family val="3"/>
        <charset val="161"/>
      </rPr>
      <t>χ</t>
    </r>
    <r>
      <rPr>
        <sz val="10"/>
        <color rgb="FF000000"/>
        <rFont val="Arial"/>
        <family val="3"/>
      </rPr>
      <t xml:space="preserve">^2 = </t>
    </r>
    <r>
      <rPr>
        <sz val="10"/>
        <color rgb="FF000000"/>
        <rFont val="Arial"/>
        <family val="2"/>
        <scheme val="minor"/>
      </rPr>
      <t>0.174058012453933 &lt;=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游ゴシック"/>
        <family val="3"/>
        <charset val="128"/>
      </rPr>
      <t>χ</t>
    </r>
    <r>
      <rPr>
        <sz val="10"/>
        <color rgb="FF000000"/>
        <rFont val="Arial"/>
        <family val="3"/>
      </rPr>
      <t>^2(2, 0.05) = 5.9915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</si>
</sst>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rgb="FF000000"/>
      <name val="&quot;ＭＳ Ｐゴシック&quot;"/>
      <family val="3"/>
      <charset val="128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Yu Gothic"/>
      <family val="2"/>
      <charset val="128"/>
    </font>
    <font>
      <sz val="10"/>
      <color rgb="FF000000"/>
      <name val="Yu Gothic"/>
      <charset val="128"/>
    </font>
    <font>
      <sz val="10"/>
      <color rgb="FF000000"/>
      <name val="Arial"/>
      <family val="3"/>
      <charset val="128"/>
      <scheme val="minor"/>
    </font>
    <font>
      <sz val="10"/>
      <color rgb="FF000000"/>
      <name val="游ゴシック"/>
      <family val="3"/>
      <charset val="128"/>
    </font>
    <font>
      <sz val="10"/>
      <color rgb="FF000000"/>
      <name val="Calibri"/>
      <family val="2"/>
    </font>
    <font>
      <sz val="10"/>
      <color rgb="FF000000"/>
      <name val="游ゴシック"/>
      <family val="2"/>
      <charset val="128"/>
    </font>
    <font>
      <sz val="10"/>
      <color rgb="FF000000"/>
      <name val="Arial"/>
      <family val="2"/>
      <charset val="161"/>
    </font>
    <font>
      <sz val="10"/>
      <color rgb="FF000000"/>
      <name val="Arial"/>
      <family val="2"/>
      <charset val="161"/>
      <scheme val="minor"/>
    </font>
    <font>
      <sz val="10"/>
      <color rgb="FF000000"/>
      <name val="Arial"/>
      <family val="3"/>
      <charset val="161"/>
    </font>
    <font>
      <sz val="10"/>
      <color rgb="FF000000"/>
      <name val="Arial"/>
      <family val="3"/>
      <charset val="161"/>
      <scheme val="minor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1" xfId="0" applyBorder="1"/>
    <xf numFmtId="0" fontId="8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9" fillId="0" borderId="0" xfId="0" applyFont="1"/>
    <xf numFmtId="0" fontId="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6" fillId="0" borderId="0" xfId="0" applyFont="1"/>
    <xf numFmtId="0" fontId="17" fillId="0" borderId="0" xfId="0" applyFont="1"/>
    <xf numFmtId="0" fontId="9" fillId="0" borderId="1" xfId="0" applyFont="1" applyBorder="1"/>
    <xf numFmtId="0" fontId="3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778789</xdr:colOff>
      <xdr:row>16</xdr:row>
      <xdr:rowOff>49842</xdr:rowOff>
    </xdr:from>
    <xdr:to>
      <xdr:col>2</xdr:col>
      <xdr:colOff>864770</xdr:colOff>
      <xdr:row>18</xdr:row>
      <xdr:rowOff>4039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7BB63D-478A-DA3C-287E-B17D292BF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1157" y="3458789"/>
          <a:ext cx="988350" cy="355250"/>
        </a:xfrm>
        <a:prstGeom prst="rect">
          <a:avLst/>
        </a:prstGeom>
      </xdr:spPr>
    </xdr:pic>
    <xdr:clientData/>
  </xdr:twoCellAnchor>
  <xdr:twoCellAnchor editAs="oneCell">
    <xdr:from>
      <xdr:col>1</xdr:col>
      <xdr:colOff>312000</xdr:colOff>
      <xdr:row>23</xdr:row>
      <xdr:rowOff>16615</xdr:rowOff>
    </xdr:from>
    <xdr:to>
      <xdr:col>2</xdr:col>
      <xdr:colOff>836206</xdr:colOff>
      <xdr:row>26</xdr:row>
      <xdr:rowOff>28388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00799D-9DC8-83F9-3086-E294D5BA4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660" y="5000627"/>
          <a:ext cx="1426866" cy="571091"/>
        </a:xfrm>
        <a:prstGeom prst="rect">
          <a:avLst/>
        </a:prstGeom>
      </xdr:spPr>
    </xdr:pic>
    <xdr:clientData/>
  </xdr:twoCellAnchor>
  <xdr:oneCellAnchor>
    <xdr:from>
      <xdr:col>1</xdr:col>
      <xdr:colOff>778789</xdr:colOff>
      <xdr:row>43</xdr:row>
      <xdr:rowOff>49842</xdr:rowOff>
    </xdr:from>
    <xdr:ext cx="988350" cy="355250"/>
    <xdr:pic>
      <xdr:nvPicPr>
        <xdr:cNvPr id="4" name="図 3">
          <a:extLst>
            <a:ext uri="{FF2B5EF4-FFF2-40B4-BE49-F238E27FC236}">
              <a16:creationId xmlns:a16="http://schemas.microsoft.com/office/drawing/2014/main" id="{F2931981-B500-4897-8D4D-121F0640D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1157" y="3258263"/>
          <a:ext cx="988350" cy="355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0"/>
  <sheetViews>
    <sheetView tabSelected="1" topLeftCell="A22" zoomScale="76" workbookViewId="0">
      <selection activeCell="G49" sqref="G49"/>
    </sheetView>
  </sheetViews>
  <sheetFormatPr defaultColWidth="12.59765625" defaultRowHeight="15.75" customHeight="1"/>
  <sheetData>
    <row r="1" spans="1:19" ht="15.75" customHeight="1">
      <c r="A1" s="1" t="s">
        <v>25</v>
      </c>
      <c r="H1" s="2" t="s">
        <v>26</v>
      </c>
      <c r="O1" s="1" t="s">
        <v>40</v>
      </c>
    </row>
    <row r="2" spans="1:19" ht="15.75" customHeight="1">
      <c r="A2" s="1" t="s">
        <v>3</v>
      </c>
      <c r="G2" s="1" t="s">
        <v>3</v>
      </c>
      <c r="N2" s="1" t="s">
        <v>3</v>
      </c>
    </row>
    <row r="3" spans="1:19" ht="15.75" customHeight="1">
      <c r="B3" s="2" t="s">
        <v>4</v>
      </c>
      <c r="C3" s="1" t="s">
        <v>22</v>
      </c>
      <c r="H3" s="2" t="s">
        <v>4</v>
      </c>
      <c r="I3" s="1" t="s">
        <v>22</v>
      </c>
      <c r="O3" s="2" t="s">
        <v>4</v>
      </c>
      <c r="P3" s="1" t="s">
        <v>22</v>
      </c>
    </row>
    <row r="4" spans="1:19" ht="15.75" customHeight="1">
      <c r="B4" s="2" t="s">
        <v>5</v>
      </c>
      <c r="C4" s="1" t="s">
        <v>23</v>
      </c>
      <c r="H4" s="2" t="s">
        <v>5</v>
      </c>
      <c r="I4" s="1" t="s">
        <v>23</v>
      </c>
      <c r="O4" s="2" t="s">
        <v>5</v>
      </c>
      <c r="P4" s="1" t="s">
        <v>23</v>
      </c>
    </row>
    <row r="5" spans="1:19" ht="15.75" customHeight="1">
      <c r="B5" s="7" t="s">
        <v>14</v>
      </c>
      <c r="H5" s="7" t="s">
        <v>14</v>
      </c>
      <c r="O5" s="7" t="s">
        <v>14</v>
      </c>
    </row>
    <row r="7" spans="1:19" ht="15.75" customHeight="1">
      <c r="A7" s="1" t="s">
        <v>6</v>
      </c>
      <c r="G7" s="1" t="s">
        <v>6</v>
      </c>
      <c r="N7" s="1" t="s">
        <v>6</v>
      </c>
    </row>
    <row r="8" spans="1:19" ht="15.75" customHeight="1">
      <c r="B8" s="2" t="s">
        <v>9</v>
      </c>
      <c r="C8" s="2" t="s">
        <v>10</v>
      </c>
      <c r="H8" s="2" t="s">
        <v>9</v>
      </c>
      <c r="I8" s="2" t="s">
        <v>10</v>
      </c>
      <c r="O8" s="2" t="s">
        <v>9</v>
      </c>
      <c r="P8" s="2" t="s">
        <v>10</v>
      </c>
    </row>
    <row r="9" spans="1:19" ht="15.75" customHeight="1">
      <c r="B9" s="14" t="s">
        <v>11</v>
      </c>
      <c r="C9" s="3" t="s">
        <v>0</v>
      </c>
      <c r="D9" s="3" t="s">
        <v>1</v>
      </c>
      <c r="E9" s="3" t="s">
        <v>2</v>
      </c>
      <c r="F9" s="3"/>
      <c r="H9" s="14" t="s">
        <v>11</v>
      </c>
      <c r="I9" s="3" t="s">
        <v>27</v>
      </c>
      <c r="J9" s="3" t="s">
        <v>28</v>
      </c>
      <c r="K9" s="3" t="s">
        <v>29</v>
      </c>
      <c r="L9" s="13" t="s">
        <v>30</v>
      </c>
      <c r="M9" s="3"/>
      <c r="O9" s="14" t="s">
        <v>11</v>
      </c>
      <c r="P9" s="3" t="s">
        <v>41</v>
      </c>
      <c r="Q9" s="3" t="s">
        <v>42</v>
      </c>
      <c r="R9" s="3" t="s">
        <v>43</v>
      </c>
      <c r="S9" s="3"/>
    </row>
    <row r="10" spans="1:19" ht="15.75" customHeight="1">
      <c r="B10" s="3" t="s">
        <v>7</v>
      </c>
      <c r="C10" s="3">
        <v>24</v>
      </c>
      <c r="D10" s="3">
        <v>5</v>
      </c>
      <c r="E10" s="3">
        <v>1</v>
      </c>
      <c r="F10" s="3">
        <v>30</v>
      </c>
      <c r="H10" s="3" t="s">
        <v>7</v>
      </c>
      <c r="I10" s="3">
        <v>18</v>
      </c>
      <c r="J10" s="3">
        <v>8</v>
      </c>
      <c r="K10" s="3">
        <v>3</v>
      </c>
      <c r="L10" s="3">
        <v>1</v>
      </c>
      <c r="M10" s="3">
        <f>SUM(I10:L10)</f>
        <v>30</v>
      </c>
      <c r="O10" s="3" t="s">
        <v>7</v>
      </c>
      <c r="P10" s="3">
        <v>25</v>
      </c>
      <c r="Q10" s="3">
        <v>3</v>
      </c>
      <c r="R10" s="3">
        <v>2</v>
      </c>
      <c r="S10" s="3">
        <f>SUM(P10:R10)</f>
        <v>30</v>
      </c>
    </row>
    <row r="11" spans="1:19" ht="15.75" customHeight="1">
      <c r="B11" s="3" t="s">
        <v>8</v>
      </c>
      <c r="C11" s="3">
        <v>40</v>
      </c>
      <c r="D11" s="3">
        <v>2</v>
      </c>
      <c r="E11" s="3">
        <v>1</v>
      </c>
      <c r="F11" s="3">
        <v>43</v>
      </c>
      <c r="H11" s="3" t="s">
        <v>8</v>
      </c>
      <c r="I11" s="3">
        <v>38</v>
      </c>
      <c r="J11" s="3">
        <v>3</v>
      </c>
      <c r="K11" s="3">
        <v>1</v>
      </c>
      <c r="L11" s="3">
        <v>1</v>
      </c>
      <c r="M11" s="3">
        <f>SUM(I11:L11)</f>
        <v>43</v>
      </c>
      <c r="O11" s="3" t="s">
        <v>8</v>
      </c>
      <c r="P11" s="3">
        <v>36</v>
      </c>
      <c r="Q11" s="3">
        <v>5</v>
      </c>
      <c r="R11" s="3">
        <v>2</v>
      </c>
      <c r="S11" s="3">
        <f>SUM(P11:R11)</f>
        <v>43</v>
      </c>
    </row>
    <row r="12" spans="1:19" ht="15.75" customHeight="1">
      <c r="B12" s="3"/>
      <c r="C12" s="3">
        <v>64</v>
      </c>
      <c r="D12" s="3">
        <v>7</v>
      </c>
      <c r="E12" s="3">
        <v>2</v>
      </c>
      <c r="F12" s="4">
        <v>73</v>
      </c>
      <c r="H12" s="3"/>
      <c r="I12" s="3">
        <f t="shared" ref="I12:J12" si="0">SUM(I10:I11)</f>
        <v>56</v>
      </c>
      <c r="J12" s="3">
        <f t="shared" si="0"/>
        <v>11</v>
      </c>
      <c r="K12" s="3">
        <f>SUM(K10:K11)</f>
        <v>4</v>
      </c>
      <c r="L12" s="3">
        <f>SUM(L10:L11)</f>
        <v>2</v>
      </c>
      <c r="M12" s="4">
        <v>73</v>
      </c>
      <c r="O12" s="3"/>
      <c r="P12" s="3">
        <f>SUM(P10:P11)</f>
        <v>61</v>
      </c>
      <c r="Q12" s="3">
        <f t="shared" ref="Q12:R12" si="1">SUM(Q10:Q11)</f>
        <v>8</v>
      </c>
      <c r="R12" s="3">
        <f t="shared" si="1"/>
        <v>4</v>
      </c>
      <c r="S12" s="4">
        <v>73</v>
      </c>
    </row>
    <row r="14" spans="1:19" ht="15.75" customHeight="1">
      <c r="B14" s="5" t="s">
        <v>15</v>
      </c>
      <c r="C14" s="3" t="s">
        <v>0</v>
      </c>
      <c r="D14" s="3" t="s">
        <v>1</v>
      </c>
      <c r="E14" s="3" t="s">
        <v>2</v>
      </c>
      <c r="H14" s="5" t="s">
        <v>15</v>
      </c>
      <c r="I14" s="3" t="s">
        <v>27</v>
      </c>
      <c r="J14" s="3" t="s">
        <v>28</v>
      </c>
      <c r="K14" s="3" t="s">
        <v>29</v>
      </c>
      <c r="L14" s="13" t="s">
        <v>30</v>
      </c>
      <c r="O14" s="5" t="s">
        <v>15</v>
      </c>
      <c r="P14" s="3" t="s">
        <v>41</v>
      </c>
      <c r="Q14" s="3" t="s">
        <v>42</v>
      </c>
      <c r="R14" s="3" t="s">
        <v>43</v>
      </c>
    </row>
    <row r="15" spans="1:19" ht="15.75" customHeight="1">
      <c r="B15" s="3" t="s">
        <v>7</v>
      </c>
      <c r="C15" s="3">
        <f>F10*C12/F12</f>
        <v>26.301369863013697</v>
      </c>
      <c r="D15" s="3">
        <f>F10*D12/$F$12</f>
        <v>2.8767123287671232</v>
      </c>
      <c r="E15" s="3">
        <f>F10*E12/$F$12</f>
        <v>0.82191780821917804</v>
      </c>
      <c r="H15" s="3" t="s">
        <v>7</v>
      </c>
      <c r="I15" s="3">
        <f>M10*I12/M12</f>
        <v>23.013698630136986</v>
      </c>
      <c r="J15" s="3">
        <f>M10*J12/M12</f>
        <v>4.5205479452054798</v>
      </c>
      <c r="K15" s="3">
        <f>M10*K12/M12</f>
        <v>1.6438356164383561</v>
      </c>
      <c r="L15" s="3">
        <f>M10*L12/M12</f>
        <v>0.82191780821917804</v>
      </c>
      <c r="O15" s="3" t="s">
        <v>7</v>
      </c>
      <c r="P15" s="3">
        <f>S10*P12/S12</f>
        <v>25.068493150684933</v>
      </c>
      <c r="Q15" s="3">
        <f>S10*Q12/S12</f>
        <v>3.2876712328767121</v>
      </c>
      <c r="R15" s="3">
        <f>S10*R12/S12</f>
        <v>1.6438356164383561</v>
      </c>
    </row>
    <row r="16" spans="1:19" ht="15.75" customHeight="1">
      <c r="B16" s="3" t="s">
        <v>8</v>
      </c>
      <c r="C16" s="3">
        <f>F11*C12/$F$12</f>
        <v>37.698630136986303</v>
      </c>
      <c r="D16" s="3">
        <f>F11*D12/$F$12</f>
        <v>4.1232876712328768</v>
      </c>
      <c r="E16" s="3">
        <f>F11*E12/$F$12</f>
        <v>1.178082191780822</v>
      </c>
      <c r="H16" s="3" t="s">
        <v>8</v>
      </c>
      <c r="I16" s="3">
        <f>M11*I12/M12</f>
        <v>32.986301369863014</v>
      </c>
      <c r="J16" s="3">
        <f>M11*J12/M12</f>
        <v>6.4794520547945202</v>
      </c>
      <c r="K16" s="3">
        <f>M11*K12/M12</f>
        <v>2.3561643835616439</v>
      </c>
      <c r="L16" s="3">
        <f>M11*L12/M12</f>
        <v>1.178082191780822</v>
      </c>
      <c r="O16" s="3" t="s">
        <v>8</v>
      </c>
      <c r="P16" s="3">
        <f>S11*P12/S12</f>
        <v>35.93150684931507</v>
      </c>
      <c r="Q16" s="3">
        <f>S11*Q12/S12</f>
        <v>4.7123287671232879</v>
      </c>
      <c r="R16" s="3">
        <f>S11*R12/S12</f>
        <v>2.3561643835616439</v>
      </c>
    </row>
    <row r="17" spans="1:18" ht="15.75" customHeight="1">
      <c r="A17" s="1" t="s">
        <v>13</v>
      </c>
      <c r="G17" s="1" t="s">
        <v>13</v>
      </c>
      <c r="N17" s="1" t="s">
        <v>13</v>
      </c>
    </row>
    <row r="18" spans="1:18" ht="15.75" customHeight="1">
      <c r="A18" s="1"/>
      <c r="D18" s="2" t="s">
        <v>17</v>
      </c>
      <c r="G18" s="1"/>
      <c r="N18" s="1"/>
      <c r="Q18" s="2"/>
    </row>
    <row r="19" spans="1:18" ht="15.75" customHeight="1">
      <c r="B19" s="5"/>
      <c r="C19" s="3" t="s">
        <v>0</v>
      </c>
      <c r="D19" s="3" t="s">
        <v>1</v>
      </c>
      <c r="E19" s="3" t="s">
        <v>2</v>
      </c>
      <c r="H19" s="5"/>
      <c r="I19" s="3" t="s">
        <v>27</v>
      </c>
      <c r="J19" s="3" t="s">
        <v>28</v>
      </c>
      <c r="K19" s="3" t="s">
        <v>29</v>
      </c>
      <c r="L19" s="13" t="s">
        <v>30</v>
      </c>
      <c r="O19" s="5"/>
      <c r="P19" s="3" t="s">
        <v>0</v>
      </c>
      <c r="Q19" s="3" t="s">
        <v>1</v>
      </c>
      <c r="R19" s="3" t="s">
        <v>2</v>
      </c>
    </row>
    <row r="20" spans="1:18" ht="15.75" customHeight="1">
      <c r="B20" s="6" t="s">
        <v>12</v>
      </c>
      <c r="C20" s="3">
        <f t="shared" ref="C20:E21" si="2">((C10-C15)*(C10-C15))/C15</f>
        <v>0.20136986301369839</v>
      </c>
      <c r="D20" s="3">
        <f t="shared" si="2"/>
        <v>1.5671885192433137</v>
      </c>
      <c r="E20" s="3">
        <f t="shared" si="2"/>
        <v>3.8584474885844766E-2</v>
      </c>
      <c r="H20" s="6" t="s">
        <v>12</v>
      </c>
      <c r="I20" s="3">
        <f>((I10-I15)*(I10-I15))/I15</f>
        <v>1.0922700587084146</v>
      </c>
      <c r="J20" s="3">
        <f>((J10-J15)*(J10-J15))/J15</f>
        <v>2.6781237027812366</v>
      </c>
      <c r="K20" s="3">
        <f>((K10-K15)*(K10-K15))/K15</f>
        <v>1.1188356164383564</v>
      </c>
      <c r="L20" s="3">
        <f>((L10-L15)*(L10-L15))/L15</f>
        <v>3.8584474885844766E-2</v>
      </c>
      <c r="O20" s="6" t="s">
        <v>12</v>
      </c>
      <c r="P20" s="3">
        <f>((P10-P15)*(P10-P15))/P15</f>
        <v>1.8713975596976697E-4</v>
      </c>
      <c r="Q20" s="3">
        <f>((Q10-Q15)*(Q10-Q15))/Q15</f>
        <v>2.5171232876712298E-2</v>
      </c>
      <c r="R20" s="3">
        <f>((R10-R15)*(R10-R15))/R15</f>
        <v>7.7168949771689532E-2</v>
      </c>
    </row>
    <row r="21" spans="1:18" ht="15.75" customHeight="1">
      <c r="B21" s="3" t="s">
        <v>8</v>
      </c>
      <c r="C21" s="3">
        <f t="shared" si="2"/>
        <v>0.14049060210258027</v>
      </c>
      <c r="D21" s="3">
        <f t="shared" si="2"/>
        <v>1.0933873390069631</v>
      </c>
      <c r="E21" s="3">
        <f t="shared" si="2"/>
        <v>2.6919401083147509E-2</v>
      </c>
      <c r="H21" s="3" t="s">
        <v>8</v>
      </c>
      <c r="I21" s="3">
        <f>((I11-I16)*(I11-I16))/I16</f>
        <v>0.7620488781686614</v>
      </c>
      <c r="J21" s="3">
        <f t="shared" ref="J21:L21" si="3">((J11-J16)*(J11-J16))/J16</f>
        <v>1.868458397289235</v>
      </c>
      <c r="K21" s="3">
        <f t="shared" si="3"/>
        <v>0.78058298821280669</v>
      </c>
      <c r="L21" s="3">
        <f t="shared" si="3"/>
        <v>2.6919401083147509E-2</v>
      </c>
      <c r="O21" s="3" t="s">
        <v>8</v>
      </c>
      <c r="P21" s="3">
        <f>((P11-P16)*(P11-P16))/P16</f>
        <v>1.3056262044400992E-4</v>
      </c>
      <c r="Q21" s="3">
        <f t="shared" ref="Q21:R21" si="4">((Q11-Q16)*(Q11-Q16))/Q16</f>
        <v>1.7561325262822534E-2</v>
      </c>
      <c r="R21" s="3">
        <f t="shared" si="4"/>
        <v>5.3838802166295018E-2</v>
      </c>
    </row>
    <row r="22" spans="1:18" ht="15.75" customHeight="1">
      <c r="A22" s="1" t="s">
        <v>16</v>
      </c>
      <c r="G22" s="1" t="s">
        <v>16</v>
      </c>
      <c r="N22" s="1" t="s">
        <v>16</v>
      </c>
    </row>
    <row r="23" spans="1:18" ht="15.75" customHeight="1">
      <c r="B23" s="12" t="s">
        <v>31</v>
      </c>
      <c r="E23" s="9" t="s">
        <v>18</v>
      </c>
      <c r="H23" s="7" t="s">
        <v>32</v>
      </c>
      <c r="K23" s="9" t="s">
        <v>33</v>
      </c>
      <c r="O23" s="12" t="s">
        <v>31</v>
      </c>
      <c r="R23" s="9" t="s">
        <v>18</v>
      </c>
    </row>
    <row r="24" spans="1:18" ht="12.75">
      <c r="B24" s="8"/>
      <c r="O24" s="8"/>
    </row>
    <row r="26" spans="1:18" ht="15.75" customHeight="1">
      <c r="D26" s="1" t="s">
        <v>19</v>
      </c>
      <c r="E26">
        <f>SUM(C20:E21)</f>
        <v>3.0679401993355477</v>
      </c>
      <c r="H26" s="1" t="s">
        <v>36</v>
      </c>
      <c r="I26">
        <f>SUM(I20:L21)</f>
        <v>8.3658235175677031</v>
      </c>
      <c r="O26" s="1" t="s">
        <v>36</v>
      </c>
      <c r="P26">
        <f>SUM(P20:R21)</f>
        <v>0.17405801245393315</v>
      </c>
      <c r="Q26" s="1"/>
    </row>
    <row r="27" spans="1:18" ht="15.75" customHeight="1">
      <c r="B27" s="10" t="s">
        <v>20</v>
      </c>
      <c r="H27" s="1" t="s">
        <v>37</v>
      </c>
      <c r="O27" s="10" t="s">
        <v>44</v>
      </c>
    </row>
    <row r="29" spans="1:18" ht="15.75" customHeight="1">
      <c r="B29" s="1" t="s">
        <v>21</v>
      </c>
      <c r="H29" s="1" t="s">
        <v>38</v>
      </c>
      <c r="O29" s="1" t="s">
        <v>21</v>
      </c>
    </row>
    <row r="30" spans="1:18" ht="15.75" customHeight="1">
      <c r="B30" s="11" t="s">
        <v>24</v>
      </c>
      <c r="H30" s="2" t="s">
        <v>39</v>
      </c>
      <c r="O30" s="11" t="s">
        <v>24</v>
      </c>
    </row>
    <row r="31" spans="1:18" ht="15.75" customHeight="1">
      <c r="B31" s="1" t="s">
        <v>35</v>
      </c>
      <c r="H31" s="1" t="s">
        <v>35</v>
      </c>
      <c r="O31" s="1" t="s">
        <v>35</v>
      </c>
    </row>
    <row r="32" spans="1:18" ht="15.75" customHeight="1">
      <c r="B32" s="2" t="s">
        <v>34</v>
      </c>
      <c r="H32" s="2" t="s">
        <v>34</v>
      </c>
      <c r="O32" s="2" t="s">
        <v>34</v>
      </c>
    </row>
    <row r="36" spans="2:6" ht="15.75" customHeight="1">
      <c r="B36" s="14" t="s">
        <v>11</v>
      </c>
      <c r="C36" s="3" t="s">
        <v>0</v>
      </c>
      <c r="D36" s="3" t="s">
        <v>1</v>
      </c>
      <c r="E36" s="3" t="s">
        <v>2</v>
      </c>
      <c r="F36" s="3"/>
    </row>
    <row r="37" spans="2:6" ht="15.75" customHeight="1">
      <c r="B37" s="3" t="s">
        <v>7</v>
      </c>
      <c r="C37" s="3">
        <v>85.46</v>
      </c>
      <c r="D37" s="3">
        <v>63.63</v>
      </c>
      <c r="E37" s="3">
        <v>85.07</v>
      </c>
      <c r="F37" s="3">
        <f>SUM(C37:E37)</f>
        <v>234.16</v>
      </c>
    </row>
    <row r="38" spans="2:6" ht="15.75" customHeight="1">
      <c r="B38" s="3" t="s">
        <v>8</v>
      </c>
      <c r="C38" s="3">
        <v>85.5</v>
      </c>
      <c r="D38" s="3">
        <v>78.2</v>
      </c>
      <c r="E38" s="3">
        <v>85.5</v>
      </c>
      <c r="F38" s="3">
        <f>SUM(C38:E38)</f>
        <v>249.2</v>
      </c>
    </row>
    <row r="39" spans="2:6" ht="15.75" customHeight="1">
      <c r="B39" s="3"/>
      <c r="C39" s="3">
        <f>SUM(C37:C38)</f>
        <v>170.95999999999998</v>
      </c>
      <c r="D39" s="3">
        <f>SUM(D37:D38)</f>
        <v>141.83000000000001</v>
      </c>
      <c r="E39" s="3">
        <f>SUM(E37:E38)</f>
        <v>170.57</v>
      </c>
      <c r="F39" s="4">
        <f>SUM(F37:F38)</f>
        <v>483.36</v>
      </c>
    </row>
    <row r="41" spans="2:6" ht="15.75" customHeight="1">
      <c r="B41" s="5" t="s">
        <v>15</v>
      </c>
      <c r="C41" s="3" t="s">
        <v>0</v>
      </c>
      <c r="D41" s="3" t="s">
        <v>1</v>
      </c>
      <c r="E41" s="3" t="s">
        <v>2</v>
      </c>
    </row>
    <row r="42" spans="2:6" ht="15.75" customHeight="1">
      <c r="B42" s="3" t="s">
        <v>7</v>
      </c>
      <c r="C42" s="3">
        <f>F37*C39/F39</f>
        <v>82.820244952002639</v>
      </c>
      <c r="D42" s="3">
        <f>F37*D39/F39</f>
        <v>68.708442568685882</v>
      </c>
      <c r="E42" s="3">
        <f>F37*E39/F39</f>
        <v>82.631312479311475</v>
      </c>
    </row>
    <row r="43" spans="2:6" ht="15.75" customHeight="1">
      <c r="B43" s="3" t="s">
        <v>8</v>
      </c>
      <c r="C43" s="3">
        <f>F38*C39/F39</f>
        <v>88.13975504799734</v>
      </c>
      <c r="D43" s="3">
        <f>F38*D39/F39</f>
        <v>73.12155743131413</v>
      </c>
      <c r="E43" s="3">
        <f>F38*E39/F39</f>
        <v>87.938687520688504</v>
      </c>
    </row>
    <row r="45" spans="2:6" ht="15.75" customHeight="1">
      <c r="D45" s="2" t="s">
        <v>17</v>
      </c>
    </row>
    <row r="46" spans="2:6" ht="15.75" customHeight="1">
      <c r="B46" s="5"/>
      <c r="C46" s="3" t="s">
        <v>0</v>
      </c>
      <c r="D46" s="3" t="s">
        <v>1</v>
      </c>
      <c r="E46" s="3" t="s">
        <v>2</v>
      </c>
    </row>
    <row r="47" spans="2:6" ht="15.75" customHeight="1">
      <c r="B47" s="6" t="s">
        <v>12</v>
      </c>
      <c r="C47" s="3">
        <f>((C37-C42)*(C37-C42))/C42</f>
        <v>8.4137721609805732E-2</v>
      </c>
      <c r="D47" s="3">
        <f>((D37-D42)*(D37-D42))/D42</f>
        <v>0.37536258950504847</v>
      </c>
      <c r="E47" s="3">
        <f>((E37-E42)*(E37-E42))/E42</f>
        <v>7.1972677730986284E-2</v>
      </c>
    </row>
    <row r="48" spans="2:6" ht="15.75" customHeight="1">
      <c r="B48" s="3" t="s">
        <v>8</v>
      </c>
      <c r="C48" s="3">
        <f>((C38-C43)*(C38-C43))/C43</f>
        <v>7.9059746758233934E-2</v>
      </c>
      <c r="D48" s="3">
        <f>((D38-D43)*(D38-D43))/D43</f>
        <v>0.35270828233748763</v>
      </c>
      <c r="E48" s="3">
        <f>((E38-E43)*(E38-E43))/E43</f>
        <v>6.7628901354283913E-2</v>
      </c>
    </row>
    <row r="50" spans="3:5" ht="15.75" customHeight="1">
      <c r="C50">
        <f>SUM(C47:E48)</f>
        <v>1.0308699192958459</v>
      </c>
      <c r="E50" s="9" t="s">
        <v>18</v>
      </c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藤田　拓未</cp:lastModifiedBy>
  <dcterms:modified xsi:type="dcterms:W3CDTF">2025-07-17T16:50:49Z</dcterms:modified>
</cp:coreProperties>
</file>