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BuÇalışmaKitabı" defaultThemeVersion="124226"/>
  <bookViews>
    <workbookView xWindow="240" yWindow="108" windowWidth="14808" windowHeight="8016" activeTab="5"/>
  </bookViews>
  <sheets>
    <sheet name="Ön" sheetId="3" r:id="rId1"/>
    <sheet name="Xml Bayiler" sheetId="1" r:id="rId2"/>
    <sheet name="giyiimxmlbayisözleşme" sheetId="2" r:id="rId3"/>
    <sheet name="Fileli" sheetId="6" r:id="rId4"/>
    <sheet name="Nelerneler" sheetId="7" r:id="rId5"/>
    <sheet name="Sayfa4" sheetId="10" r:id="rId6"/>
  </sheets>
  <definedNames>
    <definedName name="_xlnm._FilterDatabase" localSheetId="1" hidden="1">'Xml Bayiler'!$A$1:$P$52</definedName>
  </definedNames>
  <calcPr calcId="144525"/>
</workbook>
</file>

<file path=xl/calcChain.xml><?xml version="1.0" encoding="utf-8"?>
<calcChain xmlns="http://schemas.openxmlformats.org/spreadsheetml/2006/main">
  <c r="H21" i="10" l="1"/>
  <c r="H22" i="10"/>
  <c r="H23" i="10"/>
  <c r="H20" i="10"/>
  <c r="U3" i="10"/>
  <c r="U4" i="10"/>
  <c r="U5" i="10"/>
  <c r="U2" i="10"/>
  <c r="T3" i="10"/>
  <c r="T4" i="10"/>
  <c r="T5" i="10"/>
  <c r="T2" i="10"/>
  <c r="S5" i="10"/>
  <c r="S4" i="10"/>
  <c r="S3" i="10"/>
  <c r="S2" i="10"/>
  <c r="K17" i="10"/>
  <c r="K16" i="10"/>
  <c r="K15" i="10"/>
  <c r="J17" i="10"/>
  <c r="J16" i="10"/>
  <c r="J15" i="10"/>
  <c r="I17" i="10"/>
  <c r="I16" i="10"/>
  <c r="I15" i="10"/>
  <c r="H17" i="10"/>
  <c r="H16" i="10"/>
  <c r="H15" i="10"/>
  <c r="N1" i="3" l="1"/>
  <c r="Q1" i="3" s="1"/>
  <c r="P1572" i="1"/>
  <c r="L4" i="3" s="1"/>
  <c r="P1571" i="1"/>
  <c r="I4" i="3" s="1"/>
  <c r="P1570" i="1"/>
  <c r="O4" i="3" s="1"/>
  <c r="A1570" i="1"/>
  <c r="F4" i="3" s="1"/>
</calcChain>
</file>

<file path=xl/sharedStrings.xml><?xml version="1.0" encoding="utf-8"?>
<sst xmlns="http://schemas.openxmlformats.org/spreadsheetml/2006/main" count="280" uniqueCount="162">
  <si>
    <t>Firma</t>
  </si>
  <si>
    <t>giyimxmlbayi.com</t>
  </si>
  <si>
    <t>Çalışma Saatleri</t>
  </si>
  <si>
    <t>7/24</t>
  </si>
  <si>
    <t>Kargo Süresi</t>
  </si>
  <si>
    <t>Kargo Firma</t>
  </si>
  <si>
    <t>Tercih bayiye bırakılmış yada Firmanın anlaşmalı kargocusu</t>
  </si>
  <si>
    <t>KDV</t>
  </si>
  <si>
    <t>Dahil</t>
  </si>
  <si>
    <t>Ödeme Yöntemi</t>
  </si>
  <si>
    <r>
      <t xml:space="preserve">Kredi Kartı                       BankaMatik Kart           </t>
    </r>
    <r>
      <rPr>
        <sz val="11"/>
        <color rgb="FFFF0000"/>
        <rFont val="Calibri"/>
        <family val="2"/>
        <charset val="162"/>
        <scheme val="minor"/>
      </rPr>
      <t xml:space="preserve">Kapıda Nakit Ödeme  (extra ücret) </t>
    </r>
    <r>
      <rPr>
        <sz val="11"/>
        <color theme="1"/>
        <rFont val="Calibri"/>
        <family val="2"/>
        <scheme val="minor"/>
      </rPr>
      <t xml:space="preserve">               Banka Havalesi</t>
    </r>
  </si>
  <si>
    <r>
      <t xml:space="preserve">24 Saat                     </t>
    </r>
    <r>
      <rPr>
        <sz val="11"/>
        <color rgb="FFFF0000"/>
        <rFont val="Calibri"/>
        <family val="2"/>
        <charset val="162"/>
        <scheme val="minor"/>
      </rPr>
      <t>(Hafta Sonu Hariç)</t>
    </r>
  </si>
  <si>
    <t>DropShipping</t>
  </si>
  <si>
    <t>Var</t>
  </si>
  <si>
    <t>Bayilik Ücreti</t>
  </si>
  <si>
    <t>Cari</t>
  </si>
  <si>
    <t xml:space="preserve">Ödeme Tipi </t>
  </si>
  <si>
    <t>Puan</t>
  </si>
  <si>
    <t>Not</t>
  </si>
  <si>
    <t>ŞikayetVar Kaydı</t>
  </si>
  <si>
    <t>sözleşme</t>
  </si>
  <si>
    <t>Link</t>
  </si>
  <si>
    <t>İskonto</t>
  </si>
  <si>
    <t>Haftalık Ciroya göre</t>
  </si>
  <si>
    <t>brango.com.tr</t>
  </si>
  <si>
    <t>Tercih</t>
  </si>
  <si>
    <t xml:space="preserve">Sadece Takım Elbise </t>
  </si>
  <si>
    <t>Kontrol</t>
  </si>
  <si>
    <t>Tercih Edilmedi</t>
  </si>
  <si>
    <t>kötü mal için şikayet dönüş yok</t>
  </si>
  <si>
    <t>Yapım Aşamasında</t>
  </si>
  <si>
    <t>İç giyim</t>
  </si>
  <si>
    <t>replika ürün cevap yok</t>
  </si>
  <si>
    <t>XML yok</t>
  </si>
  <si>
    <t>Site Hizmet Vermiyor</t>
  </si>
  <si>
    <t>kıyafet yok oyuncak var</t>
  </si>
  <si>
    <t>Notlar için Tıkla</t>
  </si>
  <si>
    <t xml:space="preserve"> MANİSA Firması 
 Hizmet bedelinin iadesi yoktur.
 7 Günü aşmış iadeler kesinlikle kabul edilmeyecektir.
 Eğer iadeleriniz bize ulaşır ise de, %50 kesinti yapılarak tarafınıza tanımlanacaktır.
 XML Üçreti Ve Hizmet Bedeli: 500 TL (Tek seferlik bir ödemedir yıllık aylık vb ücret alınmayacaktır.)
 XML BAYİLİK PAKETLERİ
%30 1000 TL (500TL XML Hizmet Bedeli Kesilir -500 TL Cari Yükleme Yapılır)
%40 2500 TL (500TL XML Hizmet Bedeli Kesilir -2000 TL Cari Yükleme Yapılır)
%50 5000 TL (500TL XML Hizmet Bedeli Kesilir -4500 TL Cari Yükleme Yapılır)
 ALICI işbu sözleşme konusu ürünleri sadece onay verilen internet sitelerinde nihai tüketicilerin satışına sunulmak üzere onaylanan Internet Sitelerine tüm sorumluluk kendisine ait olacak şekildesatacaktır. Bildirilen internet sitelerine onay verip vermemek tek taraflı olarak Şirket’in inisiyatifindedir. 
 Siparişin verildiği andan itibaren max. 48 Saat içerisinde kargoya teslim etmekle yükümlüdür.
 Tüm siparişlerde nakliye ve sevk masrafları ALICI’ ya aittir.**
 ALICI her türlü ayıbı sekiz gün içerisinde bildirmekle yükümlüdür. Ayrıca ürünlerin teslimatı sırasında kargo yetkilisinin yanında ürünler açılıp sağlamlığı kontrol edilmeli, ayıplı ve hasarlı ürünler için mutlaka kargo hasar tutanağı düzenlenmelidir.
 Tüketicinin haklı olduğuna karar verilirse tüketicinin iade etmek istediği ürünler ŞİRKET tarafından iade alınacaktır. İade koşulları satış koşulları (fiyat, ıskonto, ödeme vb.) ile aynıdır.
 Ayıplı malların iadesinde kargo bedeli ŞİRKET tarafından karşılanacak, diğer bütün iptal ve iadelerde kargo bedeli ALICI tarafından karşılanacaktır.
 ALICI' dan gelen sipariş adetleri kadar ürün temin edecek olup, işbu çalışma hiçbir şekilde stok tutulacağı, ürün depolama yapılacağı şeklinde yorumlanamaz. Şirket uhdesinde olmayan ve/veya internet üzerinden satışını istemediği ürünlerin siparişini kısmen veya tamamen reddedebilir, belli adetler için siparişi tedarik edebilir. Bu husus Şirket’in tek taraflı inisiyatifinde olup ALICI baştan bildiği ve kabul ettiği bu durum için hiçbir surette itiraz edemez, talep ileri süremez. (Ayrıca ŞİRKET’in stok listesi internet ortamında ALICI tarafından izlenebilecek (bu hususu ŞİRKET sağlayacaktır) ve ürün siparişleri bu stok listesi de dikkate alınarak verilebilecektir.)
 Alıcı piyasayı bozacak şekilde birfiyat politikası uygulayamaz ve promosyonlar yapamaz.
 Şirket tarafındansatılmasında herhangi bir yasal engel olmadığını kabul ve taahhüt eder. Şirket, sahte/replika ürün gönderilmesi durumunda veya ürünün üreticisi şirket tarafından doğacak cezai, hukuki ve idari sorumluluğun kendisinde olduğunu kabul ve taahhüt eder.
 Siparişler, belirtilen kargoya teslim edildikten sonra teslim edilip edilmemesi, ŞİRKET’ i hiçbir şekilde bağlamamakta olup tümsorumluluk ALICI’ ya aittir.
</t>
  </si>
  <si>
    <t>Xml Bayilik Ara</t>
  </si>
  <si>
    <t>Kontrol edilen Xml Bayilikleri adeti</t>
  </si>
  <si>
    <t>Tercih edilmeyen Xml Bayilikleri adeti</t>
  </si>
  <si>
    <t>Tercih edilen Xml Bayilikleri adeti</t>
  </si>
  <si>
    <t>Kontrol statüsünde bekleyen Xml Bayilikleri adeti</t>
  </si>
  <si>
    <t>Belgenin Hazırlandığı tarih</t>
  </si>
  <si>
    <t>Güncel Tarih</t>
  </si>
  <si>
    <t>Güncellik Durumu</t>
  </si>
  <si>
    <t>Kayıt tarihi</t>
  </si>
  <si>
    <t>Lütfen arama yaparken .com .net gibi uzantıları ekleyin www kısımlarını yazmayın örneğin site.com yazılması yeterlidir.</t>
  </si>
  <si>
    <t>kod tercih filtre</t>
  </si>
  <si>
    <t>fileli.com</t>
  </si>
  <si>
    <t>alisverispaketim.net</t>
  </si>
  <si>
    <t>carsibasi.com</t>
  </si>
  <si>
    <t>tedariktekstil.com</t>
  </si>
  <si>
    <t>efthomecenter.com</t>
  </si>
  <si>
    <t>nevresimdünyasi.com</t>
  </si>
  <si>
    <t>heradimda.com</t>
  </si>
  <si>
    <t>shop.polatyıldız.com</t>
  </si>
  <si>
    <t>gunboyu.com</t>
  </si>
  <si>
    <t>erkekiçgiyim.com</t>
  </si>
  <si>
    <t>yoncatoptan.com</t>
  </si>
  <si>
    <t>yenimodel.com</t>
  </si>
  <si>
    <t xml:space="preserve">SATICI, sözleşmeden doğan ifa yükümlülüğünün süresi dolmadan ALICI’yı bilgilendirmek ve açıkça onayını almak suretiyle eşit kalite ve fiyatta farklı bir ürün tedarik edebilir.
SATICI, sipariş konusu ürün veya hizmetin yerine getirilmesinin imkânsızlaşması halinde sözleşme konusu yükümlülüklerini yerine getiremezse, bu durumu, öğrendiği tarihten itibaren 3 gün içinde yazılı olarak tüketiciye bildireceğini, 14 günlük süre içinde toplam bedeli ALICI’ya iade edeceğini kabul, beyan ve taahhüt eder.
</t>
  </si>
  <si>
    <t>nelerneler.com</t>
  </si>
  <si>
    <t>Ön Ödemeli Yada Kıredi kartına 6 Taksit</t>
  </si>
  <si>
    <t>UPS Kargo ve Aras Kargo firmaları çağrı yapılmasa dahi günlük olarak depomuza uğramaktadır.</t>
  </si>
  <si>
    <t>var</t>
  </si>
  <si>
    <t>ben sevdim bu adamları daha derinden incelenmeli detay için</t>
  </si>
  <si>
    <t>10000 yada Aylık 1000 tl</t>
  </si>
  <si>
    <t xml:space="preserve">Nelerneler.com’un yüzlerce ürün kategorisinde yer alan binlerce depo stoklu ürününün satışını yapmak ve gelir elde etmek ister misiniz?
2018 yılında sadece perakende müşterilerimize hizmet vererek başladığımız E-ticaret maceramızda artık B2B XML Bayilik sistemimizi devreye alıyoruz. Nelerneler.com'un bayisi olmak, XML ile tüm depo stoklu ürünlerimizin satışını yapabilmek için aşağıda ki şartları karşılamanız ve çalışma yöntemlerinden birini seçmeniz yeterl
XML Çalışma Şartlar
    Vergi dairesine kayıtlı bir şirket olma ön şartı aranmaktadır.
    Öncelikle Nelerneler.com internet sitemize üye olmanız ve üyelik oluşturduğunuz e-posta adresinden info@nelerneler.com adresine vergi levhanız ile birlikte XML bayilik başvurusu yapmanız gerekmektedir.
    Evraklarınız incelendikten sonra üyeliğinize bayiliğiniz tanımlanacaktır.
    Bayilerimiz Nelerneler.com üzerinden Ön Ödemeli, Kredi Kartlı veya Havale ödeme yöntemiyle siparişlerini geçebilirler. Kredi kartlı alışverişlerde bayilerimize Vade Farksız 6 Taksit seçeneği sunulmaktadır.
    Bayi XML içerisinde bulunan İndirimli Fiyat alanının altında satış yapamaz. Bu durumun tespiti halinde bayi firmanın bayiliği sonlandırılacaktır.
    Bayilerin satış kanalı kısıtı bulunmamaktadır. Tüm Pazar yerleri, sosyal medya mecraları ve kendilerine ait internet sitelerinde satış yapılabilir.
    XML bayilik sisteminde 2 çalışma şeklimiz bulunmaktadır;
        Birinci Yöntem; bayi olmak isteyen firma havale ile sisteme 10.000 TL ön ödeme yapar ve bu tutara kadar olan siparişlerinde herhangi bir ödeme yapmaz. Tüm siparişler bakiyesinden düşer. Bakiye tutarı azaldığında bayi temsilcisi irtibata geçerek tekrar kredi yüklenmesini talep eder.
        İkinci Yöntem; bayi olmak isteyen firma yıllık XML hizmet bedeli olan 1000 TL + KDV’lik ücreti Nelerneler.com’a öder. Onaylanacak bayi hesabı üzerinden kredi kartı veya havale ile alışverişlerini tamamlayabilir. Ödeme onaylandıktan sonra çıkışları sağlanır.
    Siparişleriniz dilerseniz deponuza, dilerseniz müşterinize drop shipping şeklinde teslim edilir. Detaylar;
        Kargo hizmetlerine Nelerneler.com karışmamakta olup, paketinizin olduğu günlerde Hadımköy / Arnavutköy bölgesinde ki anlaşmalı kargo firmanızı depo adresimize yönlendirmeniz gerekmektedir. UPS Kargo ve Aras Kargo firmaları çağrı yapılmasa dahi günlük olarak depomuza uğramaktadır.
        Dropshipping çalışmayı tercih eden müşterilerimiz için;
            Paketleme hizmet bedeli olarak her paket başına 1 TL paket hazırlama ücreti ay sonu ekstrelerinize fatura edilecektir. Fiyata KDV Dahildir. Aylık 15.000 TL üstünde ki ciro yapan bayilerimiz depomuza personel yerleştirebilirler. İlgili personele günlük çıkış yapılacak ürünler depo personelimiz tarafından teslim edilecektir. Personele internet, paketleme masası, transpalet kullanımı vb. imkanları sağlanacaktır. Personellerini depomuza gönderen firmalardan paket hazırlama bedeli tahsil edilmeyecektir.
            Paketleme malzemesini tarafımızdan sağlayan bayilerimiz (koli, koli bandı, kargo poşeti, kargo cebi, fatura çıktıları için A4, Balonlu naylon) için ise paket başında 1,5 TL ay sonu fatura edilerek ekstrelerinize eklenecektir. Fiyata KDV Dahildir. Bu malzemeleri aylık olarak depomuza teslim etmeniz halinde paketleriniz kendi sarf malzemeleriniz ile yapılacak olup tarafınıza herhangi bir ücret yansıtması yapılmayacaktır.
            Adrese toplu sevk ile çalışan bayilerde herhangi bir hizmet bedeli veya paketleme bedeli yansıtılmayacaktır. Adrese sevk ücreti bayiye aittir.
    İade sistemi hakkında;
        Firmamız tarafından hatalı/eksik/yanlış gönderilen ürünler haricinde bayiden iade kabul edilmeyecektir.
        Kargo nedeniyle hasarlı, müşteri beğenmemesi, garanti/servis durumu konularında ki iadelerin tüm mesuliyeti bayilere ait olacaktır. Bu ürünlerde iade kabul edilmeyecektir.
        Depo adresimize bayi müşterilerinden iade kabul edilmeyecek olup, bayilerin Pazar yerlerinde ki iade adreslerini kendi adresleri ile güncellemeleri gerekmektedir.
        Nelerneler.com ile alakalı bir sorundan dolayı iade süreci yaşanması durumunda, paketin sadece sizin tarafınızdan UPS kargo ile kargo masrafları bize ait olacak şekilde depomuza kabulü sağlanacaktır. Müşteriden direk iade alınmayacaktır. Yani müşterinin paketi sizin adresinize göndermesi, sonrasında depomuza sizin tarafınızdan iade edilmesi gerekmektedir.
    Kargo Çıkışları Hakkında;
        Bayilerimizin kargo çıkış süresi maksimum 2 iş günüdür. Sipariş maili geçildikten sonra bu süre hesaplanmaktadır.
        Saat 14:00’a kadar atılan mailler o gün işleme alınacak olup, sipariş yoğunluğuna göre çıkışı sağlanacaktır. 14:00’dan sonra ulaşan maillerde ertesi gün işlem yapılacaktır.
        Toplu sipariş geçerek işlem yapan bayilerimizin, mail detayında veya excel dosyası olarak hangi siparişe hangi ürünün ait olduğunu stok kodlarıyla birlikte iletmesi gerekmektedir. Bu şekilde atılmayan mailler dikkate alınmayacaktır. 
        Çıkış bazlı sipariş geçen bayilerimizde çıkış dosyalarının bulunduğu maile sipariş numaralarını mutlaka yazmalarını gerekmektedir.
    XML Yapısı Hakkında;
        XML yapısında direk bayinin alış fiyatı ve tavsiye edilen satış fiyatı gelmektedir. Alış Fiyatı alanı bayinin satın alacağı fiyat. Satış Fiyatı alanı Piyasa Satış Fiyatı, İndirimli Fiyat Alanı ise Nelerneler.com’un son kullanıcı fiyatıdır.
        Bu fiyatlar üzerinden bayinin kendi kâr marjını ekleyerek satış yapması gerekmektedir.
</t>
  </si>
  <si>
    <t>Saat 14:00’a kadar atılan mailler o gün işleme alınacak olup, sipariş yoğunluğuna göre çıkışı sağlanacaktır. 14:00’dan sonra ulaşan maillerde ertesi gün işlem yapılacaktır.</t>
  </si>
  <si>
    <t>kıyafet yok oyuncak var ve karmaşık ürünler</t>
  </si>
  <si>
    <t>haydigiy.com</t>
  </si>
  <si>
    <t>Çalışacağınız Kâr oranına siz karar verirsiniz.
+ Haydigiy Satış Fİyatları ile çalışırsanız (Örnek: 19,90 TL) =&gt; %15 Komisyon alırsınız.
+ Haydigiy Satış Fiyatı + %10 ile çalışırsanız (Örnek: 21,89 TL) =&gt; %20 Komisyon alırsınız.
+ Haydigiy Satış Fiyatı + %20 ile çalışırsanız (Örnek: 23,88 TL) =&gt; %25 Komisyon alırsınız.</t>
  </si>
  <si>
    <t>link</t>
  </si>
  <si>
    <t>tarzgo.com</t>
  </si>
  <si>
    <t>ews.com.tr</t>
  </si>
  <si>
    <t>Kıyafet yok</t>
  </si>
  <si>
    <t>twister.com.tr</t>
  </si>
  <si>
    <t>dropshippingmerkezisistem.com</t>
  </si>
  <si>
    <t>kıyafet yok bu sistem yönetimi arayüzü</t>
  </si>
  <si>
    <t>lafaba.com</t>
  </si>
  <si>
    <t>tockmount.com</t>
  </si>
  <si>
    <t>xml yok</t>
  </si>
  <si>
    <t>e-hediyeci.com</t>
  </si>
  <si>
    <t>kıyafet yok</t>
  </si>
  <si>
    <t>ourtmax.com.tr</t>
  </si>
  <si>
    <t>vixson.com</t>
  </si>
  <si>
    <t>fantezi iç giyim ürünleri</t>
  </si>
  <si>
    <t>icgiyimruzgari.com.tr</t>
  </si>
  <si>
    <t>mitelove.com</t>
  </si>
  <si>
    <t>site yayında değil</t>
  </si>
  <si>
    <t>minikoli.com</t>
  </si>
  <si>
    <t>bebek ürünleri xml vermiyor</t>
  </si>
  <si>
    <t>bebollykids.com</t>
  </si>
  <si>
    <t>bebek ürünleri</t>
  </si>
  <si>
    <t>aktifbebek.com</t>
  </si>
  <si>
    <t>modakids.com</t>
  </si>
  <si>
    <t>fatihbebek.com</t>
  </si>
  <si>
    <t>erbilden.com</t>
  </si>
  <si>
    <t>davidgerenzo.com</t>
  </si>
  <si>
    <t>xml hizmeti yok</t>
  </si>
  <si>
    <t>yokyok.net</t>
  </si>
  <si>
    <t>ilkebebe.com</t>
  </si>
  <si>
    <t>bilgisayar elektronik</t>
  </si>
  <si>
    <t>eticaret.tv</t>
  </si>
  <si>
    <t>bigpoint.com.tr</t>
  </si>
  <si>
    <t>indexpazar.com</t>
  </si>
  <si>
    <t>technomodel.com</t>
  </si>
  <si>
    <t>ifondi.com</t>
  </si>
  <si>
    <t>fantezi giyim</t>
  </si>
  <si>
    <t>repp.com.tr</t>
  </si>
  <si>
    <t>depobizim.com</t>
  </si>
  <si>
    <t>ücretsiz xml ama kıyafet yok</t>
  </si>
  <si>
    <t>efeav.com.tr</t>
  </si>
  <si>
    <t>av ürünleri</t>
  </si>
  <si>
    <t>simisso.com</t>
  </si>
  <si>
    <t>enbimoda.com</t>
  </si>
  <si>
    <t>seyraesarp.com</t>
  </si>
  <si>
    <t>tessettür giyim</t>
  </si>
  <si>
    <t>gumusdunyasi.com</t>
  </si>
  <si>
    <t>gümüş hediyelik eşya</t>
  </si>
  <si>
    <t>springstore.com.tr</t>
  </si>
  <si>
    <t>mottobeyoglu.com</t>
  </si>
  <si>
    <t>ücretsiz</t>
  </si>
  <si>
    <t>bonjey.com</t>
  </si>
  <si>
    <t>Tayt</t>
  </si>
  <si>
    <t>sweat</t>
  </si>
  <si>
    <t>eşoftman</t>
  </si>
  <si>
    <t>Hırka</t>
  </si>
  <si>
    <t>Kazak</t>
  </si>
  <si>
    <t>Tulum</t>
  </si>
  <si>
    <t>Pantolon</t>
  </si>
  <si>
    <t>T-sHırt</t>
  </si>
  <si>
    <t>Tunik</t>
  </si>
  <si>
    <t>tesettdür</t>
  </si>
  <si>
    <t>Fileli</t>
  </si>
  <si>
    <t>haydigiy</t>
  </si>
  <si>
    <t xml:space="preserve"> twister</t>
  </si>
  <si>
    <t>lafaba</t>
  </si>
  <si>
    <t>erkek</t>
  </si>
  <si>
    <t>pantolon</t>
  </si>
  <si>
    <t>ceket</t>
  </si>
  <si>
    <t>gömlek</t>
  </si>
  <si>
    <t>kazak</t>
  </si>
  <si>
    <t>mont</t>
  </si>
  <si>
    <t>Yaz</t>
  </si>
  <si>
    <t>kış</t>
  </si>
  <si>
    <t>ana ürün</t>
  </si>
  <si>
    <t>abiye</t>
  </si>
  <si>
    <t>Ayakkabı</t>
  </si>
  <si>
    <t>Aksesuar</t>
  </si>
  <si>
    <t>pijama</t>
  </si>
  <si>
    <t>çanta</t>
  </si>
  <si>
    <t>iç giyim</t>
  </si>
  <si>
    <t>Kışlık</t>
  </si>
  <si>
    <t>Yazlık</t>
  </si>
  <si>
    <t>AnaÜrün</t>
  </si>
  <si>
    <t>Bayan</t>
  </si>
  <si>
    <t>Erkek</t>
  </si>
  <si>
    <t>Başarı Puan Oranı</t>
  </si>
  <si>
    <t>Toplam Puanları</t>
  </si>
  <si>
    <t>Toplam Puan Oranı</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</si>
</sst>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quot;₺&quot;"/>
    <numFmt numFmtId="165" formatCode="0.0"/>
  </numFmts>
  <fonts count="11" x14ac:knownFonts="1">
    <font>
      <sz val="11"/>
      <color theme="1"/>
      <name val="Calibri"/>
      <family val="2"/>
      <scheme val="minor"/>
    </font>
    <font>
      <sz val="11"/>
      <color rgb="FFFF0000"/>
      <name val="Calibri"/>
      <family val="2"/>
      <charset val="162"/>
      <scheme val="minor"/>
    </font>
    <font>
      <b/>
      <sz val="11"/>
      <color theme="1"/>
      <name val="Calibri"/>
      <family val="2"/>
      <charset val="162"/>
      <scheme val="minor"/>
    </font>
    <font>
      <b/>
      <sz val="16"/>
      <color theme="1"/>
      <name val="Calibri"/>
      <family val="2"/>
      <charset val="162"/>
      <scheme val="minor"/>
    </font>
    <font>
      <b/>
      <sz val="12"/>
      <color theme="1"/>
      <name val="Calibri"/>
      <family val="2"/>
      <charset val="162"/>
      <scheme val="minor"/>
    </font>
    <font>
      <u/>
      <sz val="11"/>
      <color theme="10"/>
      <name val="Calibri"/>
      <family val="2"/>
      <scheme val="minor"/>
    </font>
    <font>
      <b/>
      <sz val="48"/>
      <color theme="1"/>
      <name val="Calibri"/>
      <family val="2"/>
      <charset val="162"/>
      <scheme val="minor"/>
    </font>
    <font>
      <b/>
      <sz val="10"/>
      <color theme="1"/>
      <name val="Calibri"/>
      <family val="2"/>
      <charset val="162"/>
      <scheme val="minor"/>
    </font>
    <font>
      <b/>
      <sz val="11"/>
      <color theme="0"/>
      <name val="Calibri"/>
      <family val="2"/>
      <charset val="162"/>
      <scheme val="minor"/>
    </font>
    <font>
      <b/>
      <sz val="14"/>
      <color theme="1"/>
      <name val="Calibri"/>
      <family val="2"/>
      <charset val="162"/>
      <scheme val="minor"/>
    </font>
    <font>
      <b/>
      <sz val="12"/>
      <color theme="0"/>
      <name val="Calibri"/>
      <family val="2"/>
      <charset val="162"/>
      <scheme val="minor"/>
    </font>
  </fonts>
  <fills count="20">
    <fill>
      <patternFill patternType="none"/>
    </fill>
    <fill>
      <patternFill patternType="gray125"/>
    </fill>
    <fill>
      <patternFill patternType="solid">
        <fgColor rgb="FF00B050"/>
        <bgColor indexed="64"/>
      </patternFill>
    </fill>
    <fill>
      <patternFill patternType="solid">
        <fgColor theme="8" tint="0.59999389629810485"/>
        <bgColor indexed="64"/>
      </patternFill>
    </fill>
    <fill>
      <patternFill patternType="solid">
        <fgColor rgb="FFFFFFCC"/>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2"/>
        <bgColor indexed="64"/>
      </patternFill>
    </fill>
    <fill>
      <patternFill patternType="solid">
        <fgColor indexed="1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1" tint="0.14999847407452621"/>
        <bgColor indexed="64"/>
      </patternFill>
    </fill>
    <fill>
      <patternFill patternType="solid">
        <fgColor theme="5" tint="-0.249977111117893"/>
        <bgColor indexed="64"/>
      </patternFill>
    </fill>
    <fill>
      <patternFill patternType="solid">
        <fgColor theme="7"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Dashed">
        <color indexed="64"/>
      </left>
      <right style="mediumDashed">
        <color indexed="64"/>
      </right>
      <top style="mediumDashed">
        <color indexed="64"/>
      </top>
      <bottom style="mediumDashed">
        <color indexed="64"/>
      </bottom>
      <diagonal/>
    </border>
    <border>
      <left style="mediumDashed">
        <color indexed="64"/>
      </left>
      <right/>
      <top style="mediumDashed">
        <color indexed="64"/>
      </top>
      <bottom style="mediumDashed">
        <color indexed="64"/>
      </bottom>
      <diagonal/>
    </border>
    <border>
      <left/>
      <right style="mediumDashed">
        <color indexed="64"/>
      </right>
      <top style="mediumDashed">
        <color indexed="64"/>
      </top>
      <bottom style="mediumDashed">
        <color indexed="64"/>
      </bottom>
      <diagonal/>
    </border>
    <border>
      <left/>
      <right/>
      <top style="mediumDashed">
        <color indexed="64"/>
      </top>
      <bottom style="mediumDashed">
        <color indexed="64"/>
      </bottom>
      <diagonal/>
    </border>
    <border>
      <left style="mediumDashed">
        <color indexed="64"/>
      </left>
      <right/>
      <top/>
      <bottom style="mediumDashed">
        <color indexed="64"/>
      </bottom>
      <diagonal/>
    </border>
    <border>
      <left/>
      <right/>
      <top/>
      <bottom style="mediumDashed">
        <color indexed="64"/>
      </bottom>
      <diagonal/>
    </border>
    <border>
      <left/>
      <right style="mediumDashed">
        <color indexed="64"/>
      </right>
      <top/>
      <bottom style="mediumDashed">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Dashed">
        <color indexed="64"/>
      </top>
      <bottom/>
      <diagonal/>
    </border>
    <border>
      <left/>
      <right/>
      <top style="mediumDashed">
        <color indexed="64"/>
      </top>
      <bottom/>
      <diagonal/>
    </border>
    <border>
      <left/>
      <right style="medium">
        <color indexed="64"/>
      </right>
      <top style="mediumDashed">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77">
    <xf numFmtId="0" fontId="0" fillId="0" borderId="0" xfId="0"/>
    <xf numFmtId="0" fontId="0" fillId="0" borderId="0" xfId="0" applyAlignment="1">
      <alignment horizontal="center" vertical="center"/>
    </xf>
    <xf numFmtId="49" fontId="0" fillId="0" borderId="0" xfId="0" applyNumberFormat="1" applyAlignment="1">
      <alignment horizontal="center" vertical="center"/>
    </xf>
    <xf numFmtId="0" fontId="3" fillId="3" borderId="1" xfId="0" applyFont="1" applyFill="1" applyBorder="1" applyAlignment="1">
      <alignment horizontal="center" vertical="center"/>
    </xf>
    <xf numFmtId="0" fontId="0" fillId="0" borderId="0" xfId="0" applyAlignment="1">
      <alignment horizontal="center" vertical="center" wrapText="1"/>
    </xf>
    <xf numFmtId="164" fontId="0" fillId="0" borderId="0" xfId="0" applyNumberFormat="1" applyAlignment="1">
      <alignment horizontal="center" vertical="center"/>
    </xf>
    <xf numFmtId="0" fontId="4" fillId="0" borderId="0" xfId="0" applyFont="1" applyAlignment="1">
      <alignment horizontal="center" vertical="center"/>
    </xf>
    <xf numFmtId="0" fontId="3" fillId="3" borderId="2" xfId="0" applyFont="1" applyFill="1" applyBorder="1" applyAlignment="1">
      <alignment horizontal="center" vertical="center"/>
    </xf>
    <xf numFmtId="0" fontId="2" fillId="4" borderId="1" xfId="0" applyFont="1" applyFill="1" applyBorder="1" applyAlignment="1">
      <alignment horizontal="center" vertical="center"/>
    </xf>
    <xf numFmtId="0" fontId="3" fillId="2" borderId="2" xfId="0" applyFont="1" applyFill="1" applyBorder="1" applyAlignment="1">
      <alignment horizontal="center" vertical="center"/>
    </xf>
    <xf numFmtId="0" fontId="5" fillId="0" borderId="0" xfId="1" applyAlignment="1">
      <alignment horizontal="center" vertical="center"/>
    </xf>
    <xf numFmtId="0" fontId="4" fillId="0" borderId="0" xfId="0" applyFont="1" applyAlignment="1">
      <alignment horizontal="center" vertical="center" wrapText="1"/>
    </xf>
    <xf numFmtId="0" fontId="0" fillId="0" borderId="0" xfId="0" applyAlignment="1">
      <alignment wrapText="1"/>
    </xf>
    <xf numFmtId="0" fontId="5" fillId="4" borderId="0" xfId="1" applyFill="1" applyAlignment="1">
      <alignment horizontal="center" vertical="center" wrapText="1"/>
    </xf>
    <xf numFmtId="0" fontId="0" fillId="8" borderId="8" xfId="0" applyFill="1" applyBorder="1"/>
    <xf numFmtId="0" fontId="4" fillId="7" borderId="7" xfId="0" applyFont="1" applyFill="1" applyBorder="1" applyAlignment="1">
      <alignment horizontal="center" vertical="center"/>
    </xf>
    <xf numFmtId="0" fontId="5" fillId="0" borderId="0" xfId="1"/>
    <xf numFmtId="22" fontId="0" fillId="0" borderId="0" xfId="0" applyNumberFormat="1" applyAlignment="1">
      <alignment horizontal="center"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4" borderId="1" xfId="0" applyFont="1" applyFill="1" applyBorder="1" applyAlignment="1">
      <alignment horizontal="center" vertical="center"/>
    </xf>
    <xf numFmtId="0" fontId="7" fillId="2" borderId="2" xfId="0" applyFont="1" applyFill="1" applyBorder="1" applyAlignment="1">
      <alignment horizontal="center" vertical="center"/>
    </xf>
    <xf numFmtId="0" fontId="2" fillId="2" borderId="0" xfId="0" applyFont="1" applyFill="1" applyAlignment="1">
      <alignment horizontal="center" vertical="center"/>
    </xf>
    <xf numFmtId="22" fontId="0" fillId="0" borderId="0" xfId="0" applyNumberFormat="1" applyAlignment="1">
      <alignment horizontal="center" vertical="center" wrapText="1"/>
    </xf>
    <xf numFmtId="22" fontId="0" fillId="0" borderId="0" xfId="0" applyNumberFormat="1"/>
    <xf numFmtId="0" fontId="5" fillId="0" borderId="0" xfId="1" applyAlignment="1">
      <alignment horizontal="center"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13" borderId="0" xfId="0" applyFill="1"/>
    <xf numFmtId="0" fontId="0" fillId="12" borderId="0" xfId="0" applyFont="1" applyFill="1"/>
    <xf numFmtId="0" fontId="0" fillId="11" borderId="0" xfId="0" applyFill="1"/>
    <xf numFmtId="0" fontId="0" fillId="12" borderId="0" xfId="0" applyFill="1"/>
    <xf numFmtId="0" fontId="9" fillId="0" borderId="0" xfId="0" applyFont="1" applyAlignment="1">
      <alignment horizontal="center" vertical="center"/>
    </xf>
    <xf numFmtId="0" fontId="4" fillId="14" borderId="0" xfId="0" applyFont="1" applyFill="1" applyAlignment="1">
      <alignment horizontal="center" vertical="center"/>
    </xf>
    <xf numFmtId="0" fontId="0" fillId="11" borderId="0" xfId="0" applyFont="1" applyFill="1"/>
    <xf numFmtId="0" fontId="0" fillId="17" borderId="0" xfId="0" applyFill="1"/>
    <xf numFmtId="165" fontId="0" fillId="0" borderId="0" xfId="0" applyNumberFormat="1" applyAlignment="1">
      <alignment horizontal="center" vertical="center"/>
    </xf>
    <xf numFmtId="0" fontId="0" fillId="6" borderId="25" xfId="0" applyFill="1" applyBorder="1" applyAlignment="1">
      <alignment horizontal="center"/>
    </xf>
    <xf numFmtId="0" fontId="0" fillId="6" borderId="3" xfId="0" applyFill="1" applyBorder="1" applyAlignment="1">
      <alignment horizontal="center"/>
    </xf>
    <xf numFmtId="0" fontId="0" fillId="6" borderId="26" xfId="0" applyFill="1" applyBorder="1" applyAlignment="1">
      <alignment horizontal="center"/>
    </xf>
    <xf numFmtId="0" fontId="0" fillId="6" borderId="19" xfId="0" applyFill="1" applyBorder="1" applyAlignment="1">
      <alignment horizontal="center"/>
    </xf>
    <xf numFmtId="0" fontId="0" fillId="6" borderId="20" xfId="0" applyFill="1" applyBorder="1" applyAlignment="1">
      <alignment horizontal="center"/>
    </xf>
    <xf numFmtId="0" fontId="0" fillId="6" borderId="21" xfId="0" applyFill="1" applyBorder="1" applyAlignment="1">
      <alignment horizontal="center"/>
    </xf>
    <xf numFmtId="0" fontId="0" fillId="5" borderId="20" xfId="0" applyFill="1" applyBorder="1" applyAlignment="1">
      <alignment horizontal="center"/>
    </xf>
    <xf numFmtId="0" fontId="2" fillId="8" borderId="22" xfId="0" applyFont="1" applyFill="1" applyBorder="1" applyAlignment="1">
      <alignment horizontal="center" wrapText="1"/>
    </xf>
    <xf numFmtId="0" fontId="2" fillId="8" borderId="23" xfId="0" applyFont="1" applyFill="1" applyBorder="1" applyAlignment="1">
      <alignment horizontal="center" wrapText="1"/>
    </xf>
    <xf numFmtId="0" fontId="2" fillId="8" borderId="24" xfId="0" applyFont="1" applyFill="1" applyBorder="1" applyAlignment="1">
      <alignment horizontal="center" wrapText="1"/>
    </xf>
    <xf numFmtId="0" fontId="2" fillId="8" borderId="4" xfId="0" applyFont="1" applyFill="1" applyBorder="1" applyAlignment="1">
      <alignment horizontal="center" wrapText="1"/>
    </xf>
    <xf numFmtId="0" fontId="2" fillId="8" borderId="5" xfId="0" applyFont="1" applyFill="1" applyBorder="1" applyAlignment="1">
      <alignment horizontal="center" wrapText="1"/>
    </xf>
    <xf numFmtId="0" fontId="2" fillId="8" borderId="6" xfId="0" applyFont="1" applyFill="1" applyBorder="1" applyAlignment="1">
      <alignment horizontal="center" wrapText="1"/>
    </xf>
    <xf numFmtId="0" fontId="6" fillId="9" borderId="14" xfId="0" applyFont="1" applyFill="1" applyBorder="1" applyAlignment="1">
      <alignment horizontal="center"/>
    </xf>
    <xf numFmtId="0" fontId="6" fillId="9" borderId="15" xfId="0" applyFont="1" applyFill="1" applyBorder="1" applyAlignment="1">
      <alignment horizontal="center"/>
    </xf>
    <xf numFmtId="0" fontId="6" fillId="9" borderId="16" xfId="0" applyFont="1" applyFill="1" applyBorder="1" applyAlignment="1">
      <alignment horizontal="center"/>
    </xf>
    <xf numFmtId="0" fontId="6" fillId="9" borderId="17" xfId="0" applyFont="1" applyFill="1" applyBorder="1" applyAlignment="1">
      <alignment horizontal="center"/>
    </xf>
    <xf numFmtId="0" fontId="6" fillId="9" borderId="0" xfId="0" applyFont="1" applyFill="1" applyBorder="1" applyAlignment="1">
      <alignment horizontal="center"/>
    </xf>
    <xf numFmtId="0" fontId="6" fillId="9" borderId="18" xfId="0" applyFont="1" applyFill="1" applyBorder="1" applyAlignment="1">
      <alignment horizontal="center"/>
    </xf>
    <xf numFmtId="0" fontId="6" fillId="9" borderId="19" xfId="0" applyFont="1" applyFill="1" applyBorder="1" applyAlignment="1">
      <alignment horizontal="center"/>
    </xf>
    <xf numFmtId="0" fontId="6" fillId="9" borderId="20" xfId="0" applyFont="1" applyFill="1" applyBorder="1" applyAlignment="1">
      <alignment horizontal="center"/>
    </xf>
    <xf numFmtId="0" fontId="6" fillId="9" borderId="21" xfId="0" applyFont="1" applyFill="1" applyBorder="1" applyAlignment="1">
      <alignment horizontal="center"/>
    </xf>
    <xf numFmtId="0" fontId="0" fillId="8" borderId="8" xfId="0" applyFill="1" applyBorder="1" applyAlignment="1">
      <alignment horizontal="center"/>
    </xf>
    <xf numFmtId="0" fontId="0" fillId="8" borderId="10" xfId="0" applyFill="1" applyBorder="1" applyAlignment="1">
      <alignment horizontal="center"/>
    </xf>
    <xf numFmtId="0" fontId="0" fillId="8" borderId="9" xfId="0" applyFill="1" applyBorder="1" applyAlignment="1">
      <alignment horizontal="center"/>
    </xf>
    <xf numFmtId="14" fontId="0" fillId="7" borderId="11" xfId="0" applyNumberFormat="1" applyFill="1" applyBorder="1" applyAlignment="1">
      <alignment horizontal="center"/>
    </xf>
    <xf numFmtId="14" fontId="0" fillId="7" borderId="13" xfId="0" applyNumberFormat="1"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4" fillId="10" borderId="3" xfId="0" applyFont="1" applyFill="1" applyBorder="1" applyAlignment="1">
      <alignment horizontal="center"/>
    </xf>
    <xf numFmtId="0" fontId="10" fillId="18" borderId="0" xfId="0" applyFont="1" applyFill="1" applyAlignment="1">
      <alignment horizontal="center" vertical="center"/>
    </xf>
    <xf numFmtId="0" fontId="0" fillId="0" borderId="0" xfId="0" applyAlignment="1">
      <alignment horizontal="center"/>
    </xf>
    <xf numFmtId="0" fontId="0" fillId="15" borderId="0" xfId="0" applyFill="1" applyAlignment="1">
      <alignment horizontal="center"/>
    </xf>
    <xf numFmtId="0" fontId="2" fillId="16" borderId="0" xfId="0" applyFont="1" applyFill="1" applyAlignment="1">
      <alignment horizontal="center"/>
    </xf>
    <xf numFmtId="0" fontId="8" fillId="18" borderId="0" xfId="0" applyFont="1" applyFill="1" applyAlignment="1">
      <alignment horizontal="center"/>
    </xf>
    <xf numFmtId="0" fontId="8" fillId="18" borderId="0" xfId="0" applyFont="1" applyFill="1" applyAlignment="1">
      <alignment horizontal="center" vertical="center"/>
    </xf>
    <xf numFmtId="2" fontId="2" fillId="19" borderId="1" xfId="0" applyNumberFormat="1" applyFont="1" applyFill="1" applyBorder="1" applyAlignment="1">
      <alignment horizontal="center"/>
    </xf>
    <xf numFmtId="0" fontId="2" fillId="19" borderId="1" xfId="0" applyFont="1" applyFill="1" applyBorder="1" applyAlignment="1">
      <alignment horizontal="center"/>
    </xf>
  </cellXfs>
  <cellStyles count="2">
    <cellStyle name="Köprü" xfId="1" builtinId="8"/>
    <cellStyle name="Normal" xfId="0" builtinId="0"/>
  </cellStyles>
  <dxfs count="6">
    <dxf>
      <font>
        <b/>
        <i val="0"/>
      </font>
      <fill>
        <patternFill>
          <bgColor rgb="FFFFC000"/>
        </patternFill>
      </fill>
    </dxf>
    <dxf>
      <font>
        <b/>
        <i val="0"/>
      </font>
      <fill>
        <patternFill>
          <bgColor rgb="FFC00000"/>
        </patternFill>
      </fill>
    </dxf>
    <dxf>
      <font>
        <b/>
        <i val="0"/>
      </font>
      <fill>
        <patternFill>
          <bgColor rgb="FF00B050"/>
        </patternFill>
      </fill>
    </dxf>
    <dxf>
      <font>
        <b/>
        <i val="0"/>
      </font>
      <fill>
        <patternFill>
          <bgColor rgb="FFFFC000"/>
        </patternFill>
      </fill>
    </dxf>
    <dxf>
      <font>
        <b/>
        <i val="0"/>
      </font>
      <fill>
        <patternFill>
          <bgColor rgb="FFC00000"/>
        </patternFill>
      </fill>
    </dxf>
    <dxf>
      <font>
        <b/>
        <i val="0"/>
      </font>
      <fill>
        <patternFill>
          <bgColor rgb="FF00B050"/>
        </patternFill>
      </fill>
    </dxf>
  </dxfs>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heradimda.com/" TargetMode="External"/><Relationship Id="rId13" Type="http://schemas.openxmlformats.org/officeDocument/2006/relationships/hyperlink" Target="http://www.alisverispaketim.net/" TargetMode="External"/><Relationship Id="rId18" Type="http://schemas.openxmlformats.org/officeDocument/2006/relationships/hyperlink" Target="https://www.lafaba.com/xml-is-ortakligi" TargetMode="External"/><Relationship Id="rId3" Type="http://schemas.openxmlformats.org/officeDocument/2006/relationships/hyperlink" Target="http://www.yenimodel.com/" TargetMode="External"/><Relationship Id="rId21" Type="http://schemas.openxmlformats.org/officeDocument/2006/relationships/hyperlink" Target="https://www.repp.com.tr/bayi-basvuru" TargetMode="External"/><Relationship Id="rId7" Type="http://schemas.openxmlformats.org/officeDocument/2006/relationships/hyperlink" Target="http://www.shop.polaty&#305;ld&#305;z.com/" TargetMode="External"/><Relationship Id="rId12" Type="http://schemas.openxmlformats.org/officeDocument/2006/relationships/hyperlink" Target="http://www.carsibasi.com/" TargetMode="External"/><Relationship Id="rId17" Type="http://schemas.openxmlformats.org/officeDocument/2006/relationships/hyperlink" Target="https://twister.com.tr/satis-sozlesmesi" TargetMode="External"/><Relationship Id="rId25" Type="http://schemas.openxmlformats.org/officeDocument/2006/relationships/printerSettings" Target="../printerSettings/printerSettings2.bin"/><Relationship Id="rId2" Type="http://schemas.openxmlformats.org/officeDocument/2006/relationships/hyperlink" Target="http://brango.com.tr/" TargetMode="External"/><Relationship Id="rId16" Type="http://schemas.openxmlformats.org/officeDocument/2006/relationships/hyperlink" Target="https://www.tarzgo.com/uyelik-sozlesmesi.html" TargetMode="External"/><Relationship Id="rId20" Type="http://schemas.openxmlformats.org/officeDocument/2006/relationships/hyperlink" Target="https://www.yokyok.net/xml-bayiligi" TargetMode="External"/><Relationship Id="rId1" Type="http://schemas.openxmlformats.org/officeDocument/2006/relationships/hyperlink" Target="https://www.giyimxmlbayi.com/sozlesme.pdf" TargetMode="External"/><Relationship Id="rId6" Type="http://schemas.openxmlformats.org/officeDocument/2006/relationships/hyperlink" Target="http://www.gunboyu.com/" TargetMode="External"/><Relationship Id="rId11" Type="http://schemas.openxmlformats.org/officeDocument/2006/relationships/hyperlink" Target="http://www.tedariktekstil.com/" TargetMode="External"/><Relationship Id="rId24" Type="http://schemas.openxmlformats.org/officeDocument/2006/relationships/hyperlink" Target="https://www.bonjey.com/xml-bayiligi/" TargetMode="External"/><Relationship Id="rId5" Type="http://schemas.openxmlformats.org/officeDocument/2006/relationships/hyperlink" Target="http://www.erkeki&#231;giyim.com/" TargetMode="External"/><Relationship Id="rId15" Type="http://schemas.openxmlformats.org/officeDocument/2006/relationships/hyperlink" Target="https://www.haydigiy.com/xml-bayiligi/" TargetMode="External"/><Relationship Id="rId23" Type="http://schemas.openxmlformats.org/officeDocument/2006/relationships/hyperlink" Target="https://www.mottobeyoglu.com/ucretsiz-xml-bayilik" TargetMode="External"/><Relationship Id="rId10" Type="http://schemas.openxmlformats.org/officeDocument/2006/relationships/hyperlink" Target="http://www.efthomecenter.com/" TargetMode="External"/><Relationship Id="rId19" Type="http://schemas.openxmlformats.org/officeDocument/2006/relationships/hyperlink" Target="https://www.erbilden.com/xml-bayilik-s%C3%B6zlesmesi" TargetMode="External"/><Relationship Id="rId4" Type="http://schemas.openxmlformats.org/officeDocument/2006/relationships/hyperlink" Target="http://www.yoncatoptan.com/" TargetMode="External"/><Relationship Id="rId9" Type="http://schemas.openxmlformats.org/officeDocument/2006/relationships/hyperlink" Target="http://www.nevresimdunyasi.com/" TargetMode="External"/><Relationship Id="rId14" Type="http://schemas.openxmlformats.org/officeDocument/2006/relationships/hyperlink" Target="https://www.fileli.com/mesafeli-satis-sozlesmesi.html" TargetMode="External"/><Relationship Id="rId22" Type="http://schemas.openxmlformats.org/officeDocument/2006/relationships/hyperlink" Target="https://www.simisso.com/xml-bayilik-hakkind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
  <dimension ref="D1:S15"/>
  <sheetViews>
    <sheetView workbookViewId="0">
      <selection activeCell="J22" sqref="J22"/>
    </sheetView>
  </sheetViews>
  <sheetFormatPr defaultRowHeight="14.4" x14ac:dyDescent="0.3"/>
  <cols>
    <col min="4" max="4" width="5.44140625" bestFit="1" customWidth="1"/>
    <col min="5" max="5" width="9.44140625" bestFit="1" customWidth="1"/>
    <col min="6" max="6" width="6.88671875" bestFit="1" customWidth="1"/>
    <col min="7" max="7" width="11.33203125" bestFit="1" customWidth="1"/>
    <col min="8" max="8" width="10.5546875" bestFit="1" customWidth="1"/>
    <col min="9" max="9" width="14.109375" bestFit="1" customWidth="1"/>
    <col min="10" max="10" width="13.44140625" bestFit="1" customWidth="1"/>
    <col min="11" max="11" width="10.6640625" bestFit="1" customWidth="1"/>
    <col min="12" max="12" width="10.33203125" bestFit="1" customWidth="1"/>
    <col min="13" max="13" width="4.33203125" bestFit="1" customWidth="1"/>
    <col min="14" max="14" width="11.5546875" bestFit="1" customWidth="1"/>
    <col min="15" max="15" width="4.88671875" bestFit="1" customWidth="1"/>
    <col min="16" max="16" width="15.33203125" bestFit="1" customWidth="1"/>
    <col min="17" max="17" width="14.109375" bestFit="1" customWidth="1"/>
    <col min="18" max="18" width="8.33203125" bestFit="1" customWidth="1"/>
    <col min="19" max="19" width="5.77734375" bestFit="1" customWidth="1"/>
  </cols>
  <sheetData>
    <row r="1" spans="4:19" ht="16.2" thickBot="1" x14ac:dyDescent="0.35">
      <c r="F1" s="60" t="s">
        <v>43</v>
      </c>
      <c r="G1" s="61"/>
      <c r="H1" s="62"/>
      <c r="I1" s="63">
        <v>44071</v>
      </c>
      <c r="J1" s="64"/>
      <c r="K1" s="65" t="s">
        <v>44</v>
      </c>
      <c r="L1" s="66"/>
      <c r="M1" s="67"/>
      <c r="N1" s="63">
        <f ca="1">TODAY()</f>
        <v>44078</v>
      </c>
      <c r="O1" s="64"/>
      <c r="P1" s="14" t="s">
        <v>45</v>
      </c>
      <c r="Q1" s="15">
        <f ca="1">N1-I1</f>
        <v>7</v>
      </c>
    </row>
    <row r="2" spans="4:19" ht="14.4" customHeight="1" x14ac:dyDescent="0.3">
      <c r="F2" s="45" t="s">
        <v>39</v>
      </c>
      <c r="G2" s="46"/>
      <c r="H2" s="47"/>
      <c r="I2" s="45" t="s">
        <v>40</v>
      </c>
      <c r="J2" s="46"/>
      <c r="K2" s="47"/>
      <c r="L2" s="45" t="s">
        <v>41</v>
      </c>
      <c r="M2" s="46"/>
      <c r="N2" s="47"/>
      <c r="O2" s="45" t="s">
        <v>42</v>
      </c>
      <c r="P2" s="46"/>
      <c r="Q2" s="47"/>
    </row>
    <row r="3" spans="4:19" ht="15" thickBot="1" x14ac:dyDescent="0.35">
      <c r="F3" s="48"/>
      <c r="G3" s="49"/>
      <c r="H3" s="50"/>
      <c r="I3" s="48"/>
      <c r="J3" s="49"/>
      <c r="K3" s="50"/>
      <c r="L3" s="48"/>
      <c r="M3" s="49"/>
      <c r="N3" s="50"/>
      <c r="O3" s="48"/>
      <c r="P3" s="49"/>
      <c r="Q3" s="50"/>
    </row>
    <row r="4" spans="4:19" ht="14.4" customHeight="1" x14ac:dyDescent="0.3">
      <c r="F4" s="51">
        <f>'Xml Bayiler'!A1570</f>
        <v>51</v>
      </c>
      <c r="G4" s="52"/>
      <c r="H4" s="53"/>
      <c r="I4" s="51">
        <f>'Xml Bayiler'!P1571</f>
        <v>45</v>
      </c>
      <c r="J4" s="52"/>
      <c r="K4" s="53"/>
      <c r="L4" s="51">
        <f>'Xml Bayiler'!P1572</f>
        <v>0</v>
      </c>
      <c r="M4" s="52"/>
      <c r="N4" s="53"/>
      <c r="O4" s="51">
        <f>'Xml Bayiler'!P1570</f>
        <v>6</v>
      </c>
      <c r="P4" s="52"/>
      <c r="Q4" s="53"/>
    </row>
    <row r="5" spans="4:19" ht="14.4" customHeight="1" x14ac:dyDescent="0.3">
      <c r="F5" s="54"/>
      <c r="G5" s="55"/>
      <c r="H5" s="56"/>
      <c r="I5" s="54"/>
      <c r="J5" s="55"/>
      <c r="K5" s="56"/>
      <c r="L5" s="54"/>
      <c r="M5" s="55"/>
      <c r="N5" s="56"/>
      <c r="O5" s="54"/>
      <c r="P5" s="55"/>
      <c r="Q5" s="56"/>
    </row>
    <row r="6" spans="4:19" ht="14.4" customHeight="1" x14ac:dyDescent="0.3">
      <c r="F6" s="54"/>
      <c r="G6" s="55"/>
      <c r="H6" s="56"/>
      <c r="I6" s="54"/>
      <c r="J6" s="55"/>
      <c r="K6" s="56"/>
      <c r="L6" s="54"/>
      <c r="M6" s="55"/>
      <c r="N6" s="56"/>
      <c r="O6" s="54"/>
      <c r="P6" s="55"/>
      <c r="Q6" s="56"/>
    </row>
    <row r="7" spans="4:19" ht="14.4" customHeight="1" x14ac:dyDescent="0.3">
      <c r="F7" s="57"/>
      <c r="G7" s="58"/>
      <c r="H7" s="59"/>
      <c r="I7" s="57"/>
      <c r="J7" s="58"/>
      <c r="K7" s="59"/>
      <c r="L7" s="57"/>
      <c r="M7" s="58"/>
      <c r="N7" s="59"/>
      <c r="O7" s="57"/>
      <c r="P7" s="58"/>
      <c r="Q7" s="59"/>
    </row>
    <row r="8" spans="4:19" ht="15.6" x14ac:dyDescent="0.3">
      <c r="F8" s="68" t="s">
        <v>47</v>
      </c>
      <c r="G8" s="68"/>
      <c r="H8" s="68"/>
      <c r="I8" s="68"/>
      <c r="J8" s="68"/>
      <c r="K8" s="68"/>
      <c r="L8" s="68"/>
      <c r="M8" s="68"/>
      <c r="N8" s="68"/>
      <c r="O8" s="68"/>
      <c r="P8" s="68"/>
      <c r="Q8" s="68"/>
    </row>
    <row r="9" spans="4:19" x14ac:dyDescent="0.3">
      <c r="H9" s="44" t="s">
        <v>38</v>
      </c>
      <c r="I9" s="44"/>
      <c r="J9" s="44"/>
      <c r="K9" s="44"/>
      <c r="L9" s="44"/>
      <c r="M9" s="44"/>
      <c r="N9" s="44"/>
      <c r="O9" s="44"/>
    </row>
    <row r="10" spans="4:19" x14ac:dyDescent="0.3">
      <c r="H10" s="38"/>
      <c r="I10" s="39"/>
      <c r="J10" s="39"/>
      <c r="K10" s="39"/>
      <c r="L10" s="39"/>
      <c r="M10" s="39"/>
      <c r="N10" s="39"/>
      <c r="O10" s="40"/>
    </row>
    <row r="11" spans="4:19" x14ac:dyDescent="0.3">
      <c r="H11" s="41"/>
      <c r="I11" s="42"/>
      <c r="J11" s="42"/>
      <c r="K11" s="42"/>
      <c r="L11" s="42"/>
      <c r="M11" s="42"/>
      <c r="N11" s="42"/>
      <c r="O11" s="43"/>
      <c r="Q11" s="16"/>
    </row>
    <row r="13" spans="4:19" x14ac:dyDescent="0.3">
      <c r="P13" s="12"/>
    </row>
    <row r="15" spans="4:19" x14ac:dyDescent="0.3">
      <c r="D15" s="18" t="s">
        <v>0</v>
      </c>
      <c r="E15" s="18" t="s">
        <v>46</v>
      </c>
      <c r="F15" s="18" t="s">
        <v>22</v>
      </c>
      <c r="G15" s="18" t="s">
        <v>14</v>
      </c>
      <c r="H15" s="18" t="s">
        <v>16</v>
      </c>
      <c r="I15" s="18" t="s">
        <v>9</v>
      </c>
      <c r="J15" s="18" t="s">
        <v>2</v>
      </c>
      <c r="K15" s="18" t="s">
        <v>4</v>
      </c>
      <c r="L15" s="18" t="s">
        <v>5</v>
      </c>
      <c r="M15" s="18" t="s">
        <v>7</v>
      </c>
      <c r="N15" s="18" t="s">
        <v>12</v>
      </c>
      <c r="O15" s="19" t="s">
        <v>17</v>
      </c>
      <c r="P15" s="20" t="s">
        <v>18</v>
      </c>
      <c r="Q15" s="21" t="s">
        <v>19</v>
      </c>
      <c r="R15" s="19" t="s">
        <v>20</v>
      </c>
      <c r="S15" s="19" t="s">
        <v>25</v>
      </c>
    </row>
  </sheetData>
  <mergeCells count="15">
    <mergeCell ref="F1:H1"/>
    <mergeCell ref="I1:J1"/>
    <mergeCell ref="K1:M1"/>
    <mergeCell ref="N1:O1"/>
    <mergeCell ref="F8:Q8"/>
    <mergeCell ref="H10:O11"/>
    <mergeCell ref="H9:O9"/>
    <mergeCell ref="F2:H3"/>
    <mergeCell ref="F4:H7"/>
    <mergeCell ref="I2:K3"/>
    <mergeCell ref="L2:N3"/>
    <mergeCell ref="O2:Q3"/>
    <mergeCell ref="I4:K7"/>
    <mergeCell ref="L4:N7"/>
    <mergeCell ref="O4:Q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2" filterMode="1"/>
  <dimension ref="A1:AA1572"/>
  <sheetViews>
    <sheetView topLeftCell="G1" zoomScale="90" zoomScaleNormal="90" workbookViewId="0">
      <pane ySplit="1" topLeftCell="A2" activePane="bottomLeft" state="frozen"/>
      <selection activeCell="B1" sqref="B1"/>
      <selection pane="bottomLeft" activeCell="O22" sqref="O22"/>
    </sheetView>
  </sheetViews>
  <sheetFormatPr defaultRowHeight="14.4" x14ac:dyDescent="0.3"/>
  <cols>
    <col min="1" max="1" width="27.44140625" style="1" bestFit="1" customWidth="1"/>
    <col min="2" max="2" width="16.6640625" style="1" bestFit="1" customWidth="1"/>
    <col min="3" max="3" width="38.5546875" style="1" customWidth="1"/>
    <col min="4" max="4" width="18.109375" style="1" bestFit="1" customWidth="1"/>
    <col min="5" max="5" width="18.109375" style="1" customWidth="1"/>
    <col min="6" max="6" width="21.88671875" style="1" bestFit="1" customWidth="1"/>
    <col min="7" max="7" width="21.33203125" style="1" bestFit="1" customWidth="1"/>
    <col min="8" max="8" width="17" style="1" bestFit="1" customWidth="1"/>
    <col min="9" max="9" width="22.21875" style="1" customWidth="1"/>
    <col min="10" max="10" width="8.88671875" style="1"/>
    <col min="11" max="11" width="18.33203125" style="1" bestFit="1" customWidth="1"/>
    <col min="12" max="12" width="15.5546875" style="1" bestFit="1" customWidth="1"/>
    <col min="13" max="13" width="69.5546875" style="1" customWidth="1"/>
    <col min="14" max="14" width="22.5546875" style="1" bestFit="1" customWidth="1"/>
    <col min="15" max="15" width="12.88671875" style="1" bestFit="1" customWidth="1"/>
    <col min="16" max="16" width="12.109375" style="1" customWidth="1"/>
  </cols>
  <sheetData>
    <row r="1" spans="1:27" ht="21" x14ac:dyDescent="0.3">
      <c r="A1" s="3" t="s">
        <v>0</v>
      </c>
      <c r="B1" s="3" t="s">
        <v>46</v>
      </c>
      <c r="C1" s="3" t="s">
        <v>22</v>
      </c>
      <c r="D1" s="3" t="s">
        <v>14</v>
      </c>
      <c r="E1" s="3" t="s">
        <v>16</v>
      </c>
      <c r="F1" s="3" t="s">
        <v>9</v>
      </c>
      <c r="G1" s="3" t="s">
        <v>2</v>
      </c>
      <c r="H1" s="3" t="s">
        <v>4</v>
      </c>
      <c r="I1" s="3" t="s">
        <v>5</v>
      </c>
      <c r="J1" s="3" t="s">
        <v>7</v>
      </c>
      <c r="K1" s="3" t="s">
        <v>12</v>
      </c>
      <c r="L1" s="7" t="s">
        <v>17</v>
      </c>
      <c r="M1" s="8" t="s">
        <v>18</v>
      </c>
      <c r="N1" s="9" t="s">
        <v>19</v>
      </c>
      <c r="O1" s="7" t="s">
        <v>20</v>
      </c>
      <c r="P1" s="7" t="s">
        <v>25</v>
      </c>
    </row>
    <row r="2" spans="1:27" ht="72" hidden="1" x14ac:dyDescent="0.3">
      <c r="A2" s="6" t="s">
        <v>1</v>
      </c>
      <c r="B2" s="17">
        <v>44071.916666666664</v>
      </c>
      <c r="C2" s="11" t="s">
        <v>23</v>
      </c>
      <c r="D2" s="5">
        <v>500</v>
      </c>
      <c r="E2" s="5" t="s">
        <v>15</v>
      </c>
      <c r="F2" s="4" t="s">
        <v>10</v>
      </c>
      <c r="G2" s="2" t="s">
        <v>3</v>
      </c>
      <c r="H2" s="4" t="s">
        <v>11</v>
      </c>
      <c r="I2" s="4" t="s">
        <v>6</v>
      </c>
      <c r="J2" s="1" t="s">
        <v>8</v>
      </c>
      <c r="K2" s="1" t="s">
        <v>13</v>
      </c>
      <c r="M2" s="13" t="s">
        <v>36</v>
      </c>
      <c r="O2" s="10" t="s">
        <v>21</v>
      </c>
      <c r="P2" s="4" t="s">
        <v>28</v>
      </c>
      <c r="AA2" t="s">
        <v>48</v>
      </c>
    </row>
    <row r="3" spans="1:27" ht="28.8" hidden="1" x14ac:dyDescent="0.3">
      <c r="A3" s="6" t="s">
        <v>24</v>
      </c>
      <c r="B3" s="17">
        <v>44072.927083333336</v>
      </c>
      <c r="M3" s="4" t="s">
        <v>26</v>
      </c>
      <c r="P3" s="4" t="s">
        <v>28</v>
      </c>
      <c r="AA3" s="7" t="s">
        <v>25</v>
      </c>
    </row>
    <row r="4" spans="1:27" ht="28.8" hidden="1" x14ac:dyDescent="0.3">
      <c r="A4" s="6" t="s">
        <v>60</v>
      </c>
      <c r="B4" s="17">
        <v>44073.9375</v>
      </c>
      <c r="C4" s="6"/>
      <c r="M4" s="4" t="s">
        <v>30</v>
      </c>
      <c r="N4" s="4" t="s">
        <v>29</v>
      </c>
      <c r="P4" s="4" t="s">
        <v>28</v>
      </c>
      <c r="AA4" s="4" t="s">
        <v>27</v>
      </c>
    </row>
    <row r="5" spans="1:27" ht="28.8" hidden="1" x14ac:dyDescent="0.3">
      <c r="A5" s="6" t="s">
        <v>59</v>
      </c>
      <c r="B5" s="17">
        <v>44074.94791678241</v>
      </c>
      <c r="M5" s="1" t="s">
        <v>31</v>
      </c>
      <c r="N5" s="1" t="s">
        <v>32</v>
      </c>
      <c r="P5" s="4" t="s">
        <v>28</v>
      </c>
      <c r="AA5" s="4" t="s">
        <v>28</v>
      </c>
    </row>
    <row r="6" spans="1:27" ht="28.8" hidden="1" x14ac:dyDescent="0.3">
      <c r="A6" s="6" t="s">
        <v>58</v>
      </c>
      <c r="B6" s="17">
        <v>44075.958333506947</v>
      </c>
      <c r="M6" s="1" t="s">
        <v>33</v>
      </c>
      <c r="P6" s="4" t="s">
        <v>28</v>
      </c>
      <c r="AA6" s="22" t="s">
        <v>25</v>
      </c>
    </row>
    <row r="7" spans="1:27" ht="28.8" hidden="1" x14ac:dyDescent="0.3">
      <c r="A7" s="6" t="s">
        <v>57</v>
      </c>
      <c r="B7" s="17">
        <v>44076.387395833335</v>
      </c>
      <c r="M7" s="1" t="s">
        <v>34</v>
      </c>
      <c r="P7" s="4" t="s">
        <v>28</v>
      </c>
    </row>
    <row r="8" spans="1:27" ht="28.8" hidden="1" x14ac:dyDescent="0.3">
      <c r="A8" s="6" t="s">
        <v>56</v>
      </c>
      <c r="B8" s="17">
        <v>44078.989583680559</v>
      </c>
      <c r="M8" s="1" t="s">
        <v>34</v>
      </c>
      <c r="P8" s="4" t="s">
        <v>28</v>
      </c>
    </row>
    <row r="9" spans="1:27" ht="28.8" hidden="1" x14ac:dyDescent="0.3">
      <c r="A9" s="6" t="s">
        <v>55</v>
      </c>
      <c r="B9" s="17">
        <v>44080.000000405096</v>
      </c>
      <c r="M9" s="1" t="s">
        <v>33</v>
      </c>
      <c r="P9" s="4" t="s">
        <v>28</v>
      </c>
    </row>
    <row r="10" spans="1:27" ht="28.8" hidden="1" x14ac:dyDescent="0.3">
      <c r="A10" s="6" t="s">
        <v>54</v>
      </c>
      <c r="B10" s="17">
        <v>44081.010417129626</v>
      </c>
      <c r="M10" s="1" t="s">
        <v>34</v>
      </c>
      <c r="P10" s="4" t="s">
        <v>28</v>
      </c>
    </row>
    <row r="11" spans="1:27" ht="28.8" hidden="1" x14ac:dyDescent="0.3">
      <c r="A11" s="6" t="s">
        <v>53</v>
      </c>
      <c r="B11" s="17">
        <v>44082.020833854163</v>
      </c>
      <c r="M11" s="1" t="s">
        <v>34</v>
      </c>
      <c r="P11" s="4" t="s">
        <v>28</v>
      </c>
    </row>
    <row r="12" spans="1:27" ht="28.8" hidden="1" x14ac:dyDescent="0.3">
      <c r="A12" s="6" t="s">
        <v>52</v>
      </c>
      <c r="B12" s="17">
        <v>44083.031250578701</v>
      </c>
      <c r="M12" s="1" t="s">
        <v>33</v>
      </c>
      <c r="P12" s="4" t="s">
        <v>28</v>
      </c>
    </row>
    <row r="13" spans="1:27" ht="28.8" hidden="1" x14ac:dyDescent="0.3">
      <c r="A13" s="6" t="s">
        <v>51</v>
      </c>
      <c r="B13" s="17">
        <v>44084.041667303238</v>
      </c>
      <c r="M13" s="1" t="s">
        <v>35</v>
      </c>
      <c r="P13" s="4" t="s">
        <v>28</v>
      </c>
    </row>
    <row r="14" spans="1:27" ht="28.8" hidden="1" x14ac:dyDescent="0.3">
      <c r="A14" s="6" t="s">
        <v>50</v>
      </c>
      <c r="B14" s="17">
        <v>44085.052084027775</v>
      </c>
      <c r="M14" s="1" t="s">
        <v>35</v>
      </c>
      <c r="P14" s="4" t="s">
        <v>28</v>
      </c>
    </row>
    <row r="15" spans="1:27" x14ac:dyDescent="0.3">
      <c r="A15" s="1" t="s">
        <v>49</v>
      </c>
      <c r="B15" s="17">
        <v>44076.300879629627</v>
      </c>
      <c r="M15" s="25" t="s">
        <v>66</v>
      </c>
      <c r="N15" s="17"/>
      <c r="O15" s="10" t="s">
        <v>21</v>
      </c>
      <c r="P15" s="23" t="s">
        <v>27</v>
      </c>
      <c r="Q15" s="24"/>
    </row>
    <row r="16" spans="1:27" ht="144" hidden="1" x14ac:dyDescent="0.3">
      <c r="A16" s="1" t="s">
        <v>62</v>
      </c>
      <c r="B16" s="17">
        <v>44076.35359953704</v>
      </c>
      <c r="D16" s="4" t="s">
        <v>67</v>
      </c>
      <c r="E16" s="4" t="s">
        <v>63</v>
      </c>
      <c r="H16" s="4" t="s">
        <v>69</v>
      </c>
      <c r="I16" s="4" t="s">
        <v>64</v>
      </c>
      <c r="J16" s="17"/>
      <c r="K16" s="1" t="s">
        <v>65</v>
      </c>
      <c r="L16" s="17">
        <v>0</v>
      </c>
      <c r="M16" s="25" t="s">
        <v>70</v>
      </c>
      <c r="N16" s="17"/>
      <c r="P16" s="4" t="s">
        <v>28</v>
      </c>
    </row>
    <row r="17" spans="1:16" ht="100.8" x14ac:dyDescent="0.3">
      <c r="A17" s="1" t="s">
        <v>71</v>
      </c>
      <c r="B17" s="17">
        <v>44076.36917824074</v>
      </c>
      <c r="C17" s="4" t="s">
        <v>72</v>
      </c>
      <c r="O17" s="10" t="s">
        <v>73</v>
      </c>
      <c r="P17" s="4" t="s">
        <v>27</v>
      </c>
    </row>
    <row r="18" spans="1:16" x14ac:dyDescent="0.3">
      <c r="A18" s="1" t="s">
        <v>74</v>
      </c>
      <c r="B18" s="17">
        <v>44076.372291666667</v>
      </c>
      <c r="O18" s="10" t="s">
        <v>21</v>
      </c>
      <c r="P18" s="4" t="s">
        <v>27</v>
      </c>
    </row>
    <row r="19" spans="1:16" ht="28.8" hidden="1" x14ac:dyDescent="0.3">
      <c r="A19" s="1" t="s">
        <v>75</v>
      </c>
      <c r="B19" s="17">
        <v>44076.373298611114</v>
      </c>
      <c r="M19" s="1" t="s">
        <v>76</v>
      </c>
      <c r="P19" s="4" t="s">
        <v>28</v>
      </c>
    </row>
    <row r="20" spans="1:16" x14ac:dyDescent="0.3">
      <c r="A20" s="1" t="s">
        <v>77</v>
      </c>
      <c r="B20" s="17">
        <v>44076.381793981483</v>
      </c>
      <c r="O20" s="10" t="s">
        <v>21</v>
      </c>
      <c r="P20" s="4" t="s">
        <v>27</v>
      </c>
    </row>
    <row r="21" spans="1:16" ht="28.8" hidden="1" x14ac:dyDescent="0.3">
      <c r="A21" s="1" t="s">
        <v>78</v>
      </c>
      <c r="B21" s="17">
        <v>44076.3828587963</v>
      </c>
      <c r="M21" s="1" t="s">
        <v>79</v>
      </c>
      <c r="P21" s="4" t="s">
        <v>28</v>
      </c>
    </row>
    <row r="22" spans="1:16" x14ac:dyDescent="0.3">
      <c r="A22" s="1" t="s">
        <v>80</v>
      </c>
      <c r="B22" s="17">
        <v>44076.383217592593</v>
      </c>
      <c r="O22" s="10" t="s">
        <v>21</v>
      </c>
      <c r="P22" s="4" t="s">
        <v>27</v>
      </c>
    </row>
    <row r="23" spans="1:16" ht="28.8" hidden="1" x14ac:dyDescent="0.3">
      <c r="A23" s="1" t="s">
        <v>81</v>
      </c>
      <c r="B23" s="17">
        <v>44076.384710648148</v>
      </c>
      <c r="M23" s="1" t="s">
        <v>82</v>
      </c>
      <c r="P23" s="4" t="s">
        <v>28</v>
      </c>
    </row>
    <row r="24" spans="1:16" ht="28.8" hidden="1" x14ac:dyDescent="0.3">
      <c r="A24" s="1" t="s">
        <v>83</v>
      </c>
      <c r="B24" s="17">
        <v>44076.385185185187</v>
      </c>
      <c r="M24" s="1" t="s">
        <v>84</v>
      </c>
      <c r="P24" s="4" t="s">
        <v>28</v>
      </c>
    </row>
    <row r="25" spans="1:16" ht="28.8" hidden="1" x14ac:dyDescent="0.3">
      <c r="A25" s="1" t="s">
        <v>85</v>
      </c>
      <c r="B25" s="17">
        <v>44076.38652777778</v>
      </c>
      <c r="M25" s="1" t="s">
        <v>87</v>
      </c>
      <c r="P25" s="4" t="s">
        <v>28</v>
      </c>
    </row>
    <row r="26" spans="1:16" ht="28.8" hidden="1" x14ac:dyDescent="0.3">
      <c r="A26" s="1" t="s">
        <v>86</v>
      </c>
      <c r="B26" s="17">
        <v>44076.386817129627</v>
      </c>
      <c r="M26" s="1" t="s">
        <v>87</v>
      </c>
      <c r="P26" s="4" t="s">
        <v>28</v>
      </c>
    </row>
    <row r="27" spans="1:16" ht="28.8" hidden="1" x14ac:dyDescent="0.3">
      <c r="A27" s="1" t="s">
        <v>88</v>
      </c>
      <c r="B27" s="17">
        <v>44076.387569444443</v>
      </c>
      <c r="M27" s="1" t="s">
        <v>87</v>
      </c>
      <c r="P27" s="4" t="s">
        <v>28</v>
      </c>
    </row>
    <row r="28" spans="1:16" ht="28.8" hidden="1" x14ac:dyDescent="0.3">
      <c r="A28" s="1" t="s">
        <v>89</v>
      </c>
      <c r="B28" s="17">
        <v>44076.387789351851</v>
      </c>
      <c r="M28" s="1" t="s">
        <v>90</v>
      </c>
      <c r="P28" s="4" t="s">
        <v>28</v>
      </c>
    </row>
    <row r="29" spans="1:16" ht="28.8" hidden="1" x14ac:dyDescent="0.3">
      <c r="A29" s="1" t="s">
        <v>91</v>
      </c>
      <c r="B29" s="17">
        <v>44076.38853009259</v>
      </c>
      <c r="M29" s="1" t="s">
        <v>92</v>
      </c>
      <c r="P29" s="4" t="s">
        <v>28</v>
      </c>
    </row>
    <row r="30" spans="1:16" ht="28.8" hidden="1" x14ac:dyDescent="0.3">
      <c r="A30" s="1" t="s">
        <v>93</v>
      </c>
      <c r="B30" s="17">
        <v>44076.388865740744</v>
      </c>
      <c r="M30" s="1" t="s">
        <v>94</v>
      </c>
      <c r="P30" s="4" t="s">
        <v>28</v>
      </c>
    </row>
    <row r="31" spans="1:16" ht="28.8" hidden="1" x14ac:dyDescent="0.3">
      <c r="A31" s="1" t="s">
        <v>95</v>
      </c>
      <c r="B31" s="17">
        <v>44076.389409722222</v>
      </c>
      <c r="M31" s="1" t="s">
        <v>92</v>
      </c>
      <c r="P31" s="4" t="s">
        <v>28</v>
      </c>
    </row>
    <row r="32" spans="1:16" ht="28.8" hidden="1" x14ac:dyDescent="0.3">
      <c r="A32" s="1" t="s">
        <v>96</v>
      </c>
      <c r="B32" s="17">
        <v>44076.38958333333</v>
      </c>
      <c r="M32" s="1" t="s">
        <v>92</v>
      </c>
      <c r="P32" s="4" t="s">
        <v>28</v>
      </c>
    </row>
    <row r="33" spans="1:16" ht="28.8" hidden="1" x14ac:dyDescent="0.3">
      <c r="A33" s="1" t="s">
        <v>97</v>
      </c>
      <c r="B33" s="17">
        <v>44076.389814814815</v>
      </c>
      <c r="M33" s="1" t="s">
        <v>90</v>
      </c>
      <c r="P33" s="4" t="s">
        <v>28</v>
      </c>
    </row>
    <row r="34" spans="1:16" x14ac:dyDescent="0.3">
      <c r="A34" s="1" t="s">
        <v>98</v>
      </c>
      <c r="B34" s="17">
        <v>44076.390324074076</v>
      </c>
      <c r="O34" s="10" t="s">
        <v>21</v>
      </c>
      <c r="P34" s="4" t="s">
        <v>27</v>
      </c>
    </row>
    <row r="35" spans="1:16" ht="28.8" hidden="1" x14ac:dyDescent="0.3">
      <c r="A35" s="1" t="s">
        <v>99</v>
      </c>
      <c r="B35" s="17">
        <v>44076.391203703701</v>
      </c>
      <c r="L35" s="10"/>
      <c r="M35" s="1" t="s">
        <v>100</v>
      </c>
      <c r="P35" s="4" t="s">
        <v>28</v>
      </c>
    </row>
    <row r="36" spans="1:16" ht="28.8" hidden="1" x14ac:dyDescent="0.3">
      <c r="A36" s="1" t="s">
        <v>101</v>
      </c>
      <c r="B36" s="17">
        <v>44076.391631944447</v>
      </c>
      <c r="O36" s="10" t="s">
        <v>21</v>
      </c>
      <c r="P36" s="4" t="s">
        <v>28</v>
      </c>
    </row>
    <row r="37" spans="1:16" ht="28.8" hidden="1" x14ac:dyDescent="0.3">
      <c r="A37" s="1" t="s">
        <v>102</v>
      </c>
      <c r="B37" s="17">
        <v>44076.392534722225</v>
      </c>
      <c r="M37" s="1" t="s">
        <v>100</v>
      </c>
      <c r="P37" s="4" t="s">
        <v>28</v>
      </c>
    </row>
    <row r="38" spans="1:16" ht="28.8" hidden="1" x14ac:dyDescent="0.3">
      <c r="A38" s="1" t="s">
        <v>104</v>
      </c>
      <c r="B38" s="17">
        <v>44076.393645833334</v>
      </c>
      <c r="M38" s="1" t="s">
        <v>103</v>
      </c>
      <c r="P38" s="4" t="s">
        <v>28</v>
      </c>
    </row>
    <row r="39" spans="1:16" ht="28.8" hidden="1" x14ac:dyDescent="0.3">
      <c r="A39" s="1" t="s">
        <v>105</v>
      </c>
      <c r="B39" s="17">
        <v>44076.393773148149</v>
      </c>
      <c r="M39" s="1" t="s">
        <v>103</v>
      </c>
      <c r="P39" s="4" t="s">
        <v>28</v>
      </c>
    </row>
    <row r="40" spans="1:16" ht="28.8" hidden="1" x14ac:dyDescent="0.3">
      <c r="A40" s="1" t="s">
        <v>106</v>
      </c>
      <c r="B40" s="17">
        <v>44076.393888888888</v>
      </c>
      <c r="M40" s="1" t="s">
        <v>103</v>
      </c>
      <c r="P40" s="4" t="s">
        <v>28</v>
      </c>
    </row>
    <row r="41" spans="1:16" ht="28.8" hidden="1" x14ac:dyDescent="0.3">
      <c r="A41" s="1" t="s">
        <v>107</v>
      </c>
      <c r="B41" s="17">
        <v>44076.39398148148</v>
      </c>
      <c r="M41" s="1" t="s">
        <v>103</v>
      </c>
      <c r="P41" s="4" t="s">
        <v>28</v>
      </c>
    </row>
    <row r="42" spans="1:16" ht="28.8" hidden="1" x14ac:dyDescent="0.3">
      <c r="A42" s="1" t="s">
        <v>108</v>
      </c>
      <c r="B42" s="17">
        <v>44076.394976851851</v>
      </c>
      <c r="M42" s="1" t="s">
        <v>109</v>
      </c>
      <c r="P42" s="4" t="s">
        <v>28</v>
      </c>
    </row>
    <row r="43" spans="1:16" ht="28.8" hidden="1" x14ac:dyDescent="0.3">
      <c r="A43" s="1" t="s">
        <v>110</v>
      </c>
      <c r="B43" s="17">
        <v>44076.395324074074</v>
      </c>
      <c r="O43" s="10" t="s">
        <v>73</v>
      </c>
      <c r="P43" s="4" t="s">
        <v>28</v>
      </c>
    </row>
    <row r="44" spans="1:16" ht="28.8" hidden="1" x14ac:dyDescent="0.3">
      <c r="A44" s="1" t="s">
        <v>111</v>
      </c>
      <c r="B44" s="17">
        <v>44076.396249999998</v>
      </c>
      <c r="M44" s="1" t="s">
        <v>112</v>
      </c>
      <c r="P44" s="4" t="s">
        <v>28</v>
      </c>
    </row>
    <row r="45" spans="1:16" ht="28.8" hidden="1" x14ac:dyDescent="0.3">
      <c r="A45" s="1" t="s">
        <v>113</v>
      </c>
      <c r="B45" s="17">
        <v>44076.397141203706</v>
      </c>
      <c r="M45" s="1" t="s">
        <v>114</v>
      </c>
      <c r="P45" s="4" t="s">
        <v>28</v>
      </c>
    </row>
    <row r="46" spans="1:16" ht="28.8" hidden="1" x14ac:dyDescent="0.3">
      <c r="A46" s="1" t="s">
        <v>115</v>
      </c>
      <c r="B46" s="17">
        <v>44076.398159722223</v>
      </c>
      <c r="O46" s="10" t="s">
        <v>73</v>
      </c>
      <c r="P46" s="4" t="s">
        <v>28</v>
      </c>
    </row>
    <row r="47" spans="1:16" ht="28.8" hidden="1" x14ac:dyDescent="0.3">
      <c r="A47" s="1" t="s">
        <v>116</v>
      </c>
      <c r="B47" s="17">
        <v>44076.398912037039</v>
      </c>
      <c r="M47" s="1" t="s">
        <v>84</v>
      </c>
      <c r="P47" s="4" t="s">
        <v>28</v>
      </c>
    </row>
    <row r="48" spans="1:16" ht="28.8" hidden="1" x14ac:dyDescent="0.3">
      <c r="A48" s="1" t="s">
        <v>117</v>
      </c>
      <c r="B48" s="17">
        <v>44076.399247685185</v>
      </c>
      <c r="M48" s="1" t="s">
        <v>118</v>
      </c>
      <c r="P48" s="4" t="s">
        <v>28</v>
      </c>
    </row>
    <row r="49" spans="1:16" ht="28.8" hidden="1" x14ac:dyDescent="0.3">
      <c r="A49" s="1" t="s">
        <v>119</v>
      </c>
      <c r="B49" s="17">
        <v>44076.399699074071</v>
      </c>
      <c r="M49" s="1" t="s">
        <v>120</v>
      </c>
      <c r="P49" s="4" t="s">
        <v>28</v>
      </c>
    </row>
    <row r="50" spans="1:16" ht="28.8" hidden="1" x14ac:dyDescent="0.3">
      <c r="A50" s="1" t="s">
        <v>121</v>
      </c>
      <c r="B50" s="17">
        <v>44076.401770833334</v>
      </c>
      <c r="M50" s="1" t="s">
        <v>82</v>
      </c>
      <c r="O50" s="1" t="s">
        <v>21</v>
      </c>
      <c r="P50" s="4" t="s">
        <v>28</v>
      </c>
    </row>
    <row r="51" spans="1:16" ht="28.8" hidden="1" x14ac:dyDescent="0.3">
      <c r="A51" s="1" t="s">
        <v>122</v>
      </c>
      <c r="B51" s="17">
        <v>44076.402569444443</v>
      </c>
      <c r="M51" s="1" t="s">
        <v>123</v>
      </c>
      <c r="O51" s="10" t="s">
        <v>73</v>
      </c>
      <c r="P51" s="4" t="s">
        <v>28</v>
      </c>
    </row>
    <row r="52" spans="1:16" ht="28.8" hidden="1" x14ac:dyDescent="0.3">
      <c r="A52" s="1" t="s">
        <v>124</v>
      </c>
      <c r="B52" s="17">
        <v>44076.403402777774</v>
      </c>
      <c r="O52" s="10" t="s">
        <v>73</v>
      </c>
      <c r="P52" s="4" t="s">
        <v>28</v>
      </c>
    </row>
    <row r="53" spans="1:16" x14ac:dyDescent="0.3">
      <c r="P53" s="4"/>
    </row>
    <row r="54" spans="1:16" x14ac:dyDescent="0.3">
      <c r="P54" s="4"/>
    </row>
    <row r="55" spans="1:16" x14ac:dyDescent="0.3">
      <c r="P55" s="4"/>
    </row>
    <row r="56" spans="1:16" x14ac:dyDescent="0.3">
      <c r="P56" s="4"/>
    </row>
    <row r="57" spans="1:16" x14ac:dyDescent="0.3">
      <c r="M57"/>
      <c r="P57" s="4"/>
    </row>
    <row r="58" spans="1:16" x14ac:dyDescent="0.3">
      <c r="P58" s="4"/>
    </row>
    <row r="59" spans="1:16" x14ac:dyDescent="0.3">
      <c r="P59" s="4"/>
    </row>
    <row r="60" spans="1:16" x14ac:dyDescent="0.3">
      <c r="P60" s="4"/>
    </row>
    <row r="61" spans="1:16" x14ac:dyDescent="0.3">
      <c r="P61" s="4"/>
    </row>
    <row r="62" spans="1:16" x14ac:dyDescent="0.3">
      <c r="P62" s="4"/>
    </row>
    <row r="63" spans="1:16" x14ac:dyDescent="0.3">
      <c r="P63" s="4"/>
    </row>
    <row r="64" spans="1:16" x14ac:dyDescent="0.3">
      <c r="P64" s="4"/>
    </row>
    <row r="65" spans="16:16" x14ac:dyDescent="0.3">
      <c r="P65" s="4"/>
    </row>
    <row r="66" spans="16:16" x14ac:dyDescent="0.3">
      <c r="P66" s="4"/>
    </row>
    <row r="67" spans="16:16" x14ac:dyDescent="0.3">
      <c r="P67" s="4"/>
    </row>
    <row r="68" spans="16:16" x14ac:dyDescent="0.3">
      <c r="P68" s="4"/>
    </row>
    <row r="69" spans="16:16" x14ac:dyDescent="0.3">
      <c r="P69" s="4"/>
    </row>
    <row r="70" spans="16:16" x14ac:dyDescent="0.3">
      <c r="P70" s="4"/>
    </row>
    <row r="71" spans="16:16" x14ac:dyDescent="0.3">
      <c r="P71" s="4"/>
    </row>
    <row r="72" spans="16:16" x14ac:dyDescent="0.3">
      <c r="P72" s="4"/>
    </row>
    <row r="73" spans="16:16" x14ac:dyDescent="0.3">
      <c r="P73" s="4"/>
    </row>
    <row r="74" spans="16:16" x14ac:dyDescent="0.3">
      <c r="P74" s="4"/>
    </row>
    <row r="75" spans="16:16" x14ac:dyDescent="0.3">
      <c r="P75" s="4"/>
    </row>
    <row r="76" spans="16:16" x14ac:dyDescent="0.3">
      <c r="P76" s="4"/>
    </row>
    <row r="77" spans="16:16" x14ac:dyDescent="0.3">
      <c r="P77" s="4"/>
    </row>
    <row r="78" spans="16:16" x14ac:dyDescent="0.3">
      <c r="P78" s="4"/>
    </row>
    <row r="79" spans="16:16" x14ac:dyDescent="0.3">
      <c r="P79" s="4"/>
    </row>
    <row r="80" spans="16:16" x14ac:dyDescent="0.3">
      <c r="P80" s="4"/>
    </row>
    <row r="81" spans="16:16" x14ac:dyDescent="0.3">
      <c r="P81" s="4"/>
    </row>
    <row r="82" spans="16:16" x14ac:dyDescent="0.3">
      <c r="P82" s="4"/>
    </row>
    <row r="83" spans="16:16" x14ac:dyDescent="0.3">
      <c r="P83" s="4"/>
    </row>
    <row r="84" spans="16:16" x14ac:dyDescent="0.3">
      <c r="P84" s="4"/>
    </row>
    <row r="85" spans="16:16" x14ac:dyDescent="0.3">
      <c r="P85" s="4"/>
    </row>
    <row r="86" spans="16:16" x14ac:dyDescent="0.3">
      <c r="P86" s="4"/>
    </row>
    <row r="87" spans="16:16" x14ac:dyDescent="0.3">
      <c r="P87" s="4"/>
    </row>
    <row r="88" spans="16:16" x14ac:dyDescent="0.3">
      <c r="P88" s="4"/>
    </row>
    <row r="89" spans="16:16" x14ac:dyDescent="0.3">
      <c r="P89" s="4"/>
    </row>
    <row r="90" spans="16:16" x14ac:dyDescent="0.3">
      <c r="P90" s="4"/>
    </row>
    <row r="91" spans="16:16" x14ac:dyDescent="0.3">
      <c r="P91" s="4"/>
    </row>
    <row r="92" spans="16:16" x14ac:dyDescent="0.3">
      <c r="P92" s="4"/>
    </row>
    <row r="93" spans="16:16" x14ac:dyDescent="0.3">
      <c r="P93" s="4"/>
    </row>
    <row r="94" spans="16:16" x14ac:dyDescent="0.3">
      <c r="P94" s="4"/>
    </row>
    <row r="95" spans="16:16" x14ac:dyDescent="0.3">
      <c r="P95" s="4"/>
    </row>
    <row r="96" spans="16:16" x14ac:dyDescent="0.3">
      <c r="P96" s="4"/>
    </row>
    <row r="97" spans="16:16" x14ac:dyDescent="0.3">
      <c r="P97" s="4"/>
    </row>
    <row r="98" spans="16:16" x14ac:dyDescent="0.3">
      <c r="P98" s="4"/>
    </row>
    <row r="99" spans="16:16" x14ac:dyDescent="0.3">
      <c r="P99" s="4"/>
    </row>
    <row r="100" spans="16:16" x14ac:dyDescent="0.3">
      <c r="P100" s="4"/>
    </row>
    <row r="101" spans="16:16" x14ac:dyDescent="0.3">
      <c r="P101" s="4"/>
    </row>
    <row r="102" spans="16:16" x14ac:dyDescent="0.3">
      <c r="P102" s="4"/>
    </row>
    <row r="103" spans="16:16" x14ac:dyDescent="0.3">
      <c r="P103" s="4"/>
    </row>
    <row r="104" spans="16:16" x14ac:dyDescent="0.3">
      <c r="P104" s="4"/>
    </row>
    <row r="105" spans="16:16" x14ac:dyDescent="0.3">
      <c r="P105" s="4"/>
    </row>
    <row r="106" spans="16:16" x14ac:dyDescent="0.3">
      <c r="P106" s="4"/>
    </row>
    <row r="107" spans="16:16" x14ac:dyDescent="0.3">
      <c r="P107" s="4"/>
    </row>
    <row r="108" spans="16:16" x14ac:dyDescent="0.3">
      <c r="P108" s="4"/>
    </row>
    <row r="109" spans="16:16" x14ac:dyDescent="0.3">
      <c r="P109" s="4"/>
    </row>
    <row r="110" spans="16:16" x14ac:dyDescent="0.3">
      <c r="P110" s="4"/>
    </row>
    <row r="111" spans="16:16" x14ac:dyDescent="0.3">
      <c r="P111" s="4"/>
    </row>
    <row r="112" spans="16:16" x14ac:dyDescent="0.3">
      <c r="P112" s="4"/>
    </row>
    <row r="113" spans="16:16" x14ac:dyDescent="0.3">
      <c r="P113" s="4"/>
    </row>
    <row r="114" spans="16:16" x14ac:dyDescent="0.3">
      <c r="P114" s="4"/>
    </row>
    <row r="115" spans="16:16" x14ac:dyDescent="0.3">
      <c r="P115" s="4"/>
    </row>
    <row r="116" spans="16:16" x14ac:dyDescent="0.3">
      <c r="P116" s="4"/>
    </row>
    <row r="117" spans="16:16" x14ac:dyDescent="0.3">
      <c r="P117" s="4"/>
    </row>
    <row r="118" spans="16:16" x14ac:dyDescent="0.3">
      <c r="P118" s="4"/>
    </row>
    <row r="119" spans="16:16" x14ac:dyDescent="0.3">
      <c r="P119" s="4"/>
    </row>
    <row r="120" spans="16:16" x14ac:dyDescent="0.3">
      <c r="P120" s="4"/>
    </row>
    <row r="121" spans="16:16" x14ac:dyDescent="0.3">
      <c r="P121" s="4"/>
    </row>
    <row r="122" spans="16:16" x14ac:dyDescent="0.3">
      <c r="P122" s="4"/>
    </row>
    <row r="123" spans="16:16" x14ac:dyDescent="0.3">
      <c r="P123" s="4"/>
    </row>
    <row r="1570" spans="1:16" x14ac:dyDescent="0.3">
      <c r="A1570" s="1">
        <f>COUNTIF(A2:A1569,"&lt;&gt;")</f>
        <v>51</v>
      </c>
      <c r="P1570" s="1">
        <f>COUNTIF(P2:P1569,"kontrol")</f>
        <v>6</v>
      </c>
    </row>
    <row r="1571" spans="1:16" x14ac:dyDescent="0.3">
      <c r="P1571" s="1">
        <f>COUNTIF(P2:P1569,"Tercih Edilmedi")</f>
        <v>45</v>
      </c>
    </row>
    <row r="1572" spans="1:16" x14ac:dyDescent="0.3">
      <c r="P1572" s="1">
        <f>COUNTIF(P2:P1569,"Tercih")</f>
        <v>0</v>
      </c>
    </row>
  </sheetData>
  <autoFilter ref="A1:P52">
    <filterColumn colId="15">
      <filters>
        <filter val="Kontrol"/>
      </filters>
    </filterColumn>
  </autoFilter>
  <conditionalFormatting sqref="P2:P126">
    <cfRule type="cellIs" dxfId="5" priority="4" operator="equal">
      <formula>"Tercih"</formula>
    </cfRule>
    <cfRule type="cellIs" dxfId="4" priority="5" operator="equal">
      <formula>"Tercih Edilmedi"</formula>
    </cfRule>
    <cfRule type="cellIs" dxfId="3" priority="6" operator="equal">
      <formula>"Kontrol"</formula>
    </cfRule>
  </conditionalFormatting>
  <conditionalFormatting sqref="AA4:AA5">
    <cfRule type="cellIs" dxfId="2" priority="1" operator="equal">
      <formula>"Tercih"</formula>
    </cfRule>
    <cfRule type="cellIs" dxfId="1" priority="2" operator="equal">
      <formula>"Tercih Edilmedi"</formula>
    </cfRule>
    <cfRule type="cellIs" dxfId="0" priority="3" operator="equal">
      <formula>"Kontrol"</formula>
    </cfRule>
  </conditionalFormatting>
  <hyperlinks>
    <hyperlink ref="O2" r:id="rId1"/>
    <hyperlink ref="A3" r:id="rId2" display="http://brango.com.tr/"/>
    <hyperlink ref="A4" r:id="rId3" display="www.yenimodel.com"/>
    <hyperlink ref="A5" r:id="rId4" display="http://www.yoncatoptan.com/"/>
    <hyperlink ref="A6" r:id="rId5" display="http://www.erkekiçgiyim.com/"/>
    <hyperlink ref="A7" r:id="rId6" display="http://www.gunboyu.com/"/>
    <hyperlink ref="A8" r:id="rId7" display="http://www.shop.polatyıldız.com/"/>
    <hyperlink ref="A9" r:id="rId8" display="http://heradimda.com/"/>
    <hyperlink ref="A10" r:id="rId9" display="http://www.nevresimdunyasi.com/"/>
    <hyperlink ref="A11" r:id="rId10" display="http://www.efthomecenter.com/"/>
    <hyperlink ref="A12" r:id="rId11" display="http://www.tedariktekstil.com/"/>
    <hyperlink ref="A13" r:id="rId12" display="http://www.carsibasi.com/"/>
    <hyperlink ref="A14" r:id="rId13" display="http://www.alisverispaketim.net/"/>
    <hyperlink ref="M2" location="giyiimxmlbayisözleşme!A1" display="Notlar için Tıkla"/>
    <hyperlink ref="O15" r:id="rId14"/>
    <hyperlink ref="M16" location="Nelerneler!A1" display="Nelerneler!A1"/>
    <hyperlink ref="M15" location="Fileli!A1" display="ben sevdim bu adamları daha derinden incelenmeli "/>
    <hyperlink ref="O17" r:id="rId15"/>
    <hyperlink ref="O18" r:id="rId16"/>
    <hyperlink ref="O20" r:id="rId17"/>
    <hyperlink ref="O22" r:id="rId18"/>
    <hyperlink ref="O34" r:id="rId19"/>
    <hyperlink ref="O36" r:id="rId20"/>
    <hyperlink ref="O43" r:id="rId21"/>
    <hyperlink ref="O46" r:id="rId22" display="https://www.simisso.com/xml-bayilik-hakkinda"/>
    <hyperlink ref="O51" r:id="rId23" display="https://www.mottobeyoglu.com/ucretsiz-xml-bayilik"/>
    <hyperlink ref="O52" r:id="rId24"/>
  </hyperlinks>
  <pageMargins left="0.7" right="0.7" top="0.75" bottom="0.75" header="0.3" footer="0.3"/>
  <pageSetup paperSize="9" orientation="portrait" r:id="rId25"/>
  <ignoredErrors>
    <ignoredError sqref="G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3"/>
  <dimension ref="A1"/>
  <sheetViews>
    <sheetView workbookViewId="0"/>
  </sheetViews>
  <sheetFormatPr defaultRowHeight="14.4" x14ac:dyDescent="0.3"/>
  <cols>
    <col min="1" max="1" width="131.21875" customWidth="1"/>
  </cols>
  <sheetData>
    <row r="1" spans="1:1" ht="403.2" x14ac:dyDescent="0.3">
      <c r="A1" s="12" t="s">
        <v>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4"/>
  <dimension ref="A1"/>
  <sheetViews>
    <sheetView workbookViewId="0"/>
  </sheetViews>
  <sheetFormatPr defaultRowHeight="14.4" x14ac:dyDescent="0.3"/>
  <cols>
    <col min="1" max="1" width="168.33203125" customWidth="1"/>
    <col min="2" max="2" width="14.21875" bestFit="1" customWidth="1"/>
  </cols>
  <sheetData>
    <row r="1" spans="1:1" ht="72" x14ac:dyDescent="0.3">
      <c r="A1" s="12" t="s">
        <v>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5"/>
  <dimension ref="A1"/>
  <sheetViews>
    <sheetView workbookViewId="0"/>
  </sheetViews>
  <sheetFormatPr defaultRowHeight="14.4" x14ac:dyDescent="0.3"/>
  <cols>
    <col min="1" max="1" width="202.21875" customWidth="1"/>
  </cols>
  <sheetData>
    <row r="1" spans="1:1" ht="409.6" x14ac:dyDescent="0.3">
      <c r="A1" s="12" t="s">
        <v>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tabSelected="1" workbookViewId="0">
      <selection sqref="A1:U23"/>
    </sheetView>
  </sheetViews>
  <sheetFormatPr defaultRowHeight="14.4" x14ac:dyDescent="0.3"/>
  <cols>
    <col min="3" max="3" width="5.88671875" bestFit="1" customWidth="1"/>
    <col min="4" max="4" width="8.77734375" bestFit="1" customWidth="1"/>
    <col min="5" max="5" width="8.109375" bestFit="1" customWidth="1"/>
    <col min="6" max="6" width="6.77734375" bestFit="1" customWidth="1"/>
    <col min="18" max="18" width="11.21875" bestFit="1" customWidth="1"/>
    <col min="19" max="19" width="12" bestFit="1" customWidth="1"/>
  </cols>
  <sheetData>
    <row r="1" spans="1:21" x14ac:dyDescent="0.3">
      <c r="A1" s="1"/>
      <c r="B1" s="26" t="s">
        <v>125</v>
      </c>
      <c r="C1" s="27" t="s">
        <v>126</v>
      </c>
      <c r="D1" s="28" t="s">
        <v>127</v>
      </c>
      <c r="E1" s="27" t="s">
        <v>128</v>
      </c>
      <c r="F1" s="27" t="s">
        <v>129</v>
      </c>
      <c r="G1" s="26" t="s">
        <v>130</v>
      </c>
      <c r="H1" s="28" t="s">
        <v>131</v>
      </c>
      <c r="I1" s="26" t="s">
        <v>132</v>
      </c>
      <c r="J1" s="26" t="s">
        <v>133</v>
      </c>
      <c r="K1" s="28" t="s">
        <v>134</v>
      </c>
      <c r="L1" s="28" t="s">
        <v>148</v>
      </c>
      <c r="M1" s="28" t="s">
        <v>149</v>
      </c>
      <c r="N1" s="28" t="s">
        <v>150</v>
      </c>
      <c r="O1" s="28" t="s">
        <v>151</v>
      </c>
      <c r="P1" s="28" t="s">
        <v>152</v>
      </c>
      <c r="Q1" s="28" t="s">
        <v>153</v>
      </c>
      <c r="R1" s="28" t="s">
        <v>109</v>
      </c>
      <c r="S1" s="27" t="s">
        <v>154</v>
      </c>
      <c r="T1" s="26" t="s">
        <v>155</v>
      </c>
      <c r="U1" s="28" t="s">
        <v>156</v>
      </c>
    </row>
    <row r="2" spans="1:21" x14ac:dyDescent="0.3">
      <c r="A2" s="1" t="s">
        <v>135</v>
      </c>
      <c r="B2" s="1">
        <v>0</v>
      </c>
      <c r="C2" s="1">
        <v>2</v>
      </c>
      <c r="D2" s="1">
        <v>4</v>
      </c>
      <c r="E2" s="1">
        <v>2</v>
      </c>
      <c r="F2" s="1">
        <v>3</v>
      </c>
      <c r="G2" s="1">
        <v>2</v>
      </c>
      <c r="H2" s="1">
        <v>0</v>
      </c>
      <c r="I2" s="1">
        <v>0</v>
      </c>
      <c r="J2" s="1">
        <v>2</v>
      </c>
      <c r="K2" s="1">
        <v>3</v>
      </c>
      <c r="L2" s="1">
        <v>3</v>
      </c>
      <c r="M2" s="1">
        <v>3</v>
      </c>
      <c r="N2" s="1">
        <v>2</v>
      </c>
      <c r="O2" s="1">
        <v>3</v>
      </c>
      <c r="P2" s="1">
        <v>2</v>
      </c>
      <c r="Q2" s="1">
        <v>4</v>
      </c>
      <c r="R2" s="1">
        <v>4</v>
      </c>
      <c r="S2" s="37">
        <f>C2+E2+F2/3</f>
        <v>5</v>
      </c>
      <c r="T2" s="1">
        <f>B2+G2+I2+J2/4</f>
        <v>2.5</v>
      </c>
      <c r="U2" s="37">
        <f>D2+H2+K2+L2+M2+N2+O2+P2+Q2+R2/10</f>
        <v>24.4</v>
      </c>
    </row>
    <row r="3" spans="1:21" x14ac:dyDescent="0.3">
      <c r="A3" s="1" t="s">
        <v>136</v>
      </c>
      <c r="B3" s="1">
        <v>2</v>
      </c>
      <c r="C3" s="1">
        <v>4</v>
      </c>
      <c r="D3" s="1">
        <v>3</v>
      </c>
      <c r="E3" s="1">
        <v>3</v>
      </c>
      <c r="F3" s="1">
        <v>0</v>
      </c>
      <c r="G3" s="1">
        <v>3</v>
      </c>
      <c r="H3" s="1">
        <v>2</v>
      </c>
      <c r="I3" s="1">
        <v>3</v>
      </c>
      <c r="J3" s="1">
        <v>3</v>
      </c>
      <c r="K3" s="1">
        <v>4</v>
      </c>
      <c r="L3" s="1">
        <v>0</v>
      </c>
      <c r="M3" s="1">
        <v>4</v>
      </c>
      <c r="N3" s="1">
        <v>3</v>
      </c>
      <c r="O3" s="1">
        <v>4</v>
      </c>
      <c r="P3" s="1">
        <v>3</v>
      </c>
      <c r="Q3" s="1">
        <v>0</v>
      </c>
      <c r="R3" s="1">
        <v>0</v>
      </c>
      <c r="S3" s="37">
        <f>C3+E3+F3/3</f>
        <v>7</v>
      </c>
      <c r="T3" s="1">
        <f t="shared" ref="T3:T5" si="0">B3+G3+I3+J3/4</f>
        <v>8.75</v>
      </c>
      <c r="U3" s="37">
        <f t="shared" ref="U3:U5" si="1">D3+H3+K3+L3+M3+N3+O3+P3+Q3+R3/10</f>
        <v>23</v>
      </c>
    </row>
    <row r="4" spans="1:21" x14ac:dyDescent="0.3">
      <c r="A4" s="1" t="s">
        <v>137</v>
      </c>
      <c r="B4" s="1">
        <v>3</v>
      </c>
      <c r="C4" s="1">
        <v>1</v>
      </c>
      <c r="D4" s="1">
        <v>1</v>
      </c>
      <c r="E4" s="1">
        <v>0</v>
      </c>
      <c r="F4" s="1">
        <v>0</v>
      </c>
      <c r="G4" s="1">
        <v>0</v>
      </c>
      <c r="H4" s="1">
        <v>3</v>
      </c>
      <c r="I4" s="1">
        <v>2</v>
      </c>
      <c r="J4" s="1">
        <v>0</v>
      </c>
      <c r="K4" s="1">
        <v>0</v>
      </c>
      <c r="L4" s="1">
        <v>0</v>
      </c>
      <c r="M4" s="1">
        <v>0</v>
      </c>
      <c r="N4" s="1">
        <v>1</v>
      </c>
      <c r="O4" s="1">
        <v>0</v>
      </c>
      <c r="P4" s="1">
        <v>0</v>
      </c>
      <c r="Q4" s="1">
        <v>0</v>
      </c>
      <c r="R4" s="1">
        <v>0</v>
      </c>
      <c r="S4" s="37">
        <f>C4+E4+F4/3</f>
        <v>1</v>
      </c>
      <c r="T4" s="1">
        <f t="shared" si="0"/>
        <v>5</v>
      </c>
      <c r="U4" s="37">
        <f t="shared" si="1"/>
        <v>5</v>
      </c>
    </row>
    <row r="5" spans="1:21" x14ac:dyDescent="0.3">
      <c r="A5" s="1" t="s">
        <v>138</v>
      </c>
      <c r="B5" s="1">
        <v>4</v>
      </c>
      <c r="C5" s="1">
        <v>3</v>
      </c>
      <c r="D5" s="1">
        <v>0</v>
      </c>
      <c r="E5" s="1">
        <v>4</v>
      </c>
      <c r="F5" s="1">
        <v>4</v>
      </c>
      <c r="G5" s="1">
        <v>4</v>
      </c>
      <c r="H5" s="1">
        <v>4</v>
      </c>
      <c r="I5" s="1">
        <v>4</v>
      </c>
      <c r="J5" s="1">
        <v>4</v>
      </c>
      <c r="K5" s="1">
        <v>0</v>
      </c>
      <c r="L5" s="1">
        <v>4</v>
      </c>
      <c r="M5" s="1">
        <v>0</v>
      </c>
      <c r="N5" s="1">
        <v>4</v>
      </c>
      <c r="O5" s="1">
        <v>0</v>
      </c>
      <c r="P5" s="1">
        <v>4</v>
      </c>
      <c r="Q5" s="1">
        <v>0</v>
      </c>
      <c r="R5" s="1">
        <v>0</v>
      </c>
      <c r="S5" s="37">
        <f>C5+E5+F5/3</f>
        <v>8.3333333333333339</v>
      </c>
      <c r="T5" s="1">
        <f t="shared" si="0"/>
        <v>13</v>
      </c>
      <c r="U5" s="37">
        <f t="shared" si="1"/>
        <v>16</v>
      </c>
    </row>
    <row r="6" spans="1:21" x14ac:dyDescent="0.3">
      <c r="A6" s="70" t="s">
        <v>139</v>
      </c>
      <c r="B6" s="70"/>
      <c r="C6" s="70"/>
      <c r="D6" s="70"/>
      <c r="E6" s="70"/>
      <c r="F6" s="70"/>
      <c r="G6" s="70"/>
      <c r="H6" s="70"/>
      <c r="I6" s="70"/>
      <c r="J6" s="70"/>
      <c r="K6" s="70"/>
    </row>
    <row r="7" spans="1:21" x14ac:dyDescent="0.3">
      <c r="B7" s="29" t="s">
        <v>140</v>
      </c>
      <c r="C7" s="29" t="s">
        <v>141</v>
      </c>
      <c r="D7" s="29" t="s">
        <v>126</v>
      </c>
      <c r="E7" s="35" t="s">
        <v>142</v>
      </c>
      <c r="F7" s="30" t="s">
        <v>143</v>
      </c>
      <c r="G7" s="30" t="s">
        <v>144</v>
      </c>
    </row>
    <row r="8" spans="1:21" x14ac:dyDescent="0.3">
      <c r="A8" s="1" t="s">
        <v>135</v>
      </c>
      <c r="B8" s="1">
        <v>2</v>
      </c>
      <c r="C8" s="1">
        <v>2</v>
      </c>
      <c r="D8" s="1">
        <v>1</v>
      </c>
      <c r="E8" s="1">
        <v>2</v>
      </c>
      <c r="F8" s="1">
        <v>0</v>
      </c>
      <c r="G8" s="1">
        <v>0</v>
      </c>
    </row>
    <row r="9" spans="1:21" x14ac:dyDescent="0.3">
      <c r="A9" s="1" t="s">
        <v>136</v>
      </c>
      <c r="B9">
        <v>0</v>
      </c>
      <c r="C9">
        <v>0</v>
      </c>
      <c r="D9">
        <v>0</v>
      </c>
      <c r="E9">
        <v>0</v>
      </c>
      <c r="F9">
        <v>0</v>
      </c>
      <c r="G9">
        <v>0</v>
      </c>
    </row>
    <row r="10" spans="1:21" x14ac:dyDescent="0.3">
      <c r="A10" s="1" t="s">
        <v>137</v>
      </c>
      <c r="B10">
        <v>4</v>
      </c>
      <c r="C10">
        <v>3</v>
      </c>
      <c r="D10">
        <v>3</v>
      </c>
      <c r="E10">
        <v>4</v>
      </c>
      <c r="F10">
        <v>0</v>
      </c>
      <c r="G10">
        <v>0</v>
      </c>
    </row>
    <row r="11" spans="1:21" x14ac:dyDescent="0.3">
      <c r="A11" s="1" t="s">
        <v>138</v>
      </c>
      <c r="B11">
        <v>3</v>
      </c>
      <c r="C11">
        <v>4</v>
      </c>
      <c r="D11">
        <v>2</v>
      </c>
      <c r="E11">
        <v>3</v>
      </c>
      <c r="F11">
        <v>2</v>
      </c>
      <c r="G11">
        <v>3</v>
      </c>
    </row>
    <row r="13" spans="1:21" ht="15.6" x14ac:dyDescent="0.3">
      <c r="C13" s="34" t="s">
        <v>135</v>
      </c>
      <c r="D13" s="34" t="s">
        <v>136</v>
      </c>
      <c r="E13" s="34" t="s">
        <v>137</v>
      </c>
      <c r="F13" s="34" t="s">
        <v>138</v>
      </c>
      <c r="G13" s="36"/>
      <c r="H13" s="34" t="s">
        <v>135</v>
      </c>
      <c r="I13" s="34" t="s">
        <v>136</v>
      </c>
      <c r="J13" s="34" t="s">
        <v>137</v>
      </c>
      <c r="K13" s="34" t="s">
        <v>138</v>
      </c>
    </row>
    <row r="14" spans="1:21" x14ac:dyDescent="0.3">
      <c r="C14" s="71" t="s">
        <v>157</v>
      </c>
      <c r="D14" s="71"/>
      <c r="E14" s="71"/>
      <c r="F14" s="71"/>
      <c r="G14" s="36"/>
      <c r="H14" s="72" t="s">
        <v>158</v>
      </c>
      <c r="I14" s="72"/>
      <c r="J14" s="72"/>
      <c r="K14" s="72"/>
    </row>
    <row r="15" spans="1:21" ht="18" x14ac:dyDescent="0.3">
      <c r="A15" s="31"/>
      <c r="B15" t="s">
        <v>145</v>
      </c>
      <c r="C15" s="33">
        <v>4</v>
      </c>
      <c r="D15" s="33">
        <v>11</v>
      </c>
      <c r="E15" s="33">
        <v>5</v>
      </c>
      <c r="F15" s="33">
        <v>16</v>
      </c>
      <c r="G15" s="36"/>
      <c r="H15" s="33">
        <f>E8</f>
        <v>2</v>
      </c>
      <c r="I15" s="33">
        <f>E9</f>
        <v>0</v>
      </c>
      <c r="J15" s="33">
        <f>E10</f>
        <v>4</v>
      </c>
      <c r="K15" s="33">
        <f>E11</f>
        <v>3</v>
      </c>
    </row>
    <row r="16" spans="1:21" ht="18" x14ac:dyDescent="0.3">
      <c r="A16" s="32"/>
      <c r="B16" t="s">
        <v>146</v>
      </c>
      <c r="C16" s="33">
        <v>7</v>
      </c>
      <c r="D16" s="33">
        <v>7</v>
      </c>
      <c r="E16" s="33">
        <v>1</v>
      </c>
      <c r="F16" s="33">
        <v>11</v>
      </c>
      <c r="G16" s="36"/>
      <c r="H16" s="33">
        <f>F8+G8</f>
        <v>0</v>
      </c>
      <c r="I16" s="33">
        <f>F9+G9</f>
        <v>0</v>
      </c>
      <c r="J16" s="33">
        <f>F10+G10</f>
        <v>0</v>
      </c>
      <c r="K16" s="33">
        <f>F11+G11</f>
        <v>5</v>
      </c>
    </row>
    <row r="17" spans="1:11" ht="18" x14ac:dyDescent="0.3">
      <c r="A17" s="29"/>
      <c r="B17" t="s">
        <v>147</v>
      </c>
      <c r="C17" s="33">
        <v>28</v>
      </c>
      <c r="D17" s="33">
        <v>23</v>
      </c>
      <c r="E17" s="33">
        <v>5</v>
      </c>
      <c r="F17" s="33">
        <v>16</v>
      </c>
      <c r="G17" s="36"/>
      <c r="H17" s="33">
        <f>B8+C8+D8</f>
        <v>5</v>
      </c>
      <c r="I17" s="33">
        <f>B9+C9+D9</f>
        <v>0</v>
      </c>
      <c r="J17" s="33">
        <f>B10+C10+D10</f>
        <v>10</v>
      </c>
      <c r="K17" s="33">
        <f>B11+C11+D11</f>
        <v>9</v>
      </c>
    </row>
    <row r="18" spans="1:11" x14ac:dyDescent="0.3">
      <c r="C18" s="73" t="s">
        <v>159</v>
      </c>
      <c r="D18" s="73"/>
      <c r="E18" s="73"/>
      <c r="F18" s="69" t="s">
        <v>160</v>
      </c>
      <c r="G18" s="69"/>
      <c r="H18" s="74" t="s">
        <v>161</v>
      </c>
      <c r="I18" s="74"/>
    </row>
    <row r="19" spans="1:11" x14ac:dyDescent="0.3">
      <c r="C19" s="32" t="s">
        <v>154</v>
      </c>
      <c r="D19" s="31" t="s">
        <v>155</v>
      </c>
      <c r="E19" s="29" t="s">
        <v>156</v>
      </c>
      <c r="F19" s="69"/>
      <c r="G19" s="69"/>
      <c r="H19" s="74"/>
      <c r="I19" s="74"/>
    </row>
    <row r="20" spans="1:11" x14ac:dyDescent="0.3">
      <c r="B20" s="1" t="s">
        <v>135</v>
      </c>
      <c r="C20">
        <v>5</v>
      </c>
      <c r="D20">
        <v>2.5</v>
      </c>
      <c r="E20">
        <v>24.4</v>
      </c>
      <c r="F20" s="76">
        <v>39</v>
      </c>
      <c r="G20" s="76"/>
      <c r="H20" s="75">
        <f>F20/17</f>
        <v>2.2941176470588234</v>
      </c>
      <c r="I20" s="75"/>
    </row>
    <row r="21" spans="1:11" x14ac:dyDescent="0.3">
      <c r="B21" s="1" t="s">
        <v>136</v>
      </c>
      <c r="C21">
        <v>7</v>
      </c>
      <c r="D21">
        <v>8.75</v>
      </c>
      <c r="E21">
        <v>23</v>
      </c>
      <c r="F21" s="76">
        <v>41</v>
      </c>
      <c r="G21" s="76"/>
      <c r="H21" s="75">
        <f t="shared" ref="H21:H23" si="2">F21/17</f>
        <v>2.4117647058823528</v>
      </c>
      <c r="I21" s="75"/>
    </row>
    <row r="22" spans="1:11" x14ac:dyDescent="0.3">
      <c r="B22" s="1" t="s">
        <v>137</v>
      </c>
      <c r="C22">
        <v>1</v>
      </c>
      <c r="D22">
        <v>5</v>
      </c>
      <c r="E22">
        <v>5</v>
      </c>
      <c r="F22" s="76">
        <v>11</v>
      </c>
      <c r="G22" s="76"/>
      <c r="H22" s="75">
        <f t="shared" si="2"/>
        <v>0.6470588235294118</v>
      </c>
      <c r="I22" s="75"/>
    </row>
    <row r="23" spans="1:11" x14ac:dyDescent="0.3">
      <c r="B23" s="1" t="s">
        <v>138</v>
      </c>
      <c r="C23">
        <v>8.3333333333333339</v>
      </c>
      <c r="D23">
        <v>13</v>
      </c>
      <c r="E23">
        <v>16</v>
      </c>
      <c r="F23" s="76">
        <v>43</v>
      </c>
      <c r="G23" s="76"/>
      <c r="H23" s="75">
        <f t="shared" si="2"/>
        <v>2.5294117647058822</v>
      </c>
      <c r="I23" s="75"/>
    </row>
  </sheetData>
  <mergeCells count="14">
    <mergeCell ref="H20:I20"/>
    <mergeCell ref="H21:I21"/>
    <mergeCell ref="H22:I22"/>
    <mergeCell ref="H23:I23"/>
    <mergeCell ref="F20:G20"/>
    <mergeCell ref="F21:G21"/>
    <mergeCell ref="F22:G22"/>
    <mergeCell ref="F23:G23"/>
    <mergeCell ref="F18:G19"/>
    <mergeCell ref="A6:K6"/>
    <mergeCell ref="C14:F14"/>
    <mergeCell ref="H14:K14"/>
    <mergeCell ref="C18:E18"/>
    <mergeCell ref="H18:I19"/>
  </mergeCells>
  <conditionalFormatting sqref="B8:G12">
    <cfRule type="iconSet" priority="9">
      <iconSet iconSet="5Arrows">
        <cfvo type="percent" val="0"/>
        <cfvo type="percent" val="20"/>
        <cfvo type="percent" val="40"/>
        <cfvo type="percent" val="60"/>
        <cfvo type="percent" val="80"/>
      </iconSet>
    </cfRule>
  </conditionalFormatting>
  <conditionalFormatting sqref="C15:F15">
    <cfRule type="dataBar" priority="8">
      <dataBar>
        <cfvo type="min"/>
        <cfvo type="max"/>
        <color rgb="FFFFB628"/>
      </dataBar>
      <extLst>
        <ext xmlns:x14="http://schemas.microsoft.com/office/spreadsheetml/2009/9/main" uri="{B025F937-C7B1-47D3-B67F-A62EFF666E3E}">
          <x14:id>{948FB84E-811D-4BAB-8ED5-E3041F823BED}</x14:id>
        </ext>
      </extLst>
    </cfRule>
  </conditionalFormatting>
  <conditionalFormatting sqref="C16:F16">
    <cfRule type="dataBar" priority="7">
      <dataBar>
        <cfvo type="min"/>
        <cfvo type="max"/>
        <color rgb="FF008AEF"/>
      </dataBar>
      <extLst>
        <ext xmlns:x14="http://schemas.microsoft.com/office/spreadsheetml/2009/9/main" uri="{B025F937-C7B1-47D3-B67F-A62EFF666E3E}">
          <x14:id>{EA876584-A623-4CE7-8940-57A4A77B63B0}</x14:id>
        </ext>
      </extLst>
    </cfRule>
  </conditionalFormatting>
  <conditionalFormatting sqref="C17:F17">
    <cfRule type="dataBar" priority="6">
      <dataBar>
        <cfvo type="min"/>
        <cfvo type="max"/>
        <color rgb="FFFF555A"/>
      </dataBar>
      <extLst>
        <ext xmlns:x14="http://schemas.microsoft.com/office/spreadsheetml/2009/9/main" uri="{B025F937-C7B1-47D3-B67F-A62EFF666E3E}">
          <x14:id>{82923C2F-F91C-43D8-9729-8EF35C6A29E2}</x14:id>
        </ext>
      </extLst>
    </cfRule>
  </conditionalFormatting>
  <conditionalFormatting sqref="H15:K15">
    <cfRule type="dataBar" priority="5">
      <dataBar>
        <cfvo type="min"/>
        <cfvo type="max"/>
        <color rgb="FFFFB628"/>
      </dataBar>
      <extLst>
        <ext xmlns:x14="http://schemas.microsoft.com/office/spreadsheetml/2009/9/main" uri="{B025F937-C7B1-47D3-B67F-A62EFF666E3E}">
          <x14:id>{EFFAD57B-F1F5-4149-9D38-7DD386FFE328}</x14:id>
        </ext>
      </extLst>
    </cfRule>
  </conditionalFormatting>
  <conditionalFormatting sqref="H16:K16">
    <cfRule type="dataBar" priority="4">
      <dataBar>
        <cfvo type="min"/>
        <cfvo type="max"/>
        <color rgb="FF008AEF"/>
      </dataBar>
      <extLst>
        <ext xmlns:x14="http://schemas.microsoft.com/office/spreadsheetml/2009/9/main" uri="{B025F937-C7B1-47D3-B67F-A62EFF666E3E}">
          <x14:id>{01FF6875-94FD-4040-BAD9-E2FF5FF69D3C}</x14:id>
        </ext>
      </extLst>
    </cfRule>
  </conditionalFormatting>
  <conditionalFormatting sqref="H17:K17">
    <cfRule type="dataBar" priority="3">
      <dataBar>
        <cfvo type="min"/>
        <cfvo type="max"/>
        <color rgb="FFFF555A"/>
      </dataBar>
      <extLst>
        <ext xmlns:x14="http://schemas.microsoft.com/office/spreadsheetml/2009/9/main" uri="{B025F937-C7B1-47D3-B67F-A62EFF666E3E}">
          <x14:id>{9CF6D787-4AD1-45BC-AF8A-C93700B6751B}</x14:id>
        </ext>
      </extLst>
    </cfRule>
  </conditionalFormatting>
  <conditionalFormatting sqref="B2:R5">
    <cfRule type="iconSet" priority="11">
      <iconSet iconSet="5Arrows">
        <cfvo type="percent" val="0"/>
        <cfvo type="percent" val="20"/>
        <cfvo type="percent" val="40"/>
        <cfvo type="percent" val="60"/>
        <cfvo type="percent" val="80"/>
      </iconSet>
    </cfRule>
  </conditionalFormatting>
  <conditionalFormatting sqref="F20:G23">
    <cfRule type="iconSet" priority="2">
      <iconSet iconSet="5Arrows">
        <cfvo type="percent" val="0"/>
        <cfvo type="percent" val="20"/>
        <cfvo type="percent" val="40"/>
        <cfvo type="percent" val="60"/>
        <cfvo type="percent" val="80"/>
      </iconSe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48FB84E-811D-4BAB-8ED5-E3041F823BED}">
            <x14:dataBar minLength="0" maxLength="100" border="1" negativeBarBorderColorSameAsPositive="0">
              <x14:cfvo type="autoMin"/>
              <x14:cfvo type="autoMax"/>
              <x14:borderColor rgb="FFFFB628"/>
              <x14:negativeFillColor rgb="FFFF0000"/>
              <x14:negativeBorderColor rgb="FFFF0000"/>
              <x14:axisColor rgb="FF000000"/>
            </x14:dataBar>
          </x14:cfRule>
          <xm:sqref>C15:F15</xm:sqref>
        </x14:conditionalFormatting>
        <x14:conditionalFormatting xmlns:xm="http://schemas.microsoft.com/office/excel/2006/main">
          <x14:cfRule type="dataBar" id="{EA876584-A623-4CE7-8940-57A4A77B63B0}">
            <x14:dataBar minLength="0" maxLength="100" border="1" negativeBarBorderColorSameAsPositive="0">
              <x14:cfvo type="autoMin"/>
              <x14:cfvo type="autoMax"/>
              <x14:borderColor rgb="FF008AEF"/>
              <x14:negativeFillColor rgb="FFFF0000"/>
              <x14:negativeBorderColor rgb="FFFF0000"/>
              <x14:axisColor rgb="FF000000"/>
            </x14:dataBar>
          </x14:cfRule>
          <xm:sqref>C16:F16</xm:sqref>
        </x14:conditionalFormatting>
        <x14:conditionalFormatting xmlns:xm="http://schemas.microsoft.com/office/excel/2006/main">
          <x14:cfRule type="dataBar" id="{82923C2F-F91C-43D8-9729-8EF35C6A29E2}">
            <x14:dataBar minLength="0" maxLength="100" gradient="0">
              <x14:cfvo type="autoMin"/>
              <x14:cfvo type="autoMax"/>
              <x14:negativeFillColor rgb="FFFF0000"/>
              <x14:axisColor rgb="FF000000"/>
            </x14:dataBar>
          </x14:cfRule>
          <xm:sqref>C17:F17</xm:sqref>
        </x14:conditionalFormatting>
        <x14:conditionalFormatting xmlns:xm="http://schemas.microsoft.com/office/excel/2006/main">
          <x14:cfRule type="dataBar" id="{EFFAD57B-F1F5-4149-9D38-7DD386FFE328}">
            <x14:dataBar minLength="0" maxLength="100" border="1" negativeBarBorderColorSameAsPositive="0">
              <x14:cfvo type="autoMin"/>
              <x14:cfvo type="autoMax"/>
              <x14:borderColor rgb="FFFFB628"/>
              <x14:negativeFillColor rgb="FFFF0000"/>
              <x14:negativeBorderColor rgb="FFFF0000"/>
              <x14:axisColor rgb="FF000000"/>
            </x14:dataBar>
          </x14:cfRule>
          <xm:sqref>H15:K15</xm:sqref>
        </x14:conditionalFormatting>
        <x14:conditionalFormatting xmlns:xm="http://schemas.microsoft.com/office/excel/2006/main">
          <x14:cfRule type="dataBar" id="{01FF6875-94FD-4040-BAD9-E2FF5FF69D3C}">
            <x14:dataBar minLength="0" maxLength="100" border="1" negativeBarBorderColorSameAsPositive="0">
              <x14:cfvo type="autoMin"/>
              <x14:cfvo type="autoMax"/>
              <x14:borderColor rgb="FF008AEF"/>
              <x14:negativeFillColor rgb="FFFF0000"/>
              <x14:negativeBorderColor rgb="FFFF0000"/>
              <x14:axisColor rgb="FF000000"/>
            </x14:dataBar>
          </x14:cfRule>
          <xm:sqref>H16:K16</xm:sqref>
        </x14:conditionalFormatting>
        <x14:conditionalFormatting xmlns:xm="http://schemas.microsoft.com/office/excel/2006/main">
          <x14:cfRule type="dataBar" id="{9CF6D787-4AD1-45BC-AF8A-C93700B6751B}">
            <x14:dataBar minLength="0" maxLength="100" gradient="0">
              <x14:cfvo type="autoMin"/>
              <x14:cfvo type="autoMax"/>
              <x14:negativeFillColor rgb="FFFF0000"/>
              <x14:axisColor rgb="FF000000"/>
            </x14:dataBar>
          </x14:cfRule>
          <xm:sqref>H17:K17</xm:sqref>
        </x14:conditionalFormatting>
        <x14:conditionalFormatting xmlns:xm="http://schemas.microsoft.com/office/excel/2006/main">
          <x14:cfRule type="iconSet" priority="1" id="{42DC5486-95DF-4D3B-B8FD-A1C99BF0C76E}">
            <x14:iconSet iconSet="3Triangles">
              <x14:cfvo type="percent">
                <xm:f>0</xm:f>
              </x14:cfvo>
              <x14:cfvo type="percent">
                <xm:f>33</xm:f>
              </x14:cfvo>
              <x14:cfvo type="percent">
                <xm:f>67</xm:f>
              </x14:cfvo>
            </x14:iconSet>
          </x14:cfRule>
          <xm:sqref>H20:I23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6</vt:i4>
      </vt:variant>
    </vt:vector>
  </HeadingPairs>
  <TitlesOfParts>
    <vt:vector size="6" baseType="lpstr">
      <vt:lpstr>Ön</vt:lpstr>
      <vt:lpstr>Xml Bayiler</vt:lpstr>
      <vt:lpstr>giyiimxmlbayisözleşme</vt:lpstr>
      <vt:lpstr>Fileli</vt:lpstr>
      <vt:lpstr>Nelerneler</vt:lpstr>
      <vt:lpstr>Sayfa4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tugay_icad@hotmail.com</cp:lastModifiedBy>
  <dcterms:created xsi:type="dcterms:W3CDTF">2006-09-16T00:00:00Z</dcterms:created>
  <dcterms:modified xsi:type="dcterms:W3CDTF">2020-09-04T14:36:39Z</dcterms:modified>
</cp:coreProperties>
</file>