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RD-Atmospheric\MonitorData\PurpleAir\Spreadsheets\"/>
    </mc:Choice>
  </mc:AlternateContent>
  <xr:revisionPtr revIDLastSave="0" documentId="13_ncr:1_{379B5A79-CAC0-4E22-B7FC-418CB6D84DA0}" xr6:coauthVersionLast="47" xr6:coauthVersionMax="47" xr10:uidLastSave="{00000000-0000-0000-0000-000000000000}"/>
  <bookViews>
    <workbookView xWindow="-120" yWindow="-120" windowWidth="20730" windowHeight="11160" activeTab="1" xr2:uid="{ADDD95FE-D142-4CCC-AF14-782275B0889C}"/>
  </bookViews>
  <sheets>
    <sheet name="Sheet1" sheetId="1" r:id="rId1"/>
    <sheet name="Hea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B2" i="2"/>
  <c r="AC2" i="2" s="1"/>
  <c r="Z2" i="2"/>
  <c r="Y2" i="2"/>
  <c r="AA2" i="2" s="1"/>
  <c r="X2" i="2"/>
  <c r="T2" i="2" l="1"/>
  <c r="U2" i="2" s="1"/>
  <c r="R2" i="2"/>
  <c r="Q2" i="2"/>
  <c r="S2" i="2" s="1"/>
  <c r="P2" i="2"/>
  <c r="O2" i="2"/>
</calcChain>
</file>

<file path=xl/sharedStrings.xml><?xml version="1.0" encoding="utf-8"?>
<sst xmlns="http://schemas.openxmlformats.org/spreadsheetml/2006/main" count="193" uniqueCount="155">
  <si>
    <t xml:space="preserve">    }</t>
  </si>
  <si>
    <t xml:space="preserve">  }</t>
  </si>
  <si>
    <t>}</t>
  </si>
  <si>
    <t xml:space="preserve">  "api_version"</t>
  </si>
  <si>
    <t xml:space="preserve">  "time_stamp"</t>
  </si>
  <si>
    <t xml:space="preserve">  "data_time_stamp"</t>
  </si>
  <si>
    <t xml:space="preserve">  "sensor"</t>
  </si>
  <si>
    <t xml:space="preserve"> {</t>
  </si>
  <si>
    <t xml:space="preserve">    "sensor_index"</t>
  </si>
  <si>
    <t xml:space="preserve">    "last_modified"</t>
  </si>
  <si>
    <t xml:space="preserve">    "date_created"</t>
  </si>
  <si>
    <t xml:space="preserve">    "last_seen"</t>
  </si>
  <si>
    <t xml:space="preserve">    "private"</t>
  </si>
  <si>
    <t xml:space="preserve">    "is_owner"</t>
  </si>
  <si>
    <t xml:space="preserve">    "name"</t>
  </si>
  <si>
    <t xml:space="preserve">    "icon"</t>
  </si>
  <si>
    <t xml:space="preserve">    "location_type"</t>
  </si>
  <si>
    <t xml:space="preserve">    "model"</t>
  </si>
  <si>
    <t xml:space="preserve">    "hardware"</t>
  </si>
  <si>
    <t xml:space="preserve">    "led_brightness"</t>
  </si>
  <si>
    <t xml:space="preserve">    "firmware_version"</t>
  </si>
  <si>
    <t xml:space="preserve">    "rssi"</t>
  </si>
  <si>
    <t xml:space="preserve">    "uptime"</t>
  </si>
  <si>
    <t xml:space="preserve">    "pa_latency"</t>
  </si>
  <si>
    <t xml:space="preserve">    "memory"</t>
  </si>
  <si>
    <t xml:space="preserve">    "position_rating"</t>
  </si>
  <si>
    <t xml:space="preserve">    "latitude"</t>
  </si>
  <si>
    <t xml:space="preserve">    "longitude"</t>
  </si>
  <si>
    <t xml:space="preserve">    "altitude"</t>
  </si>
  <si>
    <t xml:space="preserve">    "channel_state"</t>
  </si>
  <si>
    <t xml:space="preserve">    "channel_flags"</t>
  </si>
  <si>
    <t xml:space="preserve">    "channel_flags_manual"</t>
  </si>
  <si>
    <t xml:space="preserve">    "channel_flags_auto"</t>
  </si>
  <si>
    <t xml:space="preserve">    "confidence"</t>
  </si>
  <si>
    <t xml:space="preserve">    "confidence_auto"</t>
  </si>
  <si>
    <t xml:space="preserve">    "confidence_manual"</t>
  </si>
  <si>
    <t xml:space="preserve">    "humidity"</t>
  </si>
  <si>
    <t xml:space="preserve">    "humidity_a"</t>
  </si>
  <si>
    <t xml:space="preserve">    "humidity_b"</t>
  </si>
  <si>
    <t xml:space="preserve">    "temperature"</t>
  </si>
  <si>
    <t xml:space="preserve">    "temperature_a"</t>
  </si>
  <si>
    <t xml:space="preserve">    "temperature_b"</t>
  </si>
  <si>
    <t xml:space="preserve">    "pressure"</t>
  </si>
  <si>
    <t xml:space="preserve">    "pressure_a"</t>
  </si>
  <si>
    <t xml:space="preserve">    "pressure_b"</t>
  </si>
  <si>
    <t xml:space="preserve">    "voc"</t>
  </si>
  <si>
    <t xml:space="preserve">    "voc_b"</t>
  </si>
  <si>
    <t xml:space="preserve">    "analog_input"</t>
  </si>
  <si>
    <t xml:space="preserve">    "pm1.0"</t>
  </si>
  <si>
    <t xml:space="preserve">    "pm1.0_a"</t>
  </si>
  <si>
    <t xml:space="preserve">    "pm1.0_b"</t>
  </si>
  <si>
    <t xml:space="preserve">    "pm2.5"</t>
  </si>
  <si>
    <t xml:space="preserve">    "pm2.5_a"</t>
  </si>
  <si>
    <t xml:space="preserve">    "pm2.5_b"</t>
  </si>
  <si>
    <t xml:space="preserve">    "pm2.5_alt"</t>
  </si>
  <si>
    <t xml:space="preserve">    "pm2.5_alt_a"</t>
  </si>
  <si>
    <t xml:space="preserve">    "pm2.5_alt_b"</t>
  </si>
  <si>
    <t xml:space="preserve">    "pm10.0"</t>
  </si>
  <si>
    <t xml:space="preserve">    "pm10.0_a"</t>
  </si>
  <si>
    <t xml:space="preserve">    "pm10.0_b"</t>
  </si>
  <si>
    <t xml:space="preserve">    "0.3_um_count"</t>
  </si>
  <si>
    <t xml:space="preserve">    "0.3_um_count_a"</t>
  </si>
  <si>
    <t xml:space="preserve">    "0.3_um_count_b"</t>
  </si>
  <si>
    <t xml:space="preserve">    "0.5_um_count"</t>
  </si>
  <si>
    <t xml:space="preserve">    "0.5_um_count_a"</t>
  </si>
  <si>
    <t xml:space="preserve">    "0.5_um_count_b"</t>
  </si>
  <si>
    <t xml:space="preserve">    "1.0_um_count"</t>
  </si>
  <si>
    <t xml:space="preserve">    "1.0_um_count_a"</t>
  </si>
  <si>
    <t xml:space="preserve">    "1.0_um_count_b"</t>
  </si>
  <si>
    <t xml:space="preserve">    "2.5_um_count"</t>
  </si>
  <si>
    <t xml:space="preserve">    "2.5_um_count_a"</t>
  </si>
  <si>
    <t xml:space="preserve">    "2.5_um_count_b"</t>
  </si>
  <si>
    <t xml:space="preserve">    "5.0_um_count"</t>
  </si>
  <si>
    <t xml:space="preserve">    "5.0_um_count_a"</t>
  </si>
  <si>
    <t xml:space="preserve">    "5.0_um_count_b"</t>
  </si>
  <si>
    <t xml:space="preserve">    "10.0_um_count"</t>
  </si>
  <si>
    <t xml:space="preserve">    "10.0_um_count_a"</t>
  </si>
  <si>
    <t xml:space="preserve">    "10.0_um_count_b"</t>
  </si>
  <si>
    <t xml:space="preserve">    "pm1.0_cf_1"</t>
  </si>
  <si>
    <t xml:space="preserve">    "pm1.0_cf_1_a"</t>
  </si>
  <si>
    <t xml:space="preserve">    "pm1.0_cf_1_b"</t>
  </si>
  <si>
    <t xml:space="preserve">    "pm1.0_atm"</t>
  </si>
  <si>
    <t xml:space="preserve">    "pm1.0_atm_a"</t>
  </si>
  <si>
    <t xml:space="preserve">    "pm1.0_atm_b"</t>
  </si>
  <si>
    <t xml:space="preserve">    "pm2.5_atm"</t>
  </si>
  <si>
    <t xml:space="preserve">    "pm2.5_atm_a"</t>
  </si>
  <si>
    <t xml:space="preserve">    "pm2.5_atm_b"</t>
  </si>
  <si>
    <t xml:space="preserve">    "pm2.5_cf_1"</t>
  </si>
  <si>
    <t xml:space="preserve">    "pm2.5_cf_1_a"</t>
  </si>
  <si>
    <t xml:space="preserve">    "pm2.5_cf_1_b"</t>
  </si>
  <si>
    <t xml:space="preserve">    "pm10.0_atm"</t>
  </si>
  <si>
    <t xml:space="preserve">    "pm10.0_atm_a"</t>
  </si>
  <si>
    <t xml:space="preserve">    "pm10.0_atm_b"</t>
  </si>
  <si>
    <t xml:space="preserve">    "pm10.0_cf_1"</t>
  </si>
  <si>
    <t xml:space="preserve">    "pm10.0_cf_1_a"</t>
  </si>
  <si>
    <t xml:space="preserve">    "pm10.0_cf_1_b"</t>
  </si>
  <si>
    <t xml:space="preserve">    "primary_id_a"</t>
  </si>
  <si>
    <t xml:space="preserve">    "primary_key_a"</t>
  </si>
  <si>
    <t xml:space="preserve">    "primary_id_b"</t>
  </si>
  <si>
    <t xml:space="preserve">    "primary_key_b"</t>
  </si>
  <si>
    <t xml:space="preserve">    "secondary_id_a"</t>
  </si>
  <si>
    <t xml:space="preserve">    "secondary_key_a"</t>
  </si>
  <si>
    <t xml:space="preserve">    "secondary_id_b"</t>
  </si>
  <si>
    <t xml:space="preserve">    "secondary_key_b"</t>
  </si>
  <si>
    <t xml:space="preserve">    "stats"</t>
  </si>
  <si>
    <t xml:space="preserve">      "pm2.5"</t>
  </si>
  <si>
    <t xml:space="preserve">      "pm2.5_10minute"</t>
  </si>
  <si>
    <t xml:space="preserve">      "pm2.5_30minute"</t>
  </si>
  <si>
    <t xml:space="preserve">      "pm2.5_60minute"</t>
  </si>
  <si>
    <t xml:space="preserve">      "pm2.5_6hour"</t>
  </si>
  <si>
    <t xml:space="preserve">      "pm2.5_24hour"</t>
  </si>
  <si>
    <t xml:space="preserve">      "pm2.5_1week"</t>
  </si>
  <si>
    <t xml:space="preserve">      "time_stamp"</t>
  </si>
  <si>
    <t xml:space="preserve">    "stats_a"</t>
  </si>
  <si>
    <t xml:space="preserve">    "stats_b"</t>
  </si>
  <si>
    <t xml:space="preserve"> "V1.0.11-0.0.33"</t>
  </si>
  <si>
    <t xml:space="preserve"> "12 Noyes Street</t>
  </si>
  <si>
    <t xml:space="preserve"> Concord</t>
  </si>
  <si>
    <t xml:space="preserve"> NH"</t>
  </si>
  <si>
    <t xml:space="preserve"> "PA-II-SD"</t>
  </si>
  <si>
    <t xml:space="preserve"> "2.0+OPENLOG+31037 MB+DS3231+BME280+BME680+PMSX003-B+PMSX003-A"</t>
  </si>
  <si>
    <t xml:space="preserve"> "7.00"</t>
  </si>
  <si>
    <t xml:space="preserve"> "RECLPTF41NFVAGZS"</t>
  </si>
  <si>
    <t xml:space="preserve"> "F5P8XN29WYFV4N87"</t>
  </si>
  <si>
    <t xml:space="preserve"> "SX1Z89WJKRZTSAKK"</t>
  </si>
  <si>
    <t xml:space="preserve"> "7LDKL9Q9YP56VMU9"</t>
  </si>
  <si>
    <t>Time Executed</t>
  </si>
  <si>
    <t>time_stamp</t>
  </si>
  <si>
    <t>last_seen</t>
  </si>
  <si>
    <t>sensor_index</t>
  </si>
  <si>
    <t>name</t>
  </si>
  <si>
    <t>model</t>
  </si>
  <si>
    <t>firmware_version</t>
  </si>
  <si>
    <t>latitude</t>
  </si>
  <si>
    <t>longitude</t>
  </si>
  <si>
    <t>altitude</t>
  </si>
  <si>
    <t>humidity_a</t>
  </si>
  <si>
    <t>humidity_b</t>
  </si>
  <si>
    <t>temperature_a</t>
  </si>
  <si>
    <t>temperature_b</t>
  </si>
  <si>
    <t>pm2.5_10minute</t>
  </si>
  <si>
    <t>PM2.5_Diff</t>
  </si>
  <si>
    <t>PM2.5_Rel%Diff</t>
  </si>
  <si>
    <t>PM2.5_JumpA</t>
  </si>
  <si>
    <t>PM2.5_JumpB</t>
  </si>
  <si>
    <t>PM2.5_JumpRel%Diff</t>
  </si>
  <si>
    <t>PM2.5 QA Flag</t>
  </si>
  <si>
    <t>PM2.5 Uncorrected Avg</t>
  </si>
  <si>
    <t>RH_Diff</t>
  </si>
  <si>
    <t>RH_JumpA</t>
  </si>
  <si>
    <t>RH_JumpB</t>
  </si>
  <si>
    <t>RH_JumpDiff</t>
  </si>
  <si>
    <t>RH QA Flag</t>
  </si>
  <si>
    <t>RH Avg</t>
  </si>
  <si>
    <t xml:space="preserve">PM2.5 Corrected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</si>
</sst>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5ED0-98BA-4813-B17A-BD5AD984A9D1}">
  <dimension ref="A1:P133"/>
  <sheetViews>
    <sheetView workbookViewId="0">
      <selection sqref="A1:Q1"/>
    </sheetView>
  </sheetViews>
  <sheetFormatPr defaultRowHeight="15" x14ac:dyDescent="0.25"/>
  <cols>
    <col min="1" max="1" width="24.5703125" bestFit="1" customWidth="1"/>
    <col min="2" max="2" width="15.7109375" customWidth="1"/>
    <col min="3" max="3" width="11" bestFit="1" customWidth="1"/>
    <col min="6" max="6" width="24.7109375" customWidth="1"/>
    <col min="7" max="7" width="9.140625" customWidth="1"/>
  </cols>
  <sheetData>
    <row r="1" spans="1:16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140</v>
      </c>
    </row>
    <row r="2" spans="1:16" x14ac:dyDescent="0.25">
      <c r="A2" t="s">
        <v>3</v>
      </c>
      <c r="B2" t="s">
        <v>115</v>
      </c>
    </row>
    <row r="3" spans="1:16" x14ac:dyDescent="0.25">
      <c r="A3" s="1" t="s">
        <v>4</v>
      </c>
      <c r="B3">
        <v>1659359752</v>
      </c>
    </row>
    <row r="4" spans="1:16" x14ac:dyDescent="0.25">
      <c r="A4" s="2" t="s">
        <v>5</v>
      </c>
      <c r="B4">
        <v>1659359706</v>
      </c>
    </row>
    <row r="5" spans="1:16" x14ac:dyDescent="0.25">
      <c r="A5" t="s">
        <v>6</v>
      </c>
      <c r="B5" t="s">
        <v>7</v>
      </c>
    </row>
    <row r="6" spans="1:16" x14ac:dyDescent="0.25">
      <c r="A6" s="1" t="s">
        <v>8</v>
      </c>
      <c r="B6">
        <v>151708</v>
      </c>
    </row>
    <row r="7" spans="1:16" x14ac:dyDescent="0.25">
      <c r="A7" t="s">
        <v>9</v>
      </c>
      <c r="B7">
        <v>1657734651</v>
      </c>
    </row>
    <row r="8" spans="1:16" x14ac:dyDescent="0.25">
      <c r="A8" t="s">
        <v>10</v>
      </c>
      <c r="B8">
        <v>1656505783</v>
      </c>
    </row>
    <row r="9" spans="1:16" x14ac:dyDescent="0.25">
      <c r="A9" s="1" t="s">
        <v>11</v>
      </c>
      <c r="B9">
        <v>1659359621</v>
      </c>
    </row>
    <row r="10" spans="1:16" x14ac:dyDescent="0.25">
      <c r="A10" t="s">
        <v>12</v>
      </c>
      <c r="B10">
        <v>0</v>
      </c>
    </row>
    <row r="11" spans="1:16" x14ac:dyDescent="0.25">
      <c r="A11" t="s">
        <v>13</v>
      </c>
      <c r="B11">
        <v>0</v>
      </c>
    </row>
    <row r="12" spans="1:16" x14ac:dyDescent="0.25">
      <c r="A12" s="1" t="s">
        <v>14</v>
      </c>
      <c r="B12" t="s">
        <v>116</v>
      </c>
      <c r="C12" t="s">
        <v>117</v>
      </c>
      <c r="D12" t="s">
        <v>118</v>
      </c>
    </row>
    <row r="13" spans="1:16" x14ac:dyDescent="0.25">
      <c r="A13" t="s">
        <v>15</v>
      </c>
      <c r="B13">
        <v>0</v>
      </c>
    </row>
    <row r="14" spans="1:16" x14ac:dyDescent="0.25">
      <c r="A14" t="s">
        <v>16</v>
      </c>
      <c r="B14">
        <v>0</v>
      </c>
    </row>
    <row r="15" spans="1:16" x14ac:dyDescent="0.25">
      <c r="A15" s="1" t="s">
        <v>17</v>
      </c>
      <c r="B15" t="s">
        <v>119</v>
      </c>
    </row>
    <row r="16" spans="1:16" x14ac:dyDescent="0.25">
      <c r="A16" t="s">
        <v>18</v>
      </c>
      <c r="B16" t="s">
        <v>120</v>
      </c>
    </row>
    <row r="17" spans="1:2" x14ac:dyDescent="0.25">
      <c r="A17" t="s">
        <v>19</v>
      </c>
      <c r="B17">
        <v>35</v>
      </c>
    </row>
    <row r="18" spans="1:2" x14ac:dyDescent="0.25">
      <c r="A18" s="1" t="s">
        <v>20</v>
      </c>
      <c r="B18" t="s">
        <v>121</v>
      </c>
    </row>
    <row r="19" spans="1:2" x14ac:dyDescent="0.25">
      <c r="A19" t="s">
        <v>21</v>
      </c>
      <c r="B19">
        <v>-78</v>
      </c>
    </row>
    <row r="20" spans="1:2" x14ac:dyDescent="0.25">
      <c r="A20" t="s">
        <v>22</v>
      </c>
      <c r="B20">
        <v>30241</v>
      </c>
    </row>
    <row r="21" spans="1:2" x14ac:dyDescent="0.25">
      <c r="A21" t="s">
        <v>23</v>
      </c>
      <c r="B21">
        <v>281</v>
      </c>
    </row>
    <row r="22" spans="1:2" x14ac:dyDescent="0.25">
      <c r="A22" t="s">
        <v>24</v>
      </c>
      <c r="B22">
        <v>15072</v>
      </c>
    </row>
    <row r="23" spans="1:2" x14ac:dyDescent="0.25">
      <c r="A23" t="s">
        <v>25</v>
      </c>
      <c r="B23">
        <v>5</v>
      </c>
    </row>
    <row r="24" spans="1:2" x14ac:dyDescent="0.25">
      <c r="A24" s="1" t="s">
        <v>26</v>
      </c>
      <c r="B24">
        <v>43.192042999999998</v>
      </c>
    </row>
    <row r="25" spans="1:2" x14ac:dyDescent="0.25">
      <c r="A25" s="1" t="s">
        <v>27</v>
      </c>
      <c r="B25">
        <v>-71.541579999999996</v>
      </c>
    </row>
    <row r="26" spans="1:2" x14ac:dyDescent="0.25">
      <c r="A26" s="1" t="s">
        <v>28</v>
      </c>
      <c r="B26">
        <v>291</v>
      </c>
    </row>
    <row r="27" spans="1:2" x14ac:dyDescent="0.25">
      <c r="A27" t="s">
        <v>29</v>
      </c>
      <c r="B27">
        <v>3</v>
      </c>
    </row>
    <row r="28" spans="1:2" x14ac:dyDescent="0.25">
      <c r="A28" t="s">
        <v>30</v>
      </c>
      <c r="B28">
        <v>0</v>
      </c>
    </row>
    <row r="29" spans="1:2" x14ac:dyDescent="0.25">
      <c r="A29" t="s">
        <v>31</v>
      </c>
      <c r="B29">
        <v>0</v>
      </c>
    </row>
    <row r="30" spans="1:2" x14ac:dyDescent="0.25">
      <c r="A30" t="s">
        <v>32</v>
      </c>
      <c r="B30">
        <v>0</v>
      </c>
    </row>
    <row r="31" spans="1:2" x14ac:dyDescent="0.25">
      <c r="A31" t="s">
        <v>33</v>
      </c>
      <c r="B31">
        <v>100</v>
      </c>
    </row>
    <row r="32" spans="1:2" x14ac:dyDescent="0.25">
      <c r="A32" t="s">
        <v>34</v>
      </c>
      <c r="B32">
        <v>100</v>
      </c>
    </row>
    <row r="33" spans="1:2" x14ac:dyDescent="0.25">
      <c r="A33" t="s">
        <v>35</v>
      </c>
      <c r="B33">
        <v>100</v>
      </c>
    </row>
    <row r="34" spans="1:2" x14ac:dyDescent="0.25">
      <c r="A34" t="s">
        <v>36</v>
      </c>
      <c r="B34">
        <v>56</v>
      </c>
    </row>
    <row r="35" spans="1:2" x14ac:dyDescent="0.25">
      <c r="A35" s="1" t="s">
        <v>37</v>
      </c>
      <c r="B35">
        <v>57</v>
      </c>
    </row>
    <row r="36" spans="1:2" x14ac:dyDescent="0.25">
      <c r="A36" s="1" t="s">
        <v>38</v>
      </c>
      <c r="B36">
        <v>56</v>
      </c>
    </row>
    <row r="37" spans="1:2" x14ac:dyDescent="0.25">
      <c r="A37" t="s">
        <v>39</v>
      </c>
      <c r="B37">
        <v>80</v>
      </c>
    </row>
    <row r="38" spans="1:2" x14ac:dyDescent="0.25">
      <c r="A38" s="1" t="s">
        <v>40</v>
      </c>
      <c r="B38">
        <v>79</v>
      </c>
    </row>
    <row r="39" spans="1:2" x14ac:dyDescent="0.25">
      <c r="A39" s="1" t="s">
        <v>41</v>
      </c>
      <c r="B39">
        <v>81</v>
      </c>
    </row>
    <row r="40" spans="1:2" x14ac:dyDescent="0.25">
      <c r="A40" t="s">
        <v>42</v>
      </c>
      <c r="B40">
        <v>1005.96</v>
      </c>
    </row>
    <row r="41" spans="1:2" x14ac:dyDescent="0.25">
      <c r="A41" t="s">
        <v>43</v>
      </c>
      <c r="B41">
        <v>1005.61</v>
      </c>
    </row>
    <row r="42" spans="1:2" x14ac:dyDescent="0.25">
      <c r="A42" t="s">
        <v>44</v>
      </c>
      <c r="B42">
        <v>1006.31</v>
      </c>
    </row>
    <row r="43" spans="1:2" x14ac:dyDescent="0.25">
      <c r="A43" t="s">
        <v>45</v>
      </c>
      <c r="B43">
        <v>110.8</v>
      </c>
    </row>
    <row r="44" spans="1:2" x14ac:dyDescent="0.25">
      <c r="A44" t="s">
        <v>46</v>
      </c>
      <c r="B44">
        <v>110.83</v>
      </c>
    </row>
    <row r="45" spans="1:2" x14ac:dyDescent="0.25">
      <c r="A45" t="s">
        <v>47</v>
      </c>
      <c r="B45">
        <v>0</v>
      </c>
    </row>
    <row r="46" spans="1:2" x14ac:dyDescent="0.25">
      <c r="A46" t="s">
        <v>48</v>
      </c>
      <c r="B46">
        <v>2.6</v>
      </c>
    </row>
    <row r="47" spans="1:2" x14ac:dyDescent="0.25">
      <c r="A47" t="s">
        <v>49</v>
      </c>
      <c r="B47">
        <v>2.7</v>
      </c>
    </row>
    <row r="48" spans="1:2" x14ac:dyDescent="0.25">
      <c r="A48" t="s">
        <v>50</v>
      </c>
      <c r="B48">
        <v>2.5</v>
      </c>
    </row>
    <row r="49" spans="1:2" x14ac:dyDescent="0.25">
      <c r="A49" t="s">
        <v>51</v>
      </c>
      <c r="B49">
        <v>5.2</v>
      </c>
    </row>
    <row r="50" spans="1:2" x14ac:dyDescent="0.25">
      <c r="A50" t="s">
        <v>52</v>
      </c>
      <c r="B50">
        <v>5.5</v>
      </c>
    </row>
    <row r="51" spans="1:2" x14ac:dyDescent="0.25">
      <c r="A51" t="s">
        <v>53</v>
      </c>
      <c r="B51">
        <v>4.8</v>
      </c>
    </row>
    <row r="52" spans="1:2" x14ac:dyDescent="0.25">
      <c r="A52" t="s">
        <v>54</v>
      </c>
      <c r="B52">
        <v>2.6</v>
      </c>
    </row>
    <row r="53" spans="1:2" x14ac:dyDescent="0.25">
      <c r="A53" t="s">
        <v>55</v>
      </c>
      <c r="B53">
        <v>2.9</v>
      </c>
    </row>
    <row r="54" spans="1:2" x14ac:dyDescent="0.25">
      <c r="A54" t="s">
        <v>56</v>
      </c>
      <c r="B54">
        <v>2.2999999999999998</v>
      </c>
    </row>
    <row r="55" spans="1:2" x14ac:dyDescent="0.25">
      <c r="A55" t="s">
        <v>57</v>
      </c>
      <c r="B55">
        <v>5.5</v>
      </c>
    </row>
    <row r="56" spans="1:2" x14ac:dyDescent="0.25">
      <c r="A56" t="s">
        <v>58</v>
      </c>
      <c r="B56">
        <v>5.6</v>
      </c>
    </row>
    <row r="57" spans="1:2" x14ac:dyDescent="0.25">
      <c r="A57" t="s">
        <v>59</v>
      </c>
      <c r="B57">
        <v>5.3</v>
      </c>
    </row>
    <row r="58" spans="1:2" x14ac:dyDescent="0.25">
      <c r="A58" t="s">
        <v>60</v>
      </c>
      <c r="B58">
        <v>418</v>
      </c>
    </row>
    <row r="59" spans="1:2" x14ac:dyDescent="0.25">
      <c r="A59" t="s">
        <v>61</v>
      </c>
      <c r="B59">
        <v>457</v>
      </c>
    </row>
    <row r="60" spans="1:2" x14ac:dyDescent="0.25">
      <c r="A60" t="s">
        <v>62</v>
      </c>
      <c r="B60">
        <v>380</v>
      </c>
    </row>
    <row r="61" spans="1:2" x14ac:dyDescent="0.25">
      <c r="A61" t="s">
        <v>63</v>
      </c>
      <c r="B61">
        <v>349</v>
      </c>
    </row>
    <row r="62" spans="1:2" x14ac:dyDescent="0.25">
      <c r="A62" t="s">
        <v>64</v>
      </c>
      <c r="B62">
        <v>360</v>
      </c>
    </row>
    <row r="63" spans="1:2" x14ac:dyDescent="0.25">
      <c r="A63" t="s">
        <v>65</v>
      </c>
      <c r="B63">
        <v>339</v>
      </c>
    </row>
    <row r="64" spans="1:2" x14ac:dyDescent="0.25">
      <c r="A64" t="s">
        <v>66</v>
      </c>
      <c r="B64">
        <v>10</v>
      </c>
    </row>
    <row r="65" spans="1:2" x14ac:dyDescent="0.25">
      <c r="A65" t="s">
        <v>67</v>
      </c>
      <c r="B65">
        <v>14</v>
      </c>
    </row>
    <row r="66" spans="1:2" x14ac:dyDescent="0.25">
      <c r="A66" t="s">
        <v>68</v>
      </c>
      <c r="B66">
        <v>6</v>
      </c>
    </row>
    <row r="67" spans="1:2" x14ac:dyDescent="0.25">
      <c r="A67" t="s">
        <v>69</v>
      </c>
      <c r="B67">
        <v>0</v>
      </c>
    </row>
    <row r="68" spans="1:2" x14ac:dyDescent="0.25">
      <c r="A68" t="s">
        <v>70</v>
      </c>
      <c r="B68">
        <v>0</v>
      </c>
    </row>
    <row r="69" spans="1:2" x14ac:dyDescent="0.25">
      <c r="A69" t="s">
        <v>71</v>
      </c>
      <c r="B69">
        <v>0</v>
      </c>
    </row>
    <row r="70" spans="1:2" x14ac:dyDescent="0.25">
      <c r="A70" t="s">
        <v>72</v>
      </c>
      <c r="B70">
        <v>0</v>
      </c>
    </row>
    <row r="71" spans="1:2" x14ac:dyDescent="0.25">
      <c r="A71" t="s">
        <v>73</v>
      </c>
      <c r="B71">
        <v>0</v>
      </c>
    </row>
    <row r="72" spans="1:2" x14ac:dyDescent="0.25">
      <c r="A72" t="s">
        <v>74</v>
      </c>
      <c r="B72">
        <v>0</v>
      </c>
    </row>
    <row r="73" spans="1:2" x14ac:dyDescent="0.25">
      <c r="A73" t="s">
        <v>75</v>
      </c>
      <c r="B73">
        <v>0</v>
      </c>
    </row>
    <row r="74" spans="1:2" x14ac:dyDescent="0.25">
      <c r="A74" t="s">
        <v>76</v>
      </c>
      <c r="B74">
        <v>0</v>
      </c>
    </row>
    <row r="75" spans="1:2" x14ac:dyDescent="0.25">
      <c r="A75" t="s">
        <v>77</v>
      </c>
      <c r="B75">
        <v>0</v>
      </c>
    </row>
    <row r="76" spans="1:2" x14ac:dyDescent="0.25">
      <c r="A76" t="s">
        <v>78</v>
      </c>
      <c r="B76">
        <v>2.6</v>
      </c>
    </row>
    <row r="77" spans="1:2" x14ac:dyDescent="0.25">
      <c r="A77" t="s">
        <v>79</v>
      </c>
      <c r="B77">
        <v>2.74</v>
      </c>
    </row>
    <row r="78" spans="1:2" x14ac:dyDescent="0.25">
      <c r="A78" t="s">
        <v>80</v>
      </c>
      <c r="B78">
        <v>2.52</v>
      </c>
    </row>
    <row r="79" spans="1:2" x14ac:dyDescent="0.25">
      <c r="A79" t="s">
        <v>81</v>
      </c>
      <c r="B79">
        <v>2.6</v>
      </c>
    </row>
    <row r="80" spans="1:2" x14ac:dyDescent="0.25">
      <c r="A80" t="s">
        <v>82</v>
      </c>
      <c r="B80">
        <v>2.74</v>
      </c>
    </row>
    <row r="81" spans="1:2" x14ac:dyDescent="0.25">
      <c r="A81" t="s">
        <v>83</v>
      </c>
      <c r="B81">
        <v>2.52</v>
      </c>
    </row>
    <row r="82" spans="1:2" x14ac:dyDescent="0.25">
      <c r="A82" t="s">
        <v>84</v>
      </c>
      <c r="B82">
        <v>5.2</v>
      </c>
    </row>
    <row r="83" spans="1:2" x14ac:dyDescent="0.25">
      <c r="A83" t="s">
        <v>85</v>
      </c>
      <c r="B83">
        <v>5.53</v>
      </c>
    </row>
    <row r="84" spans="1:2" x14ac:dyDescent="0.25">
      <c r="A84" t="s">
        <v>86</v>
      </c>
      <c r="B84">
        <v>4.7699999999999996</v>
      </c>
    </row>
    <row r="85" spans="1:2" x14ac:dyDescent="0.25">
      <c r="A85" t="s">
        <v>87</v>
      </c>
      <c r="B85">
        <v>5.2</v>
      </c>
    </row>
    <row r="86" spans="1:2" x14ac:dyDescent="0.25">
      <c r="A86" t="s">
        <v>88</v>
      </c>
      <c r="B86">
        <v>5.53</v>
      </c>
    </row>
    <row r="87" spans="1:2" x14ac:dyDescent="0.25">
      <c r="A87" t="s">
        <v>89</v>
      </c>
      <c r="B87">
        <v>4.7699999999999996</v>
      </c>
    </row>
    <row r="88" spans="1:2" x14ac:dyDescent="0.25">
      <c r="A88" t="s">
        <v>90</v>
      </c>
      <c r="B88">
        <v>5.5</v>
      </c>
    </row>
    <row r="89" spans="1:2" x14ac:dyDescent="0.25">
      <c r="A89" t="s">
        <v>91</v>
      </c>
      <c r="B89">
        <v>5.62</v>
      </c>
    </row>
    <row r="90" spans="1:2" x14ac:dyDescent="0.25">
      <c r="A90" t="s">
        <v>92</v>
      </c>
      <c r="B90">
        <v>5.34</v>
      </c>
    </row>
    <row r="91" spans="1:2" x14ac:dyDescent="0.25">
      <c r="A91" t="s">
        <v>93</v>
      </c>
      <c r="B91">
        <v>5.5</v>
      </c>
    </row>
    <row r="92" spans="1:2" x14ac:dyDescent="0.25">
      <c r="A92" t="s">
        <v>94</v>
      </c>
      <c r="B92">
        <v>5.62</v>
      </c>
    </row>
    <row r="93" spans="1:2" x14ac:dyDescent="0.25">
      <c r="A93" t="s">
        <v>95</v>
      </c>
      <c r="B93">
        <v>5.34</v>
      </c>
    </row>
    <row r="94" spans="1:2" x14ac:dyDescent="0.25">
      <c r="A94" t="s">
        <v>96</v>
      </c>
      <c r="B94">
        <v>1784473</v>
      </c>
    </row>
    <row r="95" spans="1:2" x14ac:dyDescent="0.25">
      <c r="A95" t="s">
        <v>97</v>
      </c>
      <c r="B95" t="s">
        <v>122</v>
      </c>
    </row>
    <row r="96" spans="1:2" x14ac:dyDescent="0.25">
      <c r="A96" t="s">
        <v>98</v>
      </c>
      <c r="B96">
        <v>1784475</v>
      </c>
    </row>
    <row r="97" spans="1:2" x14ac:dyDescent="0.25">
      <c r="A97" t="s">
        <v>99</v>
      </c>
      <c r="B97" t="s">
        <v>123</v>
      </c>
    </row>
    <row r="98" spans="1:2" x14ac:dyDescent="0.25">
      <c r="A98" t="s">
        <v>100</v>
      </c>
      <c r="B98">
        <v>1784474</v>
      </c>
    </row>
    <row r="99" spans="1:2" x14ac:dyDescent="0.25">
      <c r="A99" t="s">
        <v>101</v>
      </c>
      <c r="B99" t="s">
        <v>124</v>
      </c>
    </row>
    <row r="100" spans="1:2" x14ac:dyDescent="0.25">
      <c r="A100" t="s">
        <v>102</v>
      </c>
      <c r="B100">
        <v>1784476</v>
      </c>
    </row>
    <row r="101" spans="1:2" x14ac:dyDescent="0.25">
      <c r="A101" t="s">
        <v>103</v>
      </c>
      <c r="B101" t="s">
        <v>125</v>
      </c>
    </row>
    <row r="102" spans="1:2" x14ac:dyDescent="0.25">
      <c r="A102" t="s">
        <v>104</v>
      </c>
      <c r="B102" t="s">
        <v>7</v>
      </c>
    </row>
    <row r="103" spans="1:2" x14ac:dyDescent="0.25">
      <c r="A103" t="s">
        <v>105</v>
      </c>
      <c r="B103">
        <v>5.2</v>
      </c>
    </row>
    <row r="104" spans="1:2" x14ac:dyDescent="0.25">
      <c r="A104" t="s">
        <v>106</v>
      </c>
      <c r="B104">
        <v>4.8</v>
      </c>
    </row>
    <row r="105" spans="1:2" x14ac:dyDescent="0.25">
      <c r="A105" t="s">
        <v>107</v>
      </c>
      <c r="B105">
        <v>4.4000000000000004</v>
      </c>
    </row>
    <row r="106" spans="1:2" x14ac:dyDescent="0.25">
      <c r="A106" t="s">
        <v>108</v>
      </c>
      <c r="B106">
        <v>4.2</v>
      </c>
    </row>
    <row r="107" spans="1:2" x14ac:dyDescent="0.25">
      <c r="A107" t="s">
        <v>109</v>
      </c>
      <c r="B107">
        <v>2.9</v>
      </c>
    </row>
    <row r="108" spans="1:2" x14ac:dyDescent="0.25">
      <c r="A108" t="s">
        <v>110</v>
      </c>
      <c r="B108">
        <v>3.4</v>
      </c>
    </row>
    <row r="109" spans="1:2" x14ac:dyDescent="0.25">
      <c r="A109" t="s">
        <v>111</v>
      </c>
      <c r="B109">
        <v>6.2</v>
      </c>
    </row>
    <row r="110" spans="1:2" x14ac:dyDescent="0.25">
      <c r="A110" t="s">
        <v>112</v>
      </c>
      <c r="B110">
        <v>1659359621</v>
      </c>
    </row>
    <row r="111" spans="1:2" x14ac:dyDescent="0.25">
      <c r="A111" t="s">
        <v>0</v>
      </c>
    </row>
    <row r="112" spans="1:2" x14ac:dyDescent="0.25">
      <c r="A112" t="s">
        <v>113</v>
      </c>
      <c r="B112" t="s">
        <v>7</v>
      </c>
    </row>
    <row r="113" spans="1:2" x14ac:dyDescent="0.25">
      <c r="A113" t="s">
        <v>105</v>
      </c>
      <c r="B113">
        <v>5.5</v>
      </c>
    </row>
    <row r="114" spans="1:2" x14ac:dyDescent="0.25">
      <c r="A114" s="1" t="s">
        <v>106</v>
      </c>
      <c r="B114">
        <v>4.9000000000000004</v>
      </c>
    </row>
    <row r="115" spans="1:2" x14ac:dyDescent="0.25">
      <c r="A115" t="s">
        <v>107</v>
      </c>
      <c r="B115">
        <v>4.5999999999999996</v>
      </c>
    </row>
    <row r="116" spans="1:2" x14ac:dyDescent="0.25">
      <c r="A116" t="s">
        <v>108</v>
      </c>
      <c r="B116">
        <v>4.3</v>
      </c>
    </row>
    <row r="117" spans="1:2" x14ac:dyDescent="0.25">
      <c r="A117" t="s">
        <v>109</v>
      </c>
      <c r="B117">
        <v>3</v>
      </c>
    </row>
    <row r="118" spans="1:2" x14ac:dyDescent="0.25">
      <c r="A118" t="s">
        <v>110</v>
      </c>
      <c r="B118">
        <v>3.5</v>
      </c>
    </row>
    <row r="119" spans="1:2" x14ac:dyDescent="0.25">
      <c r="A119" t="s">
        <v>111</v>
      </c>
      <c r="B119">
        <v>6.2</v>
      </c>
    </row>
    <row r="120" spans="1:2" x14ac:dyDescent="0.25">
      <c r="A120" t="s">
        <v>112</v>
      </c>
      <c r="B120">
        <v>1659359621</v>
      </c>
    </row>
    <row r="121" spans="1:2" x14ac:dyDescent="0.25">
      <c r="A121" t="s">
        <v>0</v>
      </c>
    </row>
    <row r="122" spans="1:2" x14ac:dyDescent="0.25">
      <c r="A122" t="s">
        <v>114</v>
      </c>
      <c r="B122" t="s">
        <v>7</v>
      </c>
    </row>
    <row r="123" spans="1:2" x14ac:dyDescent="0.25">
      <c r="A123" t="s">
        <v>105</v>
      </c>
      <c r="B123">
        <v>4.8</v>
      </c>
    </row>
    <row r="124" spans="1:2" x14ac:dyDescent="0.25">
      <c r="A124" s="1" t="s">
        <v>106</v>
      </c>
      <c r="B124">
        <v>4.7</v>
      </c>
    </row>
    <row r="125" spans="1:2" x14ac:dyDescent="0.25">
      <c r="A125" t="s">
        <v>107</v>
      </c>
      <c r="B125">
        <v>4.3</v>
      </c>
    </row>
    <row r="126" spans="1:2" x14ac:dyDescent="0.25">
      <c r="A126" t="s">
        <v>108</v>
      </c>
      <c r="B126">
        <v>4.0999999999999996</v>
      </c>
    </row>
    <row r="127" spans="1:2" x14ac:dyDescent="0.25">
      <c r="A127" t="s">
        <v>109</v>
      </c>
      <c r="B127">
        <v>2.8</v>
      </c>
    </row>
    <row r="128" spans="1:2" x14ac:dyDescent="0.25">
      <c r="A128" t="s">
        <v>110</v>
      </c>
      <c r="B128">
        <v>3.3</v>
      </c>
    </row>
    <row r="129" spans="1:2" x14ac:dyDescent="0.25">
      <c r="A129" t="s">
        <v>111</v>
      </c>
      <c r="B129">
        <v>6.1</v>
      </c>
    </row>
    <row r="130" spans="1:2" x14ac:dyDescent="0.25">
      <c r="A130" t="s">
        <v>112</v>
      </c>
      <c r="B130">
        <v>1659359621</v>
      </c>
    </row>
    <row r="131" spans="1:2" x14ac:dyDescent="0.25">
      <c r="A131" t="s">
        <v>0</v>
      </c>
    </row>
    <row r="132" spans="1:2" x14ac:dyDescent="0.25">
      <c r="A132" t="s">
        <v>1</v>
      </c>
    </row>
    <row r="133" spans="1:2" x14ac:dyDescent="0.25">
      <c r="A133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56EE-3B82-422F-B274-C7BFC7BB56F6}">
  <dimension ref="A1:AD2"/>
  <sheetViews>
    <sheetView tabSelected="1" topLeftCell="O1" workbookViewId="0">
      <selection activeCell="AD2" sqref="AD2"/>
    </sheetView>
  </sheetViews>
  <sheetFormatPr defaultRowHeight="15" x14ac:dyDescent="0.25"/>
  <cols>
    <col min="1" max="1" width="11.5703125" bestFit="1" customWidth="1"/>
    <col min="2" max="2" width="9.42578125" bestFit="1" customWidth="1"/>
    <col min="3" max="3" width="12.85546875" bestFit="1" customWidth="1"/>
    <col min="4" max="4" width="6" bestFit="1" customWidth="1"/>
    <col min="5" max="5" width="6.7109375" bestFit="1" customWidth="1"/>
    <col min="6" max="6" width="16.85546875" bestFit="1" customWidth="1"/>
    <col min="7" max="7" width="8" bestFit="1" customWidth="1"/>
    <col min="8" max="8" width="9.5703125" bestFit="1" customWidth="1"/>
    <col min="9" max="9" width="8" bestFit="1" customWidth="1"/>
    <col min="10" max="10" width="14.42578125" bestFit="1" customWidth="1"/>
    <col min="11" max="11" width="14.5703125" bestFit="1" customWidth="1"/>
    <col min="12" max="12" width="14.140625" bestFit="1" customWidth="1"/>
    <col min="13" max="14" width="16" bestFit="1" customWidth="1"/>
    <col min="15" max="15" width="10.7109375" bestFit="1" customWidth="1"/>
    <col min="16" max="16" width="15.28515625" bestFit="1" customWidth="1"/>
    <col min="17" max="17" width="13.5703125" bestFit="1" customWidth="1"/>
    <col min="18" max="18" width="13.42578125" bestFit="1" customWidth="1"/>
    <col min="19" max="19" width="20.140625" bestFit="1" customWidth="1"/>
    <col min="20" max="20" width="13.7109375" bestFit="1" customWidth="1"/>
    <col min="21" max="21" width="21.85546875" bestFit="1" customWidth="1"/>
    <col min="22" max="22" width="11" bestFit="1" customWidth="1"/>
    <col min="23" max="23" width="11.140625" bestFit="1" customWidth="1"/>
    <col min="24" max="24" width="7.7109375" bestFit="1" customWidth="1"/>
    <col min="25" max="25" width="10.42578125" bestFit="1" customWidth="1"/>
    <col min="26" max="26" width="10.28515625" bestFit="1" customWidth="1"/>
    <col min="27" max="27" width="12.42578125" bestFit="1" customWidth="1"/>
    <col min="28" max="28" width="10.5703125" bestFit="1" customWidth="1"/>
    <col min="30" max="30" width="16.140625" bestFit="1" customWidth="1"/>
  </cols>
  <sheetData>
    <row r="1" spans="1:30" x14ac:dyDescent="0.25">
      <c r="A1" s="4" t="s">
        <v>127</v>
      </c>
      <c r="B1" s="4" t="s">
        <v>128</v>
      </c>
      <c r="C1" s="4" t="s">
        <v>129</v>
      </c>
      <c r="D1" s="4" t="s">
        <v>130</v>
      </c>
      <c r="E1" s="4" t="s">
        <v>131</v>
      </c>
      <c r="F1" s="4" t="s">
        <v>132</v>
      </c>
      <c r="G1" s="4" t="s">
        <v>133</v>
      </c>
      <c r="H1" s="4" t="s">
        <v>134</v>
      </c>
      <c r="I1" s="4" t="s">
        <v>135</v>
      </c>
      <c r="J1" s="4" t="s">
        <v>138</v>
      </c>
      <c r="K1" s="4" t="s">
        <v>139</v>
      </c>
      <c r="L1" s="3" t="s">
        <v>126</v>
      </c>
      <c r="M1" s="4" t="s">
        <v>140</v>
      </c>
      <c r="N1" s="4" t="s">
        <v>140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3" t="s">
        <v>147</v>
      </c>
      <c r="V1" s="4" t="s">
        <v>136</v>
      </c>
      <c r="W1" s="4" t="s">
        <v>137</v>
      </c>
      <c r="X1" s="3" t="s">
        <v>148</v>
      </c>
      <c r="Y1" s="3" t="s">
        <v>149</v>
      </c>
      <c r="Z1" s="3" t="s">
        <v>150</v>
      </c>
      <c r="AA1" s="3" t="s">
        <v>151</v>
      </c>
      <c r="AB1" s="3" t="s">
        <v>152</v>
      </c>
      <c r="AC1" s="3" t="s">
        <v>153</v>
      </c>
      <c r="AD1" s="3" t="s">
        <v>154</v>
      </c>
    </row>
    <row r="2" spans="1:30" x14ac:dyDescent="0.25">
      <c r="O2">
        <f>ABS(IF(AND(M2&gt;0,N2&gt;0),(M2-N2),0))</f>
        <v>0</v>
      </c>
      <c r="P2" t="e">
        <f>ABS((M2-N2)/((M2+N2)/2))*100</f>
        <v>#DIV/0!</v>
      </c>
      <c r="Q2">
        <f>IFERROR(ABS(M2-M1),0)</f>
        <v>0</v>
      </c>
      <c r="R2">
        <f>IFERROR(ABS(N2-N1),0)</f>
        <v>0</v>
      </c>
      <c r="S2">
        <f>IFERROR(ABS((Q2-R2)/((Q2+R2)/2))*100,0)</f>
        <v>0</v>
      </c>
      <c r="T2" t="str">
        <f>IF(AND(M2=0,N2=0),"ZAB",IF(M2=0,"ZA",IF(N2=0,"ZB",IF(AND(S2&gt;125,Q2&lt;=7,R2&gt;7),"JB",IF(AND(S2&gt;125,Q2&gt;7,R2&lt;=7),"JA",IF(AND(T1="JB",Q2&lt;10,P2&gt;50,O2&gt;7),"JB",IF(AND(T1="JA",R2&lt;10,P2&gt;50,O2&gt;7),"JA",IF(AND(O2&gt;10,P2&gt;50),"QQ",""))))))))</f>
        <v>ZAB</v>
      </c>
      <c r="U2" t="str">
        <f>IF(T2="JA",N2,IF(T2="JB",M2,IF(OR(T2="QQ",T2="ZA",T2="ZB",T2="ZAB"),"",AVERAGE(M2:N2))))</f>
        <v/>
      </c>
      <c r="X2">
        <f>ABS(V2-W2)</f>
        <v>0</v>
      </c>
      <c r="Y2">
        <f>IFERROR(ABS(V2-V1),0)</f>
        <v>0</v>
      </c>
      <c r="Z2">
        <f>IFERROR(ABS(W2-W1),0)</f>
        <v>0</v>
      </c>
      <c r="AA2">
        <f>ABS(Y2-Z2)</f>
        <v>0</v>
      </c>
      <c r="AB2" t="str">
        <f>IF(AND(V2=0,W2=0),"RHZAB",IF(V2=0,"RHZA",IF(W2=0,"RHZB",IF(AND(AA2&gt;10,Y2&lt;=10,Z2&gt;10),"RHJB",IF(AND(AA2&gt;10,Y2&gt;10,Z2&lt;=10),"RHJA",IF(X2&gt;10,"QQ",""))))))</f>
        <v>RHZAB</v>
      </c>
      <c r="AC2" t="str">
        <f>IF(OR(AB2="RHJA",AB2="RHZA"),W2,IF(OR(AB2="RHJB",AB2="RHZB"),V2,IF(OR(AB2="RHZAB",AB2="QQ"),"",AVERAGE(V2:W2))))</f>
        <v/>
      </c>
      <c r="AD2" t="str">
        <f>IFERROR(((0.61*U2)-(0.07*AC2)+2.16),"")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Headers</vt:lpstr>
    </vt:vector>
  </TitlesOfParts>
  <Company>State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Marcus</dc:creator>
  <cp:lastModifiedBy>Chase, Marcus</cp:lastModifiedBy>
  <dcterms:created xsi:type="dcterms:W3CDTF">2022-08-02T14:47:39Z</dcterms:created>
  <dcterms:modified xsi:type="dcterms:W3CDTF">2022-08-05T19:07:21Z</dcterms:modified>
</cp:coreProperties>
</file>