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ra/GoogleDrive/Stenotrophomonas/output/tables/"/>
    </mc:Choice>
  </mc:AlternateContent>
  <bookViews>
    <workbookView xWindow="2100" yWindow="460" windowWidth="23500" windowHeight="13980" tabRatio="500" activeTab="1"/>
  </bookViews>
  <sheets>
    <sheet name="pH measurements" sheetId="12" r:id="rId1"/>
    <sheet name="edgeR_5up" sheetId="5" r:id="rId2"/>
    <sheet name="edgeR_5down" sheetId="4" r:id="rId3"/>
    <sheet name="edgeR_9up" sheetId="8" r:id="rId4"/>
    <sheet name="edgeR_9down" sheetId="9" r:id="rId5"/>
    <sheet name="edgeR shared" sheetId="10" r:id="rId6"/>
    <sheet name="manual_5up" sheetId="3" r:id="rId7"/>
    <sheet name="manual_5down" sheetId="6" r:id="rId8"/>
    <sheet name="manual_9up" sheetId="7" r:id="rId9"/>
    <sheet name="housekeepinggenes" sheetId="2" r:id="rId10"/>
  </sheets>
  <definedNames>
    <definedName name="_xlnm._FilterDatabase" localSheetId="2" hidden="1">edgeR_5down!$A$4:$K$4</definedName>
    <definedName name="_xlnm._FilterDatabase" localSheetId="1" hidden="1">edgeR_5up!$A$4:$K$4</definedName>
    <definedName name="_xlnm._FilterDatabase" localSheetId="6" hidden="1">manual_5up!$A$3:$P$41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B10" i="6"/>
  <c r="B9" i="6"/>
  <c r="B8" i="6"/>
  <c r="B7" i="6"/>
  <c r="B6" i="6"/>
  <c r="B3" i="6"/>
  <c r="B40" i="3"/>
  <c r="B18" i="3"/>
  <c r="B11" i="3"/>
  <c r="D14" i="3"/>
  <c r="B14" i="3"/>
  <c r="B9" i="3"/>
  <c r="B8" i="3"/>
  <c r="B6" i="3"/>
  <c r="D15" i="3"/>
  <c r="G18" i="2"/>
  <c r="F18" i="2"/>
  <c r="G9" i="2"/>
  <c r="F9" i="2"/>
  <c r="D9" i="2"/>
  <c r="C9" i="2"/>
  <c r="B9" i="2"/>
  <c r="C18" i="2"/>
  <c r="D18" i="2"/>
  <c r="B18" i="2"/>
</calcChain>
</file>

<file path=xl/sharedStrings.xml><?xml version="1.0" encoding="utf-8"?>
<sst xmlns="http://schemas.openxmlformats.org/spreadsheetml/2006/main" count="1055" uniqueCount="614">
  <si>
    <t>### Steno_singlebp_coveragev2.R script</t>
  </si>
  <si>
    <t>DNA gyrase subunit A</t>
  </si>
  <si>
    <t>pH5</t>
  </si>
  <si>
    <t>pH7</t>
  </si>
  <si>
    <t>pH9</t>
  </si>
  <si>
    <t>RecA</t>
  </si>
  <si>
    <t>post genomewide normalization:</t>
  </si>
  <si>
    <t>Transcription termination factor Rho</t>
  </si>
  <si>
    <t>DNA-directed RNA polymerase alpha subunit</t>
  </si>
  <si>
    <t>DNA-directed RNA polymerase beta subunit</t>
  </si>
  <si>
    <t>AVERAGE</t>
  </si>
  <si>
    <t>log2fc pH 5 / pH 7</t>
  </si>
  <si>
    <t>log2fc pH 9/ pH7</t>
  </si>
  <si>
    <t>Operon number</t>
  </si>
  <si>
    <t>scaffold1.1</t>
  </si>
  <si>
    <t>FIG</t>
  </si>
  <si>
    <t>CDS</t>
  </si>
  <si>
    <t>.</t>
  </si>
  <si>
    <t>-</t>
  </si>
  <si>
    <t>operon length</t>
  </si>
  <si>
    <t>scaffold</t>
  </si>
  <si>
    <t>start</t>
  </si>
  <si>
    <t>stop</t>
  </si>
  <si>
    <t>type</t>
  </si>
  <si>
    <t>score</t>
  </si>
  <si>
    <t>strand</t>
  </si>
  <si>
    <t>frame</t>
  </si>
  <si>
    <t>attribute</t>
  </si>
  <si>
    <t>genome.start</t>
  </si>
  <si>
    <t>genome.stop</t>
  </si>
  <si>
    <t>scaffold2.1</t>
  </si>
  <si>
    <t>ID=fig|6666666.230262.peg.295;Name=Inner membrane component of tripartite multidrug resistance system</t>
  </si>
  <si>
    <t>ID=fig|6666666.230262.peg.296;Name=Membrane fusion component of tripartite multidrug resistance system</t>
  </si>
  <si>
    <t>+</t>
  </si>
  <si>
    <t>ID=fig|6666666.230262.peg.1415;Name=FIG01110976: hypothetical protein</t>
  </si>
  <si>
    <t>ID=fig|6666666.230262.peg.1416;Name=5-methyltetrahydropteroyltriglutamate--homocysteine methyltransferase (EC 2.1.1.14);Ontology_term=KEGG_ENZYME:2.1.1.14</t>
  </si>
  <si>
    <t>scaffold7.1</t>
  </si>
  <si>
    <t>ID=fig|6666666.230262.peg.4003;Name=Radical SAM domain protein</t>
  </si>
  <si>
    <t>ID=fig|6666666.230262.peg.4004;Name=Radical SAM domain protein</t>
  </si>
  <si>
    <t>scaffold8.1</t>
  </si>
  <si>
    <t>ID=fig|6666666.230262.peg.4206;Name=hypothetical protein</t>
  </si>
  <si>
    <t>ID=fig|6666666.230262.peg.4207;Name=hypothetical protein</t>
  </si>
  <si>
    <t>ID=fig|6666666.230262.peg.4208;Name=hypothetical protein</t>
  </si>
  <si>
    <t>scaffold10.1</t>
  </si>
  <si>
    <t>ID=fig|6666666.230262.peg.520;Name=putative Cytochrome bd2%2C subunit I</t>
  </si>
  <si>
    <t>ID=fig|6666666.230262.peg.555;Name=FIG01111166: hypothetical protein</t>
  </si>
  <si>
    <t>scaffold11.1</t>
  </si>
  <si>
    <t>ID=fig|6666666.230262.peg.593;Name=Inner membrane protein</t>
  </si>
  <si>
    <t>ID=fig|6666666.230262.peg.594;Name=FIG01110967: hypothetical protein</t>
  </si>
  <si>
    <t>scaffold30.1</t>
  </si>
  <si>
    <t>ID=fig|6666666.230262.peg.2434;Name=hypothetical protein</t>
  </si>
  <si>
    <t>ID=fig|6666666.230262.peg.2435;Name=Transcriptional regulator%2C MerR family</t>
  </si>
  <si>
    <t>ID=fig|6666666.230262.peg.2436;Name=AttT protein</t>
  </si>
  <si>
    <t>tRNA</t>
  </si>
  <si>
    <t>ID=fig|6666666.230262.rna.31;Name=tRNA-Ala-GGC</t>
  </si>
  <si>
    <t>ID=fig|6666666.230262.rna.32;Name=tRNA-Glu-TTC</t>
  </si>
  <si>
    <t>ID=fig|6666666.230262.rna.33;Name=tRNA-Ala-GGC</t>
  </si>
  <si>
    <t>ID=fig|6666666.230262.rna.34;Name=tRNA-Glu-TTC</t>
  </si>
  <si>
    <t>ID=fig|6666666.230262.rna.35;Name=tRNA-Ala-GGC</t>
  </si>
  <si>
    <t>ID=fig|6666666.230262.rna.36;Name=tRNA-Glu-TTC</t>
  </si>
  <si>
    <t>scaffold33.1</t>
  </si>
  <si>
    <t>ID=fig|6666666.230262.peg.2556;Name=Alkyl hydroperoxide reductase protein F (EC 1.6.4.-);Ontology_term=KEGG_ENZYME:1.6.4.-</t>
  </si>
  <si>
    <t>ID=fig|6666666.230262.peg.2557;Name=Alkyl hydroperoxide reductase protein C (EC 1.6.4.-);Ontology_term=KEGG_ENZYME:1.6.4.-</t>
  </si>
  <si>
    <t>genome.operon.start</t>
  </si>
  <si>
    <t>genome.operon.stop</t>
  </si>
  <si>
    <t>scaffold5.1</t>
  </si>
  <si>
    <t>scaffold23.1</t>
  </si>
  <si>
    <t>ID=fig|6666666.230262.peg.164;Name=Arsenate reductase (EC 1.20.4.1);Ontology_term=KEGG_ENZYME:1.20.4.1</t>
  </si>
  <si>
    <t>ID=fig|6666666.230262.peg.165;Name=Lactoylglutathione lyase (EC 4.4.1.5);Ontology_term=KEGG_ENZYME:4.4.1.5</t>
  </si>
  <si>
    <t>ID=fig|6666666.230262.peg.166;Name=Transcriptional regulator%2C ArsR family</t>
  </si>
  <si>
    <t>ID=fig|6666666.230262.peg.1475;Name=Macrolide-specific efflux protein MacA</t>
  </si>
  <si>
    <t>scaffold14.1</t>
  </si>
  <si>
    <t>ID=fig|6666666.230262.peg.925;Name=FIG01111448: hypothetical protein</t>
  </si>
  <si>
    <t>scaffold44.1</t>
  </si>
  <si>
    <t>ID=fig|6666666.230262.peg.3124;Name=Membrane fusion protein of RND family multidrug efflux pump</t>
  </si>
  <si>
    <t>scaffold18.1</t>
  </si>
  <si>
    <t>ID=fig|6666666.230262.peg.1233;Name=Thiamin biosynthesis protein ThiC</t>
  </si>
  <si>
    <t>logFC</t>
  </si>
  <si>
    <t>logCPM</t>
  </si>
  <si>
    <t>LR</t>
  </si>
  <si>
    <t>PValue</t>
  </si>
  <si>
    <t>FDR</t>
  </si>
  <si>
    <t>Name</t>
  </si>
  <si>
    <t>fig|6666666.230262.peg.1080</t>
  </si>
  <si>
    <t>Name=Sugar_ABC_transporter%2C_sugar_permease_protein_1_USSDB1C</t>
  </si>
  <si>
    <t>fig|6666666.230262.peg.1087</t>
  </si>
  <si>
    <t>Name=hypothetical_protein</t>
  </si>
  <si>
    <t>fig|6666666.230262.peg.1093</t>
  </si>
  <si>
    <t>fig|6666666.230262.peg.1121</t>
  </si>
  <si>
    <t>fig|6666666.230262.peg.1147</t>
  </si>
  <si>
    <t>Name=Permeases_of_the_major_facilitator_superfamily</t>
  </si>
  <si>
    <t>fig|6666666.230262.peg.1232</t>
  </si>
  <si>
    <t>Name=FIG01111142:_hypothetical_protein</t>
  </si>
  <si>
    <t>fig|6666666.230262.peg.1234</t>
  </si>
  <si>
    <t>Name=choline/carnitine/betaine_transporter</t>
  </si>
  <si>
    <t>fig|6666666.230262.peg.1275</t>
  </si>
  <si>
    <t>Name=Homoserine_O-acetyltransferase_(EC_2.3.1.31)</t>
  </si>
  <si>
    <t>fig|6666666.230262.peg.1283</t>
  </si>
  <si>
    <t>Name=33_kDa_chaperonin_(Heat_shock_protein_33)_(HSP33)</t>
  </si>
  <si>
    <t>fig|6666666.230262.peg.1304</t>
  </si>
  <si>
    <t>Name=Translation_initiation_factor_1</t>
  </si>
  <si>
    <t>fig|6666666.230262.peg.1344</t>
  </si>
  <si>
    <t>Name=FIG01112660:_hypothetical_protein</t>
  </si>
  <si>
    <t>fig|6666666.230262.peg.1349</t>
  </si>
  <si>
    <t>fig|6666666.230262.peg.1356</t>
  </si>
  <si>
    <t>Name=Transcriptional_regulator%2C_TetR_family</t>
  </si>
  <si>
    <t>fig|6666666.230262.peg.1414</t>
  </si>
  <si>
    <t>Name=FMN_reductase_(EC_1.5.1.29)</t>
  </si>
  <si>
    <t>fig|6666666.230262.peg.1415</t>
  </si>
  <si>
    <t>Name=FIG01110976:_hypothetical_protein</t>
  </si>
  <si>
    <t>fig|6666666.230262.peg.1564</t>
  </si>
  <si>
    <t>fig|6666666.230262.peg.1607</t>
  </si>
  <si>
    <t>Name=FIG01111999:_hypothetical_protein</t>
  </si>
  <si>
    <t>fig|6666666.230262.peg.1613</t>
  </si>
  <si>
    <t>Name=Diacylglycerol_kinase_(EC_2.7.1.107)</t>
  </si>
  <si>
    <t>fig|6666666.230262.peg.1660</t>
  </si>
  <si>
    <t>Name=Biphenyl-2%2C3-diol_1%2C2-dioxygenase_III_(EC_1.13.11.39)</t>
  </si>
  <si>
    <t>fig|6666666.230262.peg.1667</t>
  </si>
  <si>
    <t>Name=LSU_ribosomal_protein_L20p</t>
  </si>
  <si>
    <t>fig|6666666.230262.peg.1712</t>
  </si>
  <si>
    <t>Name=Tryptophan_synthase_beta_chain_(EC_4.2.1.20)</t>
  </si>
  <si>
    <t>fig|6666666.230262.peg.1783</t>
  </si>
  <si>
    <t>Name=FIG01110964:_hypothetical_protein</t>
  </si>
  <si>
    <t>fig|6666666.230262.peg.1816</t>
  </si>
  <si>
    <t>Name=FIG01111997:_hypothetical_protein</t>
  </si>
  <si>
    <t>fig|6666666.230262.peg.1818</t>
  </si>
  <si>
    <t>Name=Outer_membrane_receptor_proteins%2C_mostly_Fe_transport</t>
  </si>
  <si>
    <t>fig|6666666.230262.peg.1822</t>
  </si>
  <si>
    <t>fig|6666666.230262.peg.1849</t>
  </si>
  <si>
    <t>Name=FIG01113101:_hypothetical_protein</t>
  </si>
  <si>
    <t>fig|6666666.230262.peg.2005</t>
  </si>
  <si>
    <t>fig|6666666.230262.peg.2021</t>
  </si>
  <si>
    <t>Name=FIG01111915:_hypothetical_protein</t>
  </si>
  <si>
    <t>fig|6666666.230262.peg.2080</t>
  </si>
  <si>
    <t>Name=FIG01112383:_hypothetical_protein</t>
  </si>
  <si>
    <t>fig|6666666.230262.peg.2114</t>
  </si>
  <si>
    <t>Name=SSU_ribosomal_protein_S21p</t>
  </si>
  <si>
    <t>fig|6666666.230262.peg.2210</t>
  </si>
  <si>
    <t>Name=INTEGRAL_MEMBRANE_PROTEIN_(Rhomboid_family)</t>
  </si>
  <si>
    <t>fig|6666666.230262.peg.2320</t>
  </si>
  <si>
    <t>fig|6666666.230262.peg.2378</t>
  </si>
  <si>
    <t>Name=FIG01111283:_hypothetical_protein</t>
  </si>
  <si>
    <t>fig|6666666.230262.peg.2379</t>
  </si>
  <si>
    <t>Name=FIG01112849:_hypothetical_protein</t>
  </si>
  <si>
    <t>fig|6666666.230262.peg.2556</t>
  </si>
  <si>
    <t>Name=Alkyl_hydroperoxide_reductase_protein_F_(EC_1.6.4.-)</t>
  </si>
  <si>
    <t>fig|6666666.230262.peg.2557</t>
  </si>
  <si>
    <t>Name=Alkyl_hydroperoxide_reductase_protein_C_(EC_1.6.4.-)</t>
  </si>
  <si>
    <t>fig|6666666.230262.peg.2575</t>
  </si>
  <si>
    <t>fig|6666666.230262.peg.260</t>
  </si>
  <si>
    <t>Name=FIG024006:_iron_uptake_protein</t>
  </si>
  <si>
    <t>fig|6666666.230262.peg.2705</t>
  </si>
  <si>
    <t>Name=Pirin</t>
  </si>
  <si>
    <t>fig|6666666.230262.peg.2725</t>
  </si>
  <si>
    <t>Name=Carbon_storage_regulator</t>
  </si>
  <si>
    <t>fig|6666666.230262.peg.2729</t>
  </si>
  <si>
    <t>Name=SOS-response_repressor_and_protease_LexA_(EC_3.4.21.88)</t>
  </si>
  <si>
    <t>fig|6666666.230262.peg.2851</t>
  </si>
  <si>
    <t>Name=FIG01111603:_hypothetical_protein</t>
  </si>
  <si>
    <t>fig|6666666.230262.peg.2852</t>
  </si>
  <si>
    <t>Name=FIG01112657:_hypothetical_protein</t>
  </si>
  <si>
    <t>fig|6666666.230262.peg.2913</t>
  </si>
  <si>
    <t>Name=Quaternary_ammonium_compound-resistance_protein_SugE</t>
  </si>
  <si>
    <t>fig|6666666.230262.peg.295</t>
  </si>
  <si>
    <t>Name=Inner_membrane_component_of_tripartite_multidrug_resistance_system</t>
  </si>
  <si>
    <t>fig|6666666.230262.peg.296</t>
  </si>
  <si>
    <t>Name=Membrane_fusion_component_of_tripartite_multidrug_resistance_system</t>
  </si>
  <si>
    <t>fig|6666666.230262.peg.297</t>
  </si>
  <si>
    <t>Name=Outer_membrane_component_of_tripartite_multidrug_resistance_system</t>
  </si>
  <si>
    <t>fig|6666666.230262.peg.298</t>
  </si>
  <si>
    <t>Name=Transcriptional_regulator%2C_MarR_family</t>
  </si>
  <si>
    <t>fig|6666666.230262.peg.299</t>
  </si>
  <si>
    <t>Name=Transcriptional_regulator%2C_AraC_family</t>
  </si>
  <si>
    <t>fig|6666666.230262.peg.3084</t>
  </si>
  <si>
    <t>Name=Type_I_secretion_system%2C_outer_membrane_component_LapE</t>
  </si>
  <si>
    <t>fig|6666666.230262.peg.3191</t>
  </si>
  <si>
    <t>Name=FIG01111427:_hypothetical_protein</t>
  </si>
  <si>
    <t>fig|6666666.230262.peg.3284</t>
  </si>
  <si>
    <t>Name=Phosphoglycerol_transferase_I_(EC_2.7.8.20)</t>
  </si>
  <si>
    <t>fig|6666666.230262.peg.3316</t>
  </si>
  <si>
    <t>Name=Thermostable_8-oxoguanine_DNA_glycosylase</t>
  </si>
  <si>
    <t>fig|6666666.230262.peg.3364</t>
  </si>
  <si>
    <t>Name=Phage_integrase</t>
  </si>
  <si>
    <t>fig|6666666.230262.peg.3397</t>
  </si>
  <si>
    <t>fig|6666666.230262.peg.3404</t>
  </si>
  <si>
    <t>Name=Galactosamine-6-phosphate_isomerase_(EC_5.3.1.-)</t>
  </si>
  <si>
    <t>fig|6666666.230262.peg.3418</t>
  </si>
  <si>
    <t>Name=chloride_channel</t>
  </si>
  <si>
    <t>fig|6666666.230262.peg.3428</t>
  </si>
  <si>
    <t>Name=RND_efflux_system%2C_outer_membrane_lipoprotein_CmeC</t>
  </si>
  <si>
    <t>fig|6666666.230262.peg.3429</t>
  </si>
  <si>
    <t>Name=RND_efflux_system%2C_inner_membrane_transporter_CmeB</t>
  </si>
  <si>
    <t>fig|6666666.230262.peg.3430</t>
  </si>
  <si>
    <t>Name=Membrane_fusion_protein_of_RND_family_multidrug_efflux_pump</t>
  </si>
  <si>
    <t>fig|6666666.230262.peg.3431</t>
  </si>
  <si>
    <t>Name=Sensory_histidine_kinase_BaeS</t>
  </si>
  <si>
    <t>fig|6666666.230262.peg.3432</t>
  </si>
  <si>
    <t>Name=Response_regulator_BaeR</t>
  </si>
  <si>
    <t>fig|6666666.230262.peg.3627</t>
  </si>
  <si>
    <t>Name=Interferon-induced_transmembrane_protein</t>
  </si>
  <si>
    <t>fig|6666666.230262.peg.3709</t>
  </si>
  <si>
    <t>Name=Sulfate_permease</t>
  </si>
  <si>
    <t>fig|6666666.230262.peg.374</t>
  </si>
  <si>
    <t>Name=FIG01217340:_hypothetical_protein</t>
  </si>
  <si>
    <t>fig|6666666.230262.peg.3890</t>
  </si>
  <si>
    <t>Name=FIG01112121:_hypothetical_protein</t>
  </si>
  <si>
    <t>fig|6666666.230262.peg.3914</t>
  </si>
  <si>
    <t>Name=FIG01111128:_hypothetical_protein</t>
  </si>
  <si>
    <t>fig|6666666.230262.peg.4003</t>
  </si>
  <si>
    <t>Name=Radical_SAM_domain_protein</t>
  </si>
  <si>
    <t>fig|6666666.230262.peg.4155</t>
  </si>
  <si>
    <t>Name=DNA_primase/helicase%2C_phage-associated</t>
  </si>
  <si>
    <t>fig|6666666.230262.peg.4163</t>
  </si>
  <si>
    <t>Name=Sigma-fimbriae_tip_adhesin</t>
  </si>
  <si>
    <t>fig|6666666.230262.peg.4164</t>
  </si>
  <si>
    <t>Name=Sigma-fimbriae_chaperone_protein</t>
  </si>
  <si>
    <t>fig|6666666.230262.peg.4200</t>
  </si>
  <si>
    <t>fig|6666666.230262.peg.4207</t>
  </si>
  <si>
    <t>fig|6666666.230262.peg.4208</t>
  </si>
  <si>
    <t>fig|6666666.230262.peg.4209</t>
  </si>
  <si>
    <t>fig|6666666.230262.peg.4210</t>
  </si>
  <si>
    <t>fig|6666666.230262.peg.4282</t>
  </si>
  <si>
    <t>Name=FIG01112189:_hypothetical_protein</t>
  </si>
  <si>
    <t>fig|6666666.230262.peg.4308</t>
  </si>
  <si>
    <t>Name=Transporter%2C_LysE_family</t>
  </si>
  <si>
    <t>fig|6666666.230262.peg.4374</t>
  </si>
  <si>
    <t>Name=Predicted_maltose_transporter_MalT</t>
  </si>
  <si>
    <t>fig|6666666.230262.peg.455</t>
  </si>
  <si>
    <t>Name=DNA_repair_protein_RadA</t>
  </si>
  <si>
    <t>fig|6666666.230262.peg.519</t>
  </si>
  <si>
    <t>Name=putative_Cytochrome_bd2%2C_subunit_II</t>
  </si>
  <si>
    <t>fig|6666666.230262.peg.520</t>
  </si>
  <si>
    <t>Name=putative_Cytochrome_bd2%2C_subunit_I</t>
  </si>
  <si>
    <t>fig|6666666.230262.peg.555</t>
  </si>
  <si>
    <t>Name=FIG01111166:_hypothetical_protein</t>
  </si>
  <si>
    <t>fig|6666666.230262.peg.557</t>
  </si>
  <si>
    <t>Name=dTDP-glucose_4%2C6-dehydratase_(EC_4.2.1.46)</t>
  </si>
  <si>
    <t>fig|6666666.230262.peg.593</t>
  </si>
  <si>
    <t>Name=Inner_membrane_protein</t>
  </si>
  <si>
    <t>fig|6666666.230262.peg.594</t>
  </si>
  <si>
    <t>Name=FIG01110967:_hypothetical_protein</t>
  </si>
  <si>
    <t>fig|6666666.230262.peg.595</t>
  </si>
  <si>
    <t>Name=FIG01112209:_hypothetical_protein</t>
  </si>
  <si>
    <t>fig|6666666.230262.peg.599</t>
  </si>
  <si>
    <t>Name=Glyoxalase/bleomycin_resistance_protein/dioxygenase</t>
  </si>
  <si>
    <t>fig|6666666.230262.peg.609</t>
  </si>
  <si>
    <t>Name=RNA_polymerase_sigma_factor_RpoE</t>
  </si>
  <si>
    <t>fig|6666666.230262.peg.690</t>
  </si>
  <si>
    <t>fig|6666666.230262.peg.691</t>
  </si>
  <si>
    <t>fig|6666666.230262.peg.694</t>
  </si>
  <si>
    <t>Name=L-lactate_permease</t>
  </si>
  <si>
    <t>fig|6666666.230262.peg.766</t>
  </si>
  <si>
    <t>fig|6666666.230262.peg.836</t>
  </si>
  <si>
    <t>Name=5%2C10-methylenetetrahydrofolate_reductase_(EC_1.5.1.20)</t>
  </si>
  <si>
    <t>fig|6666666.230262.peg.851</t>
  </si>
  <si>
    <t>fig|6666666.230262.peg.873</t>
  </si>
  <si>
    <t>fig|6666666.230262.peg.875</t>
  </si>
  <si>
    <t>Name=FIG01111074:_hypothetical_protein</t>
  </si>
  <si>
    <t>fig|6666666.230262.peg.1035</t>
  </si>
  <si>
    <t>Name=Asparagine_synthetase_[glutamine-hydrolyzing]_(EC_6.3.5.4)</t>
  </si>
  <si>
    <t>fig|6666666.230262.peg.1154</t>
  </si>
  <si>
    <t>fig|6666666.230262.peg.1223</t>
  </si>
  <si>
    <t>Name=Iron_siderophore_sensor_protein</t>
  </si>
  <si>
    <t>fig|6666666.230262.peg.1317</t>
  </si>
  <si>
    <t>Name=FIG01112216:_hypothetical_protein</t>
  </si>
  <si>
    <t>fig|6666666.230262.peg.1327</t>
  </si>
  <si>
    <t>Name=FIG01113005:_hypothetical_protein</t>
  </si>
  <si>
    <t>fig|6666666.230262.peg.1335</t>
  </si>
  <si>
    <t>Name=COG2907:_Amine_oxidase%2C_flavin-containing</t>
  </si>
  <si>
    <t>fig|6666666.230262.peg.1390</t>
  </si>
  <si>
    <t>Name=1-phosphofructokinase_(EC_2.7.1.56)</t>
  </si>
  <si>
    <t>fig|6666666.230262.peg.1470</t>
  </si>
  <si>
    <t>Name=Similar_to_F420-dependent_glucose-6-phosphate_dehydrogenase%2C_Mext_1273_family</t>
  </si>
  <si>
    <t>fig|6666666.230262.peg.1472</t>
  </si>
  <si>
    <t>Name=Oxidoreductase</t>
  </si>
  <si>
    <t>fig|6666666.230262.peg.1474</t>
  </si>
  <si>
    <t>Name=Macrolide_export_ATP-binding/permease_protein_MacB_(EC_3.6.3.-)</t>
  </si>
  <si>
    <t>fig|6666666.230262.peg.1475</t>
  </si>
  <si>
    <t>Name=Macrolide-specific_efflux_protein_MacA</t>
  </si>
  <si>
    <t>fig|6666666.230262.peg.1476</t>
  </si>
  <si>
    <t>fig|6666666.230262.peg.1477</t>
  </si>
  <si>
    <t>Name=Two-component_response_regulator</t>
  </si>
  <si>
    <t>fig|6666666.230262.peg.1478</t>
  </si>
  <si>
    <t>Name=Signal_transduction_histidine_kinase</t>
  </si>
  <si>
    <t>fig|6666666.230262.peg.1493</t>
  </si>
  <si>
    <t>Name=Probable_transmembrane_protein</t>
  </si>
  <si>
    <t>fig|6666666.230262.peg.1578</t>
  </si>
  <si>
    <t>Name=Branched-chain_amino_acid_transport_protein_AzlC</t>
  </si>
  <si>
    <t>fig|6666666.230262.peg.164</t>
  </si>
  <si>
    <t>Name=Arsenate_reductase_(EC_1.20.4.1)</t>
  </si>
  <si>
    <t>fig|6666666.230262.peg.165</t>
  </si>
  <si>
    <t>Name=Lactoylglutathione_lyase_(EC_4.4.1.5)</t>
  </si>
  <si>
    <t>fig|6666666.230262.peg.166</t>
  </si>
  <si>
    <t>Name=Transcriptional_regulator%2C_ArsR_family</t>
  </si>
  <si>
    <t>fig|6666666.230262.peg.1760</t>
  </si>
  <si>
    <t>Name=Autolysin_sensor_kinase_(EC_2.7.3.-)</t>
  </si>
  <si>
    <t>fig|6666666.230262.peg.1876</t>
  </si>
  <si>
    <t>Name=FIG01111381:_hypothetical_protein</t>
  </si>
  <si>
    <t>fig|6666666.230262.peg.190</t>
  </si>
  <si>
    <t>Name=Biopolymer_transport_protein_ExbD/TolR</t>
  </si>
  <si>
    <t>fig|6666666.230262.peg.1915</t>
  </si>
  <si>
    <t>Name=Arsenical_resistance_operon_repressor</t>
  </si>
  <si>
    <t>fig|6666666.230262.peg.1941</t>
  </si>
  <si>
    <t>Name=Flagellar_biosynthesis_protein_FliC</t>
  </si>
  <si>
    <t>fig|6666666.230262.peg.1966</t>
  </si>
  <si>
    <t>Name=Flagellar_biosynthesis_protein_FliR</t>
  </si>
  <si>
    <t>fig|6666666.230262.peg.1975</t>
  </si>
  <si>
    <t>Name=RNA_polymerase_sigma_factor_for_flagellar_operon</t>
  </si>
  <si>
    <t>fig|6666666.230262.peg.2012</t>
  </si>
  <si>
    <t>Name=Glutamate_5-kinase_(EC_2.7.2.11)_/_RNA-binding_C-terminal_domain_PUA</t>
  </si>
  <si>
    <t>fig|6666666.230262.peg.2178</t>
  </si>
  <si>
    <t>Name=FIG01111989:_hypothetical_protein</t>
  </si>
  <si>
    <t>fig|6666666.230262.peg.2180</t>
  </si>
  <si>
    <t>Name=FIG01111325:_hypothetical_protein</t>
  </si>
  <si>
    <t>fig|6666666.230262.peg.2181</t>
  </si>
  <si>
    <t>Name=Homogentisate_1%2C2-dioxygenase_(EC_1.13.11.5)</t>
  </si>
  <si>
    <t>fig|6666666.230262.peg.2182</t>
  </si>
  <si>
    <t>Name=4-hydroxyphenylpyruvate_dioxygenase_(EC_1.13.11.27)</t>
  </si>
  <si>
    <t>fig|6666666.230262.peg.2330</t>
  </si>
  <si>
    <t>fig|6666666.230262.peg.2342</t>
  </si>
  <si>
    <t>fig|6666666.230262.peg.2508</t>
  </si>
  <si>
    <t>Name=Nucleoside_triphosphate_pyrophosphohydrolase_MazG_(EC_3.6.1.8)</t>
  </si>
  <si>
    <t>fig|6666666.230262.peg.2514</t>
  </si>
  <si>
    <t>Name=Chemotaxis_response_regulator_containing_a_CheY-like_receiver_domain_and_a_methylesterase_domain</t>
  </si>
  <si>
    <t>fig|6666666.230262.peg.2609</t>
  </si>
  <si>
    <t>Name=Imidazole_glycerol_phosphate_synthase_cyclase_subunit_(EC_4.1.3.-)</t>
  </si>
  <si>
    <t>fig|6666666.230262.peg.2613</t>
  </si>
  <si>
    <t>Name=Histidinol-phosphate_aminotransferase_(EC_2.6.1.9)</t>
  </si>
  <si>
    <t>fig|6666666.230262.peg.2616</t>
  </si>
  <si>
    <t>Name=His_repressor</t>
  </si>
  <si>
    <t>fig|6666666.230262.peg.2619</t>
  </si>
  <si>
    <t>Name=Uncharacterized_iron-regulated_membrane_protein%3B_Iron-uptake_factor_PiuB</t>
  </si>
  <si>
    <t>fig|6666666.230262.peg.2649</t>
  </si>
  <si>
    <t>Name=FIG01113046:_hypothetical_protein</t>
  </si>
  <si>
    <t>fig|6666666.230262.peg.2818</t>
  </si>
  <si>
    <t>Name=Putative_Holliday_junction_resolvase_YggF</t>
  </si>
  <si>
    <t>fig|6666666.230262.peg.2881</t>
  </si>
  <si>
    <t>Name=Para-aminobenzoate_synthase%2C_aminase_component_(EC_2.6.1.85)</t>
  </si>
  <si>
    <t>fig|6666666.230262.peg.2923</t>
  </si>
  <si>
    <t>Name=FIG005121:_SAM-dependent_methyltransferase_(EC_2.1.1.-)</t>
  </si>
  <si>
    <t>fig|6666666.230262.peg.2991</t>
  </si>
  <si>
    <t>Name=transcriptional_regulator%2C_TetR_family</t>
  </si>
  <si>
    <t>fig|6666666.230262.peg.3002</t>
  </si>
  <si>
    <t>Name=FIG01111286:_hypothetical_protein</t>
  </si>
  <si>
    <t>fig|6666666.230262.peg.3025</t>
  </si>
  <si>
    <t>Name=Ketol-acid_reductoisomerase_(EC_1.1.1.86)</t>
  </si>
  <si>
    <t>fig|6666666.230262.peg.3030</t>
  </si>
  <si>
    <t>Name=2-isopropylmalate_synthase_(EC_2.3.3.13)</t>
  </si>
  <si>
    <t>fig|6666666.230262.peg.3064</t>
  </si>
  <si>
    <t>Name=predicted_N-acetylglucosamine_kinase%2C_glucokinase-like_(EC_2.7.1.59)</t>
  </si>
  <si>
    <t>fig|6666666.230262.peg.3122</t>
  </si>
  <si>
    <t>Name=FIG01111149:_hypothetical_protein</t>
  </si>
  <si>
    <t>fig|6666666.230262.peg.3123</t>
  </si>
  <si>
    <t>fig|6666666.230262.peg.3124</t>
  </si>
  <si>
    <t>fig|6666666.230262.peg.3141</t>
  </si>
  <si>
    <t>Name=Fructokinase_(EC_2.7.1.4)</t>
  </si>
  <si>
    <t>fig|6666666.230262.peg.3144</t>
  </si>
  <si>
    <t>Name=Alpha-1%2C2-mannosidase</t>
  </si>
  <si>
    <t>fig|6666666.230262.peg.3166</t>
  </si>
  <si>
    <t>Name=Acetolactate_synthase_large_subunit_(EC_2.2.1.6)</t>
  </si>
  <si>
    <t>fig|6666666.230262.peg.3167</t>
  </si>
  <si>
    <t>Name=Succinate-semialdehyde_dehydrogenase_[NAD]_(EC_1.2.1.24)%3B_Succinate-semialdehyde_dehydrogenase_[NAD(P)+]_(EC_1.2.1.16)</t>
  </si>
  <si>
    <t>fig|6666666.230262.peg.3173</t>
  </si>
  <si>
    <t>Name=Cob(I)alamin_adenosyltransferase_(EC_2.5.1.17)</t>
  </si>
  <si>
    <t>fig|6666666.230262.peg.3361</t>
  </si>
  <si>
    <t>Name=Heavy_metal_RND_efflux_outer_membrane_protein%2C_CzcC_family</t>
  </si>
  <si>
    <t>fig|6666666.230262.peg.3362</t>
  </si>
  <si>
    <t>Name=Cobalt-zinc-cadmium_resistance_protein_CzcD</t>
  </si>
  <si>
    <t>fig|6666666.230262.peg.343</t>
  </si>
  <si>
    <t>Name=Glycine_cleavage_system_transcriptional_activator</t>
  </si>
  <si>
    <t>fig|6666666.230262.peg.3457</t>
  </si>
  <si>
    <t>Name=Methylglutaconyl-CoA_hydratase_(EC_4.2.1.18)</t>
  </si>
  <si>
    <t>fig|6666666.230262.peg.3464</t>
  </si>
  <si>
    <t>Name=3-oxoacyl-[acyl-carrier_protein]_reductase_(EC_1.1.1.100)</t>
  </si>
  <si>
    <t>fig|6666666.230262.peg.3465</t>
  </si>
  <si>
    <t>Name=4-hydroxy-tetrahydrodipicolinate_reductase_(EC_1.17.1.8)</t>
  </si>
  <si>
    <t>fig|6666666.230262.peg.3519</t>
  </si>
  <si>
    <t>Name=putative%3B_ORF_located_using_Glimmer/Genemark</t>
  </si>
  <si>
    <t>fig|6666666.230262.peg.382</t>
  </si>
  <si>
    <t>Name=FIG01111224:_hypothetical_protein</t>
  </si>
  <si>
    <t>fig|6666666.230262.peg.3835</t>
  </si>
  <si>
    <t>Name=RNA-2'%2C3'-PO4:RNA-5'-OH_ligase</t>
  </si>
  <si>
    <t>fig|6666666.230262.peg.3898</t>
  </si>
  <si>
    <t>fig|6666666.230262.peg.4085</t>
  </si>
  <si>
    <t>Name=Phosphate-specific_outer_membrane_porin_OprP_%3B_Pyrophosphate-specific_outer_membrane_porin_OprO</t>
  </si>
  <si>
    <t>fig|6666666.230262.peg.4130</t>
  </si>
  <si>
    <t>Name=Methyl-accepting_chemotaxis_protein_I_(serine_chemoreceptor_protein)</t>
  </si>
  <si>
    <t>fig|6666666.230262.peg.4280</t>
  </si>
  <si>
    <t>Name=Pathogenicity-related_protein</t>
  </si>
  <si>
    <t>fig|6666666.230262.peg.4311</t>
  </si>
  <si>
    <t>Name=Histone_acetyltransferase_HPA2_and_related_acetyltransferases</t>
  </si>
  <si>
    <t>fig|6666666.230262.peg.4312</t>
  </si>
  <si>
    <t>fig|6666666.230262.peg.512</t>
  </si>
  <si>
    <t>Name=FIGfam138462:_Acyl-CoA_synthetase%2C_AMP-(fatty)_acid_ligase_/_(3R)-hydroxymyristoyl-[ACP]_dehydratase_(EC_4.2.1.-)</t>
  </si>
  <si>
    <t>fig|6666666.230262.peg.517</t>
  </si>
  <si>
    <t>Name=3-oxoacyl-[ACP]_synthase</t>
  </si>
  <si>
    <t>fig|6666666.230262.peg.670</t>
  </si>
  <si>
    <t>Name=Regulatory_sensor-transducer%2C_BlaR1/MecR1_family</t>
  </si>
  <si>
    <t>fig|6666666.230262.peg.679</t>
  </si>
  <si>
    <t>Name=FIG037995:_Hypothetical_protein</t>
  </si>
  <si>
    <t>fig|6666666.230262.peg.709</t>
  </si>
  <si>
    <t>Name=Transcriptional_regulator%2C_LysR_family</t>
  </si>
  <si>
    <t>fig|6666666.230262.peg.764</t>
  </si>
  <si>
    <t>Name=FIG01111801:_hypothetical_protein</t>
  </si>
  <si>
    <t>fig|6666666.230262.peg.79</t>
  </si>
  <si>
    <t>Name=ABC_transporter%2C_ATP-binding_protein</t>
  </si>
  <si>
    <t>fig|6666666.230262.peg.794</t>
  </si>
  <si>
    <t>Name=FIG01111179:_hypothetical_protein</t>
  </si>
  <si>
    <t>fig|6666666.230262.peg.800</t>
  </si>
  <si>
    <t>Name=FIG01111702:_hypothetical_protein</t>
  </si>
  <si>
    <t>fig|6666666.230262.peg.924</t>
  </si>
  <si>
    <t>Name=Permease_of_the_drug/metabolite_transporter_(DMT)_superfamily</t>
  </si>
  <si>
    <t>fig|6666666.230262.peg.925</t>
  </si>
  <si>
    <t>Name=FIG01111448:_hypothetical_protein</t>
  </si>
  <si>
    <t>fig|6666666.230262.peg.926</t>
  </si>
  <si>
    <t>Name=TonB-dependent_receptor</t>
  </si>
  <si>
    <t>fig|6666666.230262.peg.961</t>
  </si>
  <si>
    <t>Name=conserved_hypothetical_protein-transmembrane_prediction</t>
  </si>
  <si>
    <t>fig|6666666.230262.peg.972</t>
  </si>
  <si>
    <t>fig|6666666.230262.peg.1233</t>
  </si>
  <si>
    <t>Name=Thiamin_biosynthesis_protein_ThiC</t>
  </si>
  <si>
    <t>fig|6666666.230262.peg.2615</t>
  </si>
  <si>
    <t>Name=ATP_phosphoribosyltransferase_(EC_2.4.2.17)</t>
  </si>
  <si>
    <t>fig|6666666.230262.peg.3787</t>
  </si>
  <si>
    <t>Name=Ferrichrome-iron_receptor</t>
  </si>
  <si>
    <t>fig|6666666.230262.peg.4194</t>
  </si>
  <si>
    <t>Up in 9, down in 5</t>
  </si>
  <si>
    <t>efflux</t>
  </si>
  <si>
    <t>system%2C</t>
  </si>
  <si>
    <t>inner</t>
  </si>
  <si>
    <t>membrane</t>
  </si>
  <si>
    <t>transporter</t>
  </si>
  <si>
    <t>CmeB</t>
  </si>
  <si>
    <t>ID=fig|6666666.230262.peg.3429;Name=RND efflux system%2C inner membrane transporter CmeB</t>
  </si>
  <si>
    <t xml:space="preserve"> ### between pyruvate dehyrodeganse and a hypothetical protein</t>
  </si>
  <si>
    <t>ID=fig|6666666.230262.peg.926;Name=TonB-dependent</t>
  </si>
  <si>
    <t>receptor</t>
  </si>
  <si>
    <t>ID=fig|6666666.230262.peg.3123;Name=RND</t>
  </si>
  <si>
    <t>KEGG</t>
  </si>
  <si>
    <t>K02025</t>
  </si>
  <si>
    <t>K05020</t>
  </si>
  <si>
    <t>K00641</t>
  </si>
  <si>
    <t>K04083</t>
  </si>
  <si>
    <t>K02518</t>
  </si>
  <si>
    <t>K00299</t>
  </si>
  <si>
    <t>K00901</t>
  </si>
  <si>
    <t>K02887</t>
  </si>
  <si>
    <t>K01696</t>
  </si>
  <si>
    <t>K02014</t>
  </si>
  <si>
    <t>K03387</t>
  </si>
  <si>
    <t>K06911</t>
  </si>
  <si>
    <t>K01356</t>
  </si>
  <si>
    <t>K11741</t>
  </si>
  <si>
    <t>K03446</t>
  </si>
  <si>
    <t>K03543</t>
  </si>
  <si>
    <t>K01002</t>
  </si>
  <si>
    <t>K02082</t>
  </si>
  <si>
    <t>K18323</t>
  </si>
  <si>
    <t>K18322</t>
  </si>
  <si>
    <t>K18321</t>
  </si>
  <si>
    <t>K07642</t>
  </si>
  <si>
    <t>K07664</t>
  </si>
  <si>
    <t>K06895</t>
  </si>
  <si>
    <t>K16211</t>
  </si>
  <si>
    <t>K04485</t>
  </si>
  <si>
    <t>K00426</t>
  </si>
  <si>
    <t>K00425</t>
  </si>
  <si>
    <t>K03760</t>
  </si>
  <si>
    <t>K00427</t>
  </si>
  <si>
    <t>K00297</t>
  </si>
  <si>
    <t>K01953</t>
  </si>
  <si>
    <t>K19736</t>
  </si>
  <si>
    <t>K06954</t>
  </si>
  <si>
    <t>K00882</t>
  </si>
  <si>
    <t>K05685</t>
  </si>
  <si>
    <t>K13888</t>
  </si>
  <si>
    <t>K18144</t>
  </si>
  <si>
    <t>K18143</t>
  </si>
  <si>
    <t>K03559</t>
  </si>
  <si>
    <t>K02421</t>
  </si>
  <si>
    <t>K02405</t>
  </si>
  <si>
    <t>K00931</t>
  </si>
  <si>
    <t>K07301</t>
  </si>
  <si>
    <t>K00451</t>
  </si>
  <si>
    <t>K00457</t>
  </si>
  <si>
    <t>K04765</t>
  </si>
  <si>
    <t>K06597</t>
  </si>
  <si>
    <t>K02500</t>
  </si>
  <si>
    <t>K00817</t>
  </si>
  <si>
    <t>K00380</t>
  </si>
  <si>
    <t>K07447</t>
  </si>
  <si>
    <t>K01657</t>
  </si>
  <si>
    <t>K00053</t>
  </si>
  <si>
    <t>K01649</t>
  </si>
  <si>
    <t>K00845</t>
  </si>
  <si>
    <t>K18146</t>
  </si>
  <si>
    <t>K18145</t>
  </si>
  <si>
    <t>K00847</t>
  </si>
  <si>
    <t>K01652</t>
  </si>
  <si>
    <t>K08324</t>
  </si>
  <si>
    <t>K15725</t>
  </si>
  <si>
    <t>K13766</t>
  </si>
  <si>
    <t>K00059</t>
  </si>
  <si>
    <t>K00215</t>
  </si>
  <si>
    <t>K14415</t>
  </si>
  <si>
    <t>K03585</t>
  </si>
  <si>
    <t>K07221</t>
  </si>
  <si>
    <t>K02003</t>
  </si>
  <si>
    <t>K03147</t>
  </si>
  <si>
    <t xml:space="preserve">	K00765</t>
  </si>
  <si>
    <t>Transporters</t>
  </si>
  <si>
    <t>Metabolism</t>
  </si>
  <si>
    <t xml:space="preserve">Chaperones and folding catalysts </t>
  </si>
  <si>
    <t>Translation factors</t>
  </si>
  <si>
    <t>Ribosome</t>
  </si>
  <si>
    <t>Enzymes</t>
  </si>
  <si>
    <t>Uncharacterized</t>
  </si>
  <si>
    <t>Two-component system</t>
  </si>
  <si>
    <t>Protein Family</t>
  </si>
  <si>
    <t>Messenger RNA biogenesis</t>
  </si>
  <si>
    <t>DNA repair and recombination proteins</t>
  </si>
  <si>
    <t>Transcription Factors</t>
  </si>
  <si>
    <t>Two-component system </t>
  </si>
  <si>
    <t>Bacterial motility proteins </t>
  </si>
  <si>
    <t>Bacterial motility proteins</t>
  </si>
  <si>
    <t>Carbohydrate metabolism</t>
  </si>
  <si>
    <t>Carbohydrate metabolism , Amino acid metabolism , Metabolism of cofactors and vitamins</t>
  </si>
  <si>
    <t>Amino acid metabolism</t>
  </si>
  <si>
    <t>Lipid metabolism,  Metabolism of cofactors and vitamins, Biosynthesis of other secondary metabolites</t>
  </si>
  <si>
    <t>Amino acid metabolism, Biosynthesis of other secondary metabolites</t>
  </si>
  <si>
    <t>Amino acid metabolism, Xenobiotics biodegradation and metabolism</t>
  </si>
  <si>
    <t>Amino acid metabolism, Metabolism of cofactors and vitamins</t>
  </si>
  <si>
    <t>Nucleotide metabolism,Metabolism of cofactors and vitamins</t>
  </si>
  <si>
    <t>Energy metabolism</t>
  </si>
  <si>
    <t xml:space="preserve">Carbohydrate metabolism , Amino acid metabolism </t>
  </si>
  <si>
    <t>Carbohydrate metabolism, Biosynthesis of other secondary metabolites</t>
  </si>
  <si>
    <t>Energy Metabolism, Metabolism of cofactors and vitamins</t>
  </si>
  <si>
    <t>Lipid Metabolism</t>
  </si>
  <si>
    <t>Energy Metabolism</t>
  </si>
  <si>
    <t>  Energy metabolism, Metabolism of cofactors and vitamins</t>
  </si>
  <si>
    <t>Metabolism of cofactors and vitamins</t>
  </si>
  <si>
    <t>Amino Acid Metabolism</t>
  </si>
  <si>
    <t>Carbohydrate metabolism, Amino acid metabolism,  Metabolism of cofactors and vitamins</t>
  </si>
  <si>
    <t>#blue shade = multiple simultaneous PEGs (operon?)</t>
  </si>
  <si>
    <t>### RAST annotated genes that are upregulated in pH 5 (Htseq, edgeR approach)</t>
  </si>
  <si>
    <t># orange shade = multiple simulatenous PEGs (operon?)</t>
  </si>
  <si>
    <t># red text = same as manual search</t>
  </si>
  <si>
    <t>### RAST annotated genes that are upregulated in pH 9 (Htseq, edgeR approach)</t>
  </si>
  <si>
    <t># blue shade = multiple simulatenous PEGs (operon?)</t>
  </si>
  <si>
    <t>RAST</t>
  </si>
  <si>
    <t>### RAST annotated genes that are downregulated in pH 9 (Htseq, edgeR approach)</t>
  </si>
  <si>
    <t>Down in both ph 5 and pH 9</t>
  </si>
  <si>
    <t>Up in both pH 5 and pH 9</t>
  </si>
  <si>
    <t>### transcriptional units upreg in pH 5 identified with more manual approach (90% upregulated &gt;1000 bp region in genome)</t>
  </si>
  <si>
    <t>### transcriptional units downreg in pH 5 identified with more manual approach (90% upregulated &gt;1000 bp region in genome)</t>
  </si>
  <si>
    <t>### transcriptional units upreg in pH 9 identified with more manual approach (90% upregulated &gt;1000 bp region in genome)</t>
  </si>
  <si>
    <t>Smlt</t>
  </si>
  <si>
    <t>Smlt0444</t>
  </si>
  <si>
    <t>Smlt1744</t>
  </si>
  <si>
    <t>Smlt4612</t>
  </si>
  <si>
    <t>Smlt2582</t>
  </si>
  <si>
    <t>Smlt2584</t>
  </si>
  <si>
    <t>Smlt3282</t>
  </si>
  <si>
    <t>Smlt3283</t>
  </si>
  <si>
    <t>Smlt3277</t>
  </si>
  <si>
    <t>Smlt2803</t>
  </si>
  <si>
    <t>Smlt3419</t>
  </si>
  <si>
    <t>Smlt3375</t>
  </si>
  <si>
    <t>Smlt3571</t>
  </si>
  <si>
    <t>Smlt4477</t>
  </si>
  <si>
    <t>Smlt4478</t>
  </si>
  <si>
    <t>Smlt4476</t>
  </si>
  <si>
    <t>Smlt4475</t>
  </si>
  <si>
    <t>Smlt4474</t>
  </si>
  <si>
    <t>Smlt1520</t>
  </si>
  <si>
    <t>Smlt2557</t>
  </si>
  <si>
    <t>Smlt1538</t>
  </si>
  <si>
    <t>Smlt2200</t>
  </si>
  <si>
    <t>Smlt2199</t>
  </si>
  <si>
    <t>Smlt2306</t>
  </si>
  <si>
    <t>Smlt2277</t>
  </si>
  <si>
    <t>Smlt2270</t>
  </si>
  <si>
    <t>Smlt3294</t>
  </si>
  <si>
    <t>Smlt4329</t>
  </si>
  <si>
    <t>Smlt4330</t>
  </si>
  <si>
    <t>Smlt3663</t>
  </si>
  <si>
    <t>Smlt3669</t>
  </si>
  <si>
    <t>Smlt2168</t>
  </si>
  <si>
    <t>Smlt2164</t>
  </si>
  <si>
    <t>Smlt1138</t>
  </si>
  <si>
    <t>Smlt1032</t>
  </si>
  <si>
    <t>Smlt3913</t>
  </si>
  <si>
    <t>Smlt3917</t>
  </si>
  <si>
    <t>Smlt4025</t>
  </si>
  <si>
    <t>Smlt2202</t>
  </si>
  <si>
    <t>Smlt2201</t>
  </si>
  <si>
    <t>Smlt2183</t>
  </si>
  <si>
    <t>Smlt3914</t>
  </si>
  <si>
    <t>Smlt2230</t>
  </si>
  <si>
    <t>Smlt2209</t>
  </si>
  <si>
    <t>Smlt4462</t>
  </si>
  <si>
    <t>Smlt2217</t>
  </si>
  <si>
    <t>Smlt4072</t>
  </si>
  <si>
    <t>Smlt3909</t>
  </si>
  <si>
    <t>Smlt2162</t>
  </si>
  <si>
    <t>Initial pH</t>
  </si>
  <si>
    <t>*measured with pH strips</t>
  </si>
  <si>
    <t>pH after 24h incubation *</t>
  </si>
  <si>
    <t>K02970</t>
  </si>
  <si>
    <t>K03563</t>
  </si>
  <si>
    <t>K08679</t>
  </si>
  <si>
    <t>K02406</t>
  </si>
  <si>
    <t>KEGG Protein Family</t>
  </si>
  <si>
    <t>KEGG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</si>
</sst>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555555"/>
      <name val="Lucida Sans"/>
    </font>
    <font>
      <sz val="11"/>
      <color theme="1"/>
      <name val="Lucida Sans"/>
    </font>
    <font>
      <sz val="11"/>
      <color rgb="FF555555"/>
      <name val="Lucida Sans"/>
    </font>
    <font>
      <sz val="11"/>
      <color rgb="FF000000"/>
      <name val="Lucida Sans"/>
    </font>
    <font>
      <b/>
      <u/>
      <sz val="11"/>
      <color rgb="FF555555"/>
      <name val="Lucida Sans"/>
    </font>
    <font>
      <b/>
      <sz val="12"/>
      <color theme="1"/>
      <name val="Calibri"/>
      <family val="2"/>
      <scheme val="minor"/>
    </font>
    <font>
      <b/>
      <sz val="11"/>
      <color theme="1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Lucida Sans"/>
    </font>
    <font>
      <sz val="11"/>
      <color rgb="FFFF0000"/>
      <name val="Lucida Sans"/>
    </font>
    <font>
      <b/>
      <sz val="12"/>
      <color rgb="FF000000"/>
      <name val="Calibri"/>
      <scheme val="minor"/>
    </font>
    <font>
      <sz val="14"/>
      <color rgb="FF000000"/>
      <name val="Courier New"/>
    </font>
    <font>
      <sz val="12"/>
      <color rgb="FF000000"/>
      <name val="Courier"/>
      <family val="3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8" tint="0.79998168889431442"/>
        <bgColor rgb="FF000000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5" fillId="3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0" fillId="9" borderId="0" xfId="0" applyFill="1"/>
    <xf numFmtId="0" fontId="0" fillId="12" borderId="0" xfId="0" applyFill="1"/>
    <xf numFmtId="0" fontId="5" fillId="12" borderId="0" xfId="0" applyFont="1" applyFill="1"/>
    <xf numFmtId="0" fontId="3" fillId="4" borderId="0" xfId="0" applyFont="1" applyFill="1"/>
    <xf numFmtId="0" fontId="12" fillId="0" borderId="0" xfId="0" applyFont="1"/>
    <xf numFmtId="11" fontId="12" fillId="0" borderId="0" xfId="0" applyNumberFormat="1" applyFont="1"/>
    <xf numFmtId="0" fontId="13" fillId="10" borderId="0" xfId="0" applyFont="1" applyFill="1"/>
    <xf numFmtId="0" fontId="11" fillId="10" borderId="0" xfId="0" applyFont="1" applyFill="1"/>
    <xf numFmtId="0" fontId="14" fillId="10" borderId="0" xfId="0" applyFont="1" applyFill="1"/>
    <xf numFmtId="0" fontId="11" fillId="11" borderId="0" xfId="0" applyFont="1" applyFill="1"/>
    <xf numFmtId="0" fontId="13" fillId="11" borderId="0" xfId="0" applyFont="1" applyFill="1"/>
    <xf numFmtId="0" fontId="14" fillId="11" borderId="0" xfId="0" applyFont="1" applyFill="1"/>
    <xf numFmtId="0" fontId="11" fillId="5" borderId="0" xfId="0" applyFont="1" applyFill="1"/>
    <xf numFmtId="0" fontId="14" fillId="5" borderId="0" xfId="0" applyFont="1" applyFill="1"/>
    <xf numFmtId="0" fontId="11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1" fillId="7" borderId="0" xfId="0" applyFont="1" applyFill="1"/>
    <xf numFmtId="0" fontId="14" fillId="7" borderId="0" xfId="0" applyFont="1" applyFill="1"/>
    <xf numFmtId="0" fontId="11" fillId="8" borderId="0" xfId="0" applyFont="1" applyFill="1"/>
    <xf numFmtId="0" fontId="14" fillId="8" borderId="0" xfId="0" applyFont="1" applyFill="1"/>
    <xf numFmtId="0" fontId="11" fillId="9" borderId="0" xfId="0" applyFont="1" applyFill="1"/>
    <xf numFmtId="0" fontId="13" fillId="9" borderId="0" xfId="0" applyFont="1" applyFill="1"/>
    <xf numFmtId="0" fontId="14" fillId="9" borderId="0" xfId="0" applyFont="1" applyFill="1"/>
    <xf numFmtId="0" fontId="11" fillId="13" borderId="0" xfId="0" applyFont="1" applyFill="1"/>
    <xf numFmtId="0" fontId="11" fillId="14" borderId="0" xfId="0" applyFont="1" applyFill="1"/>
    <xf numFmtId="11" fontId="11" fillId="14" borderId="0" xfId="0" applyNumberFormat="1" applyFont="1" applyFill="1"/>
    <xf numFmtId="0" fontId="11" fillId="0" borderId="0" xfId="0" applyFont="1"/>
    <xf numFmtId="11" fontId="11" fillId="0" borderId="0" xfId="0" applyNumberFormat="1" applyFont="1"/>
    <xf numFmtId="0" fontId="11" fillId="15" borderId="0" xfId="0" applyFont="1" applyFill="1"/>
    <xf numFmtId="11" fontId="11" fillId="15" borderId="0" xfId="0" applyNumberFormat="1" applyFont="1" applyFill="1"/>
    <xf numFmtId="0" fontId="0" fillId="15" borderId="0" xfId="0" applyFont="1" applyFill="1"/>
    <xf numFmtId="11" fontId="0" fillId="15" borderId="0" xfId="0" applyNumberFormat="1" applyFont="1" applyFill="1"/>
    <xf numFmtId="0" fontId="11" fillId="4" borderId="0" xfId="0" applyFont="1" applyFill="1"/>
    <xf numFmtId="0" fontId="14" fillId="4" borderId="0" xfId="0" applyFont="1" applyFill="1"/>
    <xf numFmtId="0" fontId="13" fillId="4" borderId="0" xfId="0" applyFont="1" applyFill="1"/>
    <xf numFmtId="11" fontId="0" fillId="0" borderId="0" xfId="0" applyNumberFormat="1"/>
    <xf numFmtId="0" fontId="0" fillId="16" borderId="0" xfId="0" applyFill="1"/>
    <xf numFmtId="11" fontId="11" fillId="9" borderId="0" xfId="0" applyNumberFormat="1" applyFont="1" applyFill="1"/>
    <xf numFmtId="0" fontId="0" fillId="17" borderId="0" xfId="0" applyFill="1"/>
    <xf numFmtId="11" fontId="0" fillId="17" borderId="0" xfId="0" applyNumberFormat="1" applyFill="1"/>
    <xf numFmtId="0" fontId="0" fillId="18" borderId="0" xfId="0" applyFont="1" applyFill="1"/>
    <xf numFmtId="11" fontId="0" fillId="18" borderId="0" xfId="0" applyNumberFormat="1" applyFont="1" applyFill="1"/>
    <xf numFmtId="0" fontId="11" fillId="18" borderId="0" xfId="0" applyFont="1" applyFill="1"/>
    <xf numFmtId="11" fontId="11" fillId="18" borderId="0" xfId="0" applyNumberFormat="1" applyFont="1" applyFill="1"/>
    <xf numFmtId="0" fontId="12" fillId="4" borderId="0" xfId="0" applyFont="1" applyFill="1"/>
    <xf numFmtId="11" fontId="12" fillId="4" borderId="0" xfId="0" applyNumberFormat="1" applyFont="1" applyFill="1"/>
    <xf numFmtId="0" fontId="0" fillId="19" borderId="0" xfId="0" applyFill="1"/>
    <xf numFmtId="11" fontId="0" fillId="19" borderId="0" xfId="0" applyNumberFormat="1" applyFill="1"/>
    <xf numFmtId="0" fontId="11" fillId="20" borderId="0" xfId="0" applyFont="1" applyFill="1"/>
    <xf numFmtId="11" fontId="11" fillId="20" borderId="0" xfId="0" applyNumberFormat="1" applyFont="1" applyFill="1"/>
    <xf numFmtId="0" fontId="14" fillId="0" borderId="0" xfId="0" applyFont="1"/>
    <xf numFmtId="0" fontId="12" fillId="21" borderId="0" xfId="0" applyFont="1" applyFill="1"/>
    <xf numFmtId="11" fontId="12" fillId="21" borderId="0" xfId="0" applyNumberFormat="1" applyFont="1" applyFill="1"/>
    <xf numFmtId="0" fontId="12" fillId="22" borderId="0" xfId="0" applyFont="1" applyFill="1"/>
    <xf numFmtId="11" fontId="12" fillId="22" borderId="0" xfId="0" applyNumberFormat="1" applyFont="1" applyFill="1"/>
    <xf numFmtId="0" fontId="11" fillId="6" borderId="0" xfId="0" applyFont="1" applyFill="1"/>
    <xf numFmtId="0" fontId="14" fillId="6" borderId="0" xfId="0" applyFont="1" applyFill="1"/>
    <xf numFmtId="11" fontId="0" fillId="9" borderId="0" xfId="0" applyNumberFormat="1" applyFill="1"/>
    <xf numFmtId="0" fontId="11" fillId="23" borderId="0" xfId="0" applyFont="1" applyFill="1"/>
    <xf numFmtId="0" fontId="12" fillId="23" borderId="0" xfId="0" applyFont="1" applyFill="1"/>
    <xf numFmtId="11" fontId="11" fillId="4" borderId="0" xfId="0" applyNumberFormat="1" applyFont="1" applyFill="1"/>
    <xf numFmtId="0" fontId="13" fillId="7" borderId="0" xfId="0" applyFont="1" applyFill="1"/>
    <xf numFmtId="0" fontId="0" fillId="11" borderId="0" xfId="0" applyFont="1" applyFill="1"/>
    <xf numFmtId="0" fontId="8" fillId="11" borderId="0" xfId="0" applyFont="1" applyFill="1"/>
    <xf numFmtId="0" fontId="3" fillId="11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wrapText="1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6" x14ac:dyDescent="0.2"/>
  <cols>
    <col min="1" max="1" width="13.6640625" customWidth="1"/>
  </cols>
  <sheetData>
    <row r="1" spans="1:3" ht="31" thickBot="1" x14ac:dyDescent="0.25">
      <c r="A1" s="89" t="s">
        <v>605</v>
      </c>
      <c r="B1" s="92" t="s">
        <v>607</v>
      </c>
    </row>
    <row r="2" spans="1:3" ht="17" thickBot="1" x14ac:dyDescent="0.25">
      <c r="A2" s="90">
        <v>5</v>
      </c>
      <c r="B2" s="91">
        <v>6</v>
      </c>
    </row>
    <row r="3" spans="1:3" ht="17" thickBot="1" x14ac:dyDescent="0.25">
      <c r="A3" s="90">
        <v>7</v>
      </c>
      <c r="B3" s="91">
        <v>7</v>
      </c>
    </row>
    <row r="4" spans="1:3" ht="17" thickBot="1" x14ac:dyDescent="0.25">
      <c r="A4" s="90">
        <v>9</v>
      </c>
      <c r="B4" s="91">
        <v>8</v>
      </c>
    </row>
    <row r="5" spans="1:3" x14ac:dyDescent="0.2">
      <c r="C5" t="s">
        <v>606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21" sqref="D21"/>
    </sheetView>
  </sheetViews>
  <sheetFormatPr baseColWidth="10" defaultRowHeight="16" x14ac:dyDescent="0.2"/>
  <cols>
    <col min="1" max="1" width="39.5" customWidth="1"/>
    <col min="6" max="6" width="20.1640625" customWidth="1"/>
    <col min="7" max="7" width="23.6640625" customWidth="1"/>
  </cols>
  <sheetData>
    <row r="1" spans="1:16" x14ac:dyDescent="0.2">
      <c r="A1" t="s">
        <v>0</v>
      </c>
    </row>
    <row r="2" spans="1:16" x14ac:dyDescent="0.2">
      <c r="J2" s="2"/>
      <c r="K2" s="2"/>
      <c r="L2" s="2"/>
      <c r="M2" s="2"/>
      <c r="N2" s="2"/>
      <c r="O2" s="2"/>
    </row>
    <row r="3" spans="1:16" x14ac:dyDescent="0.2">
      <c r="A3" s="2"/>
      <c r="B3" s="4" t="s">
        <v>2</v>
      </c>
      <c r="C3" s="4" t="s">
        <v>3</v>
      </c>
      <c r="D3" s="4" t="s">
        <v>4</v>
      </c>
      <c r="F3" s="9" t="s">
        <v>11</v>
      </c>
      <c r="G3" s="9" t="s">
        <v>12</v>
      </c>
      <c r="H3" s="1"/>
      <c r="J3" s="2"/>
      <c r="K3" s="8"/>
      <c r="L3" s="8"/>
      <c r="M3" s="8"/>
      <c r="N3" s="8"/>
      <c r="O3" s="8"/>
      <c r="P3" s="8"/>
    </row>
    <row r="4" spans="1:16" x14ac:dyDescent="0.2">
      <c r="A4" s="2" t="s">
        <v>1</v>
      </c>
      <c r="B4" s="3">
        <v>66.878259999999997</v>
      </c>
      <c r="C4" s="3">
        <v>94.806669999999997</v>
      </c>
      <c r="D4" s="3">
        <v>137.62629999999999</v>
      </c>
      <c r="F4" s="8">
        <v>-0.50345114999999996</v>
      </c>
      <c r="G4" s="8">
        <v>0.53769610000000001</v>
      </c>
      <c r="J4" s="2"/>
      <c r="K4" s="8"/>
      <c r="L4" s="8"/>
      <c r="M4" s="8"/>
      <c r="N4" s="8"/>
      <c r="O4" s="8"/>
      <c r="P4" s="8"/>
    </row>
    <row r="5" spans="1:16" x14ac:dyDescent="0.2">
      <c r="A5" s="2" t="s">
        <v>5</v>
      </c>
      <c r="B5" s="3">
        <v>239.92809</v>
      </c>
      <c r="C5" s="3">
        <v>263.99709999999999</v>
      </c>
      <c r="D5" s="3">
        <v>367.95949999999999</v>
      </c>
      <c r="F5" s="8">
        <v>-0.13792003999999999</v>
      </c>
      <c r="G5" s="8">
        <v>0.47902470000000003</v>
      </c>
      <c r="J5" s="2"/>
      <c r="K5" s="8"/>
      <c r="L5" s="8"/>
      <c r="M5" s="8"/>
      <c r="N5" s="8"/>
      <c r="O5" s="8"/>
      <c r="P5" s="8"/>
    </row>
    <row r="6" spans="1:16" x14ac:dyDescent="0.2">
      <c r="A6" s="2" t="s">
        <v>7</v>
      </c>
      <c r="B6" s="3">
        <v>100.11065000000001</v>
      </c>
      <c r="C6" s="3">
        <v>120.61215</v>
      </c>
      <c r="D6" s="3">
        <v>170.46619999999999</v>
      </c>
      <c r="F6" s="8">
        <v>-0.26877978000000002</v>
      </c>
      <c r="G6" s="8">
        <v>0.49911080000000002</v>
      </c>
      <c r="J6" s="2"/>
      <c r="K6" s="8"/>
      <c r="L6" s="8"/>
      <c r="M6" s="8"/>
      <c r="N6" s="8"/>
      <c r="O6" s="8"/>
      <c r="P6" s="8"/>
    </row>
    <row r="7" spans="1:16" x14ac:dyDescent="0.2">
      <c r="A7" s="2" t="s">
        <v>8</v>
      </c>
      <c r="B7" s="3">
        <v>374.28134</v>
      </c>
      <c r="C7" s="3">
        <v>391.62655000000001</v>
      </c>
      <c r="D7" s="3">
        <v>522.68759999999997</v>
      </c>
      <c r="F7" s="8">
        <v>-6.5355419999999997E-2</v>
      </c>
      <c r="G7" s="8">
        <v>0.41647030000000002</v>
      </c>
      <c r="J7" s="2"/>
      <c r="K7" s="8"/>
      <c r="L7" s="8"/>
      <c r="M7" s="8"/>
      <c r="N7" s="8"/>
      <c r="O7" s="8"/>
      <c r="P7" s="8"/>
    </row>
    <row r="8" spans="1:16" x14ac:dyDescent="0.2">
      <c r="A8" s="2" t="s">
        <v>9</v>
      </c>
      <c r="B8" s="3">
        <v>56.244880000000002</v>
      </c>
      <c r="C8" s="3">
        <v>82.058750000000003</v>
      </c>
      <c r="D8" s="3">
        <v>118.1183</v>
      </c>
      <c r="F8" s="8">
        <v>-0.54493537000000003</v>
      </c>
      <c r="G8" s="8">
        <v>0.52550399999999997</v>
      </c>
    </row>
    <row r="9" spans="1:16" x14ac:dyDescent="0.2">
      <c r="A9" s="7" t="s">
        <v>10</v>
      </c>
      <c r="B9" s="6">
        <f>AVERAGE(B4:B8)</f>
        <v>167.48864399999999</v>
      </c>
      <c r="C9" s="6">
        <f t="shared" ref="C9" si="0">AVERAGE(C4:C8)</f>
        <v>190.62024400000001</v>
      </c>
      <c r="D9" s="6">
        <f t="shared" ref="D9" si="1">AVERAGE(D4:D8)</f>
        <v>263.37157999999999</v>
      </c>
      <c r="F9">
        <f>AVERAGE(F4:F8)</f>
        <v>-0.30408835200000006</v>
      </c>
      <c r="G9">
        <f>AVERAGE(G4:G8)</f>
        <v>0.49156118000000004</v>
      </c>
    </row>
    <row r="10" spans="1:16" x14ac:dyDescent="0.2">
      <c r="A10" s="7"/>
      <c r="B10" s="6"/>
      <c r="C10" s="6"/>
      <c r="D10" s="6"/>
    </row>
    <row r="11" spans="1:16" x14ac:dyDescent="0.2">
      <c r="A11" s="2" t="s">
        <v>6</v>
      </c>
      <c r="B11" s="4"/>
      <c r="C11" s="4"/>
      <c r="D11" s="5"/>
      <c r="L11" s="8"/>
      <c r="M11" s="8"/>
      <c r="N11" s="8"/>
      <c r="O11" s="8"/>
    </row>
    <row r="12" spans="1:16" x14ac:dyDescent="0.2">
      <c r="A12" s="2"/>
      <c r="B12" s="4" t="s">
        <v>2</v>
      </c>
      <c r="C12" s="4" t="s">
        <v>3</v>
      </c>
      <c r="D12" s="4" t="s">
        <v>4</v>
      </c>
      <c r="F12" s="9" t="s">
        <v>11</v>
      </c>
      <c r="G12" s="9" t="s">
        <v>12</v>
      </c>
      <c r="J12" s="2"/>
      <c r="M12" s="8"/>
      <c r="N12" s="8"/>
      <c r="O12" s="8"/>
      <c r="P12" s="8"/>
    </row>
    <row r="13" spans="1:16" x14ac:dyDescent="0.2">
      <c r="A13" s="2" t="s">
        <v>1</v>
      </c>
      <c r="B13" s="3">
        <v>80.910129999999995</v>
      </c>
      <c r="C13" s="3">
        <v>104.6315</v>
      </c>
      <c r="D13" s="3">
        <v>103.67615000000001</v>
      </c>
      <c r="F13" s="8">
        <v>-0.37092489000000001</v>
      </c>
      <c r="G13" s="8">
        <v>-1.3233109999999999E-2</v>
      </c>
      <c r="J13" s="2"/>
      <c r="M13" s="8"/>
      <c r="N13" s="8"/>
      <c r="O13" s="8"/>
      <c r="P13" s="8"/>
    </row>
    <row r="14" spans="1:16" x14ac:dyDescent="0.2">
      <c r="A14" s="2" t="s">
        <v>5</v>
      </c>
      <c r="B14" s="3">
        <v>288.62452999999999</v>
      </c>
      <c r="C14" s="3">
        <v>290.80497000000003</v>
      </c>
      <c r="D14" s="3">
        <v>277.89213999999998</v>
      </c>
      <c r="F14" s="8">
        <v>-1.085801E-2</v>
      </c>
      <c r="G14" s="8">
        <v>-6.5526909999999994E-2</v>
      </c>
      <c r="J14" s="2"/>
      <c r="M14" s="8"/>
      <c r="N14" s="8"/>
      <c r="O14" s="8"/>
      <c r="P14" s="8"/>
    </row>
    <row r="15" spans="1:16" x14ac:dyDescent="0.2">
      <c r="A15" s="2" t="s">
        <v>7</v>
      </c>
      <c r="B15" s="3">
        <v>120.91385</v>
      </c>
      <c r="C15" s="3">
        <v>134.51664</v>
      </c>
      <c r="D15" s="3">
        <v>128.66587000000001</v>
      </c>
      <c r="F15" s="8">
        <v>-0.15380510999999999</v>
      </c>
      <c r="G15" s="8">
        <v>-6.415527E-2</v>
      </c>
      <c r="J15" s="2"/>
      <c r="M15" s="8"/>
      <c r="N15" s="8"/>
      <c r="O15" s="8"/>
      <c r="P15" s="8"/>
    </row>
    <row r="16" spans="1:16" x14ac:dyDescent="0.2">
      <c r="A16" s="2" t="s">
        <v>8</v>
      </c>
      <c r="B16" s="3">
        <v>450.93964999999997</v>
      </c>
      <c r="C16" s="3">
        <v>438.39641999999998</v>
      </c>
      <c r="D16" s="3">
        <v>394.47167999999999</v>
      </c>
      <c r="F16" s="8">
        <v>4.069834E-2</v>
      </c>
      <c r="G16" s="8">
        <v>-0.15231430000000001</v>
      </c>
    </row>
    <row r="17" spans="1:7" x14ac:dyDescent="0.2">
      <c r="A17" s="2" t="s">
        <v>9</v>
      </c>
      <c r="B17" s="3">
        <v>67.599680000000006</v>
      </c>
      <c r="C17" s="3">
        <v>90.081119999999999</v>
      </c>
      <c r="D17" s="3">
        <v>88.663799999999995</v>
      </c>
      <c r="F17" s="8">
        <v>-0.41420838999999998</v>
      </c>
      <c r="G17" s="8">
        <v>-2.287811E-2</v>
      </c>
    </row>
    <row r="18" spans="1:7" x14ac:dyDescent="0.2">
      <c r="A18" s="7" t="s">
        <v>10</v>
      </c>
      <c r="B18" s="6">
        <f>AVERAGE(B13:B17)</f>
        <v>201.79756800000001</v>
      </c>
      <c r="C18" s="6">
        <f t="shared" ref="C18:D18" si="2">AVERAGE(C13:C17)</f>
        <v>211.68612999999999</v>
      </c>
      <c r="D18" s="6">
        <f t="shared" si="2"/>
        <v>198.67392799999999</v>
      </c>
      <c r="E18" s="5"/>
      <c r="F18">
        <f>AVERAGE(F13:F17)</f>
        <v>-0.18181961200000002</v>
      </c>
      <c r="G18">
        <f>AVERAGE(G13:G17)</f>
        <v>-6.3621540000000004E-2</v>
      </c>
    </row>
    <row r="25" spans="1:7" x14ac:dyDescent="0.2">
      <c r="A25" s="2"/>
      <c r="B25" s="2"/>
      <c r="C25" s="2"/>
      <c r="D25" s="2"/>
      <c r="E25" s="2"/>
      <c r="F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3"/>
      <c r="C27" s="3"/>
      <c r="D27" s="3"/>
      <c r="E27" s="3"/>
      <c r="F27" s="3"/>
      <c r="G27" s="3"/>
    </row>
    <row r="28" spans="1:7" x14ac:dyDescent="0.2">
      <c r="A28" s="2"/>
      <c r="B28" s="3"/>
      <c r="C28" s="3"/>
      <c r="D28" s="3"/>
      <c r="E28" s="3"/>
      <c r="F28" s="3"/>
      <c r="G28" s="3"/>
    </row>
    <row r="29" spans="1:7" x14ac:dyDescent="0.2">
      <c r="A29" s="2"/>
      <c r="B29" s="3"/>
      <c r="C29" s="3"/>
      <c r="D29" s="3"/>
      <c r="E29" s="3"/>
      <c r="F29" s="3"/>
      <c r="G29" s="3"/>
    </row>
    <row r="30" spans="1:7" x14ac:dyDescent="0.2">
      <c r="A30" s="2"/>
      <c r="B30" s="3"/>
      <c r="C30" s="3"/>
      <c r="D30" s="3"/>
      <c r="E30" s="3"/>
      <c r="F30" s="3"/>
      <c r="G30" s="3"/>
    </row>
    <row r="31" spans="1:7" x14ac:dyDescent="0.2">
      <c r="A31" s="2"/>
      <c r="B31" s="3"/>
      <c r="C31" s="3"/>
      <c r="D31" s="3"/>
      <c r="E31" s="3"/>
      <c r="F31" s="3"/>
      <c r="G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D1" workbookViewId="0">
      <selection activeCell="K13" sqref="K13"/>
    </sheetView>
  </sheetViews>
  <sheetFormatPr baseColWidth="10" defaultRowHeight="16" x14ac:dyDescent="0.2"/>
  <cols>
    <col min="1" max="1" width="63.5" customWidth="1"/>
    <col min="4" max="4" width="32.5" customWidth="1"/>
    <col min="10" max="10" width="21.6640625" customWidth="1"/>
    <col min="11" max="11" width="27" customWidth="1"/>
  </cols>
  <sheetData>
    <row r="1" spans="1:11" ht="21" x14ac:dyDescent="0.25">
      <c r="A1" s="88" t="s">
        <v>544</v>
      </c>
      <c r="D1" s="88"/>
    </row>
    <row r="2" spans="1:11" x14ac:dyDescent="0.2">
      <c r="A2" t="s">
        <v>543</v>
      </c>
    </row>
    <row r="3" spans="1:11" x14ac:dyDescent="0.2">
      <c r="A3" t="s">
        <v>546</v>
      </c>
    </row>
    <row r="4" spans="1:11" s="10" customFormat="1" x14ac:dyDescent="0.2">
      <c r="A4" s="84" t="s">
        <v>82</v>
      </c>
      <c r="B4" s="84" t="s">
        <v>438</v>
      </c>
      <c r="C4" s="84" t="s">
        <v>556</v>
      </c>
      <c r="D4" s="84" t="s">
        <v>549</v>
      </c>
      <c r="E4" s="84" t="s">
        <v>77</v>
      </c>
      <c r="F4" s="84" t="s">
        <v>78</v>
      </c>
      <c r="G4" s="84" t="s">
        <v>79</v>
      </c>
      <c r="H4" s="84" t="s">
        <v>80</v>
      </c>
      <c r="I4" s="84" t="s">
        <v>81</v>
      </c>
      <c r="J4" s="10" t="s">
        <v>612</v>
      </c>
      <c r="K4" s="10" t="s">
        <v>613</v>
      </c>
    </row>
    <row r="5" spans="1:11" ht="19" x14ac:dyDescent="0.25">
      <c r="A5" s="22" t="s">
        <v>84</v>
      </c>
      <c r="B5" t="s">
        <v>439</v>
      </c>
      <c r="D5" s="22" t="s">
        <v>83</v>
      </c>
      <c r="E5" s="22">
        <v>1.1169677629999999</v>
      </c>
      <c r="F5" s="22">
        <v>5.1311386990000001</v>
      </c>
      <c r="G5" s="22">
        <v>21.29275578</v>
      </c>
      <c r="H5" s="23">
        <v>3.9400000000000004E-6</v>
      </c>
      <c r="I5" s="23">
        <v>4.99E-5</v>
      </c>
      <c r="J5" s="85" t="s">
        <v>510</v>
      </c>
    </row>
    <row r="6" spans="1:11" x14ac:dyDescent="0.2">
      <c r="A6" s="22" t="s">
        <v>86</v>
      </c>
      <c r="D6" s="22" t="s">
        <v>85</v>
      </c>
      <c r="E6" s="22">
        <v>1.0775486949999999</v>
      </c>
      <c r="F6" s="22">
        <v>7.4531108340000003</v>
      </c>
      <c r="G6" s="22">
        <v>72.303689009999999</v>
      </c>
      <c r="H6" s="23">
        <v>1.8499999999999999E-17</v>
      </c>
      <c r="I6" s="23">
        <v>1.13E-15</v>
      </c>
    </row>
    <row r="7" spans="1:11" x14ac:dyDescent="0.2">
      <c r="A7" s="22" t="s">
        <v>86</v>
      </c>
      <c r="D7" s="22" t="s">
        <v>87</v>
      </c>
      <c r="E7" s="22">
        <v>1.3045522919999999</v>
      </c>
      <c r="F7" s="22">
        <v>7.494795538</v>
      </c>
      <c r="G7" s="22">
        <v>109.9741798</v>
      </c>
      <c r="H7" s="23">
        <v>9.9299999999999994E-26</v>
      </c>
      <c r="I7" s="23">
        <v>1.1899999999999999E-23</v>
      </c>
    </row>
    <row r="8" spans="1:11" x14ac:dyDescent="0.2">
      <c r="A8" s="22" t="s">
        <v>86</v>
      </c>
      <c r="D8" s="22" t="s">
        <v>88</v>
      </c>
      <c r="E8" s="22">
        <v>1.0920869600000001</v>
      </c>
      <c r="F8" s="22">
        <v>9.0015867180000004</v>
      </c>
      <c r="G8" s="22">
        <v>53.41414777</v>
      </c>
      <c r="H8" s="23">
        <v>2.7000000000000001E-13</v>
      </c>
      <c r="I8" s="23">
        <v>1.0599999999999999E-11</v>
      </c>
    </row>
    <row r="9" spans="1:11" x14ac:dyDescent="0.2">
      <c r="A9" s="22" t="s">
        <v>90</v>
      </c>
      <c r="D9" s="22" t="s">
        <v>89</v>
      </c>
      <c r="E9" s="22">
        <v>2.2543600619999999</v>
      </c>
      <c r="F9" s="22">
        <v>3.7058422979999999</v>
      </c>
      <c r="G9" s="22">
        <v>31.696722640000001</v>
      </c>
      <c r="H9" s="23">
        <v>1.7999999999999999E-8</v>
      </c>
      <c r="I9" s="23">
        <v>3.8500000000000002E-7</v>
      </c>
    </row>
    <row r="10" spans="1:11" x14ac:dyDescent="0.2">
      <c r="A10" s="22" t="s">
        <v>92</v>
      </c>
      <c r="D10" s="22" t="s">
        <v>91</v>
      </c>
      <c r="E10" s="22">
        <v>1.657361611</v>
      </c>
      <c r="F10" s="22">
        <v>7.4183963080000002</v>
      </c>
      <c r="G10" s="22">
        <v>177.6738106</v>
      </c>
      <c r="H10" s="23">
        <v>1.56E-40</v>
      </c>
      <c r="I10" s="23">
        <v>6.7599999999999996E-38</v>
      </c>
    </row>
    <row r="11" spans="1:11" x14ac:dyDescent="0.2">
      <c r="A11" s="22" t="s">
        <v>94</v>
      </c>
      <c r="B11" t="s">
        <v>440</v>
      </c>
      <c r="D11" s="22" t="s">
        <v>93</v>
      </c>
      <c r="E11" s="22">
        <v>1.0470510120000001</v>
      </c>
      <c r="F11" s="22">
        <v>7.0403391219999998</v>
      </c>
      <c r="G11" s="22">
        <v>68.445667330000006</v>
      </c>
      <c r="H11" s="23">
        <v>1.2999999999999999E-16</v>
      </c>
      <c r="I11" s="23">
        <v>6.9799999999999998E-15</v>
      </c>
      <c r="J11" t="s">
        <v>510</v>
      </c>
    </row>
    <row r="12" spans="1:11" x14ac:dyDescent="0.2">
      <c r="A12" s="22" t="s">
        <v>96</v>
      </c>
      <c r="B12" t="s">
        <v>441</v>
      </c>
      <c r="C12" t="s">
        <v>564</v>
      </c>
      <c r="D12" s="22" t="s">
        <v>95</v>
      </c>
      <c r="E12" s="22">
        <v>1.487809355</v>
      </c>
      <c r="F12" s="22">
        <v>7.3372275739999999</v>
      </c>
      <c r="G12" s="22">
        <v>111.4340203</v>
      </c>
      <c r="H12" s="23">
        <v>4.7499999999999998E-26</v>
      </c>
      <c r="I12" s="23">
        <v>6.0599999999999997E-24</v>
      </c>
      <c r="J12" s="86" t="s">
        <v>515</v>
      </c>
      <c r="K12" t="s">
        <v>527</v>
      </c>
    </row>
    <row r="13" spans="1:11" x14ac:dyDescent="0.2">
      <c r="A13" s="22" t="s">
        <v>98</v>
      </c>
      <c r="B13" t="s">
        <v>442</v>
      </c>
      <c r="D13" s="22" t="s">
        <v>97</v>
      </c>
      <c r="E13" s="22">
        <v>1.026390248</v>
      </c>
      <c r="F13" s="22">
        <v>7.7525807520000001</v>
      </c>
      <c r="G13" s="22">
        <v>78.559705579999999</v>
      </c>
      <c r="H13" s="23">
        <v>7.7599999999999995E-19</v>
      </c>
      <c r="I13" s="23">
        <v>5.3400000000000002E-17</v>
      </c>
      <c r="J13" s="86" t="s">
        <v>512</v>
      </c>
    </row>
    <row r="14" spans="1:11" x14ac:dyDescent="0.2">
      <c r="A14" s="22" t="s">
        <v>100</v>
      </c>
      <c r="B14" t="s">
        <v>443</v>
      </c>
      <c r="D14" s="22" t="s">
        <v>99</v>
      </c>
      <c r="E14" s="22">
        <v>1.0516161070000001</v>
      </c>
      <c r="F14" s="22">
        <v>11.499772699999999</v>
      </c>
      <c r="G14" s="22">
        <v>61.076256489999999</v>
      </c>
      <c r="H14" s="23">
        <v>5.4899999999999997E-15</v>
      </c>
      <c r="I14" s="23">
        <v>2.4500000000000002E-13</v>
      </c>
      <c r="J14" s="87" t="s">
        <v>513</v>
      </c>
    </row>
    <row r="15" spans="1:11" ht="19" x14ac:dyDescent="0.25">
      <c r="A15" s="22" t="s">
        <v>102</v>
      </c>
      <c r="D15" s="22" t="s">
        <v>101</v>
      </c>
      <c r="E15" s="22">
        <v>1.130425309</v>
      </c>
      <c r="F15" s="22">
        <v>5.8485132130000004</v>
      </c>
      <c r="G15" s="22">
        <v>39.228260929999998</v>
      </c>
      <c r="H15" s="23">
        <v>3.7699999999999999E-10</v>
      </c>
      <c r="I15" s="23">
        <v>1.03E-8</v>
      </c>
      <c r="J15" s="85"/>
    </row>
    <row r="16" spans="1:11" x14ac:dyDescent="0.2">
      <c r="A16" s="22" t="s">
        <v>86</v>
      </c>
      <c r="D16" s="22" t="s">
        <v>103</v>
      </c>
      <c r="E16" s="22">
        <v>1.0986536950000001</v>
      </c>
      <c r="F16" s="22">
        <v>7.009211874</v>
      </c>
      <c r="G16" s="22">
        <v>25.513250939999999</v>
      </c>
      <c r="H16" s="23">
        <v>4.39E-7</v>
      </c>
      <c r="I16" s="23">
        <v>7.0199999999999997E-6</v>
      </c>
    </row>
    <row r="17" spans="1:19" x14ac:dyDescent="0.2">
      <c r="A17" s="22" t="s">
        <v>105</v>
      </c>
      <c r="D17" s="22" t="s">
        <v>104</v>
      </c>
      <c r="E17" s="22">
        <v>1.250005611</v>
      </c>
      <c r="F17" s="22">
        <v>7.0253134299999997</v>
      </c>
      <c r="G17" s="22">
        <v>88.206620909999998</v>
      </c>
      <c r="H17" s="23">
        <v>5.9000000000000003E-21</v>
      </c>
      <c r="I17" s="23">
        <v>4.9100000000000003E-19</v>
      </c>
    </row>
    <row r="18" spans="1:19" s="14" customFormat="1" ht="19" x14ac:dyDescent="0.25">
      <c r="A18" s="63" t="s">
        <v>107</v>
      </c>
      <c r="B18" s="14" t="s">
        <v>444</v>
      </c>
      <c r="C18" t="s">
        <v>561</v>
      </c>
      <c r="D18" s="77" t="s">
        <v>106</v>
      </c>
      <c r="E18" s="63">
        <v>1.497336448</v>
      </c>
      <c r="F18" s="63">
        <v>5.9272088079999996</v>
      </c>
      <c r="G18" s="63">
        <v>69.973554109999995</v>
      </c>
      <c r="H18" s="64">
        <v>6.0100000000000005E-17</v>
      </c>
      <c r="I18" s="64">
        <v>3.3399999999999998E-15</v>
      </c>
      <c r="J18" s="85" t="s">
        <v>515</v>
      </c>
      <c r="K18" s="14" t="s">
        <v>536</v>
      </c>
      <c r="L18"/>
      <c r="M18"/>
      <c r="N18"/>
      <c r="O18"/>
      <c r="P18"/>
      <c r="Q18"/>
      <c r="R18"/>
      <c r="S18"/>
    </row>
    <row r="19" spans="1:19" s="14" customFormat="1" x14ac:dyDescent="0.2">
      <c r="A19" s="63" t="s">
        <v>109</v>
      </c>
      <c r="D19" s="77" t="s">
        <v>108</v>
      </c>
      <c r="E19" s="63">
        <v>1.4213045479999999</v>
      </c>
      <c r="F19" s="63">
        <v>6.9908869290000002</v>
      </c>
      <c r="G19" s="63">
        <v>151.0258259</v>
      </c>
      <c r="H19" s="64">
        <v>1.03E-34</v>
      </c>
      <c r="I19" s="64">
        <v>2.4899999999999998E-32</v>
      </c>
      <c r="L19"/>
      <c r="M19"/>
      <c r="N19"/>
      <c r="O19"/>
      <c r="P19"/>
      <c r="Q19"/>
      <c r="R19"/>
      <c r="S19"/>
    </row>
    <row r="20" spans="1:19" x14ac:dyDescent="0.2">
      <c r="A20" s="22" t="s">
        <v>86</v>
      </c>
      <c r="D20" s="22" t="s">
        <v>110</v>
      </c>
      <c r="E20" s="22">
        <v>1.1838869599999999</v>
      </c>
      <c r="F20" s="22">
        <v>3.6325256609999999</v>
      </c>
      <c r="G20" s="22">
        <v>10.380985170000001</v>
      </c>
      <c r="H20" s="22">
        <v>1.273197E-3</v>
      </c>
      <c r="I20" s="22">
        <v>7.4634519999999998E-3</v>
      </c>
    </row>
    <row r="21" spans="1:19" x14ac:dyDescent="0.2">
      <c r="A21" s="22" t="s">
        <v>112</v>
      </c>
      <c r="D21" s="22" t="s">
        <v>111</v>
      </c>
      <c r="E21" s="22">
        <v>1.829543122</v>
      </c>
      <c r="F21" s="22">
        <v>2.7054546180000001</v>
      </c>
      <c r="G21" s="22">
        <v>7.6040197980000004</v>
      </c>
      <c r="H21" s="22">
        <v>5.8238320000000001E-3</v>
      </c>
      <c r="I21" s="22">
        <v>2.6089801999999999E-2</v>
      </c>
    </row>
    <row r="22" spans="1:19" ht="19" x14ac:dyDescent="0.25">
      <c r="A22" s="22" t="s">
        <v>114</v>
      </c>
      <c r="B22" t="s">
        <v>445</v>
      </c>
      <c r="C22" t="s">
        <v>565</v>
      </c>
      <c r="D22" s="22" t="s">
        <v>113</v>
      </c>
      <c r="E22" s="22">
        <v>2.6877818200000001</v>
      </c>
      <c r="F22" s="22">
        <v>5.5599631309999999</v>
      </c>
      <c r="G22" s="22">
        <v>146.90960440000001</v>
      </c>
      <c r="H22" s="23">
        <v>8.2099999999999997E-34</v>
      </c>
      <c r="I22" s="23">
        <v>1.7799999999999999E-31</v>
      </c>
      <c r="J22" s="85" t="s">
        <v>515</v>
      </c>
      <c r="K22" t="s">
        <v>537</v>
      </c>
    </row>
    <row r="23" spans="1:19" x14ac:dyDescent="0.2">
      <c r="A23" s="22" t="s">
        <v>116</v>
      </c>
      <c r="D23" s="22" t="s">
        <v>115</v>
      </c>
      <c r="E23" s="22">
        <v>1.2608083779999999</v>
      </c>
      <c r="F23" s="22">
        <v>5.6583740809999998</v>
      </c>
      <c r="G23" s="22">
        <v>53.29603255</v>
      </c>
      <c r="H23" s="23">
        <v>2.8699999999999999E-13</v>
      </c>
      <c r="I23" s="23">
        <v>1.1200000000000001E-11</v>
      </c>
    </row>
    <row r="24" spans="1:19" x14ac:dyDescent="0.2">
      <c r="A24" s="22" t="s">
        <v>118</v>
      </c>
      <c r="B24" t="s">
        <v>446</v>
      </c>
      <c r="C24" t="s">
        <v>567</v>
      </c>
      <c r="D24" s="22" t="s">
        <v>117</v>
      </c>
      <c r="E24" s="22">
        <v>1.036241057</v>
      </c>
      <c r="F24" s="22">
        <v>11.674379200000001</v>
      </c>
      <c r="G24" s="22">
        <v>71.757495779999999</v>
      </c>
      <c r="H24" s="23">
        <v>2.4299999999999999E-17</v>
      </c>
      <c r="I24" s="23">
        <v>1.4600000000000001E-15</v>
      </c>
      <c r="J24" t="s">
        <v>514</v>
      </c>
    </row>
    <row r="25" spans="1:19" x14ac:dyDescent="0.2">
      <c r="A25" s="22" t="s">
        <v>120</v>
      </c>
      <c r="B25" t="s">
        <v>447</v>
      </c>
      <c r="C25" t="s">
        <v>566</v>
      </c>
      <c r="D25" s="22" t="s">
        <v>119</v>
      </c>
      <c r="E25" s="22">
        <v>1.2246352570000001</v>
      </c>
      <c r="F25" s="22">
        <v>7.7734347560000003</v>
      </c>
      <c r="G25" s="22">
        <v>135.2207253</v>
      </c>
      <c r="H25" s="23">
        <v>2.9500000000000002E-31</v>
      </c>
      <c r="I25" s="23">
        <v>5.1200000000000004E-29</v>
      </c>
      <c r="J25" t="s">
        <v>515</v>
      </c>
      <c r="K25" t="s">
        <v>527</v>
      </c>
    </row>
    <row r="26" spans="1:19" x14ac:dyDescent="0.2">
      <c r="A26" s="22" t="s">
        <v>122</v>
      </c>
      <c r="D26" s="22" t="s">
        <v>121</v>
      </c>
      <c r="E26" s="22">
        <v>1.461733132</v>
      </c>
      <c r="F26" s="22">
        <v>7.4764023689999997</v>
      </c>
      <c r="G26" s="22">
        <v>142.3392034</v>
      </c>
      <c r="H26" s="23">
        <v>8.2E-33</v>
      </c>
      <c r="I26" s="23">
        <v>1.6899999999999999E-30</v>
      </c>
    </row>
    <row r="27" spans="1:19" x14ac:dyDescent="0.2">
      <c r="A27" s="22" t="s">
        <v>124</v>
      </c>
      <c r="D27" s="22" t="s">
        <v>123</v>
      </c>
      <c r="E27" s="22">
        <v>1.5377190169999999</v>
      </c>
      <c r="F27" s="22">
        <v>7.4658555580000003</v>
      </c>
      <c r="G27" s="22">
        <v>93.364531200000002</v>
      </c>
      <c r="H27" s="23">
        <v>4.3499999999999998E-22</v>
      </c>
      <c r="I27" s="23">
        <v>3.9299999999999999E-20</v>
      </c>
    </row>
    <row r="28" spans="1:19" x14ac:dyDescent="0.2">
      <c r="A28" s="22" t="s">
        <v>126</v>
      </c>
      <c r="B28" t="s">
        <v>448</v>
      </c>
      <c r="D28" s="22" t="s">
        <v>125</v>
      </c>
      <c r="E28" s="22">
        <v>1.1404959079999999</v>
      </c>
      <c r="F28" s="22">
        <v>7.5878250190000003</v>
      </c>
      <c r="G28" s="22">
        <v>78.982333710000006</v>
      </c>
      <c r="H28" s="23">
        <v>6.2700000000000001E-19</v>
      </c>
      <c r="I28" s="23">
        <v>4.4500000000000002E-17</v>
      </c>
      <c r="J28" t="s">
        <v>510</v>
      </c>
    </row>
    <row r="29" spans="1:19" x14ac:dyDescent="0.2">
      <c r="A29" s="22" t="s">
        <v>86</v>
      </c>
      <c r="D29" s="22" t="s">
        <v>127</v>
      </c>
      <c r="E29" s="22">
        <v>1.17474707</v>
      </c>
      <c r="F29" s="22">
        <v>3.8549075890000002</v>
      </c>
      <c r="G29" s="22">
        <v>11.49011116</v>
      </c>
      <c r="H29" s="22">
        <v>6.9967499999999997E-4</v>
      </c>
      <c r="I29" s="22">
        <v>4.5104020000000002E-3</v>
      </c>
    </row>
    <row r="30" spans="1:19" x14ac:dyDescent="0.2">
      <c r="A30" s="22" t="s">
        <v>129</v>
      </c>
      <c r="D30" s="22" t="s">
        <v>128</v>
      </c>
      <c r="E30" s="22">
        <v>1.0587745500000001</v>
      </c>
      <c r="F30" s="22">
        <v>5.5350514720000001</v>
      </c>
      <c r="G30" s="22">
        <v>29.078612679999999</v>
      </c>
      <c r="H30" s="23">
        <v>6.9499999999999994E-8</v>
      </c>
      <c r="I30" s="23">
        <v>1.3E-6</v>
      </c>
    </row>
    <row r="31" spans="1:19" x14ac:dyDescent="0.2">
      <c r="A31" s="22" t="s">
        <v>86</v>
      </c>
      <c r="D31" s="22" t="s">
        <v>130</v>
      </c>
      <c r="E31" s="22">
        <v>1.7909611919999999</v>
      </c>
      <c r="F31" s="22">
        <v>3.1285503760000002</v>
      </c>
      <c r="G31" s="22">
        <v>14.31777417</v>
      </c>
      <c r="H31" s="22">
        <v>1.5440000000000001E-4</v>
      </c>
      <c r="I31" s="22">
        <v>1.276779E-3</v>
      </c>
    </row>
    <row r="32" spans="1:19" x14ac:dyDescent="0.2">
      <c r="A32" s="22" t="s">
        <v>132</v>
      </c>
      <c r="D32" s="22" t="s">
        <v>131</v>
      </c>
      <c r="E32" s="22">
        <v>1.7057814899999999</v>
      </c>
      <c r="F32" s="22">
        <v>7.6978158990000001</v>
      </c>
      <c r="G32" s="22">
        <v>134.25163689999999</v>
      </c>
      <c r="H32" s="23">
        <v>4.8100000000000003E-31</v>
      </c>
      <c r="I32" s="23">
        <v>8.0200000000000001E-29</v>
      </c>
    </row>
    <row r="33" spans="1:19" x14ac:dyDescent="0.2">
      <c r="A33" s="22" t="s">
        <v>134</v>
      </c>
      <c r="D33" s="22" t="s">
        <v>133</v>
      </c>
      <c r="E33" s="22">
        <v>1.169947957</v>
      </c>
      <c r="F33" s="22">
        <v>7.8203614019999996</v>
      </c>
      <c r="G33" s="22">
        <v>100.4120293</v>
      </c>
      <c r="H33" s="23">
        <v>1.24E-23</v>
      </c>
      <c r="I33" s="23">
        <v>1.31E-21</v>
      </c>
    </row>
    <row r="34" spans="1:19" x14ac:dyDescent="0.2">
      <c r="A34" s="22" t="s">
        <v>136</v>
      </c>
      <c r="B34" t="s">
        <v>608</v>
      </c>
      <c r="C34" t="s">
        <v>557</v>
      </c>
      <c r="D34" s="22" t="s">
        <v>135</v>
      </c>
      <c r="E34" s="22">
        <v>1.0458287740000001</v>
      </c>
      <c r="F34" s="22">
        <v>13.919164719999999</v>
      </c>
      <c r="G34" s="22">
        <v>72.935059629999998</v>
      </c>
      <c r="H34" s="23">
        <v>1.34E-17</v>
      </c>
      <c r="I34" s="23">
        <v>8.5399999999999997E-16</v>
      </c>
      <c r="J34" t="s">
        <v>514</v>
      </c>
    </row>
    <row r="35" spans="1:19" x14ac:dyDescent="0.2">
      <c r="A35" s="22" t="s">
        <v>138</v>
      </c>
      <c r="D35" s="22" t="s">
        <v>137</v>
      </c>
      <c r="E35" s="22">
        <v>1.738079167</v>
      </c>
      <c r="F35" s="22">
        <v>4.8893622929999996</v>
      </c>
      <c r="G35" s="22">
        <v>49.465583299999999</v>
      </c>
      <c r="H35" s="23">
        <v>2.0199999999999999E-12</v>
      </c>
      <c r="I35" s="23">
        <v>7.1100000000000005E-11</v>
      </c>
    </row>
    <row r="36" spans="1:19" x14ac:dyDescent="0.2">
      <c r="A36" s="22" t="s">
        <v>86</v>
      </c>
      <c r="D36" s="22" t="s">
        <v>139</v>
      </c>
      <c r="E36" s="22">
        <v>1.002412436</v>
      </c>
      <c r="F36" s="22">
        <v>3.66065795</v>
      </c>
      <c r="G36" s="22">
        <v>7.6169096610000002</v>
      </c>
      <c r="H36" s="22">
        <v>5.782349E-3</v>
      </c>
      <c r="I36" s="22">
        <v>2.5940441000000002E-2</v>
      </c>
    </row>
    <row r="37" spans="1:19" s="14" customFormat="1" x14ac:dyDescent="0.2">
      <c r="A37" s="63" t="s">
        <v>141</v>
      </c>
      <c r="D37" s="78" t="s">
        <v>140</v>
      </c>
      <c r="E37" s="63">
        <v>1.0473811239999999</v>
      </c>
      <c r="F37" s="63">
        <v>5.4877212279999998</v>
      </c>
      <c r="G37" s="63">
        <v>29.334459630000001</v>
      </c>
      <c r="H37" s="64">
        <v>6.0899999999999996E-8</v>
      </c>
      <c r="I37" s="64">
        <v>1.1599999999999999E-6</v>
      </c>
      <c r="L37"/>
      <c r="M37"/>
      <c r="N37"/>
      <c r="O37"/>
      <c r="P37"/>
      <c r="Q37"/>
      <c r="R37"/>
      <c r="S37"/>
    </row>
    <row r="38" spans="1:19" s="14" customFormat="1" x14ac:dyDescent="0.2">
      <c r="A38" s="63" t="s">
        <v>143</v>
      </c>
      <c r="D38" s="78" t="s">
        <v>142</v>
      </c>
      <c r="E38" s="63">
        <v>1.6793096949999999</v>
      </c>
      <c r="F38" s="63">
        <v>2.9111615870000001</v>
      </c>
      <c r="G38" s="63">
        <v>8.0528512370000005</v>
      </c>
      <c r="H38" s="63">
        <v>4.5432099999999998E-3</v>
      </c>
      <c r="I38" s="63">
        <v>2.1439198E-2</v>
      </c>
      <c r="L38"/>
      <c r="M38"/>
      <c r="N38"/>
      <c r="O38"/>
      <c r="P38"/>
      <c r="Q38"/>
      <c r="R38"/>
      <c r="S38"/>
    </row>
    <row r="39" spans="1:19" s="43" customFormat="1" x14ac:dyDescent="0.2">
      <c r="A39" s="43" t="s">
        <v>145</v>
      </c>
      <c r="D39" s="43" t="s">
        <v>144</v>
      </c>
      <c r="E39" s="43">
        <v>1.4806675760000001</v>
      </c>
      <c r="F39" s="43">
        <v>8.884030418</v>
      </c>
      <c r="G39" s="43">
        <v>265.7401883</v>
      </c>
      <c r="H39" s="44">
        <v>9.6199999999999997E-60</v>
      </c>
      <c r="I39" s="44">
        <v>6.9500000000000005E-57</v>
      </c>
      <c r="L39"/>
      <c r="M39"/>
      <c r="N39"/>
      <c r="O39"/>
      <c r="P39"/>
      <c r="Q39"/>
      <c r="R39"/>
      <c r="S39"/>
    </row>
    <row r="40" spans="1:19" s="43" customFormat="1" x14ac:dyDescent="0.2">
      <c r="A40" s="43" t="s">
        <v>147</v>
      </c>
      <c r="B40" s="43" t="s">
        <v>449</v>
      </c>
      <c r="D40" s="43" t="s">
        <v>146</v>
      </c>
      <c r="E40" s="43">
        <v>1.9579186260000001</v>
      </c>
      <c r="F40" s="43">
        <v>11.310978970000001</v>
      </c>
      <c r="G40" s="43">
        <v>465.00686389999998</v>
      </c>
      <c r="H40" s="44">
        <v>3.9100000000000002E-103</v>
      </c>
      <c r="I40" s="44">
        <v>5.6499999999999998E-100</v>
      </c>
      <c r="J40" s="43" t="s">
        <v>515</v>
      </c>
      <c r="L40"/>
      <c r="M40"/>
      <c r="N40"/>
      <c r="O40"/>
      <c r="P40"/>
      <c r="Q40"/>
      <c r="R40"/>
      <c r="S40"/>
    </row>
    <row r="41" spans="1:19" x14ac:dyDescent="0.2">
      <c r="A41" s="22" t="s">
        <v>86</v>
      </c>
      <c r="D41" s="22" t="s">
        <v>148</v>
      </c>
      <c r="E41" s="22">
        <v>1.42971673</v>
      </c>
      <c r="F41" s="22">
        <v>3.1428033439999998</v>
      </c>
      <c r="G41" s="22">
        <v>7.765688849</v>
      </c>
      <c r="H41" s="22">
        <v>5.3247989999999999E-3</v>
      </c>
      <c r="I41" s="22">
        <v>2.4386175999999999E-2</v>
      </c>
    </row>
    <row r="42" spans="1:19" x14ac:dyDescent="0.2">
      <c r="A42" s="22" t="s">
        <v>150</v>
      </c>
      <c r="D42" s="22" t="s">
        <v>149</v>
      </c>
      <c r="E42" s="22">
        <v>1.1763009289999999</v>
      </c>
      <c r="F42" s="22">
        <v>3.9444391849999998</v>
      </c>
      <c r="G42" s="22">
        <v>11.028794359999999</v>
      </c>
      <c r="H42" s="22">
        <v>8.97075E-4</v>
      </c>
      <c r="I42" s="22">
        <v>5.5607199999999999E-3</v>
      </c>
    </row>
    <row r="43" spans="1:19" x14ac:dyDescent="0.2">
      <c r="A43" s="22" t="s">
        <v>152</v>
      </c>
      <c r="B43" t="s">
        <v>450</v>
      </c>
      <c r="D43" s="22" t="s">
        <v>151</v>
      </c>
      <c r="E43" s="22">
        <v>1.092139091</v>
      </c>
      <c r="F43" s="22">
        <v>3.9091992069999999</v>
      </c>
      <c r="G43" s="22">
        <v>9.3618669879999992</v>
      </c>
      <c r="H43" s="22">
        <v>2.2154639999999999E-3</v>
      </c>
      <c r="I43" s="22">
        <v>1.174711E-2</v>
      </c>
      <c r="J43" t="s">
        <v>516</v>
      </c>
    </row>
    <row r="44" spans="1:19" ht="19" x14ac:dyDescent="0.25">
      <c r="A44" s="22" t="s">
        <v>154</v>
      </c>
      <c r="B44" t="s">
        <v>609</v>
      </c>
      <c r="C44" t="s">
        <v>558</v>
      </c>
      <c r="D44" s="22" t="s">
        <v>153</v>
      </c>
      <c r="E44" s="22">
        <v>1.023858409</v>
      </c>
      <c r="F44" s="22">
        <v>10.04164767</v>
      </c>
      <c r="G44" s="22">
        <v>50.362002799999999</v>
      </c>
      <c r="H44" s="23">
        <v>1.28E-12</v>
      </c>
      <c r="I44" s="23">
        <v>4.6199999999999999E-11</v>
      </c>
      <c r="J44" s="85" t="s">
        <v>519</v>
      </c>
      <c r="K44" s="85"/>
    </row>
    <row r="45" spans="1:19" ht="30" customHeight="1" x14ac:dyDescent="0.25">
      <c r="A45" s="22" t="s">
        <v>156</v>
      </c>
      <c r="B45" t="s">
        <v>451</v>
      </c>
      <c r="D45" s="22" t="s">
        <v>155</v>
      </c>
      <c r="E45" s="22">
        <v>1.107010168</v>
      </c>
      <c r="F45" s="22">
        <v>7.7946729530000001</v>
      </c>
      <c r="G45" s="22">
        <v>110.7934903</v>
      </c>
      <c r="H45" s="23">
        <v>6.5699999999999998E-26</v>
      </c>
      <c r="I45" s="23">
        <v>8.1299999999999994E-24</v>
      </c>
      <c r="J45" s="85" t="s">
        <v>515</v>
      </c>
    </row>
    <row r="46" spans="1:19" s="14" customFormat="1" x14ac:dyDescent="0.2">
      <c r="A46" s="63" t="s">
        <v>158</v>
      </c>
      <c r="D46" s="78" t="s">
        <v>157</v>
      </c>
      <c r="E46" s="63">
        <v>1.275788784</v>
      </c>
      <c r="F46" s="63">
        <v>6.4683748239999996</v>
      </c>
      <c r="G46" s="63">
        <v>69.083255120000004</v>
      </c>
      <c r="H46" s="64">
        <v>9.4400000000000003E-17</v>
      </c>
      <c r="I46" s="64">
        <v>5.1099999999999998E-15</v>
      </c>
      <c r="L46"/>
      <c r="M46"/>
      <c r="N46"/>
      <c r="O46"/>
      <c r="P46"/>
      <c r="Q46"/>
      <c r="R46"/>
      <c r="S46"/>
    </row>
    <row r="47" spans="1:19" s="14" customFormat="1" x14ac:dyDescent="0.2">
      <c r="A47" s="63" t="s">
        <v>160</v>
      </c>
      <c r="D47" s="78" t="s">
        <v>159</v>
      </c>
      <c r="E47" s="63">
        <v>1.3496727319999999</v>
      </c>
      <c r="F47" s="63">
        <v>8.8153396419999996</v>
      </c>
      <c r="G47" s="63">
        <v>162.82417090000001</v>
      </c>
      <c r="H47" s="64">
        <v>2.7299999999999999E-37</v>
      </c>
      <c r="I47" s="64">
        <v>8.4600000000000003E-35</v>
      </c>
      <c r="L47"/>
      <c r="M47"/>
      <c r="N47"/>
      <c r="O47"/>
      <c r="P47"/>
      <c r="Q47"/>
      <c r="R47"/>
      <c r="S47"/>
    </row>
    <row r="48" spans="1:19" x14ac:dyDescent="0.2">
      <c r="A48" s="22" t="s">
        <v>162</v>
      </c>
      <c r="B48" t="s">
        <v>452</v>
      </c>
      <c r="D48" s="22" t="s">
        <v>161</v>
      </c>
      <c r="E48" s="22">
        <v>1.27489509</v>
      </c>
      <c r="F48" s="22">
        <v>7.4280942129999996</v>
      </c>
      <c r="G48" s="22">
        <v>115.5138578</v>
      </c>
      <c r="H48" s="23">
        <v>6.0699999999999999E-27</v>
      </c>
      <c r="I48" s="23">
        <v>7.9700000000000004E-25</v>
      </c>
      <c r="J48" t="s">
        <v>510</v>
      </c>
    </row>
    <row r="49" spans="1:19" s="51" customFormat="1" x14ac:dyDescent="0.2">
      <c r="A49" s="51" t="s">
        <v>164</v>
      </c>
      <c r="B49" s="51" t="s">
        <v>453</v>
      </c>
      <c r="D49" s="51" t="s">
        <v>163</v>
      </c>
      <c r="E49" s="51">
        <v>1.529420233</v>
      </c>
      <c r="F49" s="51">
        <v>7.2885305589999998</v>
      </c>
      <c r="G49" s="51">
        <v>133.82190919999999</v>
      </c>
      <c r="H49" s="79">
        <v>5.9799999999999999E-31</v>
      </c>
      <c r="I49" s="79">
        <v>9.2500000000000005E-29</v>
      </c>
      <c r="J49" s="51" t="s">
        <v>510</v>
      </c>
      <c r="L49"/>
      <c r="M49"/>
      <c r="N49"/>
      <c r="O49"/>
      <c r="P49"/>
      <c r="Q49"/>
      <c r="R49"/>
      <c r="S49"/>
    </row>
    <row r="50" spans="1:19" s="51" customFormat="1" x14ac:dyDescent="0.2">
      <c r="A50" s="51" t="s">
        <v>166</v>
      </c>
      <c r="B50" s="51" t="s">
        <v>454</v>
      </c>
      <c r="D50" s="77" t="s">
        <v>165</v>
      </c>
      <c r="E50" s="51">
        <v>1.450379595</v>
      </c>
      <c r="F50" s="51">
        <v>5.7493973409999999</v>
      </c>
      <c r="G50" s="51">
        <v>72.586068420000004</v>
      </c>
      <c r="H50" s="79">
        <v>1.6000000000000001E-17</v>
      </c>
      <c r="I50" s="79">
        <v>9.8999999999999992E-16</v>
      </c>
      <c r="J50" s="51" t="s">
        <v>510</v>
      </c>
      <c r="L50"/>
      <c r="M50"/>
      <c r="N50"/>
      <c r="O50"/>
      <c r="P50"/>
      <c r="Q50"/>
      <c r="R50"/>
      <c r="S50"/>
    </row>
    <row r="51" spans="1:19" s="14" customFormat="1" x14ac:dyDescent="0.2">
      <c r="A51" s="63" t="s">
        <v>168</v>
      </c>
      <c r="D51" s="78" t="s">
        <v>167</v>
      </c>
      <c r="E51" s="63">
        <v>1.2764555980000001</v>
      </c>
      <c r="F51" s="63">
        <v>5.0369147749999996</v>
      </c>
      <c r="G51" s="63">
        <v>33.752653410000001</v>
      </c>
      <c r="H51" s="64">
        <v>6.2600000000000003E-9</v>
      </c>
      <c r="I51" s="64">
        <v>1.4600000000000001E-7</v>
      </c>
      <c r="L51"/>
      <c r="M51"/>
      <c r="N51"/>
      <c r="O51"/>
      <c r="P51"/>
      <c r="Q51"/>
      <c r="R51"/>
      <c r="S51"/>
    </row>
    <row r="52" spans="1:19" s="14" customFormat="1" x14ac:dyDescent="0.2">
      <c r="A52" s="63" t="s">
        <v>170</v>
      </c>
      <c r="D52" s="78" t="s">
        <v>169</v>
      </c>
      <c r="E52" s="63">
        <v>2.6193044130000001</v>
      </c>
      <c r="F52" s="63">
        <v>6.4907893569999997</v>
      </c>
      <c r="G52" s="63">
        <v>232.68964589999999</v>
      </c>
      <c r="H52" s="64">
        <v>1.54E-52</v>
      </c>
      <c r="I52" s="64">
        <v>9.5600000000000009E-50</v>
      </c>
      <c r="L52"/>
      <c r="M52"/>
      <c r="N52"/>
      <c r="O52"/>
      <c r="P52"/>
      <c r="Q52"/>
      <c r="R52"/>
      <c r="S52"/>
    </row>
    <row r="53" spans="1:19" s="14" customFormat="1" x14ac:dyDescent="0.2">
      <c r="A53" s="63" t="s">
        <v>172</v>
      </c>
      <c r="D53" s="78" t="s">
        <v>171</v>
      </c>
      <c r="E53" s="63">
        <v>1.8039939789999999</v>
      </c>
      <c r="F53" s="63">
        <v>8.5235830060000009</v>
      </c>
      <c r="G53" s="63">
        <v>291.56594410000002</v>
      </c>
      <c r="H53" s="64">
        <v>2.27E-65</v>
      </c>
      <c r="I53" s="64">
        <v>2.4500000000000002E-62</v>
      </c>
      <c r="L53"/>
      <c r="M53"/>
      <c r="N53"/>
      <c r="O53"/>
      <c r="P53"/>
      <c r="Q53"/>
      <c r="R53"/>
      <c r="S53"/>
    </row>
    <row r="54" spans="1:19" x14ac:dyDescent="0.2">
      <c r="A54" s="22" t="s">
        <v>174</v>
      </c>
      <c r="D54" s="22" t="s">
        <v>173</v>
      </c>
      <c r="E54" s="22">
        <v>1.1547792189999999</v>
      </c>
      <c r="F54" s="22">
        <v>6.3086788690000004</v>
      </c>
      <c r="G54" s="22">
        <v>43.151097909999997</v>
      </c>
      <c r="H54" s="23">
        <v>5.0699999999999997E-11</v>
      </c>
      <c r="I54" s="23">
        <v>1.55E-9</v>
      </c>
    </row>
    <row r="55" spans="1:19" x14ac:dyDescent="0.2">
      <c r="A55" s="22" t="s">
        <v>176</v>
      </c>
      <c r="D55" s="22" t="s">
        <v>175</v>
      </c>
      <c r="E55" s="22">
        <v>1.346717564</v>
      </c>
      <c r="F55" s="22">
        <v>6.0625920689999999</v>
      </c>
      <c r="G55" s="22">
        <v>63.328247439999998</v>
      </c>
      <c r="H55" s="23">
        <v>1.75E-15</v>
      </c>
      <c r="I55" s="23">
        <v>8.2399999999999995E-14</v>
      </c>
    </row>
    <row r="56" spans="1:19" x14ac:dyDescent="0.2">
      <c r="A56" s="22" t="s">
        <v>178</v>
      </c>
      <c r="B56" t="s">
        <v>455</v>
      </c>
      <c r="D56" s="22" t="s">
        <v>177</v>
      </c>
      <c r="E56" s="22">
        <v>1.3170587300000001</v>
      </c>
      <c r="F56" s="22">
        <v>7.442157957</v>
      </c>
      <c r="G56" s="22">
        <v>126.5439239</v>
      </c>
      <c r="H56" s="23">
        <v>2.3399999999999999E-29</v>
      </c>
      <c r="I56" s="23">
        <v>3.4899999999999999E-27</v>
      </c>
      <c r="J56" t="s">
        <v>515</v>
      </c>
    </row>
    <row r="57" spans="1:19" x14ac:dyDescent="0.2">
      <c r="A57" s="22" t="s">
        <v>180</v>
      </c>
      <c r="D57" s="22" t="s">
        <v>179</v>
      </c>
      <c r="E57" s="22">
        <v>1.5088988219999999</v>
      </c>
      <c r="F57" s="22">
        <v>10.2771314</v>
      </c>
      <c r="G57" s="22">
        <v>269.86101120000001</v>
      </c>
      <c r="H57" s="23">
        <v>1.22E-60</v>
      </c>
      <c r="I57" s="23">
        <v>1.05E-57</v>
      </c>
    </row>
    <row r="58" spans="1:19" x14ac:dyDescent="0.2">
      <c r="A58" s="22" t="s">
        <v>182</v>
      </c>
      <c r="D58" s="22" t="s">
        <v>181</v>
      </c>
      <c r="E58" s="22">
        <v>1.043376455</v>
      </c>
      <c r="F58" s="22">
        <v>10.898935610000001</v>
      </c>
      <c r="G58" s="22">
        <v>96.595286790000003</v>
      </c>
      <c r="H58" s="23">
        <v>8.5100000000000002E-23</v>
      </c>
      <c r="I58" s="23">
        <v>8.4000000000000005E-21</v>
      </c>
    </row>
    <row r="59" spans="1:19" x14ac:dyDescent="0.2">
      <c r="A59" s="22" t="s">
        <v>86</v>
      </c>
      <c r="D59" s="22" t="s">
        <v>183</v>
      </c>
      <c r="E59" s="22">
        <v>2.4016991750000001</v>
      </c>
      <c r="F59" s="22">
        <v>2.5740249309999998</v>
      </c>
      <c r="G59" s="22">
        <v>13.1593173</v>
      </c>
      <c r="H59" s="22">
        <v>2.8609300000000001E-4</v>
      </c>
      <c r="I59" s="22">
        <v>2.1479289999999998E-3</v>
      </c>
    </row>
    <row r="60" spans="1:19" x14ac:dyDescent="0.2">
      <c r="A60" s="22" t="s">
        <v>185</v>
      </c>
      <c r="B60" t="s">
        <v>456</v>
      </c>
      <c r="D60" s="22" t="s">
        <v>184</v>
      </c>
      <c r="E60" s="22">
        <v>1.824511518</v>
      </c>
      <c r="F60" s="22">
        <v>4.9921330250000002</v>
      </c>
      <c r="G60" s="22">
        <v>37.783110520000001</v>
      </c>
      <c r="H60" s="23">
        <v>7.9099999999999996E-10</v>
      </c>
      <c r="I60" s="23">
        <v>2.0999999999999999E-8</v>
      </c>
      <c r="J60" t="s">
        <v>515</v>
      </c>
    </row>
    <row r="61" spans="1:19" x14ac:dyDescent="0.2">
      <c r="A61" s="22" t="s">
        <v>187</v>
      </c>
      <c r="D61" s="22" t="s">
        <v>186</v>
      </c>
      <c r="E61" s="22">
        <v>1.7731097250000001</v>
      </c>
      <c r="F61" s="22">
        <v>5.1026086629999998</v>
      </c>
      <c r="G61" s="22">
        <v>67.512574009999994</v>
      </c>
      <c r="H61" s="23">
        <v>2.0899999999999999E-16</v>
      </c>
      <c r="I61" s="23">
        <v>1.08E-14</v>
      </c>
    </row>
    <row r="62" spans="1:19" s="14" customFormat="1" x14ac:dyDescent="0.2">
      <c r="A62" s="63" t="s">
        <v>189</v>
      </c>
      <c r="B62" s="14" t="s">
        <v>457</v>
      </c>
      <c r="C62" t="s">
        <v>573</v>
      </c>
      <c r="D62" s="78" t="s">
        <v>188</v>
      </c>
      <c r="E62" s="63">
        <v>1.0392965700000001</v>
      </c>
      <c r="F62" s="63">
        <v>6.2272648080000002</v>
      </c>
      <c r="G62" s="63">
        <v>47.612414899999997</v>
      </c>
      <c r="H62" s="64">
        <v>5.1900000000000003E-12</v>
      </c>
      <c r="I62" s="64">
        <v>1.7399999999999999E-10</v>
      </c>
      <c r="J62" s="14" t="s">
        <v>510</v>
      </c>
      <c r="L62"/>
      <c r="M62"/>
      <c r="N62"/>
      <c r="O62"/>
      <c r="P62"/>
      <c r="Q62"/>
      <c r="R62"/>
      <c r="S62"/>
    </row>
    <row r="63" spans="1:19" s="51" customFormat="1" x14ac:dyDescent="0.2">
      <c r="A63" s="51" t="s">
        <v>191</v>
      </c>
      <c r="B63" s="51" t="s">
        <v>458</v>
      </c>
      <c r="C63" s="22" t="s">
        <v>572</v>
      </c>
      <c r="D63" s="77" t="s">
        <v>190</v>
      </c>
      <c r="E63" s="51">
        <v>1.7334451980000001</v>
      </c>
      <c r="F63" s="51">
        <v>6.8720847459999996</v>
      </c>
      <c r="G63" s="51">
        <v>167.86334199999999</v>
      </c>
      <c r="H63" s="79">
        <v>2.17E-38</v>
      </c>
      <c r="I63" s="79">
        <v>8.5299999999999998E-36</v>
      </c>
      <c r="J63" s="51" t="s">
        <v>510</v>
      </c>
      <c r="L63"/>
      <c r="M63"/>
      <c r="N63"/>
      <c r="O63"/>
      <c r="P63"/>
      <c r="Q63"/>
      <c r="R63"/>
      <c r="S63"/>
    </row>
    <row r="64" spans="1:19" s="14" customFormat="1" x14ac:dyDescent="0.2">
      <c r="A64" s="63" t="s">
        <v>193</v>
      </c>
      <c r="B64" s="14" t="s">
        <v>459</v>
      </c>
      <c r="C64" t="s">
        <v>571</v>
      </c>
      <c r="D64" s="78" t="s">
        <v>192</v>
      </c>
      <c r="E64" s="63">
        <v>1.7694099839999999</v>
      </c>
      <c r="F64" s="63">
        <v>4.1330224490000003</v>
      </c>
      <c r="G64" s="63">
        <v>38.593614369999997</v>
      </c>
      <c r="H64" s="64">
        <v>5.2199999999999996E-10</v>
      </c>
      <c r="I64" s="64">
        <v>1.4100000000000001E-8</v>
      </c>
      <c r="J64" s="14" t="s">
        <v>510</v>
      </c>
      <c r="L64"/>
      <c r="M64"/>
      <c r="N64"/>
      <c r="O64"/>
      <c r="P64"/>
      <c r="Q64"/>
      <c r="R64"/>
      <c r="S64"/>
    </row>
    <row r="65" spans="1:19" s="14" customFormat="1" x14ac:dyDescent="0.2">
      <c r="A65" s="63" t="s">
        <v>195</v>
      </c>
      <c r="B65" s="14" t="s">
        <v>460</v>
      </c>
      <c r="C65" t="s">
        <v>569</v>
      </c>
      <c r="D65" s="78" t="s">
        <v>194</v>
      </c>
      <c r="E65" s="63">
        <v>1.4423286799999999</v>
      </c>
      <c r="F65" s="63">
        <v>6.4609811390000003</v>
      </c>
      <c r="G65" s="63">
        <v>85.06749404</v>
      </c>
      <c r="H65" s="64">
        <v>2.8799999999999999E-20</v>
      </c>
      <c r="I65" s="64">
        <v>2.2300000000000001E-18</v>
      </c>
      <c r="J65" s="14" t="s">
        <v>515</v>
      </c>
      <c r="L65"/>
      <c r="M65"/>
      <c r="N65"/>
      <c r="O65"/>
      <c r="P65"/>
      <c r="Q65"/>
      <c r="R65"/>
      <c r="S65"/>
    </row>
    <row r="66" spans="1:19" s="14" customFormat="1" x14ac:dyDescent="0.2">
      <c r="A66" s="63" t="s">
        <v>197</v>
      </c>
      <c r="B66" s="14" t="s">
        <v>461</v>
      </c>
      <c r="C66" t="s">
        <v>570</v>
      </c>
      <c r="D66" s="78" t="s">
        <v>196</v>
      </c>
      <c r="E66" s="63">
        <v>1.342988861</v>
      </c>
      <c r="F66" s="63">
        <v>2.8879609070000001</v>
      </c>
      <c r="G66" s="63">
        <v>7.2421248680000003</v>
      </c>
      <c r="H66" s="63">
        <v>7.1212649999999999E-3</v>
      </c>
      <c r="I66" s="63">
        <v>3.0574153999999999E-2</v>
      </c>
      <c r="J66" s="14" t="s">
        <v>515</v>
      </c>
      <c r="L66"/>
      <c r="M66"/>
      <c r="N66"/>
      <c r="O66"/>
      <c r="P66"/>
      <c r="Q66"/>
      <c r="R66"/>
      <c r="S66"/>
    </row>
    <row r="67" spans="1:19" x14ac:dyDescent="0.2">
      <c r="A67" s="22" t="s">
        <v>199</v>
      </c>
      <c r="D67" s="22" t="s">
        <v>198</v>
      </c>
      <c r="E67" s="22">
        <v>1.105646989</v>
      </c>
      <c r="F67" s="22">
        <v>6.5305084310000003</v>
      </c>
      <c r="G67" s="22">
        <v>54.213657529999999</v>
      </c>
      <c r="H67" s="23">
        <v>1.7999999999999999E-13</v>
      </c>
      <c r="I67" s="23">
        <v>7.2100000000000002E-12</v>
      </c>
    </row>
    <row r="68" spans="1:19" x14ac:dyDescent="0.2">
      <c r="A68" s="22" t="s">
        <v>201</v>
      </c>
      <c r="D68" s="22" t="s">
        <v>200</v>
      </c>
      <c r="E68" s="22">
        <v>1.4732599980000001</v>
      </c>
      <c r="F68" s="22">
        <v>4.7561035330000001</v>
      </c>
      <c r="G68" s="22">
        <v>27.987510820000001</v>
      </c>
      <c r="H68" s="23">
        <v>1.2200000000000001E-7</v>
      </c>
      <c r="I68" s="23">
        <v>2.17E-6</v>
      </c>
    </row>
    <row r="69" spans="1:19" x14ac:dyDescent="0.2">
      <c r="A69" s="22" t="s">
        <v>203</v>
      </c>
      <c r="D69" s="22" t="s">
        <v>202</v>
      </c>
      <c r="E69" s="22">
        <v>1.043664122</v>
      </c>
      <c r="F69" s="22">
        <v>10.64315294</v>
      </c>
      <c r="G69" s="22">
        <v>96.588982200000004</v>
      </c>
      <c r="H69" s="23">
        <v>8.5300000000000003E-23</v>
      </c>
      <c r="I69" s="23">
        <v>8.4000000000000005E-21</v>
      </c>
    </row>
    <row r="70" spans="1:19" x14ac:dyDescent="0.2">
      <c r="A70" s="22" t="s">
        <v>205</v>
      </c>
      <c r="D70" s="22" t="s">
        <v>204</v>
      </c>
      <c r="E70" s="22">
        <v>1.096817736</v>
      </c>
      <c r="F70" s="22">
        <v>6.5484675130000003</v>
      </c>
      <c r="G70" s="22">
        <v>54.551140609999997</v>
      </c>
      <c r="H70" s="23">
        <v>1.5099999999999999E-13</v>
      </c>
      <c r="I70" s="23">
        <v>6.1900000000000001E-12</v>
      </c>
    </row>
    <row r="71" spans="1:19" x14ac:dyDescent="0.2">
      <c r="A71" s="22" t="s">
        <v>207</v>
      </c>
      <c r="D71" s="22" t="s">
        <v>206</v>
      </c>
      <c r="E71" s="22">
        <v>1.733337889</v>
      </c>
      <c r="F71" s="22">
        <v>6.323516541</v>
      </c>
      <c r="G71" s="22">
        <v>140.12526080000001</v>
      </c>
      <c r="H71" s="23">
        <v>2.5000000000000002E-32</v>
      </c>
      <c r="I71" s="23">
        <v>4.9200000000000003E-30</v>
      </c>
    </row>
    <row r="72" spans="1:19" s="45" customFormat="1" x14ac:dyDescent="0.2">
      <c r="A72" s="45" t="s">
        <v>209</v>
      </c>
      <c r="D72" s="42" t="s">
        <v>208</v>
      </c>
      <c r="E72" s="45">
        <v>1.058234423</v>
      </c>
      <c r="F72" s="45">
        <v>9.7908396010000001</v>
      </c>
      <c r="G72" s="45">
        <v>136.1951732</v>
      </c>
      <c r="H72" s="46">
        <v>1.8100000000000001E-31</v>
      </c>
      <c r="I72" s="46">
        <v>3.2600000000000003E-29</v>
      </c>
      <c r="L72"/>
      <c r="M72"/>
      <c r="N72"/>
      <c r="O72"/>
      <c r="P72"/>
      <c r="Q72"/>
      <c r="R72"/>
      <c r="S72"/>
    </row>
    <row r="73" spans="1:19" s="45" customFormat="1" x14ac:dyDescent="0.2">
      <c r="A73" s="22" t="s">
        <v>211</v>
      </c>
      <c r="B73"/>
      <c r="C73"/>
      <c r="D73" s="22" t="s">
        <v>210</v>
      </c>
      <c r="E73" s="22">
        <v>1.11465693</v>
      </c>
      <c r="F73" s="22">
        <v>5.1940213049999997</v>
      </c>
      <c r="G73" s="22">
        <v>24.001969939999999</v>
      </c>
      <c r="H73" s="23">
        <v>9.6200000000000006E-7</v>
      </c>
      <c r="I73" s="23">
        <v>1.42E-5</v>
      </c>
      <c r="J73"/>
      <c r="K73"/>
      <c r="L73"/>
      <c r="M73"/>
      <c r="N73"/>
      <c r="O73"/>
      <c r="P73"/>
      <c r="Q73"/>
      <c r="R73"/>
      <c r="S73"/>
    </row>
    <row r="74" spans="1:19" x14ac:dyDescent="0.2">
      <c r="A74" s="63" t="s">
        <v>213</v>
      </c>
      <c r="B74" s="14"/>
      <c r="C74" s="14"/>
      <c r="D74" s="63" t="s">
        <v>212</v>
      </c>
      <c r="E74" s="63">
        <v>1.51563</v>
      </c>
      <c r="F74" s="63">
        <v>5.1962471289999996</v>
      </c>
      <c r="G74" s="63">
        <v>52.847549389999998</v>
      </c>
      <c r="H74" s="64">
        <v>3.5999999999999998E-13</v>
      </c>
      <c r="I74" s="64">
        <v>1.38E-11</v>
      </c>
      <c r="J74" s="14"/>
      <c r="K74" s="14"/>
    </row>
    <row r="75" spans="1:19" s="14" customFormat="1" x14ac:dyDescent="0.2">
      <c r="A75" s="63" t="s">
        <v>215</v>
      </c>
      <c r="D75" s="63" t="s">
        <v>214</v>
      </c>
      <c r="E75" s="63">
        <v>2.4478387220000002</v>
      </c>
      <c r="F75" s="63">
        <v>2.4494333190000002</v>
      </c>
      <c r="G75" s="63">
        <v>15.431104299999999</v>
      </c>
      <c r="H75" s="64">
        <v>8.5599999999999994E-5</v>
      </c>
      <c r="I75" s="63">
        <v>7.6115299999999998E-4</v>
      </c>
      <c r="L75"/>
      <c r="M75"/>
      <c r="N75"/>
      <c r="O75"/>
      <c r="P75"/>
      <c r="Q75"/>
      <c r="R75"/>
      <c r="S75"/>
    </row>
    <row r="76" spans="1:19" s="14" customFormat="1" x14ac:dyDescent="0.2">
      <c r="A76" s="22" t="s">
        <v>86</v>
      </c>
      <c r="B76"/>
      <c r="C76"/>
      <c r="D76" s="22" t="s">
        <v>216</v>
      </c>
      <c r="E76" s="22">
        <v>1.3438660950000001</v>
      </c>
      <c r="F76" s="22">
        <v>3.0842846700000002</v>
      </c>
      <c r="G76" s="22">
        <v>7.0350759800000002</v>
      </c>
      <c r="H76" s="22">
        <v>7.9928480000000003E-3</v>
      </c>
      <c r="I76" s="22">
        <v>3.3681925000000001E-2</v>
      </c>
      <c r="J76"/>
      <c r="K76"/>
      <c r="L76"/>
      <c r="M76"/>
      <c r="N76"/>
      <c r="O76"/>
      <c r="P76"/>
      <c r="Q76"/>
      <c r="R76"/>
      <c r="S76"/>
    </row>
    <row r="77" spans="1:19" ht="22" customHeight="1" x14ac:dyDescent="0.2">
      <c r="A77" s="51" t="s">
        <v>86</v>
      </c>
      <c r="B77" s="51"/>
      <c r="C77" s="51"/>
      <c r="D77" s="77" t="s">
        <v>217</v>
      </c>
      <c r="E77" s="51">
        <v>1.278505563</v>
      </c>
      <c r="F77" s="51">
        <v>8.0352880720000002</v>
      </c>
      <c r="G77" s="51">
        <v>133.9826687</v>
      </c>
      <c r="H77" s="79">
        <v>5.5099999999999999E-31</v>
      </c>
      <c r="I77" s="79">
        <v>8.8399999999999996E-29</v>
      </c>
      <c r="J77" s="51"/>
      <c r="K77" s="51"/>
    </row>
    <row r="78" spans="1:19" s="51" customFormat="1" x14ac:dyDescent="0.2">
      <c r="A78" s="51" t="s">
        <v>86</v>
      </c>
      <c r="D78" s="77" t="s">
        <v>218</v>
      </c>
      <c r="E78" s="51">
        <v>2.2685218979999999</v>
      </c>
      <c r="F78" s="51">
        <v>8.6388107010000006</v>
      </c>
      <c r="G78" s="51">
        <v>535.94478800000002</v>
      </c>
      <c r="H78" s="79">
        <v>1.44E-118</v>
      </c>
      <c r="I78" s="79">
        <v>3.1099999999999998E-115</v>
      </c>
      <c r="L78"/>
      <c r="M78"/>
      <c r="N78"/>
      <c r="O78"/>
      <c r="P78"/>
      <c r="Q78"/>
      <c r="R78"/>
      <c r="S78"/>
    </row>
    <row r="79" spans="1:19" s="51" customFormat="1" x14ac:dyDescent="0.2">
      <c r="A79" s="63" t="s">
        <v>86</v>
      </c>
      <c r="B79" s="14"/>
      <c r="C79" s="14"/>
      <c r="D79" s="78" t="s">
        <v>219</v>
      </c>
      <c r="E79" s="63">
        <v>1.347734518</v>
      </c>
      <c r="F79" s="63">
        <v>6.5682755840000002</v>
      </c>
      <c r="G79" s="63">
        <v>71.726403360000006</v>
      </c>
      <c r="H79" s="64">
        <v>2.47E-17</v>
      </c>
      <c r="I79" s="64">
        <v>1.4600000000000001E-15</v>
      </c>
      <c r="J79" s="14"/>
      <c r="K79" s="14"/>
      <c r="L79"/>
      <c r="M79"/>
      <c r="N79"/>
      <c r="O79"/>
      <c r="P79"/>
      <c r="Q79"/>
      <c r="R79"/>
      <c r="S79"/>
    </row>
    <row r="80" spans="1:19" s="14" customFormat="1" x14ac:dyDescent="0.2">
      <c r="A80" s="63" t="s">
        <v>86</v>
      </c>
      <c r="D80" s="78" t="s">
        <v>220</v>
      </c>
      <c r="E80" s="63">
        <v>1.2244135229999999</v>
      </c>
      <c r="F80" s="63">
        <v>4.6158138529999997</v>
      </c>
      <c r="G80" s="63">
        <v>10.262432199999999</v>
      </c>
      <c r="H80" s="63">
        <v>1.357666E-3</v>
      </c>
      <c r="I80" s="63">
        <v>7.9051179999999992E-3</v>
      </c>
      <c r="L80"/>
      <c r="M80"/>
      <c r="N80"/>
      <c r="O80"/>
      <c r="P80"/>
      <c r="Q80"/>
      <c r="R80"/>
      <c r="S80"/>
    </row>
    <row r="81" spans="1:19" s="14" customFormat="1" x14ac:dyDescent="0.2">
      <c r="A81" s="22" t="s">
        <v>222</v>
      </c>
      <c r="B81"/>
      <c r="C81"/>
      <c r="D81" s="22" t="s">
        <v>221</v>
      </c>
      <c r="E81" s="22">
        <v>1.1566804719999999</v>
      </c>
      <c r="F81" s="22">
        <v>3.3483319709999999</v>
      </c>
      <c r="G81" s="22">
        <v>6.6031689220000001</v>
      </c>
      <c r="H81" s="22">
        <v>1.0179743E-2</v>
      </c>
      <c r="I81" s="22">
        <v>4.0617174999999998E-2</v>
      </c>
      <c r="J81"/>
      <c r="K81"/>
      <c r="L81"/>
      <c r="M81"/>
      <c r="N81"/>
      <c r="O81"/>
      <c r="P81"/>
      <c r="Q81"/>
      <c r="R81"/>
      <c r="S81"/>
    </row>
    <row r="82" spans="1:19" x14ac:dyDescent="0.2">
      <c r="A82" s="22" t="s">
        <v>224</v>
      </c>
      <c r="B82" t="s">
        <v>462</v>
      </c>
      <c r="D82" s="22" t="s">
        <v>223</v>
      </c>
      <c r="E82" s="22">
        <v>3.389768653</v>
      </c>
      <c r="F82" s="22">
        <v>6.825868292</v>
      </c>
      <c r="G82" s="22">
        <v>556.49846849999994</v>
      </c>
      <c r="H82" s="23">
        <v>4.8599999999999999E-123</v>
      </c>
      <c r="I82" s="23">
        <v>2.0999999999999999E-119</v>
      </c>
      <c r="J82" t="s">
        <v>510</v>
      </c>
    </row>
    <row r="83" spans="1:19" x14ac:dyDescent="0.2">
      <c r="A83" s="22" t="s">
        <v>226</v>
      </c>
      <c r="B83" t="s">
        <v>463</v>
      </c>
      <c r="D83" s="22" t="s">
        <v>225</v>
      </c>
      <c r="E83" s="22">
        <v>1.0247115410000001</v>
      </c>
      <c r="F83" s="22">
        <v>4.9008671389999998</v>
      </c>
      <c r="G83" s="22">
        <v>14.010164680000001</v>
      </c>
      <c r="H83" s="22">
        <v>1.8182499999999999E-4</v>
      </c>
      <c r="I83" s="22">
        <v>1.4695260000000001E-3</v>
      </c>
      <c r="J83" t="s">
        <v>510</v>
      </c>
    </row>
    <row r="84" spans="1:19" x14ac:dyDescent="0.2">
      <c r="A84" s="22" t="s">
        <v>228</v>
      </c>
      <c r="B84" t="s">
        <v>464</v>
      </c>
      <c r="D84" s="22" t="s">
        <v>227</v>
      </c>
      <c r="E84" s="22">
        <v>1.032072506</v>
      </c>
      <c r="F84" s="22">
        <v>7.8621443219999998</v>
      </c>
      <c r="G84" s="22">
        <v>78.705503680000007</v>
      </c>
      <c r="H84" s="23">
        <v>7.2099999999999996E-19</v>
      </c>
      <c r="I84" s="23">
        <v>5.0400000000000003E-17</v>
      </c>
      <c r="J84" t="s">
        <v>520</v>
      </c>
    </row>
    <row r="85" spans="1:19" ht="19" x14ac:dyDescent="0.25">
      <c r="A85" s="47" t="s">
        <v>230</v>
      </c>
      <c r="B85" s="47" t="s">
        <v>465</v>
      </c>
      <c r="C85" t="s">
        <v>563</v>
      </c>
      <c r="D85" s="47" t="s">
        <v>229</v>
      </c>
      <c r="E85" s="47">
        <v>1.0058396460000001</v>
      </c>
      <c r="F85" s="47">
        <v>4.4841820329999997</v>
      </c>
      <c r="G85" s="47">
        <v>11.354845989999999</v>
      </c>
      <c r="H85" s="47">
        <v>7.5251400000000003E-4</v>
      </c>
      <c r="I85" s="47">
        <v>4.8153429999999997E-3</v>
      </c>
      <c r="J85" s="85" t="s">
        <v>515</v>
      </c>
      <c r="K85" s="47" t="s">
        <v>538</v>
      </c>
    </row>
    <row r="86" spans="1:19" s="47" customFormat="1" x14ac:dyDescent="0.2">
      <c r="A86" s="47" t="s">
        <v>232</v>
      </c>
      <c r="B86" s="47" t="s">
        <v>466</v>
      </c>
      <c r="C86" t="s">
        <v>562</v>
      </c>
      <c r="D86" s="47" t="s">
        <v>231</v>
      </c>
      <c r="E86" s="47">
        <v>1.5613362230000001</v>
      </c>
      <c r="F86" s="47">
        <v>6.7931347689999999</v>
      </c>
      <c r="G86" s="47">
        <v>109.8048213</v>
      </c>
      <c r="H86" s="48">
        <v>1.0799999999999999E-25</v>
      </c>
      <c r="I86" s="48">
        <v>1.27E-23</v>
      </c>
      <c r="J86" s="47" t="s">
        <v>515</v>
      </c>
      <c r="K86" s="47" t="s">
        <v>538</v>
      </c>
      <c r="L86"/>
      <c r="M86"/>
      <c r="N86"/>
      <c r="O86"/>
      <c r="P86"/>
      <c r="Q86"/>
      <c r="R86"/>
      <c r="S86"/>
    </row>
    <row r="87" spans="1:19" s="47" customFormat="1" x14ac:dyDescent="0.2">
      <c r="A87" s="45" t="s">
        <v>234</v>
      </c>
      <c r="B87" s="45"/>
      <c r="C87" s="45"/>
      <c r="D87" s="45" t="s">
        <v>233</v>
      </c>
      <c r="E87" s="45">
        <v>1.52044453</v>
      </c>
      <c r="F87" s="45">
        <v>6.946153003</v>
      </c>
      <c r="G87" s="45">
        <v>154.11236170000001</v>
      </c>
      <c r="H87" s="46">
        <v>2.19E-35</v>
      </c>
      <c r="I87" s="46">
        <v>5.5799999999999998E-33</v>
      </c>
      <c r="J87" s="45"/>
      <c r="K87" s="45"/>
      <c r="L87"/>
      <c r="M87"/>
      <c r="N87"/>
      <c r="O87"/>
      <c r="P87"/>
      <c r="Q87"/>
      <c r="R87"/>
      <c r="S87"/>
    </row>
    <row r="88" spans="1:19" s="45" customFormat="1" x14ac:dyDescent="0.2">
      <c r="A88" s="22" t="s">
        <v>236</v>
      </c>
      <c r="B88" t="s">
        <v>610</v>
      </c>
      <c r="C88" t="s">
        <v>559</v>
      </c>
      <c r="D88" s="22" t="s">
        <v>235</v>
      </c>
      <c r="E88" s="22">
        <v>1.229769345</v>
      </c>
      <c r="F88" s="22">
        <v>7.1170219140000004</v>
      </c>
      <c r="G88" s="22">
        <v>94.194394380000006</v>
      </c>
      <c r="H88" s="23">
        <v>2.86E-22</v>
      </c>
      <c r="I88" s="23">
        <v>2.6899999999999999E-20</v>
      </c>
      <c r="J88" t="s">
        <v>515</v>
      </c>
      <c r="K88" t="s">
        <v>525</v>
      </c>
      <c r="L88"/>
      <c r="M88"/>
      <c r="N88"/>
      <c r="O88"/>
      <c r="P88"/>
      <c r="Q88"/>
      <c r="R88"/>
      <c r="S88"/>
    </row>
    <row r="89" spans="1:19" x14ac:dyDescent="0.2">
      <c r="A89" s="49" t="s">
        <v>238</v>
      </c>
      <c r="B89" s="49" t="s">
        <v>467</v>
      </c>
      <c r="C89" t="s">
        <v>568</v>
      </c>
      <c r="D89" s="49" t="s">
        <v>237</v>
      </c>
      <c r="E89" s="49">
        <v>1.8301193680000001</v>
      </c>
      <c r="F89" s="49">
        <v>6.9766926920000003</v>
      </c>
      <c r="G89" s="49">
        <v>167.33792840000001</v>
      </c>
      <c r="H89" s="50">
        <v>2.8199999999999999E-38</v>
      </c>
      <c r="I89" s="50">
        <v>1.0199999999999999E-35</v>
      </c>
      <c r="J89" s="49" t="s">
        <v>515</v>
      </c>
      <c r="K89" s="49"/>
    </row>
    <row r="90" spans="1:19" s="49" customFormat="1" x14ac:dyDescent="0.2">
      <c r="A90" s="47" t="s">
        <v>240</v>
      </c>
      <c r="B90" s="47"/>
      <c r="C90" s="47"/>
      <c r="D90" s="47" t="s">
        <v>239</v>
      </c>
      <c r="E90" s="47">
        <v>1.477931769</v>
      </c>
      <c r="F90" s="47">
        <v>6.5837385729999998</v>
      </c>
      <c r="G90" s="47">
        <v>115.7837981</v>
      </c>
      <c r="H90" s="48">
        <v>5.3000000000000001E-27</v>
      </c>
      <c r="I90" s="48">
        <v>7.1799999999999999E-25</v>
      </c>
      <c r="J90" s="47"/>
      <c r="K90" s="47"/>
      <c r="L90"/>
      <c r="M90"/>
      <c r="N90"/>
      <c r="O90"/>
      <c r="P90"/>
      <c r="Q90"/>
      <c r="R90"/>
      <c r="S90"/>
    </row>
    <row r="91" spans="1:19" s="47" customFormat="1" x14ac:dyDescent="0.2">
      <c r="A91" s="47" t="s">
        <v>242</v>
      </c>
      <c r="D91" s="47" t="s">
        <v>241</v>
      </c>
      <c r="E91" s="47">
        <v>1.0695136300000001</v>
      </c>
      <c r="F91" s="47">
        <v>6.8217211879999997</v>
      </c>
      <c r="G91" s="47">
        <v>68.052750189999998</v>
      </c>
      <c r="H91" s="48">
        <v>1.59E-16</v>
      </c>
      <c r="I91" s="48">
        <v>8.4100000000000006E-15</v>
      </c>
      <c r="L91"/>
      <c r="M91"/>
      <c r="N91"/>
      <c r="O91"/>
      <c r="P91"/>
      <c r="Q91"/>
      <c r="R91"/>
      <c r="S91"/>
    </row>
    <row r="92" spans="1:19" s="47" customFormat="1" x14ac:dyDescent="0.2">
      <c r="A92" s="22" t="s">
        <v>244</v>
      </c>
      <c r="B92"/>
      <c r="C92"/>
      <c r="D92" s="22" t="s">
        <v>243</v>
      </c>
      <c r="E92" s="22">
        <v>1.1911485180000001</v>
      </c>
      <c r="F92" s="22">
        <v>6.1312533079999998</v>
      </c>
      <c r="G92" s="22">
        <v>46.591916419999997</v>
      </c>
      <c r="H92" s="23">
        <v>8.7400000000000003E-12</v>
      </c>
      <c r="I92" s="23">
        <v>2.8899999999999998E-10</v>
      </c>
      <c r="J92"/>
      <c r="K92"/>
      <c r="L92"/>
      <c r="M92"/>
      <c r="N92"/>
      <c r="O92"/>
      <c r="P92"/>
      <c r="Q92"/>
      <c r="R92"/>
      <c r="S92"/>
    </row>
    <row r="93" spans="1:19" x14ac:dyDescent="0.2">
      <c r="A93" s="22" t="s">
        <v>246</v>
      </c>
      <c r="D93" s="22" t="s">
        <v>245</v>
      </c>
      <c r="E93" s="22">
        <v>1.348573279</v>
      </c>
      <c r="F93" s="22">
        <v>9.0418795099999993</v>
      </c>
      <c r="G93" s="22">
        <v>148.7002305</v>
      </c>
      <c r="H93" s="23">
        <v>3.3300000000000001E-34</v>
      </c>
      <c r="I93" s="23">
        <v>7.6000000000000002E-32</v>
      </c>
    </row>
    <row r="94" spans="1:19" x14ac:dyDescent="0.2">
      <c r="A94" s="22" t="s">
        <v>172</v>
      </c>
      <c r="D94" s="22" t="s">
        <v>247</v>
      </c>
      <c r="E94" s="22">
        <v>1.9781276430000001</v>
      </c>
      <c r="F94" s="22">
        <v>5.3742285799999996</v>
      </c>
      <c r="G94" s="22">
        <v>107.728184</v>
      </c>
      <c r="H94" s="23">
        <v>3.08E-25</v>
      </c>
      <c r="I94" s="23">
        <v>3.51E-23</v>
      </c>
    </row>
    <row r="95" spans="1:19" x14ac:dyDescent="0.2">
      <c r="A95" s="22" t="s">
        <v>86</v>
      </c>
      <c r="D95" s="22" t="s">
        <v>248</v>
      </c>
      <c r="E95" s="22">
        <v>1.139786883</v>
      </c>
      <c r="F95" s="22">
        <v>5.2544351650000003</v>
      </c>
      <c r="G95" s="22">
        <v>31.380019480000001</v>
      </c>
      <c r="H95" s="23">
        <v>2.1200000000000001E-8</v>
      </c>
      <c r="I95" s="23">
        <v>4.51E-7</v>
      </c>
    </row>
    <row r="96" spans="1:19" x14ac:dyDescent="0.2">
      <c r="A96" s="22" t="s">
        <v>250</v>
      </c>
      <c r="B96" t="s">
        <v>468</v>
      </c>
      <c r="D96" s="22" t="s">
        <v>249</v>
      </c>
      <c r="E96" s="22">
        <v>1.35330463</v>
      </c>
      <c r="F96" s="22">
        <v>6.2715986819999996</v>
      </c>
      <c r="G96" s="22">
        <v>84.237393010000005</v>
      </c>
      <c r="H96" s="23">
        <v>4.3900000000000001E-20</v>
      </c>
      <c r="I96" s="23">
        <v>3.2799999999999999E-18</v>
      </c>
      <c r="J96" t="s">
        <v>510</v>
      </c>
    </row>
    <row r="97" spans="1:11" x14ac:dyDescent="0.2">
      <c r="A97" s="22" t="s">
        <v>86</v>
      </c>
      <c r="D97" s="22" t="s">
        <v>251</v>
      </c>
      <c r="E97" s="22">
        <v>2.1269549780000001</v>
      </c>
      <c r="F97" s="22">
        <v>2.8449902840000001</v>
      </c>
      <c r="G97" s="22">
        <v>19.818140110000002</v>
      </c>
      <c r="H97" s="23">
        <v>8.5199999999999997E-6</v>
      </c>
      <c r="I97" s="23">
        <v>9.6600000000000003E-5</v>
      </c>
    </row>
    <row r="98" spans="1:11" ht="19" x14ac:dyDescent="0.25">
      <c r="A98" s="22" t="s">
        <v>253</v>
      </c>
      <c r="B98" t="s">
        <v>469</v>
      </c>
      <c r="C98" t="s">
        <v>560</v>
      </c>
      <c r="D98" s="22" t="s">
        <v>252</v>
      </c>
      <c r="E98" s="22">
        <v>1.6476607510000001</v>
      </c>
      <c r="F98" s="22">
        <v>7.1722972719999998</v>
      </c>
      <c r="G98" s="22">
        <v>200.4967456</v>
      </c>
      <c r="H98" s="23">
        <v>1.6299999999999999E-45</v>
      </c>
      <c r="I98" s="23">
        <v>7.8299999999999999E-43</v>
      </c>
      <c r="J98" t="s">
        <v>515</v>
      </c>
      <c r="K98" s="85" t="s">
        <v>539</v>
      </c>
    </row>
    <row r="99" spans="1:11" x14ac:dyDescent="0.2">
      <c r="A99" s="22" t="s">
        <v>86</v>
      </c>
      <c r="D99" s="22" t="s">
        <v>254</v>
      </c>
      <c r="E99" s="22">
        <v>1.4213718099999999</v>
      </c>
      <c r="F99" s="22">
        <v>3.862298649</v>
      </c>
      <c r="G99" s="22">
        <v>19.082608990000001</v>
      </c>
      <c r="H99" s="23">
        <v>1.2500000000000001E-5</v>
      </c>
      <c r="I99" s="22">
        <v>1.35232E-4</v>
      </c>
    </row>
    <row r="100" spans="1:11" x14ac:dyDescent="0.2">
      <c r="A100" s="22" t="s">
        <v>170</v>
      </c>
      <c r="D100" s="22" t="s">
        <v>255</v>
      </c>
      <c r="E100" s="22">
        <v>2.5208966359999998</v>
      </c>
      <c r="F100" s="22">
        <v>4.7083849830000002</v>
      </c>
      <c r="G100" s="22">
        <v>90.970257509999996</v>
      </c>
      <c r="H100" s="23">
        <v>1.4600000000000001E-21</v>
      </c>
      <c r="I100" s="23">
        <v>1.24E-19</v>
      </c>
    </row>
    <row r="101" spans="1:11" x14ac:dyDescent="0.2">
      <c r="A101" s="22" t="s">
        <v>257</v>
      </c>
      <c r="D101" s="22" t="s">
        <v>256</v>
      </c>
      <c r="E101" s="22">
        <v>1.161922259</v>
      </c>
      <c r="F101" s="22">
        <v>4.6926737709999999</v>
      </c>
      <c r="G101" s="22">
        <v>20.922609680000001</v>
      </c>
      <c r="H101" s="23">
        <v>4.78E-6</v>
      </c>
      <c r="I101" s="23">
        <v>5.8400000000000003E-5</v>
      </c>
    </row>
  </sheetData>
  <autoFilter ref="A4:K4">
    <sortState ref="A5:K101">
      <sortCondition ref="D4:D101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C1" workbookViewId="0">
      <selection activeCell="L5" sqref="L5:U109"/>
    </sheetView>
  </sheetViews>
  <sheetFormatPr baseColWidth="10" defaultRowHeight="16" x14ac:dyDescent="0.2"/>
  <cols>
    <col min="1" max="1" width="59.6640625" customWidth="1"/>
    <col min="2" max="3" width="13.83203125" customWidth="1"/>
    <col min="4" max="4" width="39.6640625" customWidth="1"/>
    <col min="10" max="10" width="23.83203125" customWidth="1"/>
    <col min="11" max="11" width="21.5" customWidth="1"/>
  </cols>
  <sheetData>
    <row r="1" spans="1:11" ht="21" x14ac:dyDescent="0.25">
      <c r="A1" s="88" t="s">
        <v>544</v>
      </c>
      <c r="D1" s="88"/>
      <c r="G1" s="88"/>
    </row>
    <row r="2" spans="1:11" x14ac:dyDescent="0.2">
      <c r="A2" t="s">
        <v>545</v>
      </c>
    </row>
    <row r="3" spans="1:11" x14ac:dyDescent="0.2">
      <c r="A3" t="s">
        <v>546</v>
      </c>
    </row>
    <row r="4" spans="1:11" s="10" customFormat="1" x14ac:dyDescent="0.2">
      <c r="A4" s="84" t="s">
        <v>82</v>
      </c>
      <c r="B4" s="84" t="s">
        <v>438</v>
      </c>
      <c r="C4" s="84" t="s">
        <v>556</v>
      </c>
      <c r="D4" s="84" t="s">
        <v>549</v>
      </c>
      <c r="E4" s="84" t="s">
        <v>77</v>
      </c>
      <c r="F4" s="84" t="s">
        <v>78</v>
      </c>
      <c r="G4" s="84" t="s">
        <v>79</v>
      </c>
      <c r="H4" s="84" t="s">
        <v>80</v>
      </c>
      <c r="I4" s="84" t="s">
        <v>81</v>
      </c>
      <c r="J4" s="84" t="s">
        <v>518</v>
      </c>
      <c r="K4" s="84" t="s">
        <v>511</v>
      </c>
    </row>
    <row r="5" spans="1:11" x14ac:dyDescent="0.2">
      <c r="A5" t="s">
        <v>259</v>
      </c>
      <c r="B5" t="s">
        <v>470</v>
      </c>
      <c r="C5" t="s">
        <v>574</v>
      </c>
      <c r="D5" t="s">
        <v>258</v>
      </c>
      <c r="E5">
        <v>-1.27941063537704</v>
      </c>
      <c r="F5">
        <v>5.6993369584278204</v>
      </c>
      <c r="G5">
        <v>27.095564123302001</v>
      </c>
      <c r="H5" s="54">
        <v>1.9364176985295899E-7</v>
      </c>
      <c r="I5" s="54">
        <v>3.3025832559173899E-6</v>
      </c>
      <c r="J5" t="s">
        <v>515</v>
      </c>
      <c r="K5" t="s">
        <v>527</v>
      </c>
    </row>
    <row r="6" spans="1:11" x14ac:dyDescent="0.2">
      <c r="A6" t="s">
        <v>105</v>
      </c>
      <c r="B6" t="s">
        <v>471</v>
      </c>
      <c r="D6" t="s">
        <v>260</v>
      </c>
      <c r="E6">
        <v>-1.3176021451667099</v>
      </c>
      <c r="F6">
        <v>7.6610560891013497</v>
      </c>
      <c r="G6">
        <v>71.706677644759907</v>
      </c>
      <c r="H6" s="54">
        <v>2.4968613570091601E-17</v>
      </c>
      <c r="I6" s="54">
        <v>1.46167613494104E-15</v>
      </c>
      <c r="J6" t="s">
        <v>521</v>
      </c>
    </row>
    <row r="7" spans="1:11" x14ac:dyDescent="0.2">
      <c r="A7" t="s">
        <v>262</v>
      </c>
      <c r="D7" t="s">
        <v>261</v>
      </c>
      <c r="E7">
        <v>-1.45982385360875</v>
      </c>
      <c r="F7">
        <v>3.5020326341519601</v>
      </c>
      <c r="G7">
        <v>6.8549648077329302</v>
      </c>
      <c r="H7">
        <v>8.8395297584808498E-3</v>
      </c>
      <c r="I7">
        <v>3.6469374203561E-2</v>
      </c>
    </row>
    <row r="8" spans="1:11" x14ac:dyDescent="0.2">
      <c r="A8" t="s">
        <v>264</v>
      </c>
      <c r="D8" t="s">
        <v>263</v>
      </c>
      <c r="E8">
        <v>-1.43153040103199</v>
      </c>
      <c r="F8">
        <v>4.3785803151517202</v>
      </c>
      <c r="G8">
        <v>11.194346321409601</v>
      </c>
      <c r="H8">
        <v>8.2046936205616098E-4</v>
      </c>
      <c r="I8">
        <v>5.15112069047433E-3</v>
      </c>
    </row>
    <row r="9" spans="1:11" x14ac:dyDescent="0.2">
      <c r="A9" t="s">
        <v>266</v>
      </c>
      <c r="D9" t="s">
        <v>265</v>
      </c>
      <c r="E9">
        <v>-1.3644530636635701</v>
      </c>
      <c r="F9">
        <v>6.1161520224200503</v>
      </c>
      <c r="G9">
        <v>43.8317947306424</v>
      </c>
      <c r="H9" s="54">
        <v>3.5784428490792897E-11</v>
      </c>
      <c r="I9" s="54">
        <v>1.1152384476411099E-9</v>
      </c>
    </row>
    <row r="10" spans="1:11" x14ac:dyDescent="0.2">
      <c r="A10" t="s">
        <v>268</v>
      </c>
      <c r="B10" t="s">
        <v>472</v>
      </c>
      <c r="D10" t="s">
        <v>267</v>
      </c>
      <c r="E10">
        <v>-2.3313982585680901</v>
      </c>
      <c r="F10">
        <v>2.7575237632763399</v>
      </c>
      <c r="G10">
        <v>8.1171520609682908</v>
      </c>
      <c r="H10">
        <v>4.3848388343572797E-3</v>
      </c>
      <c r="I10">
        <v>2.0786837724669299E-2</v>
      </c>
      <c r="J10" t="s">
        <v>516</v>
      </c>
    </row>
    <row r="11" spans="1:11" x14ac:dyDescent="0.2">
      <c r="A11" t="s">
        <v>270</v>
      </c>
      <c r="B11" t="s">
        <v>473</v>
      </c>
      <c r="C11" t="s">
        <v>575</v>
      </c>
      <c r="D11" t="s">
        <v>269</v>
      </c>
      <c r="E11">
        <v>-1.02724669704981</v>
      </c>
      <c r="F11">
        <v>6.3172001502619501</v>
      </c>
      <c r="G11">
        <v>28.603582986063699</v>
      </c>
      <c r="H11" s="54">
        <v>8.8817686186464702E-8</v>
      </c>
      <c r="I11" s="54">
        <v>1.6372690066373E-6</v>
      </c>
      <c r="J11" t="s">
        <v>515</v>
      </c>
      <c r="K11" t="s">
        <v>525</v>
      </c>
    </row>
    <row r="12" spans="1:11" x14ac:dyDescent="0.2">
      <c r="A12" t="s">
        <v>272</v>
      </c>
      <c r="D12" t="s">
        <v>271</v>
      </c>
      <c r="E12">
        <v>-2.17398460589957</v>
      </c>
      <c r="F12">
        <v>3.8010287334972901</v>
      </c>
      <c r="G12">
        <v>12.3206754928308</v>
      </c>
      <c r="H12">
        <v>4.4796856029939198E-4</v>
      </c>
      <c r="I12">
        <v>3.1299996826080101E-3</v>
      </c>
    </row>
    <row r="13" spans="1:11" x14ac:dyDescent="0.2">
      <c r="A13" t="s">
        <v>274</v>
      </c>
      <c r="D13" t="s">
        <v>273</v>
      </c>
      <c r="E13">
        <v>-1.6695528726212601</v>
      </c>
      <c r="F13">
        <v>4.2360674009381096</v>
      </c>
      <c r="G13">
        <v>13.4271937086334</v>
      </c>
      <c r="H13">
        <v>2.48002833693783E-4</v>
      </c>
      <c r="I13">
        <v>1.92191104751604E-3</v>
      </c>
    </row>
    <row r="14" spans="1:11" x14ac:dyDescent="0.2">
      <c r="A14" t="s">
        <v>276</v>
      </c>
      <c r="B14" t="s">
        <v>474</v>
      </c>
      <c r="C14" t="s">
        <v>576</v>
      </c>
      <c r="D14" t="s">
        <v>275</v>
      </c>
      <c r="E14">
        <v>-1.9342865195619099</v>
      </c>
      <c r="F14">
        <v>6.6711960394755403</v>
      </c>
      <c r="G14">
        <v>76.677265670109506</v>
      </c>
      <c r="H14" s="54">
        <v>2.0130748330692601E-18</v>
      </c>
      <c r="I14" s="54">
        <v>1.3416369502855501E-16</v>
      </c>
      <c r="J14" t="s">
        <v>510</v>
      </c>
    </row>
    <row r="15" spans="1:11" s="39" customFormat="1" x14ac:dyDescent="0.2">
      <c r="A15" s="39" t="s">
        <v>278</v>
      </c>
      <c r="B15" s="39" t="s">
        <v>475</v>
      </c>
      <c r="D15" s="39" t="s">
        <v>277</v>
      </c>
      <c r="E15" s="39">
        <v>-1.34481618824783</v>
      </c>
      <c r="F15" s="39">
        <v>7.7808997331399601</v>
      </c>
      <c r="G15" s="39">
        <v>85.503227332979506</v>
      </c>
      <c r="H15" s="56">
        <v>2.31323745108947E-20</v>
      </c>
      <c r="I15" s="56">
        <v>1.85573048854067E-18</v>
      </c>
      <c r="J15" s="39" t="s">
        <v>510</v>
      </c>
    </row>
    <row r="16" spans="1:11" s="18" customFormat="1" x14ac:dyDescent="0.2">
      <c r="A16" s="18" t="s">
        <v>86</v>
      </c>
      <c r="D16" s="18" t="s">
        <v>279</v>
      </c>
      <c r="E16" s="18">
        <v>-2.0206204729601298</v>
      </c>
      <c r="F16" s="18">
        <v>3.4725691901409599</v>
      </c>
      <c r="G16" s="18">
        <v>9.0905923355522695</v>
      </c>
      <c r="H16" s="18">
        <v>2.5692764683281702E-3</v>
      </c>
      <c r="I16" s="18">
        <v>1.3393628954028401E-2</v>
      </c>
    </row>
    <row r="17" spans="1:11" s="18" customFormat="1" ht="19" x14ac:dyDescent="0.25">
      <c r="A17" s="18" t="s">
        <v>281</v>
      </c>
      <c r="B17" s="18" t="s">
        <v>476</v>
      </c>
      <c r="C17" t="s">
        <v>577</v>
      </c>
      <c r="D17" s="18" t="s">
        <v>280</v>
      </c>
      <c r="E17" s="18">
        <v>-1.7405380009354701</v>
      </c>
      <c r="F17" s="18">
        <v>5.0673755422265199</v>
      </c>
      <c r="G17" s="18">
        <v>23.370662221027999</v>
      </c>
      <c r="H17" s="76">
        <v>1.33600670093411E-6</v>
      </c>
      <c r="I17" s="76">
        <v>1.9100927486622301E-5</v>
      </c>
      <c r="J17" s="85" t="s">
        <v>522</v>
      </c>
      <c r="K17" s="85"/>
    </row>
    <row r="18" spans="1:11" s="18" customFormat="1" ht="19" x14ac:dyDescent="0.25">
      <c r="A18" s="18" t="s">
        <v>283</v>
      </c>
      <c r="B18" s="18" t="s">
        <v>477</v>
      </c>
      <c r="C18" t="s">
        <v>578</v>
      </c>
      <c r="D18" s="18" t="s">
        <v>282</v>
      </c>
      <c r="E18" s="18">
        <v>-1.6725671257436101</v>
      </c>
      <c r="F18" s="18">
        <v>5.4429827743073398</v>
      </c>
      <c r="G18" s="18">
        <v>35.484280954571503</v>
      </c>
      <c r="H18" s="76">
        <v>2.5711714364306099E-9</v>
      </c>
      <c r="I18" s="76">
        <v>6.4013302658720704E-8</v>
      </c>
      <c r="J18" s="85" t="s">
        <v>517</v>
      </c>
    </row>
    <row r="19" spans="1:11" x14ac:dyDescent="0.2">
      <c r="A19" t="s">
        <v>285</v>
      </c>
      <c r="D19" t="s">
        <v>284</v>
      </c>
      <c r="E19">
        <v>-1.0004376423000001</v>
      </c>
      <c r="F19">
        <v>4.4850269153767099</v>
      </c>
      <c r="G19">
        <v>7.0386692825912602</v>
      </c>
      <c r="H19">
        <v>7.9768277360596704E-3</v>
      </c>
      <c r="I19">
        <v>3.3647144841879702E-2</v>
      </c>
    </row>
    <row r="20" spans="1:11" x14ac:dyDescent="0.2">
      <c r="A20" t="s">
        <v>287</v>
      </c>
      <c r="D20" t="s">
        <v>286</v>
      </c>
      <c r="E20">
        <v>-1.85953696433625</v>
      </c>
      <c r="F20">
        <v>3.3409339155548801</v>
      </c>
      <c r="G20">
        <v>7.8954661899176797</v>
      </c>
      <c r="H20">
        <v>4.9558862948830698E-3</v>
      </c>
      <c r="I20">
        <v>2.3010610320936199E-2</v>
      </c>
    </row>
    <row r="21" spans="1:11" s="39" customFormat="1" x14ac:dyDescent="0.2">
      <c r="A21" s="39" t="s">
        <v>289</v>
      </c>
      <c r="D21" s="39" t="s">
        <v>288</v>
      </c>
      <c r="E21" s="39">
        <v>-1.3259093290514301</v>
      </c>
      <c r="F21" s="39">
        <v>4.8951300625974303</v>
      </c>
      <c r="G21" s="39">
        <v>13.056861883505499</v>
      </c>
      <c r="H21" s="39">
        <v>3.0217529707848802E-4</v>
      </c>
      <c r="I21" s="39">
        <v>2.2431492094766399E-3</v>
      </c>
    </row>
    <row r="22" spans="1:11" s="39" customFormat="1" x14ac:dyDescent="0.2">
      <c r="A22" s="39" t="s">
        <v>291</v>
      </c>
      <c r="D22" s="39" t="s">
        <v>290</v>
      </c>
      <c r="E22" s="39">
        <v>-2.1684681194905702</v>
      </c>
      <c r="F22" s="39">
        <v>5.4558336888099603</v>
      </c>
      <c r="G22" s="39">
        <v>50.565370146796099</v>
      </c>
      <c r="H22" s="56">
        <v>1.15260969157181E-12</v>
      </c>
      <c r="I22" s="56">
        <v>4.2314450710924401E-11</v>
      </c>
    </row>
    <row r="23" spans="1:11" s="39" customFormat="1" x14ac:dyDescent="0.2">
      <c r="A23" s="39" t="s">
        <v>293</v>
      </c>
      <c r="D23" s="39" t="s">
        <v>292</v>
      </c>
      <c r="E23" s="39">
        <v>-3.6712401182004601</v>
      </c>
      <c r="F23" s="39">
        <v>7.1251860278500097</v>
      </c>
      <c r="G23" s="39">
        <v>215.38086412210501</v>
      </c>
      <c r="H23" s="56">
        <v>9.2041267303216599E-49</v>
      </c>
      <c r="I23" s="56">
        <v>4.9840346244691799E-46</v>
      </c>
    </row>
    <row r="24" spans="1:11" x14ac:dyDescent="0.2">
      <c r="A24" t="s">
        <v>295</v>
      </c>
      <c r="D24" t="s">
        <v>294</v>
      </c>
      <c r="E24">
        <v>-1.03939125309359</v>
      </c>
      <c r="F24">
        <v>4.20553446468967</v>
      </c>
      <c r="G24">
        <v>6.3319070164329103</v>
      </c>
      <c r="H24">
        <v>1.1858473792139199E-2</v>
      </c>
      <c r="I24">
        <v>4.5785123411360797E-2</v>
      </c>
    </row>
    <row r="25" spans="1:11" x14ac:dyDescent="0.2">
      <c r="A25" t="s">
        <v>297</v>
      </c>
      <c r="D25" t="s">
        <v>296</v>
      </c>
      <c r="E25">
        <v>-1.2529699354080699</v>
      </c>
      <c r="F25">
        <v>6.1801185786522002</v>
      </c>
      <c r="G25">
        <v>32.597875903604098</v>
      </c>
      <c r="H25" s="54">
        <v>1.1333854714924099E-8</v>
      </c>
      <c r="I25" s="54">
        <v>2.5050131951556603E-7</v>
      </c>
    </row>
    <row r="26" spans="1:11" x14ac:dyDescent="0.2">
      <c r="A26" t="s">
        <v>299</v>
      </c>
      <c r="B26" t="s">
        <v>478</v>
      </c>
      <c r="D26" t="s">
        <v>298</v>
      </c>
      <c r="E26">
        <v>-1.21215844400858</v>
      </c>
      <c r="F26">
        <v>4.0833621757163003</v>
      </c>
      <c r="G26">
        <v>9.9647977508919396</v>
      </c>
      <c r="H26">
        <v>1.5956170453550499E-3</v>
      </c>
      <c r="I26">
        <v>8.9536438348161492E-3</v>
      </c>
      <c r="J26" t="s">
        <v>510</v>
      </c>
    </row>
    <row r="27" spans="1:11" x14ac:dyDescent="0.2">
      <c r="A27" t="s">
        <v>301</v>
      </c>
      <c r="D27" t="s">
        <v>300</v>
      </c>
      <c r="E27">
        <v>-1.6340574414183699</v>
      </c>
      <c r="F27">
        <v>6.8728854236713897</v>
      </c>
      <c r="G27">
        <v>66.813413244995999</v>
      </c>
      <c r="H27" s="54">
        <v>2.9846041115767699E-16</v>
      </c>
      <c r="I27" s="54">
        <v>1.5034075594593701E-14</v>
      </c>
    </row>
    <row r="28" spans="1:11" ht="19" x14ac:dyDescent="0.25">
      <c r="A28" t="s">
        <v>303</v>
      </c>
      <c r="B28" t="s">
        <v>611</v>
      </c>
      <c r="C28" t="s">
        <v>579</v>
      </c>
      <c r="D28" t="s">
        <v>302</v>
      </c>
      <c r="E28">
        <v>-1.01799177789484</v>
      </c>
      <c r="F28">
        <v>5.4312936855454499</v>
      </c>
      <c r="G28">
        <v>17.276068079725299</v>
      </c>
      <c r="H28" s="54">
        <v>3.2323232068910301E-5</v>
      </c>
      <c r="I28">
        <v>3.1523827692600298E-4</v>
      </c>
      <c r="J28" s="85" t="s">
        <v>523</v>
      </c>
      <c r="K28" s="85"/>
    </row>
    <row r="29" spans="1:11" ht="19" x14ac:dyDescent="0.25">
      <c r="A29" t="s">
        <v>305</v>
      </c>
      <c r="B29" t="s">
        <v>479</v>
      </c>
      <c r="C29" t="s">
        <v>580</v>
      </c>
      <c r="D29" t="s">
        <v>304</v>
      </c>
      <c r="E29">
        <v>-1.06520775570686</v>
      </c>
      <c r="F29">
        <v>5.1774469446481604</v>
      </c>
      <c r="G29">
        <v>14.563846552724801</v>
      </c>
      <c r="H29">
        <v>1.35489292224633E-4</v>
      </c>
      <c r="I29">
        <v>1.1463664334318601E-3</v>
      </c>
      <c r="J29" s="85" t="s">
        <v>523</v>
      </c>
      <c r="K29" s="85"/>
    </row>
    <row r="30" spans="1:11" ht="19" x14ac:dyDescent="0.25">
      <c r="A30" t="s">
        <v>307</v>
      </c>
      <c r="B30" t="s">
        <v>480</v>
      </c>
      <c r="C30" t="s">
        <v>581</v>
      </c>
      <c r="D30" t="s">
        <v>306</v>
      </c>
      <c r="E30">
        <v>-1.0772278043929799</v>
      </c>
      <c r="F30">
        <v>4.5832571087055598</v>
      </c>
      <c r="G30">
        <v>8.3958057562588397</v>
      </c>
      <c r="H30">
        <v>3.7608776631204602E-3</v>
      </c>
      <c r="I30">
        <v>1.8326346497905301E-2</v>
      </c>
      <c r="J30" s="85" t="s">
        <v>523</v>
      </c>
      <c r="K30" s="85"/>
    </row>
    <row r="31" spans="1:11" ht="19" x14ac:dyDescent="0.25">
      <c r="A31" t="s">
        <v>309</v>
      </c>
      <c r="B31" t="s">
        <v>481</v>
      </c>
      <c r="C31" t="s">
        <v>582</v>
      </c>
      <c r="D31" t="s">
        <v>308</v>
      </c>
      <c r="E31">
        <v>-1.28735598527426</v>
      </c>
      <c r="F31">
        <v>4.50601510435175</v>
      </c>
      <c r="G31">
        <v>12.3131110581561</v>
      </c>
      <c r="H31">
        <v>4.4978766152948901E-4</v>
      </c>
      <c r="I31">
        <v>3.1372228488497599E-3</v>
      </c>
      <c r="J31" s="85" t="s">
        <v>515</v>
      </c>
      <c r="K31" s="85" t="s">
        <v>529</v>
      </c>
    </row>
    <row r="32" spans="1:11" ht="19" x14ac:dyDescent="0.25">
      <c r="A32" t="s">
        <v>311</v>
      </c>
      <c r="B32" t="s">
        <v>482</v>
      </c>
      <c r="D32" t="s">
        <v>310</v>
      </c>
      <c r="E32">
        <v>-1.22960797343309</v>
      </c>
      <c r="F32">
        <v>5.0318614349912201</v>
      </c>
      <c r="G32">
        <v>13.9249717721965</v>
      </c>
      <c r="H32">
        <v>1.9025396855490399E-4</v>
      </c>
      <c r="I32">
        <v>1.5178272408468601E-3</v>
      </c>
      <c r="J32" s="85" t="s">
        <v>510</v>
      </c>
      <c r="K32" s="85"/>
    </row>
    <row r="33" spans="1:11" x14ac:dyDescent="0.2">
      <c r="A33" t="s">
        <v>313</v>
      </c>
      <c r="D33" s="55" t="s">
        <v>312</v>
      </c>
      <c r="E33">
        <v>-1.7349463155153499</v>
      </c>
      <c r="F33">
        <v>4.8459831403320299</v>
      </c>
      <c r="G33">
        <v>27.428388231571901</v>
      </c>
      <c r="H33" s="54">
        <v>1.630205109535E-7</v>
      </c>
      <c r="I33" s="54">
        <v>2.8135651531894899E-6</v>
      </c>
    </row>
    <row r="34" spans="1:11" ht="19" x14ac:dyDescent="0.25">
      <c r="A34" t="s">
        <v>315</v>
      </c>
      <c r="B34" t="s">
        <v>483</v>
      </c>
      <c r="C34" t="s">
        <v>583</v>
      </c>
      <c r="D34" s="55" t="s">
        <v>314</v>
      </c>
      <c r="E34">
        <v>-1.18199097937961</v>
      </c>
      <c r="F34">
        <v>7.4691686811659697</v>
      </c>
      <c r="G34">
        <v>66.548455479776493</v>
      </c>
      <c r="H34" s="54">
        <v>3.4139746474303201E-16</v>
      </c>
      <c r="I34" s="54">
        <v>1.6999239278928899E-14</v>
      </c>
      <c r="J34" s="85" t="s">
        <v>515</v>
      </c>
      <c r="K34" s="85" t="s">
        <v>530</v>
      </c>
    </row>
    <row r="35" spans="1:11" ht="19" x14ac:dyDescent="0.25">
      <c r="A35" t="s">
        <v>317</v>
      </c>
      <c r="B35" t="s">
        <v>484</v>
      </c>
      <c r="C35" t="s">
        <v>584</v>
      </c>
      <c r="D35" s="55" t="s">
        <v>316</v>
      </c>
      <c r="E35">
        <v>-1.0341275187594099</v>
      </c>
      <c r="F35">
        <v>9.0338398674161606</v>
      </c>
      <c r="G35">
        <v>100.579295747782</v>
      </c>
      <c r="H35" s="54">
        <v>1.1375059377230501E-23</v>
      </c>
      <c r="I35" s="54">
        <v>1.2319189305540601E-21</v>
      </c>
      <c r="J35" s="85" t="s">
        <v>515</v>
      </c>
      <c r="K35" s="85" t="s">
        <v>531</v>
      </c>
    </row>
    <row r="36" spans="1:11" x14ac:dyDescent="0.2">
      <c r="A36" t="s">
        <v>86</v>
      </c>
      <c r="D36" t="s">
        <v>318</v>
      </c>
      <c r="E36">
        <v>-4.7401087321845399</v>
      </c>
      <c r="F36">
        <v>1.6539004769380199</v>
      </c>
      <c r="G36">
        <v>6.8070546673338397</v>
      </c>
      <c r="H36">
        <v>9.0798410799540694E-3</v>
      </c>
      <c r="I36">
        <v>3.7107425998453798E-2</v>
      </c>
    </row>
    <row r="37" spans="1:11" x14ac:dyDescent="0.2">
      <c r="A37" t="s">
        <v>86</v>
      </c>
      <c r="D37" t="s">
        <v>319</v>
      </c>
      <c r="E37">
        <v>-4.7331058830144599</v>
      </c>
      <c r="F37">
        <v>1.99538370712056</v>
      </c>
      <c r="G37">
        <v>6.8524360939066504</v>
      </c>
      <c r="H37">
        <v>8.8520492037357807E-3</v>
      </c>
      <c r="I37">
        <v>3.6486277022439E-2</v>
      </c>
    </row>
    <row r="38" spans="1:11" ht="19" x14ac:dyDescent="0.25">
      <c r="A38" t="s">
        <v>321</v>
      </c>
      <c r="B38" t="s">
        <v>485</v>
      </c>
      <c r="C38" t="s">
        <v>585</v>
      </c>
      <c r="D38" t="s">
        <v>320</v>
      </c>
      <c r="E38">
        <v>-1.2685482301965101</v>
      </c>
      <c r="F38">
        <v>5.5351021678231804</v>
      </c>
      <c r="G38">
        <v>25.771582576647699</v>
      </c>
      <c r="H38" s="54">
        <v>3.8430534935283702E-7</v>
      </c>
      <c r="I38" s="54">
        <v>6.1888876334441998E-6</v>
      </c>
      <c r="J38" t="s">
        <v>515</v>
      </c>
      <c r="K38" s="85" t="s">
        <v>532</v>
      </c>
    </row>
    <row r="39" spans="1:11" ht="19" x14ac:dyDescent="0.25">
      <c r="A39" t="s">
        <v>323</v>
      </c>
      <c r="B39" t="s">
        <v>486</v>
      </c>
      <c r="C39" t="s">
        <v>586</v>
      </c>
      <c r="D39" t="s">
        <v>322</v>
      </c>
      <c r="E39">
        <v>-1.1743464414623701</v>
      </c>
      <c r="F39">
        <v>6.2061152219816904</v>
      </c>
      <c r="G39">
        <v>28.4337706831564</v>
      </c>
      <c r="H39" s="54">
        <v>9.6959152201913395E-8</v>
      </c>
      <c r="I39" s="54">
        <v>1.7722660225261099E-6</v>
      </c>
      <c r="J39" s="85" t="s">
        <v>524</v>
      </c>
      <c r="K39" s="85"/>
    </row>
    <row r="40" spans="1:11" x14ac:dyDescent="0.2">
      <c r="A40" t="s">
        <v>325</v>
      </c>
      <c r="B40" t="s">
        <v>487</v>
      </c>
      <c r="C40" t="s">
        <v>587</v>
      </c>
      <c r="D40" t="s">
        <v>324</v>
      </c>
      <c r="E40">
        <v>-1.1301681220600901</v>
      </c>
      <c r="F40">
        <v>5.0869867734834502</v>
      </c>
      <c r="G40">
        <v>12.4208916391968</v>
      </c>
      <c r="H40">
        <v>4.2455748778715799E-4</v>
      </c>
      <c r="I40">
        <v>3.0299555800559598E-3</v>
      </c>
      <c r="J40" t="s">
        <v>515</v>
      </c>
      <c r="K40" t="s">
        <v>527</v>
      </c>
    </row>
    <row r="41" spans="1:11" x14ac:dyDescent="0.2">
      <c r="A41" t="s">
        <v>327</v>
      </c>
      <c r="B41" t="s">
        <v>488</v>
      </c>
      <c r="C41" t="s">
        <v>588</v>
      </c>
      <c r="D41" t="s">
        <v>326</v>
      </c>
      <c r="E41">
        <v>-1.42206986167426</v>
      </c>
      <c r="F41">
        <v>6.2125937933503099</v>
      </c>
      <c r="G41">
        <v>34.117192202131903</v>
      </c>
      <c r="H41" s="54">
        <v>5.1890772508006099E-9</v>
      </c>
      <c r="I41" s="54">
        <v>1.2419382679816699E-7</v>
      </c>
      <c r="J41" t="s">
        <v>515</v>
      </c>
      <c r="K41" t="s">
        <v>529</v>
      </c>
    </row>
    <row r="42" spans="1:11" s="57" customFormat="1" x14ac:dyDescent="0.2">
      <c r="A42" s="57" t="s">
        <v>329</v>
      </c>
      <c r="D42" s="57" t="s">
        <v>328</v>
      </c>
      <c r="E42" s="57">
        <v>-1.1996579259078399</v>
      </c>
      <c r="F42" s="57">
        <v>7.0638762175125196</v>
      </c>
      <c r="G42" s="57">
        <v>27.2168154020485</v>
      </c>
      <c r="H42" s="58">
        <v>1.8186999436673099E-7</v>
      </c>
      <c r="I42" s="58">
        <v>3.1140743699473501E-6</v>
      </c>
    </row>
    <row r="43" spans="1:11" x14ac:dyDescent="0.2">
      <c r="A43" t="s">
        <v>331</v>
      </c>
      <c r="B43" t="s">
        <v>489</v>
      </c>
      <c r="C43" t="s">
        <v>589</v>
      </c>
      <c r="D43" t="s">
        <v>330</v>
      </c>
      <c r="E43">
        <v>-1.0707778222997899</v>
      </c>
      <c r="F43">
        <v>4.5743400999478601</v>
      </c>
      <c r="G43">
        <v>9.4254486411430793</v>
      </c>
      <c r="H43">
        <v>2.13994738039597E-3</v>
      </c>
      <c r="I43">
        <v>1.1402524049047199E-2</v>
      </c>
      <c r="J43" t="s">
        <v>515</v>
      </c>
      <c r="K43" t="s">
        <v>533</v>
      </c>
    </row>
    <row r="44" spans="1:11" x14ac:dyDescent="0.2">
      <c r="A44" t="s">
        <v>333</v>
      </c>
      <c r="D44" t="s">
        <v>332</v>
      </c>
      <c r="E44">
        <v>-4.8802945640679303</v>
      </c>
      <c r="F44">
        <v>1.8585435482289601</v>
      </c>
      <c r="G44">
        <v>7.6165821146741397</v>
      </c>
      <c r="H44">
        <v>5.7833996556654697E-3</v>
      </c>
      <c r="I44">
        <v>2.5940440656418901E-2</v>
      </c>
    </row>
    <row r="45" spans="1:11" x14ac:dyDescent="0.2">
      <c r="A45" t="s">
        <v>335</v>
      </c>
      <c r="B45" t="s">
        <v>490</v>
      </c>
      <c r="D45" t="s">
        <v>334</v>
      </c>
      <c r="E45">
        <v>-1.2689376912947301</v>
      </c>
      <c r="F45">
        <v>4.53464235047859</v>
      </c>
      <c r="G45">
        <v>11.0011191406262</v>
      </c>
      <c r="H45">
        <v>9.1056889805382103E-4</v>
      </c>
      <c r="I45">
        <v>5.6351206662416499E-3</v>
      </c>
      <c r="J45" t="s">
        <v>515</v>
      </c>
    </row>
    <row r="46" spans="1:11" x14ac:dyDescent="0.2">
      <c r="A46" t="s">
        <v>337</v>
      </c>
      <c r="B46" t="s">
        <v>491</v>
      </c>
      <c r="C46" t="s">
        <v>590</v>
      </c>
      <c r="D46" t="s">
        <v>336</v>
      </c>
      <c r="E46">
        <v>-1.03419139290573</v>
      </c>
      <c r="F46">
        <v>5.4517333142061197</v>
      </c>
      <c r="G46">
        <v>19.360023139176899</v>
      </c>
      <c r="H46" s="54">
        <v>1.08249566461474E-5</v>
      </c>
      <c r="I46">
        <v>1.19019574089114E-4</v>
      </c>
      <c r="J46" t="s">
        <v>515</v>
      </c>
      <c r="K46" t="s">
        <v>529</v>
      </c>
    </row>
    <row r="47" spans="1:11" x14ac:dyDescent="0.2">
      <c r="A47" t="s">
        <v>339</v>
      </c>
      <c r="D47" t="s">
        <v>338</v>
      </c>
      <c r="E47">
        <v>-1.0588429695023001</v>
      </c>
      <c r="F47">
        <v>5.6496919932753098</v>
      </c>
      <c r="G47">
        <v>21.0053026687292</v>
      </c>
      <c r="H47" s="54">
        <v>4.58013967208221E-6</v>
      </c>
      <c r="I47" s="54">
        <v>5.6851475815072003E-5</v>
      </c>
    </row>
    <row r="48" spans="1:11" x14ac:dyDescent="0.2">
      <c r="A48" t="s">
        <v>341</v>
      </c>
      <c r="D48" t="s">
        <v>340</v>
      </c>
      <c r="F48">
        <v>5.44494666510555</v>
      </c>
      <c r="G48">
        <v>14.146074042079601</v>
      </c>
      <c r="H48">
        <v>1.6914971948627601E-4</v>
      </c>
      <c r="I48">
        <v>1.38255959398972E-3</v>
      </c>
    </row>
    <row r="49" spans="1:11" x14ac:dyDescent="0.2">
      <c r="A49" t="s">
        <v>343</v>
      </c>
      <c r="D49" t="s">
        <v>342</v>
      </c>
      <c r="E49">
        <v>-2.26841354566207</v>
      </c>
      <c r="F49">
        <v>2.8560133584548102</v>
      </c>
      <c r="G49">
        <v>7.6551832186473101</v>
      </c>
      <c r="H49">
        <v>5.6609441917402099E-3</v>
      </c>
      <c r="I49">
        <v>2.5598340541355499E-2</v>
      </c>
    </row>
    <row r="50" spans="1:11" x14ac:dyDescent="0.2">
      <c r="A50" t="s">
        <v>345</v>
      </c>
      <c r="B50" t="s">
        <v>492</v>
      </c>
      <c r="C50" t="s">
        <v>591</v>
      </c>
      <c r="D50" t="s">
        <v>344</v>
      </c>
      <c r="E50">
        <v>-1.2741541926023101</v>
      </c>
      <c r="F50">
        <v>4.5576789719980297</v>
      </c>
      <c r="G50">
        <v>12.358645257826399</v>
      </c>
      <c r="H50">
        <v>4.3894909328667E-4</v>
      </c>
      <c r="I50">
        <v>3.0919145888095201E-3</v>
      </c>
      <c r="J50" t="s">
        <v>515</v>
      </c>
      <c r="K50" t="s">
        <v>531</v>
      </c>
    </row>
    <row r="51" spans="1:11" x14ac:dyDescent="0.2">
      <c r="A51" t="s">
        <v>347</v>
      </c>
      <c r="B51" t="s">
        <v>493</v>
      </c>
      <c r="C51" t="s">
        <v>592</v>
      </c>
      <c r="D51" t="s">
        <v>346</v>
      </c>
      <c r="E51">
        <v>-1.0072764432178201</v>
      </c>
      <c r="F51">
        <v>4.15806235667013</v>
      </c>
      <c r="G51">
        <v>6.9117462834126302</v>
      </c>
      <c r="H51">
        <v>8.5631318697318506E-3</v>
      </c>
      <c r="I51">
        <v>3.5634473832544103E-2</v>
      </c>
      <c r="J51" t="s">
        <v>515</v>
      </c>
      <c r="K51" t="s">
        <v>534</v>
      </c>
    </row>
    <row r="52" spans="1:11" x14ac:dyDescent="0.2">
      <c r="A52" t="s">
        <v>349</v>
      </c>
      <c r="B52" t="s">
        <v>494</v>
      </c>
      <c r="C52" t="s">
        <v>593</v>
      </c>
      <c r="D52" t="s">
        <v>348</v>
      </c>
      <c r="E52">
        <v>-1.02291079028923</v>
      </c>
      <c r="F52">
        <v>4.19233912581468</v>
      </c>
      <c r="G52">
        <v>6.2255327097443303</v>
      </c>
      <c r="H52">
        <v>1.25921018794353E-2</v>
      </c>
      <c r="I52">
        <v>4.8145618130374102E-2</v>
      </c>
      <c r="J52" t="s">
        <v>515</v>
      </c>
      <c r="K52" t="s">
        <v>535</v>
      </c>
    </row>
    <row r="53" spans="1:11" s="59" customFormat="1" x14ac:dyDescent="0.2">
      <c r="A53" s="59" t="s">
        <v>351</v>
      </c>
      <c r="D53" s="59" t="s">
        <v>350</v>
      </c>
      <c r="E53" s="59">
        <v>-1.7254820212505699</v>
      </c>
      <c r="F53" s="59">
        <v>5.5581665196827501</v>
      </c>
      <c r="G53" s="59">
        <v>34.753237410258002</v>
      </c>
      <c r="H53" s="60">
        <v>3.7425582650287499E-9</v>
      </c>
      <c r="I53" s="60">
        <v>9.1597527706805401E-8</v>
      </c>
    </row>
    <row r="54" spans="1:11" s="61" customFormat="1" x14ac:dyDescent="0.2">
      <c r="A54" s="61" t="s">
        <v>191</v>
      </c>
      <c r="B54" s="61" t="s">
        <v>495</v>
      </c>
      <c r="C54" t="s">
        <v>594</v>
      </c>
      <c r="D54" s="61" t="s">
        <v>352</v>
      </c>
      <c r="E54" s="61">
        <v>-1.6798765540437299</v>
      </c>
      <c r="F54" s="61">
        <v>8.1392349906738204</v>
      </c>
      <c r="G54" s="61">
        <v>161.129376843975</v>
      </c>
      <c r="H54" s="62">
        <v>6.4105952440394902E-37</v>
      </c>
      <c r="I54" s="62">
        <v>1.85137990647861E-34</v>
      </c>
      <c r="J54" s="61" t="s">
        <v>510</v>
      </c>
    </row>
    <row r="55" spans="1:11" s="61" customFormat="1" x14ac:dyDescent="0.2">
      <c r="A55" s="61" t="s">
        <v>193</v>
      </c>
      <c r="B55" s="61" t="s">
        <v>496</v>
      </c>
      <c r="C55" t="s">
        <v>595</v>
      </c>
      <c r="D55" s="61" t="s">
        <v>353</v>
      </c>
      <c r="E55" s="61">
        <v>-1.65237895643743</v>
      </c>
      <c r="F55" s="61">
        <v>6.9136080663581501</v>
      </c>
      <c r="G55" s="61">
        <v>76.165858587523203</v>
      </c>
      <c r="H55" s="62">
        <v>2.6081222116654599E-18</v>
      </c>
      <c r="I55" s="62">
        <v>1.71187657892951E-16</v>
      </c>
      <c r="J55" s="61" t="s">
        <v>510</v>
      </c>
    </row>
    <row r="56" spans="1:11" ht="19" x14ac:dyDescent="0.25">
      <c r="A56" t="s">
        <v>355</v>
      </c>
      <c r="B56" t="s">
        <v>497</v>
      </c>
      <c r="C56" t="s">
        <v>596</v>
      </c>
      <c r="D56" t="s">
        <v>354</v>
      </c>
      <c r="E56">
        <v>-1.46519468545134</v>
      </c>
      <c r="F56">
        <v>4.0546940522285899</v>
      </c>
      <c r="G56">
        <v>9.5682120564014301</v>
      </c>
      <c r="H56">
        <v>1.9797550093018498E-3</v>
      </c>
      <c r="I56">
        <v>1.0721839143390401E-2</v>
      </c>
      <c r="J56" t="s">
        <v>515</v>
      </c>
      <c r="K56" s="85" t="s">
        <v>525</v>
      </c>
    </row>
    <row r="57" spans="1:11" x14ac:dyDescent="0.2">
      <c r="A57" t="s">
        <v>357</v>
      </c>
      <c r="D57" t="s">
        <v>356</v>
      </c>
      <c r="E57">
        <v>-1.0187515042763999</v>
      </c>
      <c r="F57">
        <v>7.7007055615484603</v>
      </c>
      <c r="G57">
        <v>55.934913786706097</v>
      </c>
      <c r="H57" s="54">
        <v>7.4910359456003304E-14</v>
      </c>
      <c r="I57" s="54">
        <v>3.1203045881096698E-12</v>
      </c>
    </row>
    <row r="58" spans="1:11" s="65" customFormat="1" ht="19" x14ac:dyDescent="0.25">
      <c r="A58" s="65" t="s">
        <v>359</v>
      </c>
      <c r="B58" s="65" t="s">
        <v>498</v>
      </c>
      <c r="C58" t="s">
        <v>597</v>
      </c>
      <c r="D58" s="65" t="s">
        <v>358</v>
      </c>
      <c r="E58" s="65">
        <v>-1.2863862905915699</v>
      </c>
      <c r="F58" s="65">
        <v>6.5986232498879804</v>
      </c>
      <c r="G58" s="65">
        <v>62.6081284114127</v>
      </c>
      <c r="H58" s="66">
        <v>2.5221039864430299E-15</v>
      </c>
      <c r="I58" s="66">
        <v>1.1748123085237899E-13</v>
      </c>
      <c r="J58" s="65" t="s">
        <v>515</v>
      </c>
      <c r="K58" s="85" t="s">
        <v>526</v>
      </c>
    </row>
    <row r="59" spans="1:11" s="65" customFormat="1" ht="19" x14ac:dyDescent="0.25">
      <c r="A59" s="65" t="s">
        <v>361</v>
      </c>
      <c r="B59" s="65" t="s">
        <v>499</v>
      </c>
      <c r="C59" t="s">
        <v>598</v>
      </c>
      <c r="D59" s="65" t="s">
        <v>360</v>
      </c>
      <c r="E59" s="65">
        <v>-2.1745846321544402</v>
      </c>
      <c r="F59" s="65">
        <v>6.6981919802898702</v>
      </c>
      <c r="G59" s="65">
        <v>159.67308596928899</v>
      </c>
      <c r="H59" s="66">
        <v>1.3337534541842701E-36</v>
      </c>
      <c r="I59" s="66">
        <v>3.6111374772039199E-34</v>
      </c>
      <c r="J59" s="65" t="s">
        <v>515</v>
      </c>
      <c r="K59" s="85" t="s">
        <v>526</v>
      </c>
    </row>
    <row r="60" spans="1:11" x14ac:dyDescent="0.2">
      <c r="A60" t="s">
        <v>363</v>
      </c>
      <c r="D60" t="s">
        <v>362</v>
      </c>
      <c r="E60">
        <v>-1.19355381501812</v>
      </c>
      <c r="F60">
        <v>4.4581410124035896</v>
      </c>
      <c r="G60">
        <v>6.4200725788681199</v>
      </c>
      <c r="H60">
        <v>1.1283754946537E-2</v>
      </c>
      <c r="I60">
        <v>4.4076849800178799E-2</v>
      </c>
    </row>
    <row r="61" spans="1:11" s="65" customFormat="1" x14ac:dyDescent="0.2">
      <c r="A61" s="65" t="s">
        <v>365</v>
      </c>
      <c r="B61" s="65" t="s">
        <v>500</v>
      </c>
      <c r="D61" s="65" t="s">
        <v>364</v>
      </c>
      <c r="E61" s="65">
        <v>-1.0731453934431401</v>
      </c>
      <c r="F61" s="65">
        <v>6.1111792042906901</v>
      </c>
      <c r="G61" s="65">
        <v>30.372790977281099</v>
      </c>
      <c r="H61" s="66">
        <v>3.5649368137183698E-8</v>
      </c>
      <c r="I61" s="66">
        <v>7.1496788319574E-7</v>
      </c>
      <c r="J61" s="65" t="s">
        <v>510</v>
      </c>
    </row>
    <row r="62" spans="1:11" s="65" customFormat="1" x14ac:dyDescent="0.2">
      <c r="A62" s="65" t="s">
        <v>367</v>
      </c>
      <c r="D62" s="65" t="s">
        <v>366</v>
      </c>
      <c r="E62" s="65">
        <v>-1.19544019602484</v>
      </c>
      <c r="F62" s="65">
        <v>7.5734877912772403</v>
      </c>
      <c r="G62" s="65">
        <v>85.248757816975797</v>
      </c>
      <c r="H62" s="66">
        <v>2.63093700221283E-20</v>
      </c>
      <c r="I62" s="66">
        <v>2.07222165337927E-18</v>
      </c>
    </row>
    <row r="63" spans="1:11" x14ac:dyDescent="0.2">
      <c r="A63" t="s">
        <v>369</v>
      </c>
      <c r="D63" t="s">
        <v>368</v>
      </c>
      <c r="E63">
        <v>-1.30919181549935</v>
      </c>
      <c r="F63">
        <v>3.68945114068489</v>
      </c>
      <c r="G63">
        <v>6.8348511235714398</v>
      </c>
      <c r="H63">
        <v>8.9396144116102201E-3</v>
      </c>
      <c r="I63">
        <v>3.66994233955222E-2</v>
      </c>
    </row>
    <row r="64" spans="1:11" x14ac:dyDescent="0.2">
      <c r="A64" t="s">
        <v>371</v>
      </c>
      <c r="B64" t="s">
        <v>501</v>
      </c>
      <c r="C64" t="s">
        <v>599</v>
      </c>
      <c r="D64" t="s">
        <v>370</v>
      </c>
      <c r="E64">
        <v>-1.21431118012161</v>
      </c>
      <c r="F64">
        <v>4.6721512451140796</v>
      </c>
      <c r="G64">
        <v>12.8128238006143</v>
      </c>
      <c r="H64">
        <v>3.4425159509664601E-4</v>
      </c>
      <c r="I64">
        <v>2.5021777012729399E-3</v>
      </c>
      <c r="J64" t="s">
        <v>515</v>
      </c>
      <c r="K64" t="s">
        <v>527</v>
      </c>
    </row>
    <row r="65" spans="1:11" ht="19" x14ac:dyDescent="0.25">
      <c r="A65" t="s">
        <v>373</v>
      </c>
      <c r="B65" t="s">
        <v>502</v>
      </c>
      <c r="C65" t="s">
        <v>600</v>
      </c>
      <c r="D65" t="s">
        <v>372</v>
      </c>
      <c r="E65">
        <v>-1.0009183512584201</v>
      </c>
      <c r="F65">
        <v>4.3863261182910396</v>
      </c>
      <c r="G65">
        <v>7.2575061721017802</v>
      </c>
      <c r="H65">
        <v>7.0605268832389699E-3</v>
      </c>
      <c r="I65">
        <v>3.04340322967077E-2</v>
      </c>
      <c r="J65" t="s">
        <v>515</v>
      </c>
      <c r="K65" s="85" t="s">
        <v>528</v>
      </c>
    </row>
    <row r="66" spans="1:11" ht="19" x14ac:dyDescent="0.25">
      <c r="A66" t="s">
        <v>375</v>
      </c>
      <c r="B66" t="s">
        <v>503</v>
      </c>
      <c r="C66" t="s">
        <v>601</v>
      </c>
      <c r="D66" t="s">
        <v>374</v>
      </c>
      <c r="E66">
        <v>-1.39123820027682</v>
      </c>
      <c r="F66">
        <v>4.9899134781140004</v>
      </c>
      <c r="G66">
        <v>16.359984093946402</v>
      </c>
      <c r="H66" s="54">
        <v>5.2379498416071898E-5</v>
      </c>
      <c r="I66">
        <v>4.8902583435005099E-4</v>
      </c>
      <c r="J66" t="s">
        <v>515</v>
      </c>
      <c r="K66" s="85" t="s">
        <v>529</v>
      </c>
    </row>
    <row r="67" spans="1:11" x14ac:dyDescent="0.2">
      <c r="A67" t="s">
        <v>377</v>
      </c>
      <c r="D67" t="s">
        <v>376</v>
      </c>
      <c r="E67">
        <v>-1.7691503390852501</v>
      </c>
      <c r="F67">
        <v>3.95804955675619</v>
      </c>
      <c r="G67">
        <v>12.8632494003137</v>
      </c>
      <c r="H67">
        <v>3.35098223147443E-4</v>
      </c>
      <c r="I67">
        <v>2.4543691056853499E-3</v>
      </c>
    </row>
    <row r="68" spans="1:11" x14ac:dyDescent="0.2">
      <c r="A68" t="s">
        <v>379</v>
      </c>
      <c r="D68" t="s">
        <v>378</v>
      </c>
      <c r="E68">
        <v>-1.0856662192340201</v>
      </c>
      <c r="F68">
        <v>7.8065417265958903</v>
      </c>
      <c r="G68">
        <v>57.137980151911997</v>
      </c>
      <c r="H68" s="54">
        <v>4.0628335588855203E-14</v>
      </c>
      <c r="I68" s="54">
        <v>1.7255093114796099E-12</v>
      </c>
    </row>
    <row r="69" spans="1:11" x14ac:dyDescent="0.2">
      <c r="A69" t="s">
        <v>381</v>
      </c>
      <c r="B69" t="s">
        <v>504</v>
      </c>
      <c r="D69" t="s">
        <v>380</v>
      </c>
      <c r="E69">
        <v>-1.21293745075076</v>
      </c>
      <c r="F69">
        <v>6.3716571072054897</v>
      </c>
      <c r="G69">
        <v>36.800325026719896</v>
      </c>
      <c r="H69" s="54">
        <v>1.3086843034014899E-9</v>
      </c>
      <c r="I69" s="54">
        <v>3.3545682854054697E-8</v>
      </c>
      <c r="J69" t="s">
        <v>515</v>
      </c>
    </row>
    <row r="70" spans="1:11" x14ac:dyDescent="0.2">
      <c r="A70" t="s">
        <v>193</v>
      </c>
      <c r="B70" t="s">
        <v>505</v>
      </c>
      <c r="C70" t="s">
        <v>602</v>
      </c>
      <c r="D70" t="s">
        <v>382</v>
      </c>
      <c r="E70">
        <v>-1.08002211098657</v>
      </c>
      <c r="F70">
        <v>5.5135313532177301</v>
      </c>
      <c r="G70">
        <v>13.506792311347899</v>
      </c>
      <c r="H70">
        <v>2.37701505821438E-4</v>
      </c>
      <c r="I70">
        <v>1.8486946556884501E-3</v>
      </c>
      <c r="J70" t="s">
        <v>510</v>
      </c>
    </row>
    <row r="71" spans="1:11" x14ac:dyDescent="0.2">
      <c r="A71" t="s">
        <v>384</v>
      </c>
      <c r="B71" t="s">
        <v>506</v>
      </c>
      <c r="D71" t="s">
        <v>383</v>
      </c>
      <c r="E71">
        <v>-1.1362515143085801</v>
      </c>
      <c r="F71">
        <v>7.7961165502964</v>
      </c>
      <c r="G71">
        <v>75.6674162671261</v>
      </c>
      <c r="H71" s="54">
        <v>3.35701846220569E-18</v>
      </c>
      <c r="I71" s="54">
        <v>2.17053790720523E-16</v>
      </c>
      <c r="J71" t="s">
        <v>510</v>
      </c>
    </row>
    <row r="72" spans="1:11" x14ac:dyDescent="0.2">
      <c r="A72" t="s">
        <v>386</v>
      </c>
      <c r="D72" t="s">
        <v>385</v>
      </c>
      <c r="E72">
        <v>-5.78368848582243</v>
      </c>
      <c r="F72">
        <v>2.2389777850208801</v>
      </c>
      <c r="G72">
        <v>14.543986291564799</v>
      </c>
      <c r="H72">
        <v>1.36924994343621E-4</v>
      </c>
      <c r="I72">
        <v>1.1562555077905799E-3</v>
      </c>
    </row>
    <row r="73" spans="1:11" x14ac:dyDescent="0.2">
      <c r="A73" t="s">
        <v>388</v>
      </c>
      <c r="D73" t="s">
        <v>387</v>
      </c>
      <c r="E73">
        <v>-1.2662301448314499</v>
      </c>
      <c r="F73">
        <v>4.5823387445057699</v>
      </c>
      <c r="G73">
        <v>12.6091661296852</v>
      </c>
      <c r="H73">
        <v>3.83859712524922E-4</v>
      </c>
      <c r="I73">
        <v>2.7622595924550802E-3</v>
      </c>
    </row>
    <row r="74" spans="1:11" x14ac:dyDescent="0.2">
      <c r="A74" t="s">
        <v>390</v>
      </c>
      <c r="D74" s="55" t="s">
        <v>389</v>
      </c>
      <c r="E74">
        <v>-1.3797267454497999</v>
      </c>
      <c r="F74">
        <v>6.9647789905008199</v>
      </c>
      <c r="G74">
        <v>52.846325399787602</v>
      </c>
      <c r="H74" s="54">
        <v>3.60692843646551E-13</v>
      </c>
      <c r="I74" s="54">
        <v>1.38276229971404E-11</v>
      </c>
    </row>
    <row r="75" spans="1:11" x14ac:dyDescent="0.2">
      <c r="A75" t="s">
        <v>86</v>
      </c>
      <c r="D75" s="55" t="s">
        <v>391</v>
      </c>
      <c r="E75">
        <v>-1.56709990191037</v>
      </c>
      <c r="F75">
        <v>4.6982511681962897</v>
      </c>
      <c r="G75">
        <v>19.854145330974401</v>
      </c>
      <c r="H75" s="54">
        <v>8.3581288528437207E-6</v>
      </c>
      <c r="I75" s="54">
        <v>9.5282668922418501E-5</v>
      </c>
    </row>
    <row r="76" spans="1:11" x14ac:dyDescent="0.2">
      <c r="A76" t="s">
        <v>393</v>
      </c>
      <c r="D76" t="s">
        <v>392</v>
      </c>
      <c r="E76">
        <v>-1.03473131604948</v>
      </c>
      <c r="F76">
        <v>6.9371802198062298</v>
      </c>
      <c r="G76">
        <v>47.675342125823597</v>
      </c>
      <c r="H76" s="54">
        <v>5.0297827961864801E-12</v>
      </c>
      <c r="I76" s="54">
        <v>1.7022671150843601E-10</v>
      </c>
    </row>
    <row r="77" spans="1:11" x14ac:dyDescent="0.2">
      <c r="A77" t="s">
        <v>395</v>
      </c>
      <c r="D77" t="s">
        <v>394</v>
      </c>
      <c r="E77">
        <v>-1.09135999688344</v>
      </c>
      <c r="F77">
        <v>5.1679047195572103</v>
      </c>
      <c r="G77">
        <v>16.9897474209696</v>
      </c>
      <c r="H77" s="54">
        <v>3.7582211090715803E-5</v>
      </c>
      <c r="I77">
        <v>3.6259719030062599E-4</v>
      </c>
    </row>
    <row r="78" spans="1:11" x14ac:dyDescent="0.2">
      <c r="A78" t="s">
        <v>397</v>
      </c>
      <c r="D78" t="s">
        <v>396</v>
      </c>
      <c r="E78">
        <v>-1.0646461730090999</v>
      </c>
      <c r="F78">
        <v>4.2681909505161704</v>
      </c>
      <c r="G78">
        <v>6.67285465673939</v>
      </c>
      <c r="H78">
        <v>9.7892270520524797E-3</v>
      </c>
      <c r="I78">
        <v>3.9375052543631703E-2</v>
      </c>
    </row>
    <row r="79" spans="1:11" x14ac:dyDescent="0.2">
      <c r="A79" t="s">
        <v>399</v>
      </c>
      <c r="D79" t="s">
        <v>398</v>
      </c>
      <c r="E79">
        <v>-1.31005795608289</v>
      </c>
      <c r="F79">
        <v>4.2675088624512902</v>
      </c>
      <c r="G79">
        <v>8.9940498457114799</v>
      </c>
      <c r="H79">
        <v>2.7086006686080702E-3</v>
      </c>
      <c r="I79">
        <v>1.3885985912911399E-2</v>
      </c>
    </row>
    <row r="80" spans="1:11" x14ac:dyDescent="0.2">
      <c r="A80" t="s">
        <v>401</v>
      </c>
      <c r="D80" t="s">
        <v>400</v>
      </c>
      <c r="E80">
        <v>-1.30634690641608</v>
      </c>
      <c r="F80">
        <v>4.6554735402617604</v>
      </c>
      <c r="G80">
        <v>11.818664796524599</v>
      </c>
      <c r="H80">
        <v>5.8639896464190099E-4</v>
      </c>
      <c r="I80">
        <v>3.9262446906162497E-3</v>
      </c>
    </row>
    <row r="81" spans="1:10" x14ac:dyDescent="0.2">
      <c r="A81" t="s">
        <v>403</v>
      </c>
      <c r="D81" t="s">
        <v>402</v>
      </c>
      <c r="E81">
        <v>-1.10859027593212</v>
      </c>
      <c r="F81">
        <v>4.4533510108761902</v>
      </c>
      <c r="G81">
        <v>9.7688826163745901</v>
      </c>
      <c r="H81">
        <v>1.77490291069995E-3</v>
      </c>
      <c r="I81">
        <v>9.7450943081776494E-3</v>
      </c>
    </row>
    <row r="82" spans="1:10" x14ac:dyDescent="0.2">
      <c r="A82" t="s">
        <v>405</v>
      </c>
      <c r="B82" t="s">
        <v>507</v>
      </c>
      <c r="D82" t="s">
        <v>404</v>
      </c>
      <c r="E82">
        <v>-1.30104550349623</v>
      </c>
      <c r="F82">
        <v>5.3516365519348899</v>
      </c>
      <c r="G82">
        <v>22.701065982815798</v>
      </c>
      <c r="H82" s="54">
        <v>1.89262846547691E-6</v>
      </c>
      <c r="I82" s="54">
        <v>2.6362914831015899E-5</v>
      </c>
      <c r="J82" t="s">
        <v>510</v>
      </c>
    </row>
    <row r="83" spans="1:10" x14ac:dyDescent="0.2">
      <c r="A83" t="s">
        <v>407</v>
      </c>
      <c r="D83" t="s">
        <v>406</v>
      </c>
      <c r="E83">
        <v>-1.3861506109678201</v>
      </c>
      <c r="F83">
        <v>3.8796669287382799</v>
      </c>
      <c r="G83">
        <v>8.9349345760565395</v>
      </c>
      <c r="H83">
        <v>2.79767489720842E-3</v>
      </c>
      <c r="I83">
        <v>1.4291895819229799E-2</v>
      </c>
    </row>
    <row r="84" spans="1:10" x14ac:dyDescent="0.2">
      <c r="A84" t="s">
        <v>409</v>
      </c>
      <c r="D84" t="s">
        <v>408</v>
      </c>
      <c r="E84">
        <v>-1.1763990652418199</v>
      </c>
      <c r="F84">
        <v>8.7008182047949401</v>
      </c>
      <c r="G84">
        <v>118.641452102597</v>
      </c>
      <c r="H84" s="54">
        <v>1.25479099287114E-27</v>
      </c>
      <c r="I84" s="54">
        <v>1.75346921971542E-25</v>
      </c>
    </row>
    <row r="85" spans="1:10" s="59" customFormat="1" x14ac:dyDescent="0.2">
      <c r="A85" s="59" t="s">
        <v>411</v>
      </c>
      <c r="D85" s="59" t="s">
        <v>410</v>
      </c>
      <c r="E85" s="59">
        <v>-1.1257379354108701</v>
      </c>
      <c r="F85" s="59">
        <v>5.72857796763736</v>
      </c>
      <c r="G85" s="59">
        <v>18.615039359737398</v>
      </c>
      <c r="H85" s="60">
        <v>1.59953701026414E-5</v>
      </c>
      <c r="I85" s="59">
        <v>1.6784329966564699E-4</v>
      </c>
    </row>
    <row r="86" spans="1:10" s="61" customFormat="1" x14ac:dyDescent="0.2">
      <c r="A86" s="61" t="s">
        <v>413</v>
      </c>
      <c r="D86" s="61" t="s">
        <v>412</v>
      </c>
      <c r="E86" s="61">
        <v>-1.73088106426068</v>
      </c>
      <c r="F86" s="61">
        <v>7.83452936605521</v>
      </c>
      <c r="G86" s="61">
        <v>138.44856487747799</v>
      </c>
      <c r="H86" s="62">
        <v>5.81419794038488E-32</v>
      </c>
      <c r="I86" s="62">
        <v>1.0950915425107501E-29</v>
      </c>
    </row>
    <row r="87" spans="1:10" s="61" customFormat="1" x14ac:dyDescent="0.2">
      <c r="A87" s="61" t="s">
        <v>415</v>
      </c>
      <c r="B87" s="61" t="s">
        <v>448</v>
      </c>
      <c r="D87" s="61" t="s">
        <v>414</v>
      </c>
      <c r="E87" s="61">
        <v>-1.2459663537689201</v>
      </c>
      <c r="F87" s="61">
        <v>9.2341584023065</v>
      </c>
      <c r="G87" s="61">
        <v>124.481897664417</v>
      </c>
      <c r="H87" s="62">
        <v>6.6079227524385196E-29</v>
      </c>
      <c r="I87" s="62">
        <v>9.5418404545212195E-27</v>
      </c>
      <c r="J87" s="61" t="s">
        <v>510</v>
      </c>
    </row>
    <row r="88" spans="1:10" x14ac:dyDescent="0.2">
      <c r="A88" t="s">
        <v>417</v>
      </c>
      <c r="D88" t="s">
        <v>416</v>
      </c>
      <c r="E88">
        <v>-1.0193585301011201</v>
      </c>
      <c r="F88">
        <v>5.6396803475544397</v>
      </c>
      <c r="G88">
        <v>17.4431012501149</v>
      </c>
      <c r="H88" s="54">
        <v>2.9603668484160199E-5</v>
      </c>
      <c r="I88">
        <v>2.9212549401681499E-4</v>
      </c>
    </row>
    <row r="89" spans="1:10" x14ac:dyDescent="0.2">
      <c r="A89" t="s">
        <v>390</v>
      </c>
      <c r="D89" t="s">
        <v>418</v>
      </c>
      <c r="E89">
        <v>-1.1013602747937501</v>
      </c>
      <c r="F89">
        <v>4.3083539913246902</v>
      </c>
      <c r="G89">
        <v>9.0631611003024197</v>
      </c>
      <c r="H89">
        <v>2.6081069479096399E-3</v>
      </c>
      <c r="I89">
        <v>1.3491701970318E-2</v>
      </c>
    </row>
  </sheetData>
  <autoFilter ref="A4:K4">
    <sortState ref="A5:K89">
      <sortCondition ref="D4:D89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1" sqref="C11"/>
    </sheetView>
  </sheetViews>
  <sheetFormatPr baseColWidth="10" defaultRowHeight="16" x14ac:dyDescent="0.2"/>
  <cols>
    <col min="4" max="4" width="34.83203125" customWidth="1"/>
    <col min="10" max="10" width="13" customWidth="1"/>
  </cols>
  <sheetData>
    <row r="1" spans="1:11" ht="21" x14ac:dyDescent="0.25">
      <c r="A1" s="88" t="s">
        <v>547</v>
      </c>
      <c r="D1" s="88"/>
    </row>
    <row r="2" spans="1:11" x14ac:dyDescent="0.2">
      <c r="A2" t="s">
        <v>548</v>
      </c>
    </row>
    <row r="3" spans="1:11" x14ac:dyDescent="0.2">
      <c r="A3" t="s">
        <v>546</v>
      </c>
    </row>
    <row r="4" spans="1:11" s="10" customFormat="1" ht="17" customHeight="1" x14ac:dyDescent="0.2">
      <c r="A4" s="10" t="s">
        <v>82</v>
      </c>
      <c r="B4" s="10" t="s">
        <v>438</v>
      </c>
      <c r="C4" s="10" t="s">
        <v>556</v>
      </c>
      <c r="D4" s="10" t="s">
        <v>549</v>
      </c>
      <c r="E4" s="10" t="s">
        <v>77</v>
      </c>
      <c r="F4" s="10" t="s">
        <v>78</v>
      </c>
      <c r="G4" s="10" t="s">
        <v>79</v>
      </c>
      <c r="H4" s="10" t="s">
        <v>80</v>
      </c>
      <c r="I4" s="10" t="s">
        <v>81</v>
      </c>
      <c r="J4" s="10" t="s">
        <v>518</v>
      </c>
      <c r="K4" s="10" t="s">
        <v>511</v>
      </c>
    </row>
    <row r="5" spans="1:11" s="67" customFormat="1" ht="19" x14ac:dyDescent="0.25">
      <c r="A5" s="67" t="s">
        <v>420</v>
      </c>
      <c r="B5" s="67" t="s">
        <v>508</v>
      </c>
      <c r="C5" t="s">
        <v>603</v>
      </c>
      <c r="D5" s="67" t="s">
        <v>419</v>
      </c>
      <c r="E5" s="67">
        <v>1.2224125435620801</v>
      </c>
      <c r="F5" s="67">
        <v>8.2141991001003003</v>
      </c>
      <c r="G5" s="67">
        <v>159.51057582068901</v>
      </c>
      <c r="H5" s="68">
        <v>1.4473801678674401E-36</v>
      </c>
      <c r="I5" s="68">
        <v>6.2700508872017499E-33</v>
      </c>
      <c r="J5" s="67" t="s">
        <v>515</v>
      </c>
      <c r="K5" s="85" t="s">
        <v>540</v>
      </c>
    </row>
    <row r="6" spans="1:11" x14ac:dyDescent="0.2">
      <c r="A6" t="s">
        <v>422</v>
      </c>
      <c r="B6" t="s">
        <v>509</v>
      </c>
      <c r="C6" t="s">
        <v>604</v>
      </c>
      <c r="D6" s="14" t="s">
        <v>421</v>
      </c>
      <c r="E6">
        <v>1.37042552820769</v>
      </c>
      <c r="F6">
        <v>7.1549341801221296</v>
      </c>
      <c r="G6">
        <v>120.943556565337</v>
      </c>
      <c r="H6" s="54">
        <v>3.93160206309057E-28</v>
      </c>
      <c r="I6" s="54">
        <v>4.2579250343270798E-25</v>
      </c>
      <c r="J6" t="s">
        <v>515</v>
      </c>
      <c r="K6" t="s">
        <v>541</v>
      </c>
    </row>
    <row r="7" spans="1:11" x14ac:dyDescent="0.2">
      <c r="A7" t="s">
        <v>329</v>
      </c>
      <c r="D7" s="14" t="s">
        <v>328</v>
      </c>
      <c r="E7">
        <v>1.6550307355140099</v>
      </c>
      <c r="F7">
        <v>7.0638762175125196</v>
      </c>
      <c r="G7">
        <v>128.69706915987101</v>
      </c>
      <c r="H7" s="54">
        <v>7.9000686994497297E-30</v>
      </c>
      <c r="I7" s="54">
        <v>1.14076992020054E-26</v>
      </c>
    </row>
    <row r="8" spans="1:11" x14ac:dyDescent="0.2">
      <c r="A8" t="s">
        <v>185</v>
      </c>
      <c r="B8" t="s">
        <v>456</v>
      </c>
      <c r="D8" t="s">
        <v>184</v>
      </c>
      <c r="E8">
        <v>1.1632764234425499</v>
      </c>
      <c r="F8">
        <v>4.9921330252715403</v>
      </c>
      <c r="G8">
        <v>16.7867196912011</v>
      </c>
      <c r="H8" s="54">
        <v>4.1824990883049797E-5</v>
      </c>
      <c r="I8">
        <v>4.5296465126342996E-3</v>
      </c>
      <c r="J8" t="s">
        <v>515</v>
      </c>
    </row>
    <row r="9" spans="1:11" x14ac:dyDescent="0.2">
      <c r="A9" t="s">
        <v>424</v>
      </c>
      <c r="B9" t="s">
        <v>448</v>
      </c>
      <c r="D9" t="s">
        <v>423</v>
      </c>
      <c r="E9">
        <v>1.02382102870643</v>
      </c>
      <c r="F9">
        <v>7.4691892491537999</v>
      </c>
      <c r="G9">
        <v>99.592397950482706</v>
      </c>
      <c r="H9" s="54">
        <v>1.87221711813121E-23</v>
      </c>
      <c r="I9" s="54">
        <v>1.6220889111488801E-20</v>
      </c>
      <c r="J9" t="s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D1" workbookViewId="0"/>
  </sheetViews>
  <sheetFormatPr baseColWidth="10" defaultRowHeight="16" x14ac:dyDescent="0.2"/>
  <cols>
    <col min="4" max="4" width="49.6640625" customWidth="1"/>
  </cols>
  <sheetData>
    <row r="1" spans="1:11" ht="21" x14ac:dyDescent="0.25">
      <c r="A1" s="88" t="s">
        <v>550</v>
      </c>
      <c r="D1" s="88"/>
    </row>
    <row r="2" spans="1:11" s="10" customFormat="1" ht="17" customHeight="1" x14ac:dyDescent="0.2">
      <c r="A2" s="10" t="s">
        <v>82</v>
      </c>
      <c r="B2" s="10" t="s">
        <v>438</v>
      </c>
      <c r="C2" s="10" t="s">
        <v>556</v>
      </c>
      <c r="D2" s="10" t="s">
        <v>549</v>
      </c>
      <c r="E2" s="10" t="s">
        <v>77</v>
      </c>
      <c r="F2" s="10" t="s">
        <v>78</v>
      </c>
      <c r="G2" s="10" t="s">
        <v>79</v>
      </c>
      <c r="H2" s="10" t="s">
        <v>80</v>
      </c>
      <c r="I2" s="10" t="s">
        <v>81</v>
      </c>
      <c r="J2" s="10" t="s">
        <v>518</v>
      </c>
      <c r="K2" s="10" t="s">
        <v>511</v>
      </c>
    </row>
    <row r="3" spans="1:11" ht="19" x14ac:dyDescent="0.25">
      <c r="A3" t="s">
        <v>361</v>
      </c>
      <c r="B3" t="s">
        <v>499</v>
      </c>
      <c r="C3" t="s">
        <v>598</v>
      </c>
      <c r="D3" t="s">
        <v>360</v>
      </c>
      <c r="E3">
        <v>-1.51133326436797</v>
      </c>
      <c r="F3">
        <v>6.6981919802898702</v>
      </c>
      <c r="G3">
        <v>153.131720698273</v>
      </c>
      <c r="H3" s="54">
        <v>3.5849707741060099E-35</v>
      </c>
      <c r="I3" s="54">
        <v>7.7650466967136104E-32</v>
      </c>
      <c r="J3" s="85" t="s">
        <v>515</v>
      </c>
      <c r="K3" s="85" t="s">
        <v>542</v>
      </c>
    </row>
    <row r="4" spans="1:11" x14ac:dyDescent="0.2">
      <c r="A4" t="s">
        <v>86</v>
      </c>
      <c r="D4" t="s">
        <v>425</v>
      </c>
      <c r="E4">
        <v>-1.96276066998888</v>
      </c>
      <c r="F4">
        <v>2.6295834578259201</v>
      </c>
      <c r="G4">
        <v>10.674308805124699</v>
      </c>
      <c r="H4">
        <v>1.0863377278071699E-3</v>
      </c>
      <c r="I4">
        <v>4.61371625424465E-2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1" sqref="F11"/>
    </sheetView>
  </sheetViews>
  <sheetFormatPr baseColWidth="10" defaultRowHeight="16" x14ac:dyDescent="0.2"/>
  <sheetData>
    <row r="1" spans="1:7" x14ac:dyDescent="0.2">
      <c r="A1" t="s">
        <v>551</v>
      </c>
    </row>
    <row r="2" spans="1:7" x14ac:dyDescent="0.2">
      <c r="A2" s="70" t="s">
        <v>358</v>
      </c>
      <c r="B2" s="70"/>
      <c r="C2" s="70"/>
      <c r="D2" s="70"/>
      <c r="E2" s="71"/>
      <c r="F2" s="71"/>
      <c r="G2" s="70" t="s">
        <v>359</v>
      </c>
    </row>
    <row r="4" spans="1:7" x14ac:dyDescent="0.2">
      <c r="A4" t="s">
        <v>426</v>
      </c>
    </row>
    <row r="5" spans="1:7" x14ac:dyDescent="0.2">
      <c r="A5" s="72" t="s">
        <v>328</v>
      </c>
      <c r="B5" s="72"/>
      <c r="C5" s="72"/>
      <c r="D5" s="72"/>
      <c r="E5" s="73"/>
      <c r="F5" s="73"/>
      <c r="G5" s="72" t="s">
        <v>329</v>
      </c>
    </row>
    <row r="8" spans="1:7" x14ac:dyDescent="0.2">
      <c r="A8" t="s">
        <v>552</v>
      </c>
    </row>
    <row r="9" spans="1:7" x14ac:dyDescent="0.2">
      <c r="A9" s="22" t="s">
        <v>184</v>
      </c>
      <c r="B9" s="22"/>
      <c r="C9" s="22"/>
      <c r="D9" s="22"/>
      <c r="E9" s="23"/>
      <c r="F9" s="23"/>
      <c r="G9" s="22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91" workbookViewId="0"/>
  </sheetViews>
  <sheetFormatPr baseColWidth="10" defaultRowHeight="16" x14ac:dyDescent="0.2"/>
  <cols>
    <col min="1" max="1" width="16.83203125" customWidth="1"/>
    <col min="2" max="2" width="21.1640625" customWidth="1"/>
    <col min="3" max="4" width="16.83203125" customWidth="1"/>
    <col min="5" max="5" width="13.5" customWidth="1"/>
    <col min="13" max="13" width="93.5" customWidth="1"/>
  </cols>
  <sheetData>
    <row r="1" spans="1:16" ht="21" x14ac:dyDescent="0.25">
      <c r="A1" s="88" t="s">
        <v>553</v>
      </c>
    </row>
    <row r="3" spans="1:16" s="10" customFormat="1" x14ac:dyDescent="0.2">
      <c r="A3" s="10" t="s">
        <v>13</v>
      </c>
      <c r="B3" s="10" t="s">
        <v>19</v>
      </c>
      <c r="C3" s="10" t="s">
        <v>63</v>
      </c>
      <c r="D3" s="10" t="s">
        <v>64</v>
      </c>
      <c r="E3" s="11" t="s">
        <v>20</v>
      </c>
      <c r="F3" s="11" t="s">
        <v>15</v>
      </c>
      <c r="G3" s="11" t="s">
        <v>23</v>
      </c>
      <c r="H3" s="11" t="s">
        <v>21</v>
      </c>
      <c r="I3" s="11" t="s">
        <v>22</v>
      </c>
      <c r="J3" s="11" t="s">
        <v>24</v>
      </c>
      <c r="K3" s="11" t="s">
        <v>25</v>
      </c>
      <c r="L3" s="11" t="s">
        <v>26</v>
      </c>
      <c r="M3" s="11" t="s">
        <v>27</v>
      </c>
      <c r="N3" s="11" t="s">
        <v>28</v>
      </c>
      <c r="O3" s="11" t="s">
        <v>29</v>
      </c>
    </row>
    <row r="4" spans="1:16" s="25" customFormat="1" x14ac:dyDescent="0.2">
      <c r="A4" s="24">
        <v>1</v>
      </c>
      <c r="B4" s="25">
        <v>1313</v>
      </c>
      <c r="C4" s="26">
        <v>299018</v>
      </c>
      <c r="D4" s="26">
        <v>300331</v>
      </c>
      <c r="E4" s="26" t="s">
        <v>14</v>
      </c>
      <c r="F4" s="26" t="s">
        <v>15</v>
      </c>
      <c r="G4" s="26" t="s">
        <v>16</v>
      </c>
      <c r="H4" s="26">
        <v>298265</v>
      </c>
      <c r="I4" s="26">
        <v>299752</v>
      </c>
      <c r="J4" s="26" t="s">
        <v>17</v>
      </c>
      <c r="K4" s="26" t="s">
        <v>18</v>
      </c>
      <c r="L4" s="26">
        <v>2</v>
      </c>
      <c r="M4" s="26" t="s">
        <v>31</v>
      </c>
      <c r="N4" s="26">
        <v>573444</v>
      </c>
      <c r="O4" s="26">
        <v>574931</v>
      </c>
      <c r="P4" s="24"/>
    </row>
    <row r="5" spans="1:16" s="25" customFormat="1" x14ac:dyDescent="0.2">
      <c r="A5" s="24">
        <v>1</v>
      </c>
      <c r="C5" s="26"/>
      <c r="E5" s="26" t="s">
        <v>14</v>
      </c>
      <c r="F5" s="26" t="s">
        <v>15</v>
      </c>
      <c r="G5" s="26" t="s">
        <v>16</v>
      </c>
      <c r="H5" s="26">
        <v>299859</v>
      </c>
      <c r="I5" s="26">
        <v>301040</v>
      </c>
      <c r="J5" s="26" t="s">
        <v>17</v>
      </c>
      <c r="K5" s="26" t="s">
        <v>18</v>
      </c>
      <c r="L5" s="26">
        <v>0</v>
      </c>
      <c r="M5" s="26" t="s">
        <v>32</v>
      </c>
      <c r="N5" s="26">
        <v>575038</v>
      </c>
      <c r="O5" s="26">
        <v>576219</v>
      </c>
    </row>
    <row r="6" spans="1:16" s="27" customFormat="1" x14ac:dyDescent="0.2">
      <c r="A6" s="27">
        <v>2</v>
      </c>
      <c r="B6" s="28">
        <f>D6-C6</f>
        <v>1071</v>
      </c>
      <c r="C6" s="29">
        <v>663250</v>
      </c>
      <c r="D6" s="29">
        <v>664321</v>
      </c>
      <c r="E6" s="29" t="s">
        <v>30</v>
      </c>
      <c r="F6" s="29" t="s">
        <v>15</v>
      </c>
      <c r="G6" s="29" t="s">
        <v>16</v>
      </c>
      <c r="H6" s="29">
        <v>131585</v>
      </c>
      <c r="I6" s="29">
        <v>132562</v>
      </c>
      <c r="J6" s="29" t="s">
        <v>17</v>
      </c>
      <c r="K6" s="29" t="s">
        <v>33</v>
      </c>
      <c r="L6" s="29">
        <v>2</v>
      </c>
      <c r="M6" s="29" t="s">
        <v>34</v>
      </c>
      <c r="N6" s="29">
        <v>662803</v>
      </c>
      <c r="O6" s="29">
        <v>663780</v>
      </c>
    </row>
    <row r="7" spans="1:16" s="81" customFormat="1" x14ac:dyDescent="0.2">
      <c r="A7" s="81">
        <v>2</v>
      </c>
      <c r="B7" s="82"/>
      <c r="C7" s="82"/>
      <c r="D7" s="82"/>
      <c r="E7" s="83" t="s">
        <v>30</v>
      </c>
      <c r="F7" s="83" t="s">
        <v>15</v>
      </c>
      <c r="G7" s="83" t="s">
        <v>16</v>
      </c>
      <c r="H7" s="83">
        <v>132602</v>
      </c>
      <c r="I7" s="83">
        <v>133636</v>
      </c>
      <c r="J7" s="83" t="s">
        <v>17</v>
      </c>
      <c r="K7" s="83" t="s">
        <v>33</v>
      </c>
      <c r="L7" s="83">
        <v>2</v>
      </c>
      <c r="M7" s="83" t="s">
        <v>35</v>
      </c>
      <c r="N7" s="83">
        <v>663820</v>
      </c>
      <c r="O7" s="83">
        <v>664854</v>
      </c>
    </row>
    <row r="8" spans="1:16" s="74" customFormat="1" x14ac:dyDescent="0.2">
      <c r="A8" s="74">
        <v>3</v>
      </c>
      <c r="B8" s="74">
        <f>D8-C8</f>
        <v>1211</v>
      </c>
      <c r="C8" s="75">
        <v>1548380</v>
      </c>
      <c r="D8" s="75">
        <v>1549591</v>
      </c>
      <c r="E8" s="75" t="s">
        <v>65</v>
      </c>
      <c r="F8" s="74" t="s">
        <v>15</v>
      </c>
      <c r="G8" s="74" t="s">
        <v>16</v>
      </c>
      <c r="H8" s="74">
        <v>200007</v>
      </c>
      <c r="I8" s="74">
        <v>203156</v>
      </c>
      <c r="M8" s="74" t="s">
        <v>433</v>
      </c>
    </row>
    <row r="9" spans="1:16" s="30" customFormat="1" x14ac:dyDescent="0.2">
      <c r="A9" s="30">
        <v>4</v>
      </c>
      <c r="B9" s="30">
        <f>D9-C9</f>
        <v>2976</v>
      </c>
      <c r="C9" s="31">
        <v>1800314</v>
      </c>
      <c r="D9" s="31">
        <v>1803290</v>
      </c>
      <c r="E9" s="31" t="s">
        <v>36</v>
      </c>
      <c r="F9" s="31" t="s">
        <v>15</v>
      </c>
      <c r="G9" s="31" t="s">
        <v>16</v>
      </c>
      <c r="H9" s="31">
        <v>77288</v>
      </c>
      <c r="I9" s="31">
        <v>78319</v>
      </c>
      <c r="J9" s="31" t="s">
        <v>17</v>
      </c>
      <c r="K9" s="31" t="s">
        <v>18</v>
      </c>
      <c r="L9" s="31">
        <v>2</v>
      </c>
      <c r="M9" s="31" t="s">
        <v>37</v>
      </c>
      <c r="N9" s="31">
        <v>1801026</v>
      </c>
      <c r="O9" s="31">
        <v>1802057</v>
      </c>
    </row>
    <row r="10" spans="1:16" s="30" customFormat="1" ht="24" customHeight="1" x14ac:dyDescent="0.2">
      <c r="A10" s="30">
        <v>4</v>
      </c>
      <c r="E10" s="31" t="s">
        <v>36</v>
      </c>
      <c r="F10" s="31" t="s">
        <v>15</v>
      </c>
      <c r="G10" s="31" t="s">
        <v>16</v>
      </c>
      <c r="H10" s="31">
        <v>79316</v>
      </c>
      <c r="I10" s="31">
        <v>79567</v>
      </c>
      <c r="J10" s="31" t="s">
        <v>17</v>
      </c>
      <c r="K10" s="31" t="s">
        <v>18</v>
      </c>
      <c r="L10" s="31">
        <v>2</v>
      </c>
      <c r="M10" s="31" t="s">
        <v>38</v>
      </c>
      <c r="N10" s="31">
        <v>1803054</v>
      </c>
      <c r="O10" s="31">
        <v>1803305</v>
      </c>
    </row>
    <row r="11" spans="1:16" s="12" customFormat="1" x14ac:dyDescent="0.2">
      <c r="A11" s="12">
        <v>5</v>
      </c>
      <c r="B11" s="17">
        <f>D11-C11</f>
        <v>3131</v>
      </c>
      <c r="C11" s="13">
        <v>1958257</v>
      </c>
      <c r="D11" s="13">
        <v>1961388</v>
      </c>
      <c r="E11" s="13" t="s">
        <v>39</v>
      </c>
      <c r="F11" s="13" t="s">
        <v>15</v>
      </c>
      <c r="G11" s="13" t="s">
        <v>16</v>
      </c>
      <c r="H11" s="13">
        <v>74511</v>
      </c>
      <c r="I11" s="13">
        <v>76184</v>
      </c>
      <c r="J11" s="13" t="s">
        <v>17</v>
      </c>
      <c r="K11" s="13" t="s">
        <v>18</v>
      </c>
      <c r="L11" s="13">
        <v>0</v>
      </c>
      <c r="M11" s="13" t="s">
        <v>40</v>
      </c>
      <c r="N11" s="13">
        <v>1956819</v>
      </c>
      <c r="O11" s="13">
        <v>1958492</v>
      </c>
    </row>
    <row r="12" spans="1:16" s="32" customFormat="1" x14ac:dyDescent="0.2">
      <c r="A12" s="32">
        <v>5</v>
      </c>
      <c r="B12" s="33"/>
      <c r="C12" s="33"/>
      <c r="D12" s="33"/>
      <c r="E12" s="34" t="s">
        <v>39</v>
      </c>
      <c r="F12" s="34" t="s">
        <v>15</v>
      </c>
      <c r="G12" s="34" t="s">
        <v>16</v>
      </c>
      <c r="H12" s="34">
        <v>76221</v>
      </c>
      <c r="I12" s="34">
        <v>77627</v>
      </c>
      <c r="J12" s="34" t="s">
        <v>17</v>
      </c>
      <c r="K12" s="34" t="s">
        <v>33</v>
      </c>
      <c r="L12" s="34">
        <v>0</v>
      </c>
      <c r="M12" s="34" t="s">
        <v>41</v>
      </c>
      <c r="N12" s="34">
        <v>1958529</v>
      </c>
      <c r="O12" s="34">
        <v>1959935</v>
      </c>
    </row>
    <row r="13" spans="1:16" s="32" customFormat="1" x14ac:dyDescent="0.2">
      <c r="A13" s="32">
        <v>5</v>
      </c>
      <c r="B13" s="33"/>
      <c r="C13" s="33"/>
      <c r="D13" s="33"/>
      <c r="E13" s="34" t="s">
        <v>39</v>
      </c>
      <c r="F13" s="34" t="s">
        <v>15</v>
      </c>
      <c r="G13" s="34" t="s">
        <v>16</v>
      </c>
      <c r="H13" s="34">
        <v>77715</v>
      </c>
      <c r="I13" s="34">
        <v>78239</v>
      </c>
      <c r="J13" s="34" t="s">
        <v>17</v>
      </c>
      <c r="K13" s="34" t="s">
        <v>33</v>
      </c>
      <c r="L13" s="34">
        <v>0</v>
      </c>
      <c r="M13" s="34" t="s">
        <v>42</v>
      </c>
      <c r="N13" s="34">
        <v>1960023</v>
      </c>
      <c r="O13" s="34">
        <v>1960547</v>
      </c>
    </row>
    <row r="14" spans="1:16" s="35" customFormat="1" x14ac:dyDescent="0.2">
      <c r="A14" s="35">
        <v>6</v>
      </c>
      <c r="B14" s="35">
        <f>D14-C14</f>
        <v>1009</v>
      </c>
      <c r="C14" s="36">
        <v>1757659</v>
      </c>
      <c r="D14" s="36">
        <f>C14+1009</f>
        <v>1758668</v>
      </c>
      <c r="E14" s="36" t="s">
        <v>43</v>
      </c>
      <c r="F14" s="36" t="s">
        <v>15</v>
      </c>
      <c r="G14" s="36" t="s">
        <v>16</v>
      </c>
      <c r="H14" s="36">
        <v>33539</v>
      </c>
      <c r="I14" s="36">
        <v>34936</v>
      </c>
      <c r="J14" s="36" t="s">
        <v>17</v>
      </c>
      <c r="K14" s="36" t="s">
        <v>18</v>
      </c>
      <c r="L14" s="36">
        <v>2</v>
      </c>
      <c r="M14" s="36" t="s">
        <v>44</v>
      </c>
      <c r="N14" s="36">
        <v>2184778</v>
      </c>
      <c r="O14" s="36">
        <v>2186175</v>
      </c>
    </row>
    <row r="15" spans="1:16" s="37" customFormat="1" x14ac:dyDescent="0.2">
      <c r="A15" s="37">
        <v>7</v>
      </c>
      <c r="B15" s="37">
        <v>1054</v>
      </c>
      <c r="C15" s="38">
        <v>1793706</v>
      </c>
      <c r="D15" s="37">
        <f>C15+1054</f>
        <v>1794760</v>
      </c>
      <c r="E15" s="38" t="s">
        <v>43</v>
      </c>
      <c r="F15" s="38" t="s">
        <v>15</v>
      </c>
      <c r="G15" s="38" t="s">
        <v>16</v>
      </c>
      <c r="H15" s="38">
        <v>70596</v>
      </c>
      <c r="I15" s="38">
        <v>70943</v>
      </c>
      <c r="J15" s="38" t="s">
        <v>17</v>
      </c>
      <c r="K15" s="38" t="s">
        <v>18</v>
      </c>
      <c r="L15" s="38">
        <v>0</v>
      </c>
      <c r="M15" s="38" t="s">
        <v>45</v>
      </c>
      <c r="N15" s="38">
        <v>2221835</v>
      </c>
      <c r="O15" s="38">
        <v>2222182</v>
      </c>
    </row>
    <row r="16" spans="1:16" s="39" customFormat="1" x14ac:dyDescent="0.2">
      <c r="A16" s="39">
        <v>8</v>
      </c>
      <c r="B16" s="40">
        <v>1408</v>
      </c>
      <c r="C16" s="40">
        <v>2269362</v>
      </c>
      <c r="D16" s="40">
        <v>2270896</v>
      </c>
      <c r="E16" s="41" t="s">
        <v>46</v>
      </c>
      <c r="F16" s="41" t="s">
        <v>15</v>
      </c>
      <c r="G16" s="41" t="s">
        <v>16</v>
      </c>
      <c r="H16" s="41">
        <v>300</v>
      </c>
      <c r="I16" s="41">
        <v>1949</v>
      </c>
      <c r="J16" s="41" t="s">
        <v>17</v>
      </c>
      <c r="K16" s="41" t="s">
        <v>18</v>
      </c>
      <c r="L16" s="41">
        <v>0</v>
      </c>
      <c r="M16" s="41" t="s">
        <v>47</v>
      </c>
      <c r="N16" s="41">
        <v>2268103</v>
      </c>
      <c r="O16" s="41">
        <v>2269752</v>
      </c>
    </row>
    <row r="17" spans="1:15" s="39" customFormat="1" x14ac:dyDescent="0.2">
      <c r="A17" s="39">
        <v>8</v>
      </c>
      <c r="B17" s="40"/>
      <c r="C17" s="40"/>
      <c r="D17" s="40"/>
      <c r="E17" s="41" t="s">
        <v>46</v>
      </c>
      <c r="F17" s="41" t="s">
        <v>15</v>
      </c>
      <c r="G17" s="41" t="s">
        <v>16</v>
      </c>
      <c r="H17" s="41">
        <v>1946</v>
      </c>
      <c r="I17" s="41">
        <v>2578</v>
      </c>
      <c r="J17" s="41" t="s">
        <v>17</v>
      </c>
      <c r="K17" s="41" t="s">
        <v>18</v>
      </c>
      <c r="L17" s="41">
        <v>2</v>
      </c>
      <c r="M17" s="41" t="s">
        <v>48</v>
      </c>
      <c r="N17" s="41">
        <v>2269749</v>
      </c>
      <c r="O17" s="41">
        <v>2270381</v>
      </c>
    </row>
    <row r="18" spans="1:15" s="19" customFormat="1" x14ac:dyDescent="0.2">
      <c r="A18" s="19">
        <v>9</v>
      </c>
      <c r="B18" s="19">
        <f>D18-C18</f>
        <v>1442</v>
      </c>
      <c r="C18" s="20">
        <v>3246714</v>
      </c>
      <c r="D18" s="20">
        <v>3248156</v>
      </c>
      <c r="E18" s="20" t="s">
        <v>66</v>
      </c>
      <c r="H18" s="8">
        <v>16605</v>
      </c>
      <c r="I18" s="8">
        <v>18047</v>
      </c>
      <c r="J18" s="19" t="s">
        <v>434</v>
      </c>
    </row>
    <row r="19" spans="1:15" s="14" customFormat="1" x14ac:dyDescent="0.2">
      <c r="A19" s="14">
        <v>10</v>
      </c>
      <c r="B19" s="16">
        <v>1158</v>
      </c>
      <c r="C19" s="15">
        <v>3654851</v>
      </c>
      <c r="D19" s="15">
        <v>3656008</v>
      </c>
      <c r="E19" s="21" t="s">
        <v>49</v>
      </c>
      <c r="F19" s="21" t="s">
        <v>15</v>
      </c>
      <c r="G19" s="21" t="s">
        <v>16</v>
      </c>
      <c r="H19" s="21">
        <v>33747</v>
      </c>
      <c r="I19" s="21">
        <v>33902</v>
      </c>
      <c r="J19" s="21" t="s">
        <v>17</v>
      </c>
      <c r="K19" s="21" t="s">
        <v>33</v>
      </c>
      <c r="L19" s="21">
        <v>0</v>
      </c>
      <c r="M19" s="21" t="s">
        <v>50</v>
      </c>
      <c r="N19" s="21">
        <v>3654068</v>
      </c>
      <c r="O19" s="21">
        <v>3654223</v>
      </c>
    </row>
    <row r="20" spans="1:15" s="14" customFormat="1" x14ac:dyDescent="0.2">
      <c r="A20" s="14">
        <v>10</v>
      </c>
      <c r="B20" s="16"/>
      <c r="C20" s="16"/>
      <c r="D20" s="16"/>
      <c r="E20" s="21" t="s">
        <v>49</v>
      </c>
      <c r="F20" s="21" t="s">
        <v>15</v>
      </c>
      <c r="G20" s="21" t="s">
        <v>16</v>
      </c>
      <c r="H20" s="21">
        <v>34033</v>
      </c>
      <c r="I20" s="21">
        <v>34443</v>
      </c>
      <c r="J20" s="21" t="s">
        <v>17</v>
      </c>
      <c r="K20" s="21" t="s">
        <v>33</v>
      </c>
      <c r="L20" s="21">
        <v>1</v>
      </c>
      <c r="M20" s="21" t="s">
        <v>51</v>
      </c>
      <c r="N20" s="21">
        <v>3654354</v>
      </c>
      <c r="O20" s="21">
        <v>3654764</v>
      </c>
    </row>
    <row r="21" spans="1:15" s="14" customFormat="1" x14ac:dyDescent="0.2">
      <c r="A21" s="14">
        <v>10</v>
      </c>
      <c r="B21" s="16"/>
      <c r="C21" s="16"/>
      <c r="D21" s="16"/>
      <c r="E21" s="21" t="s">
        <v>49</v>
      </c>
      <c r="F21" s="21" t="s">
        <v>15</v>
      </c>
      <c r="G21" s="21" t="s">
        <v>16</v>
      </c>
      <c r="H21" s="21">
        <v>35533</v>
      </c>
      <c r="I21" s="21">
        <v>35949</v>
      </c>
      <c r="J21" s="21" t="s">
        <v>17</v>
      </c>
      <c r="K21" s="21" t="s">
        <v>18</v>
      </c>
      <c r="L21" s="21">
        <v>1</v>
      </c>
      <c r="M21" s="21" t="s">
        <v>52</v>
      </c>
      <c r="N21" s="21">
        <v>3655854</v>
      </c>
      <c r="O21" s="21">
        <v>3656270</v>
      </c>
    </row>
    <row r="22" spans="1:15" s="14" customFormat="1" x14ac:dyDescent="0.2">
      <c r="A22" s="14">
        <v>10</v>
      </c>
      <c r="B22" s="16"/>
      <c r="C22" s="16"/>
      <c r="D22" s="16"/>
      <c r="E22" s="21" t="s">
        <v>49</v>
      </c>
      <c r="F22" s="21" t="s">
        <v>15</v>
      </c>
      <c r="G22" s="21" t="s">
        <v>53</v>
      </c>
      <c r="H22" s="21">
        <v>34533</v>
      </c>
      <c r="I22" s="21">
        <v>34608</v>
      </c>
      <c r="J22" s="21" t="s">
        <v>17</v>
      </c>
      <c r="K22" s="21" t="s">
        <v>33</v>
      </c>
      <c r="L22" s="21" t="s">
        <v>17</v>
      </c>
      <c r="M22" s="21" t="s">
        <v>54</v>
      </c>
      <c r="N22" s="21">
        <v>3654854</v>
      </c>
      <c r="O22" s="21">
        <v>3654929</v>
      </c>
    </row>
    <row r="23" spans="1:15" s="14" customFormat="1" x14ac:dyDescent="0.2">
      <c r="A23" s="14">
        <v>10</v>
      </c>
      <c r="B23" s="16"/>
      <c r="C23" s="16"/>
      <c r="D23" s="16"/>
      <c r="E23" s="21" t="s">
        <v>49</v>
      </c>
      <c r="F23" s="21" t="s">
        <v>15</v>
      </c>
      <c r="G23" s="21" t="s">
        <v>53</v>
      </c>
      <c r="H23" s="21">
        <v>34533</v>
      </c>
      <c r="I23" s="21">
        <v>34608</v>
      </c>
      <c r="J23" s="21" t="s">
        <v>17</v>
      </c>
      <c r="K23" s="21" t="s">
        <v>33</v>
      </c>
      <c r="L23" s="21" t="s">
        <v>17</v>
      </c>
      <c r="M23" s="21" t="s">
        <v>54</v>
      </c>
      <c r="N23" s="21">
        <v>3654854</v>
      </c>
      <c r="O23" s="21">
        <v>3654929</v>
      </c>
    </row>
    <row r="24" spans="1:15" s="14" customFormat="1" x14ac:dyDescent="0.2">
      <c r="A24" s="14">
        <v>10</v>
      </c>
      <c r="B24" s="16"/>
      <c r="C24" s="16"/>
      <c r="D24" s="16"/>
      <c r="E24" s="21" t="s">
        <v>49</v>
      </c>
      <c r="F24" s="21" t="s">
        <v>15</v>
      </c>
      <c r="G24" s="21" t="s">
        <v>53</v>
      </c>
      <c r="H24" s="21">
        <v>34533</v>
      </c>
      <c r="I24" s="21">
        <v>34608</v>
      </c>
      <c r="J24" s="21" t="s">
        <v>17</v>
      </c>
      <c r="K24" s="21" t="s">
        <v>33</v>
      </c>
      <c r="L24" s="21" t="s">
        <v>17</v>
      </c>
      <c r="M24" s="21" t="s">
        <v>54</v>
      </c>
      <c r="N24" s="21">
        <v>3654854</v>
      </c>
      <c r="O24" s="21">
        <v>3654929</v>
      </c>
    </row>
    <row r="25" spans="1:15" s="14" customFormat="1" x14ac:dyDescent="0.2">
      <c r="A25" s="14">
        <v>10</v>
      </c>
      <c r="B25" s="16"/>
      <c r="C25" s="16"/>
      <c r="D25" s="16"/>
      <c r="E25" s="21" t="s">
        <v>49</v>
      </c>
      <c r="F25" s="21" t="s">
        <v>15</v>
      </c>
      <c r="G25" s="21" t="s">
        <v>53</v>
      </c>
      <c r="H25" s="21">
        <v>34663</v>
      </c>
      <c r="I25" s="21">
        <v>34738</v>
      </c>
      <c r="J25" s="21" t="s">
        <v>17</v>
      </c>
      <c r="K25" s="21" t="s">
        <v>33</v>
      </c>
      <c r="L25" s="21" t="s">
        <v>17</v>
      </c>
      <c r="M25" s="21" t="s">
        <v>55</v>
      </c>
      <c r="N25" s="21">
        <v>3654984</v>
      </c>
      <c r="O25" s="21">
        <v>3655059</v>
      </c>
    </row>
    <row r="26" spans="1:15" s="14" customFormat="1" x14ac:dyDescent="0.2">
      <c r="A26" s="14">
        <v>10</v>
      </c>
      <c r="B26" s="16"/>
      <c r="C26" s="16"/>
      <c r="D26" s="16"/>
      <c r="E26" s="21" t="s">
        <v>49</v>
      </c>
      <c r="F26" s="21" t="s">
        <v>15</v>
      </c>
      <c r="G26" s="21" t="s">
        <v>53</v>
      </c>
      <c r="H26" s="21">
        <v>34663</v>
      </c>
      <c r="I26" s="21">
        <v>34738</v>
      </c>
      <c r="J26" s="21" t="s">
        <v>17</v>
      </c>
      <c r="K26" s="21" t="s">
        <v>33</v>
      </c>
      <c r="L26" s="21" t="s">
        <v>17</v>
      </c>
      <c r="M26" s="21" t="s">
        <v>55</v>
      </c>
      <c r="N26" s="21">
        <v>3654984</v>
      </c>
      <c r="O26" s="21">
        <v>3655059</v>
      </c>
    </row>
    <row r="27" spans="1:15" s="14" customFormat="1" x14ac:dyDescent="0.2">
      <c r="A27" s="14">
        <v>10</v>
      </c>
      <c r="B27" s="16"/>
      <c r="C27" s="16"/>
      <c r="D27" s="16"/>
      <c r="E27" s="21" t="s">
        <v>49</v>
      </c>
      <c r="F27" s="21" t="s">
        <v>15</v>
      </c>
      <c r="G27" s="21" t="s">
        <v>53</v>
      </c>
      <c r="H27" s="21">
        <v>34663</v>
      </c>
      <c r="I27" s="21">
        <v>34738</v>
      </c>
      <c r="J27" s="21" t="s">
        <v>17</v>
      </c>
      <c r="K27" s="21" t="s">
        <v>33</v>
      </c>
      <c r="L27" s="21" t="s">
        <v>17</v>
      </c>
      <c r="M27" s="21" t="s">
        <v>55</v>
      </c>
      <c r="N27" s="21">
        <v>3654984</v>
      </c>
      <c r="O27" s="21">
        <v>3655059</v>
      </c>
    </row>
    <row r="28" spans="1:15" s="14" customFormat="1" x14ac:dyDescent="0.2">
      <c r="A28" s="14">
        <v>10</v>
      </c>
      <c r="B28" s="16"/>
      <c r="C28" s="16"/>
      <c r="D28" s="16"/>
      <c r="E28" s="21" t="s">
        <v>49</v>
      </c>
      <c r="F28" s="21" t="s">
        <v>15</v>
      </c>
      <c r="G28" s="21" t="s">
        <v>53</v>
      </c>
      <c r="H28" s="21">
        <v>34923</v>
      </c>
      <c r="I28" s="21">
        <v>34998</v>
      </c>
      <c r="J28" s="21" t="s">
        <v>17</v>
      </c>
      <c r="K28" s="21" t="s">
        <v>33</v>
      </c>
      <c r="L28" s="21" t="s">
        <v>17</v>
      </c>
      <c r="M28" s="21" t="s">
        <v>56</v>
      </c>
      <c r="N28" s="21">
        <v>3655244</v>
      </c>
      <c r="O28" s="21">
        <v>3655319</v>
      </c>
    </row>
    <row r="29" spans="1:15" s="14" customFormat="1" x14ac:dyDescent="0.2">
      <c r="A29" s="14">
        <v>10</v>
      </c>
      <c r="B29" s="16"/>
      <c r="C29" s="16"/>
      <c r="D29" s="16"/>
      <c r="E29" s="21" t="s">
        <v>49</v>
      </c>
      <c r="F29" s="21" t="s">
        <v>15</v>
      </c>
      <c r="G29" s="21" t="s">
        <v>53</v>
      </c>
      <c r="H29" s="21">
        <v>34923</v>
      </c>
      <c r="I29" s="21">
        <v>34998</v>
      </c>
      <c r="J29" s="21" t="s">
        <v>17</v>
      </c>
      <c r="K29" s="21" t="s">
        <v>33</v>
      </c>
      <c r="L29" s="21" t="s">
        <v>17</v>
      </c>
      <c r="M29" s="21" t="s">
        <v>56</v>
      </c>
      <c r="N29" s="21">
        <v>3655244</v>
      </c>
      <c r="O29" s="21">
        <v>3655319</v>
      </c>
    </row>
    <row r="30" spans="1:15" s="14" customFormat="1" x14ac:dyDescent="0.2">
      <c r="A30" s="14">
        <v>10</v>
      </c>
      <c r="B30" s="16"/>
      <c r="C30" s="16"/>
      <c r="D30" s="16"/>
      <c r="E30" s="21" t="s">
        <v>49</v>
      </c>
      <c r="F30" s="21" t="s">
        <v>15</v>
      </c>
      <c r="G30" s="21" t="s">
        <v>53</v>
      </c>
      <c r="H30" s="21">
        <v>34923</v>
      </c>
      <c r="I30" s="21">
        <v>34998</v>
      </c>
      <c r="J30" s="21" t="s">
        <v>17</v>
      </c>
      <c r="K30" s="21" t="s">
        <v>33</v>
      </c>
      <c r="L30" s="21" t="s">
        <v>17</v>
      </c>
      <c r="M30" s="21" t="s">
        <v>56</v>
      </c>
      <c r="N30" s="21">
        <v>3655244</v>
      </c>
      <c r="O30" s="21">
        <v>3655319</v>
      </c>
    </row>
    <row r="31" spans="1:15" s="14" customFormat="1" x14ac:dyDescent="0.2">
      <c r="A31" s="14">
        <v>10</v>
      </c>
      <c r="B31" s="16"/>
      <c r="C31" s="16"/>
      <c r="D31" s="16"/>
      <c r="E31" s="21" t="s">
        <v>49</v>
      </c>
      <c r="F31" s="21" t="s">
        <v>15</v>
      </c>
      <c r="G31" s="21" t="s">
        <v>53</v>
      </c>
      <c r="H31" s="21">
        <v>35048</v>
      </c>
      <c r="I31" s="21">
        <v>35123</v>
      </c>
      <c r="J31" s="21" t="s">
        <v>17</v>
      </c>
      <c r="K31" s="21" t="s">
        <v>33</v>
      </c>
      <c r="L31" s="21" t="s">
        <v>17</v>
      </c>
      <c r="M31" s="21" t="s">
        <v>57</v>
      </c>
      <c r="N31" s="21">
        <v>3655369</v>
      </c>
      <c r="O31" s="21">
        <v>3655444</v>
      </c>
    </row>
    <row r="32" spans="1:15" s="14" customFormat="1" x14ac:dyDescent="0.2">
      <c r="A32" s="14">
        <v>10</v>
      </c>
      <c r="B32" s="16"/>
      <c r="C32" s="16"/>
      <c r="D32" s="16"/>
      <c r="E32" s="21" t="s">
        <v>49</v>
      </c>
      <c r="F32" s="21" t="s">
        <v>15</v>
      </c>
      <c r="G32" s="21" t="s">
        <v>53</v>
      </c>
      <c r="H32" s="21">
        <v>35048</v>
      </c>
      <c r="I32" s="21">
        <v>35123</v>
      </c>
      <c r="J32" s="21" t="s">
        <v>17</v>
      </c>
      <c r="K32" s="21" t="s">
        <v>33</v>
      </c>
      <c r="L32" s="21" t="s">
        <v>17</v>
      </c>
      <c r="M32" s="21" t="s">
        <v>57</v>
      </c>
      <c r="N32" s="21">
        <v>3655369</v>
      </c>
      <c r="O32" s="21">
        <v>3655444</v>
      </c>
    </row>
    <row r="33" spans="1:15" s="14" customFormat="1" x14ac:dyDescent="0.2">
      <c r="A33" s="14">
        <v>10</v>
      </c>
      <c r="B33" s="16"/>
      <c r="C33" s="16"/>
      <c r="D33" s="16"/>
      <c r="E33" s="21" t="s">
        <v>49</v>
      </c>
      <c r="F33" s="21" t="s">
        <v>15</v>
      </c>
      <c r="G33" s="21" t="s">
        <v>53</v>
      </c>
      <c r="H33" s="21">
        <v>35048</v>
      </c>
      <c r="I33" s="21">
        <v>35123</v>
      </c>
      <c r="J33" s="21" t="s">
        <v>17</v>
      </c>
      <c r="K33" s="21" t="s">
        <v>33</v>
      </c>
      <c r="L33" s="21" t="s">
        <v>17</v>
      </c>
      <c r="M33" s="21" t="s">
        <v>57</v>
      </c>
      <c r="N33" s="21">
        <v>3655369</v>
      </c>
      <c r="O33" s="21">
        <v>3655444</v>
      </c>
    </row>
    <row r="34" spans="1:15" s="14" customFormat="1" x14ac:dyDescent="0.2">
      <c r="A34" s="14">
        <v>10</v>
      </c>
      <c r="B34" s="16"/>
      <c r="C34" s="16"/>
      <c r="D34" s="16"/>
      <c r="E34" s="21" t="s">
        <v>49</v>
      </c>
      <c r="F34" s="21" t="s">
        <v>15</v>
      </c>
      <c r="G34" s="21" t="s">
        <v>53</v>
      </c>
      <c r="H34" s="21">
        <v>35169</v>
      </c>
      <c r="I34" s="21">
        <v>35244</v>
      </c>
      <c r="J34" s="21" t="s">
        <v>17</v>
      </c>
      <c r="K34" s="21" t="s">
        <v>33</v>
      </c>
      <c r="L34" s="21" t="s">
        <v>17</v>
      </c>
      <c r="M34" s="21" t="s">
        <v>58</v>
      </c>
      <c r="N34" s="21">
        <v>3655490</v>
      </c>
      <c r="O34" s="21">
        <v>3655565</v>
      </c>
    </row>
    <row r="35" spans="1:15" s="14" customFormat="1" x14ac:dyDescent="0.2">
      <c r="A35" s="14">
        <v>10</v>
      </c>
      <c r="B35" s="16"/>
      <c r="C35" s="16"/>
      <c r="D35" s="16"/>
      <c r="E35" s="21" t="s">
        <v>49</v>
      </c>
      <c r="F35" s="21" t="s">
        <v>15</v>
      </c>
      <c r="G35" s="21" t="s">
        <v>53</v>
      </c>
      <c r="H35" s="21">
        <v>35169</v>
      </c>
      <c r="I35" s="21">
        <v>35244</v>
      </c>
      <c r="J35" s="21" t="s">
        <v>17</v>
      </c>
      <c r="K35" s="21" t="s">
        <v>33</v>
      </c>
      <c r="L35" s="21" t="s">
        <v>17</v>
      </c>
      <c r="M35" s="21" t="s">
        <v>58</v>
      </c>
      <c r="N35" s="21">
        <v>3655490</v>
      </c>
      <c r="O35" s="21">
        <v>3655565</v>
      </c>
    </row>
    <row r="36" spans="1:15" s="14" customFormat="1" x14ac:dyDescent="0.2">
      <c r="A36" s="14">
        <v>10</v>
      </c>
      <c r="B36" s="16"/>
      <c r="C36" s="16"/>
      <c r="D36" s="16"/>
      <c r="E36" s="21" t="s">
        <v>49</v>
      </c>
      <c r="F36" s="21" t="s">
        <v>15</v>
      </c>
      <c r="G36" s="21" t="s">
        <v>53</v>
      </c>
      <c r="H36" s="21">
        <v>35169</v>
      </c>
      <c r="I36" s="21">
        <v>35244</v>
      </c>
      <c r="J36" s="21" t="s">
        <v>17</v>
      </c>
      <c r="K36" s="21" t="s">
        <v>33</v>
      </c>
      <c r="L36" s="21" t="s">
        <v>17</v>
      </c>
      <c r="M36" s="21" t="s">
        <v>58</v>
      </c>
      <c r="N36" s="21">
        <v>3655490</v>
      </c>
      <c r="O36" s="21">
        <v>3655565</v>
      </c>
    </row>
    <row r="37" spans="1:15" s="14" customFormat="1" x14ac:dyDescent="0.2">
      <c r="A37" s="14">
        <v>10</v>
      </c>
      <c r="B37" s="16"/>
      <c r="C37" s="16"/>
      <c r="D37" s="16"/>
      <c r="E37" s="21" t="s">
        <v>49</v>
      </c>
      <c r="F37" s="21" t="s">
        <v>15</v>
      </c>
      <c r="G37" s="21" t="s">
        <v>53</v>
      </c>
      <c r="H37" s="21">
        <v>35292</v>
      </c>
      <c r="I37" s="21">
        <v>35367</v>
      </c>
      <c r="J37" s="21" t="s">
        <v>17</v>
      </c>
      <c r="K37" s="21" t="s">
        <v>33</v>
      </c>
      <c r="L37" s="21" t="s">
        <v>17</v>
      </c>
      <c r="M37" s="21" t="s">
        <v>59</v>
      </c>
      <c r="N37" s="21">
        <v>3655613</v>
      </c>
      <c r="O37" s="21">
        <v>3655688</v>
      </c>
    </row>
    <row r="38" spans="1:15" s="14" customFormat="1" x14ac:dyDescent="0.2">
      <c r="A38" s="14">
        <v>10</v>
      </c>
      <c r="B38" s="16"/>
      <c r="C38" s="16"/>
      <c r="D38" s="16"/>
      <c r="E38" s="21" t="s">
        <v>49</v>
      </c>
      <c r="F38" s="21" t="s">
        <v>15</v>
      </c>
      <c r="G38" s="21" t="s">
        <v>53</v>
      </c>
      <c r="H38" s="21">
        <v>35292</v>
      </c>
      <c r="I38" s="21">
        <v>35367</v>
      </c>
      <c r="J38" s="21" t="s">
        <v>17</v>
      </c>
      <c r="K38" s="21" t="s">
        <v>33</v>
      </c>
      <c r="L38" s="21" t="s">
        <v>17</v>
      </c>
      <c r="M38" s="21" t="s">
        <v>59</v>
      </c>
      <c r="N38" s="21">
        <v>3655613</v>
      </c>
      <c r="O38" s="21">
        <v>3655688</v>
      </c>
    </row>
    <row r="39" spans="1:15" s="14" customFormat="1" x14ac:dyDescent="0.2">
      <c r="A39" s="14">
        <v>10</v>
      </c>
      <c r="B39" s="16"/>
      <c r="C39" s="16"/>
      <c r="D39" s="16"/>
      <c r="E39" s="21" t="s">
        <v>49</v>
      </c>
      <c r="F39" s="21" t="s">
        <v>15</v>
      </c>
      <c r="G39" s="21" t="s">
        <v>53</v>
      </c>
      <c r="H39" s="21">
        <v>35292</v>
      </c>
      <c r="I39" s="21">
        <v>35367</v>
      </c>
      <c r="J39" s="21" t="s">
        <v>17</v>
      </c>
      <c r="K39" s="21" t="s">
        <v>33</v>
      </c>
      <c r="L39" s="21" t="s">
        <v>17</v>
      </c>
      <c r="M39" s="21" t="s">
        <v>59</v>
      </c>
      <c r="N39" s="21">
        <v>3655613</v>
      </c>
      <c r="O39" s="21">
        <v>3655688</v>
      </c>
    </row>
    <row r="40" spans="1:15" s="35" customFormat="1" x14ac:dyDescent="0.2">
      <c r="A40" s="35">
        <v>11</v>
      </c>
      <c r="B40" s="80">
        <f>D40-C40</f>
        <v>2420</v>
      </c>
      <c r="C40" s="36">
        <v>3788685</v>
      </c>
      <c r="D40" s="36">
        <v>3791105</v>
      </c>
      <c r="E40" s="36" t="s">
        <v>60</v>
      </c>
      <c r="F40" s="36" t="s">
        <v>15</v>
      </c>
      <c r="G40" s="36" t="s">
        <v>16</v>
      </c>
      <c r="H40" s="36">
        <v>21667</v>
      </c>
      <c r="I40" s="36">
        <v>23259</v>
      </c>
      <c r="J40" s="36" t="s">
        <v>17</v>
      </c>
      <c r="K40" s="36" t="s">
        <v>18</v>
      </c>
      <c r="L40" s="36">
        <v>1</v>
      </c>
      <c r="M40" s="36" t="s">
        <v>61</v>
      </c>
      <c r="N40" s="36">
        <v>3788396</v>
      </c>
      <c r="O40" s="36">
        <v>3789988</v>
      </c>
    </row>
    <row r="41" spans="1:15" s="35" customFormat="1" x14ac:dyDescent="0.2">
      <c r="A41" s="35">
        <v>11</v>
      </c>
      <c r="B41" s="80"/>
      <c r="C41" s="80"/>
      <c r="D41" s="80"/>
      <c r="E41" s="36" t="s">
        <v>60</v>
      </c>
      <c r="F41" s="36" t="s">
        <v>15</v>
      </c>
      <c r="G41" s="36" t="s">
        <v>16</v>
      </c>
      <c r="H41" s="36">
        <v>23483</v>
      </c>
      <c r="I41" s="36">
        <v>24046</v>
      </c>
      <c r="J41" s="36" t="s">
        <v>17</v>
      </c>
      <c r="K41" s="36" t="s">
        <v>18</v>
      </c>
      <c r="L41" s="36">
        <v>2</v>
      </c>
      <c r="M41" s="36" t="s">
        <v>62</v>
      </c>
      <c r="N41" s="36">
        <v>3790212</v>
      </c>
      <c r="O41" s="36">
        <v>3790775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/>
  </sheetViews>
  <sheetFormatPr baseColWidth="10" defaultRowHeight="16" x14ac:dyDescent="0.2"/>
  <cols>
    <col min="1" max="1" width="17" customWidth="1"/>
    <col min="2" max="2" width="15.83203125" customWidth="1"/>
    <col min="3" max="3" width="20.33203125" customWidth="1"/>
    <col min="4" max="4" width="25.1640625" customWidth="1"/>
    <col min="13" max="13" width="76.1640625" customWidth="1"/>
  </cols>
  <sheetData>
    <row r="1" spans="1:19" x14ac:dyDescent="0.2">
      <c r="A1" s="10" t="s">
        <v>554</v>
      </c>
    </row>
    <row r="2" spans="1:19" s="10" customFormat="1" x14ac:dyDescent="0.2">
      <c r="A2" s="10" t="s">
        <v>13</v>
      </c>
      <c r="B2" s="10" t="s">
        <v>19</v>
      </c>
      <c r="C2" s="10" t="s">
        <v>63</v>
      </c>
      <c r="D2" s="10" t="s">
        <v>64</v>
      </c>
      <c r="E2" s="11" t="s">
        <v>20</v>
      </c>
      <c r="F2" s="11" t="s">
        <v>15</v>
      </c>
      <c r="G2" s="11" t="s">
        <v>23</v>
      </c>
      <c r="H2" s="11" t="s">
        <v>21</v>
      </c>
      <c r="I2" s="11" t="s">
        <v>22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28</v>
      </c>
      <c r="O2" s="11" t="s">
        <v>29</v>
      </c>
    </row>
    <row r="3" spans="1:19" s="51" customFormat="1" x14ac:dyDescent="0.2">
      <c r="A3" s="51">
        <v>1</v>
      </c>
      <c r="B3" s="51">
        <f>D3-C3</f>
        <v>1134</v>
      </c>
      <c r="C3" s="52">
        <v>155992</v>
      </c>
      <c r="D3" s="52">
        <v>157126</v>
      </c>
      <c r="E3" s="52" t="s">
        <v>14</v>
      </c>
      <c r="F3" s="52" t="s">
        <v>15</v>
      </c>
      <c r="G3" s="52" t="s">
        <v>16</v>
      </c>
      <c r="H3" s="52">
        <v>155822</v>
      </c>
      <c r="I3" s="52">
        <v>156319</v>
      </c>
      <c r="J3" s="52" t="s">
        <v>17</v>
      </c>
      <c r="K3" s="52" t="s">
        <v>18</v>
      </c>
      <c r="L3" s="52">
        <v>2</v>
      </c>
      <c r="M3" s="52" t="s">
        <v>67</v>
      </c>
      <c r="N3" s="52">
        <v>155822</v>
      </c>
      <c r="O3" s="52">
        <v>156319</v>
      </c>
    </row>
    <row r="4" spans="1:19" s="51" customFormat="1" x14ac:dyDescent="0.2">
      <c r="D4" s="53"/>
      <c r="E4" s="52" t="s">
        <v>14</v>
      </c>
      <c r="F4" s="52" t="s">
        <v>15</v>
      </c>
      <c r="G4" s="52" t="s">
        <v>16</v>
      </c>
      <c r="H4" s="52">
        <v>156332</v>
      </c>
      <c r="I4" s="52">
        <v>156802</v>
      </c>
      <c r="J4" s="52" t="s">
        <v>17</v>
      </c>
      <c r="K4" s="52" t="s">
        <v>18</v>
      </c>
      <c r="L4" s="52">
        <v>2</v>
      </c>
      <c r="M4" s="52" t="s">
        <v>68</v>
      </c>
      <c r="N4" s="52">
        <v>156332</v>
      </c>
      <c r="O4" s="52">
        <v>156802</v>
      </c>
    </row>
    <row r="5" spans="1:19" s="51" customFormat="1" x14ac:dyDescent="0.2">
      <c r="D5" s="53"/>
      <c r="E5" s="52" t="s">
        <v>14</v>
      </c>
      <c r="F5" s="52" t="s">
        <v>15</v>
      </c>
      <c r="G5" s="52" t="s">
        <v>16</v>
      </c>
      <c r="H5" s="52">
        <v>156816</v>
      </c>
      <c r="I5" s="52">
        <v>157163</v>
      </c>
      <c r="J5" s="52" t="s">
        <v>17</v>
      </c>
      <c r="K5" s="52" t="s">
        <v>18</v>
      </c>
      <c r="L5" s="52">
        <v>0</v>
      </c>
      <c r="M5" s="52" t="s">
        <v>69</v>
      </c>
      <c r="N5" s="52">
        <v>156816</v>
      </c>
      <c r="O5" s="52">
        <v>157163</v>
      </c>
    </row>
    <row r="6" spans="1:19" s="35" customFormat="1" x14ac:dyDescent="0.2">
      <c r="A6" s="35">
        <v>2</v>
      </c>
      <c r="B6" s="35">
        <f>D6-C6</f>
        <v>1265</v>
      </c>
      <c r="C6" s="36">
        <v>727186</v>
      </c>
      <c r="D6" s="36">
        <v>728451</v>
      </c>
      <c r="E6" s="36" t="s">
        <v>30</v>
      </c>
      <c r="F6" s="36" t="s">
        <v>15</v>
      </c>
      <c r="G6" s="36" t="s">
        <v>16</v>
      </c>
      <c r="H6" s="36">
        <v>196483</v>
      </c>
      <c r="I6" s="36">
        <v>197763</v>
      </c>
      <c r="J6" s="36" t="s">
        <v>17</v>
      </c>
      <c r="K6" s="36" t="s">
        <v>18</v>
      </c>
      <c r="L6" s="36">
        <v>1</v>
      </c>
      <c r="M6" s="36" t="s">
        <v>70</v>
      </c>
      <c r="N6" s="36">
        <v>727701</v>
      </c>
      <c r="O6" s="36">
        <v>728981</v>
      </c>
    </row>
    <row r="7" spans="1:19" s="32" customFormat="1" x14ac:dyDescent="0.2">
      <c r="A7" s="32">
        <v>3</v>
      </c>
      <c r="B7" s="32">
        <f>D7-C7</f>
        <v>1347</v>
      </c>
      <c r="C7" s="34">
        <v>2635750</v>
      </c>
      <c r="D7" s="34">
        <v>2637097</v>
      </c>
      <c r="E7" s="34" t="s">
        <v>71</v>
      </c>
      <c r="F7" s="34" t="s">
        <v>15</v>
      </c>
      <c r="G7" s="34" t="s">
        <v>16</v>
      </c>
      <c r="H7" s="34">
        <v>63391</v>
      </c>
      <c r="I7" s="34">
        <v>64419</v>
      </c>
      <c r="J7" s="34" t="s">
        <v>17</v>
      </c>
      <c r="K7" s="34" t="s">
        <v>18</v>
      </c>
      <c r="L7" s="34">
        <v>1</v>
      </c>
      <c r="M7" s="34" t="s">
        <v>72</v>
      </c>
      <c r="N7" s="34">
        <v>2636000</v>
      </c>
      <c r="O7" s="34">
        <v>2637028</v>
      </c>
    </row>
    <row r="8" spans="1:19" s="14" customFormat="1" x14ac:dyDescent="0.2">
      <c r="A8" s="14">
        <v>3</v>
      </c>
      <c r="B8" s="14">
        <f>D8-C8</f>
        <v>1015</v>
      </c>
      <c r="C8" s="15">
        <v>2638090</v>
      </c>
      <c r="D8" s="15">
        <v>2639105</v>
      </c>
      <c r="E8" s="15" t="s">
        <v>71</v>
      </c>
      <c r="F8" s="15" t="s">
        <v>15</v>
      </c>
      <c r="G8" s="14" t="s">
        <v>16</v>
      </c>
      <c r="H8" s="8">
        <v>64680</v>
      </c>
      <c r="I8" s="8">
        <v>67514</v>
      </c>
      <c r="J8" s="14" t="s">
        <v>17</v>
      </c>
      <c r="K8" s="14" t="s">
        <v>18</v>
      </c>
      <c r="L8" s="14">
        <v>0</v>
      </c>
      <c r="M8" s="14" t="s">
        <v>435</v>
      </c>
      <c r="N8" s="14" t="s">
        <v>436</v>
      </c>
    </row>
    <row r="9" spans="1:19" s="39" customFormat="1" x14ac:dyDescent="0.2">
      <c r="A9" s="39">
        <v>4</v>
      </c>
      <c r="B9" s="41">
        <f>D9-C9</f>
        <v>1152</v>
      </c>
      <c r="C9" s="41">
        <v>4197796</v>
      </c>
      <c r="D9" s="41">
        <v>4198948</v>
      </c>
      <c r="E9" s="41" t="s">
        <v>73</v>
      </c>
      <c r="F9" s="41" t="s">
        <v>15</v>
      </c>
      <c r="G9" s="41" t="s">
        <v>16</v>
      </c>
      <c r="H9" s="69">
        <v>2715</v>
      </c>
      <c r="I9" s="69">
        <v>5864</v>
      </c>
      <c r="J9" s="41" t="s">
        <v>17</v>
      </c>
      <c r="K9" s="41" t="s">
        <v>18</v>
      </c>
      <c r="L9" s="41">
        <v>0</v>
      </c>
      <c r="M9" s="41" t="s">
        <v>437</v>
      </c>
      <c r="N9" s="41" t="s">
        <v>427</v>
      </c>
      <c r="O9" s="41" t="s">
        <v>428</v>
      </c>
      <c r="P9" s="39" t="s">
        <v>429</v>
      </c>
      <c r="Q9" s="39" t="s">
        <v>430</v>
      </c>
      <c r="R9" s="39" t="s">
        <v>431</v>
      </c>
      <c r="S9" s="39" t="s">
        <v>432</v>
      </c>
    </row>
    <row r="10" spans="1:19" s="32" customFormat="1" x14ac:dyDescent="0.2">
      <c r="A10" s="32">
        <v>4</v>
      </c>
      <c r="B10" s="32">
        <f>D10-C10</f>
        <v>1687</v>
      </c>
      <c r="C10" s="34">
        <v>4199666</v>
      </c>
      <c r="D10" s="34">
        <v>4201353</v>
      </c>
      <c r="E10" s="34" t="s">
        <v>73</v>
      </c>
      <c r="F10" s="34" t="s">
        <v>15</v>
      </c>
      <c r="G10" s="34" t="s">
        <v>16</v>
      </c>
      <c r="H10" s="34">
        <v>5901</v>
      </c>
      <c r="I10" s="34">
        <v>7019</v>
      </c>
      <c r="J10" s="34" t="s">
        <v>17</v>
      </c>
      <c r="K10" s="34" t="s">
        <v>18</v>
      </c>
      <c r="L10" s="34">
        <v>0</v>
      </c>
      <c r="M10" s="34" t="s">
        <v>74</v>
      </c>
      <c r="N10" s="34">
        <v>4200626</v>
      </c>
      <c r="O10" s="34">
        <v>4201744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A2" workbookViewId="0">
      <selection activeCell="K14" sqref="K14"/>
    </sheetView>
  </sheetViews>
  <sheetFormatPr baseColWidth="10" defaultRowHeight="16" x14ac:dyDescent="0.2"/>
  <cols>
    <col min="1" max="1" width="15.83203125" customWidth="1"/>
    <col min="2" max="2" width="19.5" customWidth="1"/>
    <col min="14" max="14" width="46.1640625" customWidth="1"/>
  </cols>
  <sheetData>
    <row r="1" spans="1:16" x14ac:dyDescent="0.2">
      <c r="F1" s="10" t="s">
        <v>555</v>
      </c>
    </row>
    <row r="2" spans="1:16" x14ac:dyDescent="0.2">
      <c r="F2" s="10"/>
    </row>
    <row r="3" spans="1:16" s="10" customFormat="1" x14ac:dyDescent="0.2">
      <c r="A3" s="10" t="s">
        <v>13</v>
      </c>
      <c r="B3" s="10" t="s">
        <v>19</v>
      </c>
      <c r="C3" s="10" t="s">
        <v>63</v>
      </c>
      <c r="D3" s="10" t="s">
        <v>64</v>
      </c>
      <c r="E3" s="11" t="s">
        <v>20</v>
      </c>
      <c r="F3" s="11" t="s">
        <v>15</v>
      </c>
      <c r="G3" s="11" t="s">
        <v>23</v>
      </c>
      <c r="H3" s="11" t="s">
        <v>21</v>
      </c>
      <c r="I3" s="11" t="s">
        <v>22</v>
      </c>
      <c r="J3" s="11" t="s">
        <v>24</v>
      </c>
      <c r="K3" s="11" t="s">
        <v>25</v>
      </c>
      <c r="L3" s="11" t="s">
        <v>26</v>
      </c>
      <c r="M3" s="11" t="s">
        <v>27</v>
      </c>
      <c r="O3" s="11" t="s">
        <v>28</v>
      </c>
      <c r="P3" s="11" t="s">
        <v>29</v>
      </c>
    </row>
    <row r="4" spans="1:16" s="45" customFormat="1" x14ac:dyDescent="0.2">
      <c r="A4" s="45">
        <v>1</v>
      </c>
      <c r="B4" s="45">
        <f>D4-C4</f>
        <v>1995</v>
      </c>
      <c r="C4" s="69">
        <v>2961024</v>
      </c>
      <c r="D4" s="69">
        <v>2963019</v>
      </c>
      <c r="E4" s="69" t="s">
        <v>75</v>
      </c>
      <c r="F4" s="69" t="s">
        <v>15</v>
      </c>
      <c r="G4" s="69" t="s">
        <v>16</v>
      </c>
      <c r="H4" s="69">
        <v>67535</v>
      </c>
      <c r="I4" s="69">
        <v>69379</v>
      </c>
      <c r="J4" s="69" t="s">
        <v>17</v>
      </c>
      <c r="K4" s="69" t="s">
        <v>18</v>
      </c>
      <c r="L4" s="69">
        <v>2</v>
      </c>
      <c r="M4" s="69" t="s">
        <v>76</v>
      </c>
      <c r="N4" s="69" t="s">
        <v>76</v>
      </c>
      <c r="O4" s="69">
        <v>2961263</v>
      </c>
      <c r="P4" s="69">
        <v>2963107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 measurements</vt:lpstr>
      <vt:lpstr>edgeR_5up</vt:lpstr>
      <vt:lpstr>edgeR_5down</vt:lpstr>
      <vt:lpstr>edgeR_9up</vt:lpstr>
      <vt:lpstr>edgeR_9down</vt:lpstr>
      <vt:lpstr>edgeR shared</vt:lpstr>
      <vt:lpstr>manual_5up</vt:lpstr>
      <vt:lpstr>manual_5down</vt:lpstr>
      <vt:lpstr>manual_9up</vt:lpstr>
      <vt:lpstr>housekeepinggenes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2017-07-19T22:08:17Z</dcterms:created>
  <dcterms:modified xsi:type="dcterms:W3CDTF">2017-08-20T23:32:44Z</dcterms:modified>
</cp:coreProperties>
</file>