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urav\Downloads\Courses\SCICOMP\Stochastic\"/>
    </mc:Choice>
  </mc:AlternateContent>
  <bookViews>
    <workbookView xWindow="0" yWindow="0" windowWidth="28770" windowHeight="12270"/>
  </bookViews>
  <sheets>
    <sheet name="Variance Analysis" sheetId="12" r:id="rId1"/>
    <sheet name="9" sheetId="1" r:id="rId2"/>
    <sheet name="8" sheetId="2" r:id="rId3"/>
    <sheet name="7" sheetId="3" r:id="rId4"/>
    <sheet name="6" sheetId="4" r:id="rId5"/>
    <sheet name="5" sheetId="5" r:id="rId6"/>
    <sheet name="4" sheetId="6" r:id="rId7"/>
    <sheet name="3" sheetId="7" r:id="rId8"/>
    <sheet name="2" sheetId="8" r:id="rId9"/>
    <sheet name="b" sheetId="10" r:id="rId10"/>
    <sheet name="a" sheetId="11" r:id="rId11"/>
    <sheet name="SD plot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5" i="1"/>
  <c r="T6" i="1"/>
  <c r="AC23" i="1"/>
  <c r="AC24" i="1"/>
  <c r="AC25" i="1"/>
  <c r="AC26" i="1"/>
  <c r="AC27" i="1"/>
  <c r="AC28" i="1"/>
  <c r="AC29" i="1"/>
  <c r="AC2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S6" i="1"/>
  <c r="R6" i="1"/>
  <c r="Q6" i="1"/>
  <c r="P6" i="1"/>
  <c r="O6" i="1"/>
  <c r="N6" i="1"/>
  <c r="M6" i="1"/>
  <c r="L6" i="1"/>
  <c r="F30" i="7"/>
  <c r="E22" i="7"/>
  <c r="F22" i="7" s="1"/>
  <c r="E21" i="7"/>
  <c r="F21" i="7" s="1"/>
  <c r="F32" i="5"/>
  <c r="F32" i="6"/>
  <c r="F25" i="6"/>
  <c r="E25" i="6"/>
  <c r="E24" i="6"/>
  <c r="F24" i="6" s="1"/>
  <c r="E23" i="6"/>
  <c r="F23" i="6" s="1"/>
  <c r="E24" i="5"/>
  <c r="F24" i="5" s="1"/>
  <c r="E25" i="5"/>
  <c r="F25" i="5" s="1"/>
  <c r="E26" i="5"/>
  <c r="E23" i="5"/>
  <c r="F23" i="5" s="1"/>
  <c r="F26" i="5"/>
  <c r="F33" i="4"/>
  <c r="E25" i="4"/>
  <c r="E26" i="4"/>
  <c r="F26" i="4" s="1"/>
  <c r="E27" i="4"/>
  <c r="F27" i="4" s="1"/>
  <c r="E28" i="4"/>
  <c r="F28" i="4" s="1"/>
  <c r="E24" i="4"/>
  <c r="F24" i="4" s="1"/>
  <c r="E26" i="3"/>
  <c r="E27" i="3"/>
  <c r="E28" i="3"/>
  <c r="F28" i="3" s="1"/>
  <c r="E29" i="3"/>
  <c r="F29" i="3" s="1"/>
  <c r="E30" i="3"/>
  <c r="E25" i="3"/>
  <c r="F25" i="4"/>
  <c r="F26" i="3"/>
  <c r="F34" i="3" s="1"/>
  <c r="F27" i="3"/>
  <c r="F30" i="3"/>
  <c r="F25" i="3"/>
  <c r="F31" i="2"/>
  <c r="F23" i="2"/>
  <c r="F24" i="2"/>
  <c r="F25" i="2"/>
  <c r="F26" i="2"/>
  <c r="F27" i="2"/>
  <c r="F28" i="2"/>
  <c r="F22" i="2"/>
  <c r="E23" i="2"/>
  <c r="E24" i="2"/>
  <c r="E25" i="2"/>
  <c r="E26" i="2"/>
  <c r="E27" i="2"/>
  <c r="E28" i="2"/>
  <c r="E22" i="2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23" i="1"/>
  <c r="E32" i="1" l="1"/>
  <c r="F23" i="1"/>
  <c r="F32" i="1" s="1"/>
  <c r="B31" i="8"/>
  <c r="B33" i="8" s="1"/>
  <c r="C33" i="8"/>
  <c r="C31" i="8"/>
  <c r="K5" i="8"/>
  <c r="J5" i="8"/>
  <c r="I5" i="8"/>
  <c r="H5" i="8"/>
  <c r="G5" i="8"/>
  <c r="F5" i="8"/>
  <c r="E5" i="8"/>
  <c r="D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30" i="7"/>
  <c r="C32" i="7" s="1"/>
  <c r="B30" i="7"/>
  <c r="B32" i="7" s="1"/>
  <c r="K5" i="7"/>
  <c r="J5" i="7"/>
  <c r="I5" i="7"/>
  <c r="H5" i="7"/>
  <c r="G5" i="7"/>
  <c r="F5" i="7"/>
  <c r="E5" i="7"/>
  <c r="D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34" i="6"/>
  <c r="B34" i="6"/>
  <c r="C32" i="6"/>
  <c r="B32" i="6"/>
  <c r="K5" i="6"/>
  <c r="J5" i="6"/>
  <c r="I5" i="6"/>
  <c r="H5" i="6"/>
  <c r="G5" i="6"/>
  <c r="F5" i="6"/>
  <c r="E5" i="6"/>
  <c r="D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34" i="5"/>
  <c r="B34" i="5"/>
  <c r="C32" i="5"/>
  <c r="B32" i="5"/>
  <c r="K5" i="5"/>
  <c r="J5" i="5"/>
  <c r="J4" i="5" s="1"/>
  <c r="I5" i="5"/>
  <c r="H5" i="5"/>
  <c r="G5" i="5"/>
  <c r="F5" i="5"/>
  <c r="E5" i="5"/>
  <c r="D5" i="5"/>
  <c r="S4" i="5"/>
  <c r="R4" i="5"/>
  <c r="Q4" i="5"/>
  <c r="P4" i="5"/>
  <c r="O4" i="5"/>
  <c r="N4" i="5"/>
  <c r="M4" i="5"/>
  <c r="L4" i="5"/>
  <c r="K4" i="5"/>
  <c r="I4" i="5"/>
  <c r="H4" i="5"/>
  <c r="G4" i="5"/>
  <c r="F4" i="5"/>
  <c r="E4" i="5"/>
  <c r="D4" i="5"/>
  <c r="B35" i="4"/>
  <c r="C33" i="4"/>
  <c r="C35" i="4" s="1"/>
  <c r="B33" i="4"/>
  <c r="K5" i="4"/>
  <c r="J5" i="4"/>
  <c r="J4" i="4" s="1"/>
  <c r="I5" i="4"/>
  <c r="H5" i="4"/>
  <c r="G5" i="4"/>
  <c r="F5" i="4"/>
  <c r="E5" i="4"/>
  <c r="D5" i="4"/>
  <c r="S4" i="4"/>
  <c r="R4" i="4"/>
  <c r="Q4" i="4"/>
  <c r="P4" i="4"/>
  <c r="O4" i="4"/>
  <c r="N4" i="4"/>
  <c r="M4" i="4"/>
  <c r="L4" i="4"/>
  <c r="K4" i="4"/>
  <c r="I4" i="4"/>
  <c r="H4" i="4"/>
  <c r="G4" i="4"/>
  <c r="F4" i="4"/>
  <c r="E4" i="4"/>
  <c r="D4" i="4"/>
  <c r="C33" i="2"/>
  <c r="B33" i="2"/>
  <c r="C34" i="3"/>
  <c r="C36" i="3" s="1"/>
  <c r="B34" i="3"/>
  <c r="B36" i="3" s="1"/>
  <c r="K5" i="3"/>
  <c r="K4" i="3" s="1"/>
  <c r="J5" i="3"/>
  <c r="J4" i="3" s="1"/>
  <c r="I5" i="3"/>
  <c r="H5" i="3"/>
  <c r="G5" i="3"/>
  <c r="F5" i="3"/>
  <c r="E5" i="3"/>
  <c r="D5" i="3"/>
  <c r="S4" i="3"/>
  <c r="R4" i="3"/>
  <c r="Q4" i="3"/>
  <c r="P4" i="3"/>
  <c r="O4" i="3"/>
  <c r="N4" i="3"/>
  <c r="M4" i="3"/>
  <c r="L4" i="3"/>
  <c r="I4" i="3"/>
  <c r="H4" i="3"/>
  <c r="G4" i="3"/>
  <c r="F4" i="3"/>
  <c r="E4" i="3"/>
  <c r="D4" i="3"/>
  <c r="C31" i="2"/>
  <c r="K5" i="2"/>
  <c r="K4" i="2" s="1"/>
  <c r="J5" i="2"/>
  <c r="I5" i="2"/>
  <c r="H5" i="2"/>
  <c r="G5" i="2"/>
  <c r="F5" i="2"/>
  <c r="E5" i="2"/>
  <c r="D5" i="2"/>
  <c r="S4" i="2"/>
  <c r="R4" i="2"/>
  <c r="Q4" i="2"/>
  <c r="P4" i="2"/>
  <c r="O4" i="2"/>
  <c r="N4" i="2"/>
  <c r="M4" i="2"/>
  <c r="L4" i="2"/>
  <c r="J4" i="2"/>
  <c r="I4" i="2"/>
  <c r="H4" i="2"/>
  <c r="G4" i="2"/>
  <c r="F4" i="2"/>
  <c r="E4" i="2"/>
  <c r="D4" i="2"/>
  <c r="C32" i="1"/>
  <c r="C34" i="1" s="1"/>
  <c r="B32" i="1"/>
  <c r="B34" i="1" s="1"/>
  <c r="S5" i="1"/>
  <c r="R5" i="1"/>
  <c r="Q5" i="1"/>
  <c r="P5" i="1"/>
  <c r="O5" i="1"/>
  <c r="N5" i="1"/>
  <c r="M5" i="1"/>
  <c r="L5" i="1"/>
  <c r="K6" i="1"/>
  <c r="K5" i="1" s="1"/>
  <c r="J6" i="1"/>
  <c r="J5" i="1" s="1"/>
  <c r="D5" i="1"/>
  <c r="D6" i="1"/>
  <c r="E6" i="1"/>
  <c r="E5" i="1"/>
  <c r="F5" i="1"/>
  <c r="F6" i="1"/>
  <c r="G6" i="1"/>
  <c r="G5" i="1"/>
  <c r="I6" i="1"/>
  <c r="H6" i="1"/>
  <c r="H5" i="1"/>
  <c r="I5" i="1"/>
  <c r="B31" i="2" l="1"/>
</calcChain>
</file>

<file path=xl/sharedStrings.xml><?xml version="1.0" encoding="utf-8"?>
<sst xmlns="http://schemas.openxmlformats.org/spreadsheetml/2006/main" count="232" uniqueCount="35">
  <si>
    <t>pa</t>
  </si>
  <si>
    <t>pb</t>
  </si>
  <si>
    <t>Mean</t>
  </si>
  <si>
    <t>Variance</t>
  </si>
  <si>
    <t>Sample size</t>
  </si>
  <si>
    <t>Mean_a</t>
  </si>
  <si>
    <t>Mean_b</t>
  </si>
  <si>
    <t>SD</t>
  </si>
  <si>
    <t>n</t>
  </si>
  <si>
    <t>For sample size n = 9 10000</t>
  </si>
  <si>
    <t>For sample size n = 7 10000</t>
  </si>
  <si>
    <t>For sample size n = 8 10000</t>
  </si>
  <si>
    <t>For sample size n = 6 10000</t>
  </si>
  <si>
    <t>For sample size n = 4 10000</t>
  </si>
  <si>
    <t>SD of list of sample means for a</t>
  </si>
  <si>
    <t>SD of list of sample means for b</t>
  </si>
  <si>
    <t>SD/sqrt(10000/n) for a</t>
  </si>
  <si>
    <t>SD/sqrt(10000/n) for b</t>
  </si>
  <si>
    <t>Sample size n</t>
  </si>
  <si>
    <t xml:space="preserve">Number of trials was = 10000 </t>
  </si>
  <si>
    <t xml:space="preserve">Winnings with choice a 2556 times </t>
  </si>
  <si>
    <t xml:space="preserve">Pa = 0.255600 </t>
  </si>
  <si>
    <t xml:space="preserve">Winnings with choice b 3743 times </t>
  </si>
  <si>
    <t xml:space="preserve">Pb = 0.374300 </t>
  </si>
  <si>
    <t xml:space="preserve">Number of trials was = 5000 </t>
  </si>
  <si>
    <t xml:space="preserve">Winnings with choice a 1275 times </t>
  </si>
  <si>
    <t xml:space="preserve">Pa = 0.255000 </t>
  </si>
  <si>
    <t xml:space="preserve">Winnings with choice b 1903 times </t>
  </si>
  <si>
    <t xml:space="preserve">Pb = 0.380600 </t>
  </si>
  <si>
    <t xml:space="preserve">Winnings with choice a 1249 times </t>
  </si>
  <si>
    <t xml:space="preserve">Pa = 0.249800 </t>
  </si>
  <si>
    <t xml:space="preserve">Winnings with choice b 1812 times </t>
  </si>
  <si>
    <t xml:space="preserve">Pb = 0.362400 </t>
  </si>
  <si>
    <t>Sample Size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</si>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</sst>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9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59504849490686E-2"/>
          <c:y val="7.2910573822293934E-2"/>
          <c:w val="0.8920360247879775"/>
          <c:h val="0.83883275653081357"/>
        </c:manualLayout>
      </c:layout>
      <c:scatterChart>
        <c:scatterStyle val="smoothMarker"/>
        <c:varyColors val="0"/>
        <c:ser>
          <c:idx val="2"/>
          <c:order val="0"/>
          <c:tx>
            <c:v>Variance Analysis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'9'!$A$23:$A$30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'9'!$AC$22:$AC$29</c:f>
              <c:numCache>
                <c:formatCode>General</c:formatCode>
                <c:ptCount val="8"/>
                <c:pt idx="0">
                  <c:v>1.680000000000001E-4</c:v>
                </c:pt>
                <c:pt idx="1">
                  <c:v>1.114988789181306E-4</c:v>
                </c:pt>
                <c:pt idx="2">
                  <c:v>3.9173168659902176E-4</c:v>
                </c:pt>
                <c:pt idx="3">
                  <c:v>6.7122494987398491E-4</c:v>
                </c:pt>
                <c:pt idx="4">
                  <c:v>1.3951418046726544E-3</c:v>
                </c:pt>
                <c:pt idx="5">
                  <c:v>2.9313661155871283E-3</c:v>
                </c:pt>
                <c:pt idx="6">
                  <c:v>6.4392572197246251E-3</c:v>
                </c:pt>
                <c:pt idx="7">
                  <c:v>1.1025127223829955E-2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6-43B9-990D-74A7B229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8320"/>
        <c:axId val="490728648"/>
      </c:scatterChart>
      <c:valAx>
        <c:axId val="4907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Size, n</a:t>
                </a:r>
                <a:endParaRPr lang="en-US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586463320723412"/>
              <c:y val="0.9551528486919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648"/>
        <c:crosses val="autoZero"/>
        <c:crossBetween val="midCat"/>
      </c:valAx>
      <c:valAx>
        <c:axId val="4907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SD/(sqrt(10000/n))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 plot'!$I$24</c:f>
              <c:strCache>
                <c:ptCount val="1"/>
                <c:pt idx="0">
                  <c:v>SD/sqrt(10000/n) for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 plot'!$E$25:$E$32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'SD plot'!$I$25:$I$32</c:f>
              <c:numCache>
                <c:formatCode>General</c:formatCode>
                <c:ptCount val="8"/>
                <c:pt idx="0">
                  <c:v>2.0958559730611063E-3</c:v>
                </c:pt>
                <c:pt idx="1">
                  <c:v>1.9027153194452629E-3</c:v>
                </c:pt>
                <c:pt idx="2">
                  <c:v>1.6775353013752453E-3</c:v>
                </c:pt>
                <c:pt idx="3">
                  <c:v>1.5291505006419992E-3</c:v>
                </c:pt>
                <c:pt idx="4">
                  <c:v>9.1984642083564193E-4</c:v>
                </c:pt>
                <c:pt idx="5">
                  <c:v>8.8537355581321279E-4</c:v>
                </c:pt>
                <c:pt idx="6">
                  <c:v>4.0905867549778229E-4</c:v>
                </c:pt>
                <c:pt idx="7">
                  <c:v>2.8000000000000247E-5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0-4299-AD37-5F14AD3A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71752"/>
        <c:axId val="486880936"/>
      </c:scatterChart>
      <c:valAx>
        <c:axId val="4868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80936"/>
        <c:crosses val="autoZero"/>
        <c:crossBetween val="midCat"/>
      </c:valAx>
      <c:valAx>
        <c:axId val="4868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SD/(sqrt(10000/n)</a:t>
                </a:r>
                <a:endParaRPr lang="en-US" sz="10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'SD plot'!$H$24</c:f>
              <c:strCache>
                <c:ptCount val="1"/>
                <c:pt idx="0">
                  <c:v>SD/sqrt(10000/n) for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'SD plot'!$E$25:$E$32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'SD plot'!$H$25:$H$32</c:f>
              <c:numCache>
                <c:formatCode>General</c:formatCode>
                <c:ptCount val="8"/>
                <c:pt idx="0">
                  <c:v>2.0230364180410132E-4</c:v>
                </c:pt>
                <c:pt idx="1">
                  <c:v>2.1376462733463137E-4</c:v>
                </c:pt>
                <c:pt idx="2">
                  <c:v>1.736288286166953E-4</c:v>
                </c:pt>
                <c:pt idx="3">
                  <c:v>1.9096642268498466E-4</c:v>
                </c:pt>
                <c:pt idx="4">
                  <c:v>1.5255283817122177E-4</c:v>
                </c:pt>
                <c:pt idx="5">
                  <c:v>1.1691022196540389E-4</c:v>
                </c:pt>
                <c:pt idx="6">
                  <c:v>2.1794494717703386E-5</c:v>
                </c:pt>
                <c:pt idx="7">
                  <c:v>3.1999999999999802E-5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9-412A-B29E-616AE6AF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12600"/>
        <c:axId val="616480840"/>
      </c:scatterChart>
      <c:valAx>
        <c:axId val="4462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Sample Size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</a:t>
                </a:r>
                <a:endParaRPr 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80840"/>
        <c:crosses val="autoZero"/>
        <c:crossBetween val="midCat"/>
      </c:valAx>
      <c:valAx>
        <c:axId val="6164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SD/(sqrt(10000/n)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1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8"/>
  <sheetViews>
    <sheetView workbookViewId="0">
      <selection activeCell="Y21" sqref="Y21:AA29"/>
    </sheetView>
  </sheetViews>
  <sheetFormatPr defaultRowHeight="15" x14ac:dyDescent="0.25"/>
  <cols>
    <col min="7" max="7" width="12" bestFit="1" customWidth="1"/>
  </cols>
  <sheetData>
    <row r="1" spans="1:24" x14ac:dyDescent="0.25">
      <c r="B1" t="s">
        <v>9</v>
      </c>
    </row>
    <row r="2" spans="1:24" x14ac:dyDescent="0.25">
      <c r="A2" t="s">
        <v>7</v>
      </c>
      <c r="D2">
        <f>_xlfn.STDEV.S(D7:D8)</f>
        <v>1.1879393923934006E-2</v>
      </c>
      <c r="E2">
        <f t="shared" ref="E2:S2" si="0">_xlfn.STDEV.S(E7:E8)</f>
        <v>3.1112698372208199E-3</v>
      </c>
      <c r="F2">
        <f>_xlfn.STDEV.S(F7:F10)</f>
        <v>5.5749439459065299E-3</v>
      </c>
      <c r="G2">
        <f>_xlfn.STDEV.S(G7:G10)</f>
        <v>4.5416590214002921E-3</v>
      </c>
      <c r="H2">
        <f>_xlfn.STDEV.S(H7:H14)</f>
        <v>1.3849806599990584E-2</v>
      </c>
      <c r="I2">
        <f>_xlfn.STDEV.S(I7:I14)</f>
        <v>1.6271622976387894E-2</v>
      </c>
      <c r="J2">
        <f>_xlfn.STDEV.S(J7:J22)</f>
        <v>1.6780623746849622E-2</v>
      </c>
      <c r="K2">
        <f>_xlfn.STDEV.S(K7:K22)</f>
        <v>2.2863770467707194E-2</v>
      </c>
      <c r="L2">
        <f>_xlfn.STDEV.S(L7:L38)</f>
        <v>2.466285577002179E-2</v>
      </c>
      <c r="M2">
        <f>_xlfn.STDEV.S(M7:M38)</f>
        <v>2.5912462960775224E-2</v>
      </c>
      <c r="N2">
        <f>_xlfn.STDEV.S(N7:N70)</f>
        <v>3.6642076444839106E-2</v>
      </c>
      <c r="O2">
        <f>_xlfn.STDEV.S(O7:O70)</f>
        <v>4.2427664110656127E-2</v>
      </c>
      <c r="P2">
        <f>_xlfn.STDEV.S(P7:P134)</f>
        <v>5.6915530573396461E-2</v>
      </c>
      <c r="Q2">
        <f>_xlfn.STDEV.S(Q7:Q134)</f>
        <v>6.2035801985306602E-2</v>
      </c>
      <c r="R2">
        <f>_xlfn.STDEV.S(R7:R262)</f>
        <v>6.8907045148937224E-2</v>
      </c>
      <c r="S2">
        <f>_xlfn.STDEV.S(S7:S262)</f>
        <v>8.3203888081700303E-2</v>
      </c>
      <c r="T2">
        <f>_xlfn.STDEV.S(T7:T518)</f>
        <v>0.10076587731866629</v>
      </c>
    </row>
    <row r="3" spans="1:24" x14ac:dyDescent="0.25">
      <c r="B3">
        <v>1</v>
      </c>
      <c r="D3">
        <v>2</v>
      </c>
      <c r="F3">
        <v>4</v>
      </c>
      <c r="H3">
        <v>8</v>
      </c>
      <c r="J3">
        <v>16</v>
      </c>
      <c r="L3">
        <v>32</v>
      </c>
      <c r="N3">
        <v>64</v>
      </c>
      <c r="P3">
        <v>128</v>
      </c>
      <c r="R3">
        <v>256</v>
      </c>
      <c r="X3" t="s">
        <v>19</v>
      </c>
    </row>
    <row r="4" spans="1:24" x14ac:dyDescent="0.25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  <c r="L4" t="s">
        <v>0</v>
      </c>
      <c r="M4" t="s">
        <v>1</v>
      </c>
      <c r="N4" t="s">
        <v>0</v>
      </c>
      <c r="O4" t="s">
        <v>1</v>
      </c>
      <c r="P4" t="s">
        <v>0</v>
      </c>
      <c r="Q4" t="s">
        <v>1</v>
      </c>
      <c r="R4" t="s">
        <v>0</v>
      </c>
      <c r="S4" t="s">
        <v>1</v>
      </c>
      <c r="X4" t="s">
        <v>20</v>
      </c>
    </row>
    <row r="5" spans="1:24" x14ac:dyDescent="0.25">
      <c r="A5" t="s">
        <v>2</v>
      </c>
      <c r="D5">
        <f>AVERAGE(D7:D8)</f>
        <v>0.24659999999999999</v>
      </c>
      <c r="E5">
        <f>AVERAGE(E7:E8)</f>
        <v>0.38280000000000003</v>
      </c>
      <c r="F5">
        <f>AVERAGE(F7:F10)</f>
        <v>0.25130000000000002</v>
      </c>
      <c r="G5">
        <f>AVERAGE(G7:G10)</f>
        <v>0.4113</v>
      </c>
      <c r="H5">
        <f>AVERAGE(H7:H14)</f>
        <v>0.25239999999999996</v>
      </c>
      <c r="I5">
        <f>AVERAGE(I7:I14)</f>
        <v>0.47089999999999999</v>
      </c>
      <c r="J5">
        <f>AVERAGE(J6:J22)</f>
        <v>0.2355930346666667</v>
      </c>
      <c r="K5">
        <f>AVERAGE(K6:K22)</f>
        <v>0.43861898541176481</v>
      </c>
      <c r="L5">
        <f>AVERAGE(L6:L38)</f>
        <v>0.23273009868044642</v>
      </c>
      <c r="M5">
        <f>AVERAGE(M6:M38)</f>
        <v>0.52478725623444533</v>
      </c>
      <c r="N5">
        <f>AVERAGE(N7:N70)</f>
        <v>0.25470746875000005</v>
      </c>
      <c r="O5">
        <f>AVERAGE(O7:O70)</f>
        <v>0.53495595312500022</v>
      </c>
      <c r="P5">
        <f>AVERAGE(P7:P134)</f>
        <v>0.24699521093749999</v>
      </c>
      <c r="Q5">
        <f>AVERAGE(Q7:Q134)</f>
        <v>0.5363582343750003</v>
      </c>
      <c r="R5">
        <f>AVERAGE(R7:R262)</f>
        <v>0.24459110156250091</v>
      </c>
      <c r="S5">
        <f>AVERAGE(S7:S262)</f>
        <v>0.53455540234374976</v>
      </c>
      <c r="T5">
        <f>AVERAGE(T7:T518)</f>
        <v>0.25277543554687465</v>
      </c>
      <c r="X5" t="s">
        <v>21</v>
      </c>
    </row>
    <row r="6" spans="1:24" x14ac:dyDescent="0.25">
      <c r="A6" t="s">
        <v>3</v>
      </c>
      <c r="D6">
        <f>_xlfn.VAR.S(D7:D8)</f>
        <v>1.4112000000000017E-4</v>
      </c>
      <c r="E6">
        <f>_xlfn.VAR.S(E7:E8)</f>
        <v>9.6800000000000666E-6</v>
      </c>
      <c r="F6">
        <f>_xlfn.VAR.S(F7:F10)</f>
        <v>3.1079999999999872E-5</v>
      </c>
      <c r="G6">
        <f>_xlfn.VAR.S(G7:G10)</f>
        <v>2.0626666666666657E-5</v>
      </c>
      <c r="H6">
        <f>_xlfn.VAR.S(H7:H14)</f>
        <v>1.9181714285714275E-4</v>
      </c>
      <c r="I6">
        <f>_xlfn.VAR.S(I7:I14)</f>
        <v>2.6476571428571437E-4</v>
      </c>
      <c r="J6">
        <f>_xlfn.VAR.S(J7:J22)</f>
        <v>2.8158933333333349E-4</v>
      </c>
      <c r="K6">
        <f>_xlfn.VAR.S(K7:K22)</f>
        <v>5.2275199999999959E-4</v>
      </c>
      <c r="L6">
        <f>_xlfn.VAR.S(L7:L38)</f>
        <v>6.0825645473289711E-4</v>
      </c>
      <c r="M6">
        <f>_xlfn.VAR.S(M7:M38)</f>
        <v>6.714557366935478E-4</v>
      </c>
      <c r="N6">
        <f>_xlfn.VAR.S(N7:N70)</f>
        <v>1.3426417661894327E-3</v>
      </c>
      <c r="O6">
        <f>_xlfn.VAR.S(O7:O70)</f>
        <v>1.8001066818866577E-3</v>
      </c>
      <c r="P6">
        <f>_xlfn.VAR.S(P7:P134)</f>
        <v>3.2393776204512276E-3</v>
      </c>
      <c r="Q6">
        <f>_xlfn.VAR.S(Q7:Q134)</f>
        <v>3.8484407279601707E-3</v>
      </c>
      <c r="R6">
        <f>_xlfn.VAR.S(R7:R262)</f>
        <v>4.7481808711576723E-3</v>
      </c>
      <c r="S6">
        <f>_xlfn.VAR.S(S7:S262)</f>
        <v>6.9228869919121102E-3</v>
      </c>
      <c r="T6">
        <f>_xlfn.VAR.S(T7:T518)</f>
        <v>1.0153762031800507E-2</v>
      </c>
      <c r="X6" t="s">
        <v>22</v>
      </c>
    </row>
    <row r="7" spans="1:24" x14ac:dyDescent="0.25">
      <c r="B7">
        <v>0.25559999999999999</v>
      </c>
      <c r="C7">
        <v>0.37430000000000002</v>
      </c>
      <c r="D7">
        <v>0.255</v>
      </c>
      <c r="E7">
        <v>0.38059999999999999</v>
      </c>
      <c r="F7">
        <v>0.25080000000000002</v>
      </c>
      <c r="G7">
        <v>0.41799999999999998</v>
      </c>
      <c r="H7">
        <v>0.248</v>
      </c>
      <c r="I7">
        <v>0.4864</v>
      </c>
      <c r="J7">
        <v>0.24640000000000001</v>
      </c>
      <c r="K7">
        <v>0.49919999999999998</v>
      </c>
      <c r="L7">
        <v>0.27243600000000001</v>
      </c>
      <c r="M7">
        <v>0.50320500000000001</v>
      </c>
      <c r="N7">
        <v>0.25641000000000003</v>
      </c>
      <c r="O7">
        <v>0.58974400000000005</v>
      </c>
      <c r="P7">
        <v>0.269231</v>
      </c>
      <c r="Q7">
        <v>0.62820500000000001</v>
      </c>
      <c r="R7">
        <v>0.25641000000000003</v>
      </c>
      <c r="S7">
        <v>0.64102599999999998</v>
      </c>
      <c r="T7">
        <v>0.31578899999999999</v>
      </c>
      <c r="X7" t="s">
        <v>23</v>
      </c>
    </row>
    <row r="8" spans="1:24" x14ac:dyDescent="0.25">
      <c r="D8">
        <v>0.2382</v>
      </c>
      <c r="E8">
        <v>0.38500000000000001</v>
      </c>
      <c r="F8">
        <v>0.25519999999999998</v>
      </c>
      <c r="G8">
        <v>0.40799999999999997</v>
      </c>
      <c r="H8">
        <v>0.25840000000000002</v>
      </c>
      <c r="I8">
        <v>0.47920000000000001</v>
      </c>
      <c r="J8">
        <v>0.22720000000000001</v>
      </c>
      <c r="K8">
        <v>0.47839999999999999</v>
      </c>
      <c r="L8">
        <v>0.217949</v>
      </c>
      <c r="M8">
        <v>0.53205100000000005</v>
      </c>
      <c r="N8">
        <v>0.32692300000000002</v>
      </c>
      <c r="O8">
        <v>0.47435899999999998</v>
      </c>
      <c r="P8">
        <v>0.205128</v>
      </c>
      <c r="Q8">
        <v>0.65384600000000004</v>
      </c>
      <c r="R8">
        <v>0.230769</v>
      </c>
      <c r="S8">
        <v>0.33333299999999999</v>
      </c>
      <c r="T8">
        <v>0.21052599999999999</v>
      </c>
    </row>
    <row r="9" spans="1:24" x14ac:dyDescent="0.25">
      <c r="F9">
        <v>0.25559999999999999</v>
      </c>
      <c r="G9">
        <v>0.41</v>
      </c>
      <c r="H9">
        <v>0.24879999999999999</v>
      </c>
      <c r="I9">
        <v>0.47439999999999999</v>
      </c>
      <c r="J9">
        <v>0.2432</v>
      </c>
      <c r="K9">
        <v>0.45600000000000002</v>
      </c>
      <c r="L9">
        <v>0.25320500000000001</v>
      </c>
      <c r="M9">
        <v>0.52564100000000002</v>
      </c>
      <c r="N9">
        <v>0.282051</v>
      </c>
      <c r="O9">
        <v>0.52564100000000002</v>
      </c>
      <c r="P9">
        <v>0.32051299999999999</v>
      </c>
      <c r="Q9">
        <v>0.52564100000000002</v>
      </c>
      <c r="R9">
        <v>0.205128</v>
      </c>
      <c r="S9">
        <v>0.538462</v>
      </c>
      <c r="T9">
        <v>0.31578899999999999</v>
      </c>
      <c r="X9" t="s">
        <v>24</v>
      </c>
    </row>
    <row r="10" spans="1:24" x14ac:dyDescent="0.25">
      <c r="F10">
        <v>0.24360000000000001</v>
      </c>
      <c r="G10">
        <v>0.40920000000000001</v>
      </c>
      <c r="H10">
        <v>0.28079999999999999</v>
      </c>
      <c r="I10">
        <v>0.436</v>
      </c>
      <c r="J10">
        <v>0.25440000000000002</v>
      </c>
      <c r="K10">
        <v>0.51359999999999995</v>
      </c>
      <c r="L10">
        <v>0.20192299999999999</v>
      </c>
      <c r="M10">
        <v>0.53205100000000005</v>
      </c>
      <c r="N10">
        <v>0.18589700000000001</v>
      </c>
      <c r="O10">
        <v>0.538462</v>
      </c>
      <c r="P10">
        <v>0.282051</v>
      </c>
      <c r="Q10">
        <v>0.55128200000000005</v>
      </c>
      <c r="R10">
        <v>0.102564</v>
      </c>
      <c r="S10">
        <v>0.61538499999999996</v>
      </c>
      <c r="T10">
        <v>0.263158</v>
      </c>
      <c r="X10" t="s">
        <v>25</v>
      </c>
    </row>
    <row r="11" spans="1:24" x14ac:dyDescent="0.25">
      <c r="H11">
        <v>0.25519999999999998</v>
      </c>
      <c r="I11">
        <v>0.48320000000000002</v>
      </c>
      <c r="J11">
        <v>0.27039999999999997</v>
      </c>
      <c r="K11">
        <v>0.43519999999999998</v>
      </c>
      <c r="L11">
        <v>0.230769</v>
      </c>
      <c r="M11">
        <v>0.55448699999999995</v>
      </c>
      <c r="N11">
        <v>0.237179</v>
      </c>
      <c r="O11">
        <v>0.519231</v>
      </c>
      <c r="P11">
        <v>0.269231</v>
      </c>
      <c r="Q11">
        <v>0.55128200000000005</v>
      </c>
      <c r="R11">
        <v>0.30769200000000002</v>
      </c>
      <c r="S11">
        <v>0.48717899999999997</v>
      </c>
      <c r="T11">
        <v>0.263158</v>
      </c>
      <c r="X11" t="s">
        <v>26</v>
      </c>
    </row>
    <row r="12" spans="1:24" x14ac:dyDescent="0.25">
      <c r="H12">
        <v>0.23200000000000001</v>
      </c>
      <c r="I12">
        <v>0.46879999999999999</v>
      </c>
      <c r="J12">
        <v>0.25440000000000002</v>
      </c>
      <c r="K12">
        <v>0.44159999999999999</v>
      </c>
      <c r="L12">
        <v>0.217949</v>
      </c>
      <c r="M12">
        <v>0.56730800000000003</v>
      </c>
      <c r="N12">
        <v>0.24359</v>
      </c>
      <c r="O12">
        <v>0.52564100000000002</v>
      </c>
      <c r="P12">
        <v>0.24359</v>
      </c>
      <c r="Q12">
        <v>0.57692299999999996</v>
      </c>
      <c r="R12">
        <v>0.15384600000000001</v>
      </c>
      <c r="S12">
        <v>0.56410300000000002</v>
      </c>
      <c r="T12">
        <v>0.263158</v>
      </c>
      <c r="X12" t="s">
        <v>27</v>
      </c>
    </row>
    <row r="13" spans="1:24" x14ac:dyDescent="0.25">
      <c r="H13">
        <v>0.24640000000000001</v>
      </c>
      <c r="I13">
        <v>0.46079999999999999</v>
      </c>
      <c r="J13">
        <v>0.23519999999999999</v>
      </c>
      <c r="K13">
        <v>0.4864</v>
      </c>
      <c r="L13">
        <v>0.269231</v>
      </c>
      <c r="M13">
        <v>0.52564100000000002</v>
      </c>
      <c r="N13">
        <v>0.27564100000000002</v>
      </c>
      <c r="O13">
        <v>0.49358999999999997</v>
      </c>
      <c r="P13">
        <v>0.282051</v>
      </c>
      <c r="Q13">
        <v>0.51282099999999997</v>
      </c>
      <c r="R13">
        <v>0.205128</v>
      </c>
      <c r="S13">
        <v>0.51282099999999997</v>
      </c>
      <c r="T13">
        <v>0.15789500000000001</v>
      </c>
      <c r="X13" t="s">
        <v>28</v>
      </c>
    </row>
    <row r="14" spans="1:24" x14ac:dyDescent="0.25">
      <c r="H14">
        <v>0.24959999999999999</v>
      </c>
      <c r="I14">
        <v>0.47839999999999999</v>
      </c>
      <c r="J14">
        <v>0.2288</v>
      </c>
      <c r="K14">
        <v>0.46879999999999999</v>
      </c>
      <c r="L14">
        <v>0.20833299999999999</v>
      </c>
      <c r="M14">
        <v>0.59615399999999996</v>
      </c>
      <c r="N14">
        <v>0.25</v>
      </c>
      <c r="O14">
        <v>0.51282099999999997</v>
      </c>
      <c r="P14">
        <v>0.15384600000000001</v>
      </c>
      <c r="Q14">
        <v>0.58974400000000005</v>
      </c>
      <c r="R14">
        <v>0.282051</v>
      </c>
      <c r="S14">
        <v>0.51282099999999997</v>
      </c>
      <c r="T14">
        <v>0.21052599999999999</v>
      </c>
    </row>
    <row r="15" spans="1:24" x14ac:dyDescent="0.25">
      <c r="J15">
        <v>0.28160000000000002</v>
      </c>
      <c r="K15">
        <v>0.44159999999999999</v>
      </c>
      <c r="L15">
        <v>0.22756399999999999</v>
      </c>
      <c r="M15">
        <v>0.54166700000000001</v>
      </c>
      <c r="N15">
        <v>0.217949</v>
      </c>
      <c r="O15">
        <v>0.56410300000000002</v>
      </c>
      <c r="P15">
        <v>0.25641000000000003</v>
      </c>
      <c r="Q15">
        <v>0.55128200000000005</v>
      </c>
      <c r="R15">
        <v>0.30769200000000002</v>
      </c>
      <c r="S15">
        <v>0.58974400000000005</v>
      </c>
      <c r="T15">
        <v>0.263158</v>
      </c>
      <c r="X15" t="s">
        <v>24</v>
      </c>
    </row>
    <row r="16" spans="1:24" x14ac:dyDescent="0.25">
      <c r="J16">
        <v>0.25440000000000002</v>
      </c>
      <c r="K16">
        <v>0.432</v>
      </c>
      <c r="L16">
        <v>0.211538</v>
      </c>
      <c r="M16">
        <v>0.54807700000000004</v>
      </c>
      <c r="N16">
        <v>0.27564100000000002</v>
      </c>
      <c r="O16">
        <v>0.56410300000000002</v>
      </c>
      <c r="P16">
        <v>0.217949</v>
      </c>
      <c r="Q16">
        <v>0.61538499999999996</v>
      </c>
      <c r="R16">
        <v>0.230769</v>
      </c>
      <c r="S16">
        <v>0.56410300000000002</v>
      </c>
      <c r="T16">
        <v>0.15789500000000001</v>
      </c>
      <c r="X16" t="s">
        <v>29</v>
      </c>
    </row>
    <row r="17" spans="1:29" x14ac:dyDescent="0.25">
      <c r="J17">
        <v>0.22239999999999999</v>
      </c>
      <c r="K17">
        <v>0.47360000000000002</v>
      </c>
      <c r="L17">
        <v>0.237179</v>
      </c>
      <c r="M17">
        <v>0.47435899999999998</v>
      </c>
      <c r="N17">
        <v>0.288462</v>
      </c>
      <c r="O17">
        <v>0.58333299999999999</v>
      </c>
      <c r="P17">
        <v>0.29487200000000002</v>
      </c>
      <c r="Q17">
        <v>0.461538</v>
      </c>
      <c r="R17">
        <v>0.205128</v>
      </c>
      <c r="S17">
        <v>0.538462</v>
      </c>
      <c r="T17">
        <v>0.31578899999999999</v>
      </c>
      <c r="X17" t="s">
        <v>30</v>
      </c>
    </row>
    <row r="18" spans="1:29" x14ac:dyDescent="0.25">
      <c r="J18">
        <v>0.26400000000000001</v>
      </c>
      <c r="K18">
        <v>0.47520000000000001</v>
      </c>
      <c r="L18">
        <v>0.24038499999999999</v>
      </c>
      <c r="M18">
        <v>0.53205100000000005</v>
      </c>
      <c r="N18">
        <v>0.237179</v>
      </c>
      <c r="O18">
        <v>0.56410300000000002</v>
      </c>
      <c r="P18">
        <v>0.19230800000000001</v>
      </c>
      <c r="Q18">
        <v>0.461538</v>
      </c>
      <c r="R18">
        <v>0.15384600000000001</v>
      </c>
      <c r="S18">
        <v>0.61538499999999996</v>
      </c>
      <c r="T18">
        <v>0.368421</v>
      </c>
      <c r="X18" t="s">
        <v>31</v>
      </c>
    </row>
    <row r="19" spans="1:29" x14ac:dyDescent="0.25">
      <c r="J19">
        <v>0.27200000000000002</v>
      </c>
      <c r="K19">
        <v>0.45600000000000002</v>
      </c>
      <c r="L19">
        <v>0.25641000000000003</v>
      </c>
      <c r="M19">
        <v>0.54166700000000001</v>
      </c>
      <c r="N19">
        <v>0.27564100000000002</v>
      </c>
      <c r="O19">
        <v>0.53205100000000005</v>
      </c>
      <c r="P19">
        <v>0.16666700000000001</v>
      </c>
      <c r="Q19">
        <v>0.60256399999999999</v>
      </c>
      <c r="R19">
        <v>0.230769</v>
      </c>
      <c r="S19">
        <v>0.48717899999999997</v>
      </c>
      <c r="T19">
        <v>0.15789500000000001</v>
      </c>
      <c r="X19" t="s">
        <v>32</v>
      </c>
    </row>
    <row r="20" spans="1:29" x14ac:dyDescent="0.25">
      <c r="A20" t="s">
        <v>8</v>
      </c>
      <c r="B20">
        <v>9</v>
      </c>
      <c r="J20">
        <v>0.25600000000000001</v>
      </c>
      <c r="K20">
        <v>0.45600000000000002</v>
      </c>
      <c r="L20">
        <v>0.237179</v>
      </c>
      <c r="M20">
        <v>0.56089699999999998</v>
      </c>
      <c r="N20">
        <v>0.25</v>
      </c>
      <c r="O20">
        <v>0.519231</v>
      </c>
      <c r="P20">
        <v>0.282051</v>
      </c>
      <c r="Q20">
        <v>0.47435899999999998</v>
      </c>
      <c r="R20">
        <v>0.12820500000000001</v>
      </c>
      <c r="S20">
        <v>0.61538499999999996</v>
      </c>
      <c r="T20">
        <v>0.31578899999999999</v>
      </c>
    </row>
    <row r="21" spans="1:29" x14ac:dyDescent="0.25">
      <c r="A21" t="s">
        <v>4</v>
      </c>
      <c r="B21" t="s">
        <v>5</v>
      </c>
      <c r="C21" t="s">
        <v>6</v>
      </c>
      <c r="J21">
        <v>0.24959999999999999</v>
      </c>
      <c r="K21">
        <v>0.46400000000000002</v>
      </c>
      <c r="L21">
        <v>0.24679499999999999</v>
      </c>
      <c r="M21">
        <v>0.53205100000000005</v>
      </c>
      <c r="N21">
        <v>0.205128</v>
      </c>
      <c r="O21">
        <v>0.64743600000000001</v>
      </c>
      <c r="P21">
        <v>0.19230800000000001</v>
      </c>
      <c r="Q21">
        <v>0.538462</v>
      </c>
      <c r="R21">
        <v>0.205128</v>
      </c>
      <c r="S21">
        <v>0.51282099999999997</v>
      </c>
      <c r="T21">
        <v>0.263158</v>
      </c>
      <c r="Y21" t="s">
        <v>33</v>
      </c>
      <c r="Z21" t="s">
        <v>3</v>
      </c>
      <c r="AA21" t="s">
        <v>34</v>
      </c>
    </row>
    <row r="22" spans="1:29" x14ac:dyDescent="0.25">
      <c r="A22">
        <v>1</v>
      </c>
      <c r="B22">
        <v>0.25559999999999999</v>
      </c>
      <c r="C22">
        <v>0.37430000000000002</v>
      </c>
      <c r="J22">
        <v>0.24479999999999999</v>
      </c>
      <c r="K22">
        <v>0.47839999999999999</v>
      </c>
      <c r="L22">
        <v>0.27243600000000001</v>
      </c>
      <c r="M22">
        <v>0.519231</v>
      </c>
      <c r="N22">
        <v>0.24359</v>
      </c>
      <c r="O22">
        <v>0.52564100000000002</v>
      </c>
      <c r="P22">
        <v>0.24359</v>
      </c>
      <c r="Q22">
        <v>0.58974400000000005</v>
      </c>
      <c r="R22">
        <v>0.15384600000000001</v>
      </c>
      <c r="S22">
        <v>0.58974400000000005</v>
      </c>
      <c r="T22">
        <v>0.263158</v>
      </c>
      <c r="W22">
        <v>1.4112000000000017E-4</v>
      </c>
      <c r="X22">
        <v>9.6800000000000666E-6</v>
      </c>
      <c r="Y22">
        <v>2</v>
      </c>
      <c r="Z22">
        <v>1.1879393923934006E-2</v>
      </c>
      <c r="AA22">
        <v>3.1112698372208199E-3</v>
      </c>
      <c r="AC22">
        <f>Z22/(SQRT(10000/A23))</f>
        <v>1.680000000000001E-4</v>
      </c>
    </row>
    <row r="23" spans="1:29" x14ac:dyDescent="0.25">
      <c r="A23">
        <v>2</v>
      </c>
      <c r="B23">
        <v>0.24659999999999999</v>
      </c>
      <c r="C23">
        <v>0.38280000000000003</v>
      </c>
      <c r="E23">
        <f>B23-$B$22</f>
        <v>-9.000000000000008E-3</v>
      </c>
      <c r="F23">
        <f>E23*E23</f>
        <v>8.1000000000000139E-5</v>
      </c>
      <c r="H23">
        <v>1.4112000000000017E-4</v>
      </c>
      <c r="I23">
        <v>9.6800000000000666E-6</v>
      </c>
      <c r="L23">
        <v>0.230769</v>
      </c>
      <c r="M23">
        <v>0.56730800000000003</v>
      </c>
      <c r="N23">
        <v>0.30128199999999999</v>
      </c>
      <c r="O23">
        <v>0.55769199999999997</v>
      </c>
      <c r="P23">
        <v>0.282051</v>
      </c>
      <c r="Q23">
        <v>0.51282099999999997</v>
      </c>
      <c r="R23">
        <v>0.282051</v>
      </c>
      <c r="S23">
        <v>0.38461499999999998</v>
      </c>
      <c r="T23">
        <v>0.21052599999999999</v>
      </c>
      <c r="W23">
        <v>3.1079999999999872E-5</v>
      </c>
      <c r="X23">
        <v>2.0626666666666657E-5</v>
      </c>
      <c r="Y23">
        <v>4</v>
      </c>
      <c r="Z23">
        <v>5.5749439459065299E-3</v>
      </c>
      <c r="AA23">
        <v>4.5416590214002921E-3</v>
      </c>
      <c r="AC23">
        <f>Z23/(SQRT(10000/A24))</f>
        <v>1.114988789181306E-4</v>
      </c>
    </row>
    <row r="24" spans="1:29" x14ac:dyDescent="0.25">
      <c r="A24">
        <v>4</v>
      </c>
      <c r="B24">
        <v>0.25130000000000002</v>
      </c>
      <c r="C24">
        <v>0.4113</v>
      </c>
      <c r="E24">
        <f t="shared" ref="E24:E30" si="1">B24-$B$22</f>
        <v>-4.2999999999999705E-3</v>
      </c>
      <c r="F24">
        <f t="shared" ref="F24:F30" si="2">E24*E24</f>
        <v>1.8489999999999747E-5</v>
      </c>
      <c r="H24">
        <v>3.1079999999999872E-5</v>
      </c>
      <c r="I24">
        <v>2.0626666666666657E-5</v>
      </c>
      <c r="L24">
        <v>0.27564100000000002</v>
      </c>
      <c r="M24">
        <v>0.53525599999999995</v>
      </c>
      <c r="N24">
        <v>0.24359</v>
      </c>
      <c r="O24">
        <v>0.55128200000000005</v>
      </c>
      <c r="P24">
        <v>0.19230800000000001</v>
      </c>
      <c r="Q24">
        <v>0.461538</v>
      </c>
      <c r="R24">
        <v>0.17948700000000001</v>
      </c>
      <c r="S24">
        <v>0.58974400000000005</v>
      </c>
      <c r="T24">
        <v>0.47368399999999999</v>
      </c>
      <c r="W24">
        <v>1.9181714285714275E-4</v>
      </c>
      <c r="X24">
        <v>2.6476571428571437E-4</v>
      </c>
      <c r="Y24">
        <v>8</v>
      </c>
      <c r="Z24">
        <v>1.3849806599990584E-2</v>
      </c>
      <c r="AA24">
        <v>1.6271622976387894E-2</v>
      </c>
      <c r="AC24">
        <f>Z24/(SQRT(10000/A25))</f>
        <v>3.9173168659902176E-4</v>
      </c>
    </row>
    <row r="25" spans="1:29" x14ac:dyDescent="0.25">
      <c r="A25">
        <v>8</v>
      </c>
      <c r="B25">
        <v>0.25239999999999996</v>
      </c>
      <c r="C25">
        <v>0.47089999999999999</v>
      </c>
      <c r="E25">
        <f t="shared" si="1"/>
        <v>-3.2000000000000361E-3</v>
      </c>
      <c r="F25">
        <f t="shared" si="2"/>
        <v>1.0240000000000231E-5</v>
      </c>
      <c r="H25">
        <v>1.9181714285714275E-4</v>
      </c>
      <c r="I25">
        <v>2.6476571428571437E-4</v>
      </c>
      <c r="L25">
        <v>0.25641000000000003</v>
      </c>
      <c r="M25">
        <v>0.57692299999999996</v>
      </c>
      <c r="N25">
        <v>0.32051299999999999</v>
      </c>
      <c r="O25">
        <v>0.48717899999999997</v>
      </c>
      <c r="P25">
        <v>0.33333299999999999</v>
      </c>
      <c r="Q25">
        <v>0.5</v>
      </c>
      <c r="R25">
        <v>0.30769200000000002</v>
      </c>
      <c r="S25">
        <v>0.461538</v>
      </c>
      <c r="T25">
        <v>0.15789500000000001</v>
      </c>
      <c r="W25">
        <v>2.8158933333333349E-4</v>
      </c>
      <c r="X25">
        <v>5.2275199999999959E-4</v>
      </c>
      <c r="Y25">
        <v>16</v>
      </c>
      <c r="Z25">
        <v>1.6780623746849622E-2</v>
      </c>
      <c r="AA25">
        <v>2.2863770467707194E-2</v>
      </c>
      <c r="AC25">
        <f>Z25/(SQRT(10000/A26))</f>
        <v>6.7122494987398491E-4</v>
      </c>
    </row>
    <row r="26" spans="1:29" x14ac:dyDescent="0.25">
      <c r="A26">
        <v>16</v>
      </c>
      <c r="B26">
        <v>0.2355930346666667</v>
      </c>
      <c r="C26">
        <v>0.43861898541176481</v>
      </c>
      <c r="E26">
        <f t="shared" si="1"/>
        <v>-2.0006965333333293E-2</v>
      </c>
      <c r="F26">
        <f t="shared" si="2"/>
        <v>4.0027866184920018E-4</v>
      </c>
      <c r="H26">
        <v>2.8158933333333349E-4</v>
      </c>
      <c r="I26">
        <v>5.2275199999999959E-4</v>
      </c>
      <c r="L26">
        <v>0.230769</v>
      </c>
      <c r="M26">
        <v>0.53525599999999995</v>
      </c>
      <c r="N26">
        <v>0.32692300000000002</v>
      </c>
      <c r="O26">
        <v>0.55128200000000005</v>
      </c>
      <c r="P26">
        <v>0.205128</v>
      </c>
      <c r="Q26">
        <v>0.52564100000000002</v>
      </c>
      <c r="R26">
        <v>0.38461499999999998</v>
      </c>
      <c r="S26">
        <v>0.538462</v>
      </c>
      <c r="T26">
        <v>0.21052599999999999</v>
      </c>
      <c r="W26">
        <v>6.0825645473289711E-4</v>
      </c>
      <c r="X26">
        <v>6.714557366935478E-4</v>
      </c>
      <c r="Y26">
        <v>32</v>
      </c>
      <c r="Z26">
        <v>2.466285577002179E-2</v>
      </c>
      <c r="AA26">
        <v>2.5912462960775224E-2</v>
      </c>
      <c r="AC26">
        <f>Z26/(SQRT(10000/A27))</f>
        <v>1.3951418046726544E-3</v>
      </c>
    </row>
    <row r="27" spans="1:29" x14ac:dyDescent="0.25">
      <c r="A27">
        <v>32</v>
      </c>
      <c r="B27">
        <v>0.23998390624999996</v>
      </c>
      <c r="C27">
        <v>0.54116587500000002</v>
      </c>
      <c r="E27">
        <f t="shared" si="1"/>
        <v>-1.5616093750000032E-2</v>
      </c>
      <c r="F27">
        <f t="shared" si="2"/>
        <v>2.4386238400879006E-4</v>
      </c>
      <c r="H27">
        <v>6.0825645473289711E-4</v>
      </c>
      <c r="I27">
        <v>6.714557366935478E-4</v>
      </c>
      <c r="L27">
        <v>0.25</v>
      </c>
      <c r="M27">
        <v>0.52564100000000002</v>
      </c>
      <c r="N27">
        <v>0.211538</v>
      </c>
      <c r="O27">
        <v>0.480769</v>
      </c>
      <c r="P27">
        <v>0.19230800000000001</v>
      </c>
      <c r="Q27">
        <v>0.61538499999999996</v>
      </c>
      <c r="R27">
        <v>0.15384600000000001</v>
      </c>
      <c r="S27">
        <v>0.43589699999999998</v>
      </c>
      <c r="T27">
        <v>0.21052599999999999</v>
      </c>
      <c r="W27">
        <v>1.3426417661894327E-3</v>
      </c>
      <c r="X27">
        <v>1.8001066818866577E-3</v>
      </c>
      <c r="Y27">
        <v>64</v>
      </c>
      <c r="Z27">
        <v>3.6642076444839106E-2</v>
      </c>
      <c r="AA27">
        <v>4.2427664110656127E-2</v>
      </c>
      <c r="AC27">
        <f>Z27/(SQRT(10000/A28))</f>
        <v>2.9313661155871283E-3</v>
      </c>
    </row>
    <row r="28" spans="1:29" x14ac:dyDescent="0.25">
      <c r="A28">
        <v>64</v>
      </c>
      <c r="B28">
        <v>0.25470746875000005</v>
      </c>
      <c r="C28">
        <v>0.53495595312500022</v>
      </c>
      <c r="E28">
        <f t="shared" si="1"/>
        <v>-8.9253124999993938E-4</v>
      </c>
      <c r="F28">
        <f t="shared" si="2"/>
        <v>7.9661203222645431E-7</v>
      </c>
      <c r="H28">
        <v>1.3426417661894327E-3</v>
      </c>
      <c r="I28">
        <v>1.8001066818866577E-3</v>
      </c>
      <c r="L28">
        <v>0.29166700000000001</v>
      </c>
      <c r="M28">
        <v>0.51602599999999998</v>
      </c>
      <c r="N28">
        <v>0.26282100000000003</v>
      </c>
      <c r="O28">
        <v>0.52564100000000002</v>
      </c>
      <c r="P28">
        <v>0.30769200000000002</v>
      </c>
      <c r="Q28">
        <v>0.47435899999999998</v>
      </c>
      <c r="R28">
        <v>0.17948700000000001</v>
      </c>
      <c r="S28">
        <v>0.69230800000000003</v>
      </c>
      <c r="T28">
        <v>0.15789500000000001</v>
      </c>
      <c r="W28">
        <v>3.2393776204512276E-3</v>
      </c>
      <c r="X28">
        <v>3.8484407279601707E-3</v>
      </c>
      <c r="Y28">
        <v>128</v>
      </c>
      <c r="Z28">
        <v>5.6915530573396461E-2</v>
      </c>
      <c r="AA28">
        <v>6.2035801985306602E-2</v>
      </c>
      <c r="AC28">
        <f>Z28/(SQRT(10000/A29))</f>
        <v>6.4392572197246251E-3</v>
      </c>
    </row>
    <row r="29" spans="1:29" x14ac:dyDescent="0.25">
      <c r="A29">
        <v>128</v>
      </c>
      <c r="B29">
        <v>0.24699521093749999</v>
      </c>
      <c r="C29">
        <v>0.5363582343750003</v>
      </c>
      <c r="E29">
        <f t="shared" si="1"/>
        <v>-8.6047890625000067E-3</v>
      </c>
      <c r="F29">
        <f t="shared" si="2"/>
        <v>7.4042394810119744E-5</v>
      </c>
      <c r="H29">
        <v>3.2393776204512276E-3</v>
      </c>
      <c r="I29">
        <v>3.8484407279601707E-3</v>
      </c>
      <c r="L29">
        <v>0.224359</v>
      </c>
      <c r="M29">
        <v>0.59294899999999995</v>
      </c>
      <c r="N29">
        <v>0.19871800000000001</v>
      </c>
      <c r="O29">
        <v>0.55128200000000005</v>
      </c>
      <c r="P29">
        <v>0.217949</v>
      </c>
      <c r="Q29">
        <v>0.51282099999999997</v>
      </c>
      <c r="R29">
        <v>0.17948700000000001</v>
      </c>
      <c r="S29">
        <v>0.56410300000000002</v>
      </c>
      <c r="T29">
        <v>0.263158</v>
      </c>
      <c r="W29">
        <v>4.7481808711576723E-3</v>
      </c>
      <c r="X29">
        <v>6.9228869919121102E-3</v>
      </c>
      <c r="Y29">
        <v>256</v>
      </c>
      <c r="Z29">
        <v>6.8907045148937224E-2</v>
      </c>
      <c r="AA29">
        <v>8.3203888081700303E-2</v>
      </c>
      <c r="AC29">
        <f>Z29/(SQRT(10000/A30))</f>
        <v>1.1025127223829955E-2</v>
      </c>
    </row>
    <row r="30" spans="1:29" x14ac:dyDescent="0.25">
      <c r="A30">
        <v>256</v>
      </c>
      <c r="B30">
        <v>0.24459110156250091</v>
      </c>
      <c r="C30">
        <v>0.53455540234374976</v>
      </c>
      <c r="E30">
        <f t="shared" si="1"/>
        <v>-1.1008898437499082E-2</v>
      </c>
      <c r="F30">
        <f t="shared" si="2"/>
        <v>1.2119584480716972E-4</v>
      </c>
      <c r="H30">
        <v>4.7481808711576723E-3</v>
      </c>
      <c r="I30">
        <v>6.9228869919121102E-3</v>
      </c>
      <c r="L30">
        <v>0.211538</v>
      </c>
      <c r="M30">
        <v>0.57051300000000005</v>
      </c>
      <c r="N30">
        <v>0.25641000000000003</v>
      </c>
      <c r="O30">
        <v>0.50641000000000003</v>
      </c>
      <c r="P30">
        <v>0.230769</v>
      </c>
      <c r="Q30">
        <v>0.48717899999999997</v>
      </c>
      <c r="R30">
        <v>0.15384600000000001</v>
      </c>
      <c r="S30">
        <v>0.61538499999999996</v>
      </c>
      <c r="T30">
        <v>0.31578899999999999</v>
      </c>
      <c r="Y30">
        <v>512</v>
      </c>
      <c r="AA30">
        <v>0.10076587731866629</v>
      </c>
    </row>
    <row r="31" spans="1:29" x14ac:dyDescent="0.25">
      <c r="L31">
        <v>0.230769</v>
      </c>
      <c r="M31">
        <v>0.54807700000000004</v>
      </c>
      <c r="N31">
        <v>0.31410300000000002</v>
      </c>
      <c r="O31">
        <v>0.37820500000000001</v>
      </c>
      <c r="P31">
        <v>0.230769</v>
      </c>
      <c r="Q31">
        <v>0.58974400000000005</v>
      </c>
      <c r="R31">
        <v>0.30769200000000002</v>
      </c>
      <c r="S31">
        <v>0.461538</v>
      </c>
      <c r="T31">
        <v>0.368421</v>
      </c>
    </row>
    <row r="32" spans="1:29" x14ac:dyDescent="0.25">
      <c r="A32" t="s">
        <v>7</v>
      </c>
      <c r="B32">
        <f>_xlfn.STDEV.S(B22:B30)</f>
        <v>6.7434547268033782E-3</v>
      </c>
      <c r="C32">
        <f>_xlfn.STDEV.S(C22:C30)</f>
        <v>6.9861865768703554E-2</v>
      </c>
      <c r="E32">
        <f t="shared" ref="E32" si="3">_xlfn.STDEV.S(E22:E30)</f>
        <v>6.4423753126531926E-3</v>
      </c>
      <c r="F32">
        <f>AVERAGE(F23:F30)</f>
        <v>1.1873823718843828E-4</v>
      </c>
      <c r="L32">
        <v>0.17628199999999999</v>
      </c>
      <c r="M32">
        <v>0.54487200000000002</v>
      </c>
      <c r="N32">
        <v>0.269231</v>
      </c>
      <c r="O32">
        <v>0.519231</v>
      </c>
      <c r="P32">
        <v>0.230769</v>
      </c>
      <c r="Q32">
        <v>0.58974400000000005</v>
      </c>
      <c r="R32">
        <v>0.33333299999999999</v>
      </c>
      <c r="S32">
        <v>0.51282099999999997</v>
      </c>
      <c r="T32">
        <v>0.263158</v>
      </c>
    </row>
    <row r="33" spans="2:20" x14ac:dyDescent="0.25">
      <c r="L33">
        <v>0.237179</v>
      </c>
      <c r="M33">
        <v>0.50961500000000004</v>
      </c>
      <c r="N33">
        <v>0.26282100000000003</v>
      </c>
      <c r="O33">
        <v>0.5</v>
      </c>
      <c r="P33">
        <v>0.282051</v>
      </c>
      <c r="Q33">
        <v>0.461538</v>
      </c>
      <c r="R33">
        <v>0.205128</v>
      </c>
      <c r="S33">
        <v>0.48717899999999997</v>
      </c>
      <c r="T33">
        <v>0.21052599999999999</v>
      </c>
    </row>
    <row r="34" spans="2:20" x14ac:dyDescent="0.25">
      <c r="B34">
        <f>B32/(SQRT(10000/9))</f>
        <v>2.0230364180410132E-4</v>
      </c>
      <c r="C34">
        <f>C32/(SQRT(10000/9))</f>
        <v>2.0958559730611063E-3</v>
      </c>
      <c r="L34">
        <v>0.24679499999999999</v>
      </c>
      <c r="M34">
        <v>0.54166700000000001</v>
      </c>
      <c r="N34">
        <v>0.237179</v>
      </c>
      <c r="O34">
        <v>0.55769199999999997</v>
      </c>
      <c r="P34">
        <v>0.29487200000000002</v>
      </c>
      <c r="Q34">
        <v>0.56410300000000002</v>
      </c>
      <c r="R34">
        <v>0.17948700000000001</v>
      </c>
      <c r="S34">
        <v>0.61538499999999996</v>
      </c>
      <c r="T34">
        <v>0.368421</v>
      </c>
    </row>
    <row r="35" spans="2:20" x14ac:dyDescent="0.25">
      <c r="L35">
        <v>0.269231</v>
      </c>
      <c r="M35">
        <v>0.52243600000000001</v>
      </c>
      <c r="N35">
        <v>0.211538</v>
      </c>
      <c r="O35">
        <v>0.55769199999999997</v>
      </c>
      <c r="P35">
        <v>0.44871800000000001</v>
      </c>
      <c r="Q35">
        <v>0.44871800000000001</v>
      </c>
      <c r="R35">
        <v>0.17948700000000001</v>
      </c>
      <c r="S35">
        <v>0.58974400000000005</v>
      </c>
      <c r="T35">
        <v>0.31578899999999999</v>
      </c>
    </row>
    <row r="36" spans="2:20" x14ac:dyDescent="0.25">
      <c r="L36">
        <v>0.25641000000000003</v>
      </c>
      <c r="M36">
        <v>0.56730800000000003</v>
      </c>
      <c r="N36">
        <v>0.205128</v>
      </c>
      <c r="O36">
        <v>0.54487200000000002</v>
      </c>
      <c r="P36">
        <v>0.217949</v>
      </c>
      <c r="Q36">
        <v>0.55128200000000005</v>
      </c>
      <c r="R36">
        <v>0.230769</v>
      </c>
      <c r="S36">
        <v>0.538462</v>
      </c>
      <c r="T36">
        <v>0.263158</v>
      </c>
    </row>
    <row r="37" spans="2:20" x14ac:dyDescent="0.25">
      <c r="L37">
        <v>0.24359</v>
      </c>
      <c r="M37">
        <v>0.519231</v>
      </c>
      <c r="N37">
        <v>0.230769</v>
      </c>
      <c r="O37">
        <v>0.56410300000000002</v>
      </c>
      <c r="P37">
        <v>0.33333299999999999</v>
      </c>
      <c r="Q37">
        <v>0.47435899999999998</v>
      </c>
      <c r="R37">
        <v>0.282051</v>
      </c>
      <c r="S37">
        <v>0.51282099999999997</v>
      </c>
      <c r="T37">
        <v>0.21052599999999999</v>
      </c>
    </row>
    <row r="38" spans="2:20" x14ac:dyDescent="0.25">
      <c r="L38">
        <v>0.24679499999999999</v>
      </c>
      <c r="M38">
        <v>0.55769199999999997</v>
      </c>
      <c r="N38">
        <v>0.26282100000000003</v>
      </c>
      <c r="O38">
        <v>0.57692299999999996</v>
      </c>
      <c r="P38">
        <v>0.17948700000000001</v>
      </c>
      <c r="Q38">
        <v>0.55128200000000005</v>
      </c>
      <c r="R38">
        <v>0.17948700000000001</v>
      </c>
      <c r="S38">
        <v>0.41025600000000001</v>
      </c>
      <c r="T38">
        <v>0.15789500000000001</v>
      </c>
    </row>
    <row r="39" spans="2:20" x14ac:dyDescent="0.25">
      <c r="B39">
        <v>9.6800000000000666E-6</v>
      </c>
      <c r="C39">
        <v>2.0626666666666657E-5</v>
      </c>
      <c r="D39">
        <v>2.6476571428571437E-4</v>
      </c>
      <c r="E39">
        <v>5.2275199999999959E-4</v>
      </c>
      <c r="F39">
        <v>6.714557366935478E-4</v>
      </c>
      <c r="G39">
        <v>1.8001066818866577E-3</v>
      </c>
      <c r="H39">
        <v>3.8484407279601707E-3</v>
      </c>
      <c r="I39">
        <v>6.9228869919121102E-3</v>
      </c>
      <c r="N39">
        <v>0.217949</v>
      </c>
      <c r="O39">
        <v>0.58333299999999999</v>
      </c>
      <c r="P39">
        <v>0.217949</v>
      </c>
      <c r="Q39">
        <v>0.60256399999999999</v>
      </c>
      <c r="R39">
        <v>0.25641000000000003</v>
      </c>
      <c r="S39">
        <v>0.48717899999999997</v>
      </c>
      <c r="T39">
        <v>0.31578899999999999</v>
      </c>
    </row>
    <row r="40" spans="2:20" x14ac:dyDescent="0.25">
      <c r="N40">
        <v>0.29487200000000002</v>
      </c>
      <c r="O40">
        <v>0.49358999999999997</v>
      </c>
      <c r="P40">
        <v>0.230769</v>
      </c>
      <c r="Q40">
        <v>0.57692299999999996</v>
      </c>
      <c r="R40">
        <v>0.15384600000000001</v>
      </c>
      <c r="S40">
        <v>0.538462</v>
      </c>
      <c r="T40">
        <v>0.263158</v>
      </c>
    </row>
    <row r="41" spans="2:20" x14ac:dyDescent="0.25">
      <c r="N41">
        <v>0.25641000000000003</v>
      </c>
      <c r="O41">
        <v>0.519231</v>
      </c>
      <c r="P41">
        <v>0.217949</v>
      </c>
      <c r="Q41">
        <v>0.51282099999999997</v>
      </c>
      <c r="R41">
        <v>0.35897400000000002</v>
      </c>
      <c r="S41">
        <v>0.38461499999999998</v>
      </c>
      <c r="T41">
        <v>0.15789500000000001</v>
      </c>
    </row>
    <row r="42" spans="2:20" x14ac:dyDescent="0.25">
      <c r="N42">
        <v>0.30128199999999999</v>
      </c>
      <c r="O42">
        <v>0.5</v>
      </c>
      <c r="P42">
        <v>0.24359</v>
      </c>
      <c r="Q42">
        <v>0.52564100000000002</v>
      </c>
      <c r="R42">
        <v>0.15384600000000001</v>
      </c>
      <c r="S42">
        <v>0.538462</v>
      </c>
      <c r="T42">
        <v>0.21052599999999999</v>
      </c>
    </row>
    <row r="43" spans="2:20" x14ac:dyDescent="0.25">
      <c r="N43">
        <v>0.25</v>
      </c>
      <c r="O43">
        <v>0.57051300000000005</v>
      </c>
      <c r="P43">
        <v>0.24359</v>
      </c>
      <c r="Q43">
        <v>0.51282099999999997</v>
      </c>
      <c r="R43">
        <v>0.205128</v>
      </c>
      <c r="S43">
        <v>0.61538499999999996</v>
      </c>
      <c r="T43">
        <v>0.15789500000000001</v>
      </c>
    </row>
    <row r="44" spans="2:20" x14ac:dyDescent="0.25">
      <c r="N44">
        <v>0.25641000000000003</v>
      </c>
      <c r="O44">
        <v>0.58333299999999999</v>
      </c>
      <c r="P44">
        <v>0.29487200000000002</v>
      </c>
      <c r="Q44">
        <v>0.55128200000000005</v>
      </c>
      <c r="R44">
        <v>0.205128</v>
      </c>
      <c r="S44">
        <v>0.64102599999999998</v>
      </c>
      <c r="T44">
        <v>0.263158</v>
      </c>
    </row>
    <row r="45" spans="2:20" x14ac:dyDescent="0.25">
      <c r="N45">
        <v>0.237179</v>
      </c>
      <c r="O45">
        <v>0.60256399999999999</v>
      </c>
      <c r="P45">
        <v>0.25641000000000003</v>
      </c>
      <c r="Q45">
        <v>0.58974400000000005</v>
      </c>
      <c r="R45">
        <v>0.230769</v>
      </c>
      <c r="S45">
        <v>0.51282099999999997</v>
      </c>
      <c r="T45">
        <v>0.42105300000000001</v>
      </c>
    </row>
    <row r="46" spans="2:20" x14ac:dyDescent="0.25">
      <c r="N46">
        <v>0.237179</v>
      </c>
      <c r="O46">
        <v>0.52564100000000002</v>
      </c>
      <c r="P46">
        <v>0.15384600000000001</v>
      </c>
      <c r="Q46">
        <v>0.64102599999999998</v>
      </c>
      <c r="R46">
        <v>0.230769</v>
      </c>
      <c r="S46">
        <v>0.51282099999999997</v>
      </c>
      <c r="T46">
        <v>0.21052599999999999</v>
      </c>
    </row>
    <row r="47" spans="2:20" x14ac:dyDescent="0.25">
      <c r="N47">
        <v>0.25641000000000003</v>
      </c>
      <c r="O47">
        <v>0.47435899999999998</v>
      </c>
      <c r="P47">
        <v>0.19230800000000001</v>
      </c>
      <c r="Q47">
        <v>0.61538499999999996</v>
      </c>
      <c r="R47">
        <v>0.282051</v>
      </c>
      <c r="S47">
        <v>0.48717899999999997</v>
      </c>
      <c r="T47">
        <v>0.368421</v>
      </c>
    </row>
    <row r="48" spans="2:20" x14ac:dyDescent="0.25">
      <c r="N48">
        <v>0.205128</v>
      </c>
      <c r="O48">
        <v>0.56410300000000002</v>
      </c>
      <c r="P48">
        <v>0.19230800000000001</v>
      </c>
      <c r="Q48">
        <v>0.64102599999999998</v>
      </c>
      <c r="R48">
        <v>0.15384600000000001</v>
      </c>
      <c r="S48">
        <v>0.58974400000000005</v>
      </c>
      <c r="T48">
        <v>0.31578899999999999</v>
      </c>
    </row>
    <row r="49" spans="14:20" x14ac:dyDescent="0.25">
      <c r="N49">
        <v>0.24359</v>
      </c>
      <c r="O49">
        <v>0.519231</v>
      </c>
      <c r="P49">
        <v>0.29487200000000002</v>
      </c>
      <c r="Q49">
        <v>0.538462</v>
      </c>
      <c r="R49">
        <v>0.25641000000000003</v>
      </c>
      <c r="S49">
        <v>0.61538499999999996</v>
      </c>
      <c r="T49">
        <v>0.21052599999999999</v>
      </c>
    </row>
    <row r="50" spans="14:20" x14ac:dyDescent="0.25">
      <c r="N50">
        <v>0.29487200000000002</v>
      </c>
      <c r="O50">
        <v>0.43589699999999998</v>
      </c>
      <c r="P50">
        <v>0.217949</v>
      </c>
      <c r="Q50">
        <v>0.538462</v>
      </c>
      <c r="R50">
        <v>0.230769</v>
      </c>
      <c r="S50">
        <v>0.69230800000000003</v>
      </c>
      <c r="T50">
        <v>0.105263</v>
      </c>
    </row>
    <row r="51" spans="14:20" x14ac:dyDescent="0.25">
      <c r="N51">
        <v>0.18589700000000001</v>
      </c>
      <c r="O51">
        <v>0.52564100000000002</v>
      </c>
      <c r="P51">
        <v>0.24359</v>
      </c>
      <c r="Q51">
        <v>0.48717899999999997</v>
      </c>
      <c r="R51">
        <v>0.12820500000000001</v>
      </c>
      <c r="S51">
        <v>0.51282099999999997</v>
      </c>
      <c r="T51">
        <v>0.263158</v>
      </c>
    </row>
    <row r="52" spans="14:20" x14ac:dyDescent="0.25">
      <c r="N52">
        <v>0.27564100000000002</v>
      </c>
      <c r="O52">
        <v>0.54487200000000002</v>
      </c>
      <c r="P52">
        <v>0.205128</v>
      </c>
      <c r="Q52">
        <v>0.57692299999999996</v>
      </c>
      <c r="R52">
        <v>0.41025600000000001</v>
      </c>
      <c r="S52">
        <v>0.41025600000000001</v>
      </c>
      <c r="T52">
        <v>0.15789500000000001</v>
      </c>
    </row>
    <row r="53" spans="14:20" x14ac:dyDescent="0.25">
      <c r="N53">
        <v>0.230769</v>
      </c>
      <c r="O53">
        <v>0.57692299999999996</v>
      </c>
      <c r="P53">
        <v>0.32051299999999999</v>
      </c>
      <c r="Q53">
        <v>0.55128200000000005</v>
      </c>
      <c r="R53">
        <v>0.12820500000000001</v>
      </c>
      <c r="S53">
        <v>0.51282099999999997</v>
      </c>
      <c r="T53">
        <v>0.15789500000000001</v>
      </c>
    </row>
    <row r="54" spans="14:20" x14ac:dyDescent="0.25">
      <c r="N54">
        <v>0.25</v>
      </c>
      <c r="O54">
        <v>0.58974400000000005</v>
      </c>
      <c r="P54">
        <v>0.282051</v>
      </c>
      <c r="Q54">
        <v>0.538462</v>
      </c>
      <c r="R54">
        <v>0.15384600000000001</v>
      </c>
      <c r="S54">
        <v>0.56410300000000002</v>
      </c>
      <c r="T54">
        <v>0.263158</v>
      </c>
    </row>
    <row r="55" spans="14:20" x14ac:dyDescent="0.25">
      <c r="N55">
        <v>0.237179</v>
      </c>
      <c r="O55">
        <v>0.52564100000000002</v>
      </c>
      <c r="P55">
        <v>0.205128</v>
      </c>
      <c r="Q55">
        <v>0.58974400000000005</v>
      </c>
      <c r="R55">
        <v>0.33333299999999999</v>
      </c>
      <c r="S55">
        <v>0.461538</v>
      </c>
      <c r="T55">
        <v>0.42105300000000001</v>
      </c>
    </row>
    <row r="56" spans="14:20" x14ac:dyDescent="0.25">
      <c r="N56">
        <v>0.269231</v>
      </c>
      <c r="O56">
        <v>0.55769199999999997</v>
      </c>
      <c r="P56">
        <v>0.17948700000000001</v>
      </c>
      <c r="Q56">
        <v>0.55128200000000005</v>
      </c>
      <c r="R56">
        <v>0.33333299999999999</v>
      </c>
      <c r="S56">
        <v>0.35897400000000002</v>
      </c>
      <c r="T56">
        <v>0.15789500000000001</v>
      </c>
    </row>
    <row r="57" spans="14:20" x14ac:dyDescent="0.25">
      <c r="N57">
        <v>0.25641000000000003</v>
      </c>
      <c r="O57">
        <v>0.51282099999999997</v>
      </c>
      <c r="P57">
        <v>0.282051</v>
      </c>
      <c r="Q57">
        <v>0.57692299999999996</v>
      </c>
      <c r="R57">
        <v>0.282051</v>
      </c>
      <c r="S57">
        <v>0.61538499999999996</v>
      </c>
      <c r="T57">
        <v>0.368421</v>
      </c>
    </row>
    <row r="58" spans="14:20" x14ac:dyDescent="0.25">
      <c r="N58">
        <v>0.237179</v>
      </c>
      <c r="O58">
        <v>0.50641000000000003</v>
      </c>
      <c r="P58">
        <v>0.25641000000000003</v>
      </c>
      <c r="Q58">
        <v>0.55128200000000005</v>
      </c>
      <c r="R58">
        <v>0.205128</v>
      </c>
      <c r="S58">
        <v>0.51282099999999997</v>
      </c>
      <c r="T58">
        <v>0.263158</v>
      </c>
    </row>
    <row r="59" spans="14:20" x14ac:dyDescent="0.25">
      <c r="N59">
        <v>0.224359</v>
      </c>
      <c r="O59">
        <v>0.54487200000000002</v>
      </c>
      <c r="P59">
        <v>0.115385</v>
      </c>
      <c r="Q59">
        <v>0.55128200000000005</v>
      </c>
      <c r="R59">
        <v>0.41025600000000001</v>
      </c>
      <c r="S59">
        <v>0.56410300000000002</v>
      </c>
      <c r="T59">
        <v>0.368421</v>
      </c>
    </row>
    <row r="60" spans="14:20" x14ac:dyDescent="0.25">
      <c r="N60">
        <v>0.25</v>
      </c>
      <c r="O60">
        <v>0.51282099999999997</v>
      </c>
      <c r="P60">
        <v>0.29487200000000002</v>
      </c>
      <c r="Q60">
        <v>0.461538</v>
      </c>
      <c r="R60">
        <v>0.230769</v>
      </c>
      <c r="S60">
        <v>0.48717899999999997</v>
      </c>
      <c r="T60">
        <v>0.368421</v>
      </c>
    </row>
    <row r="61" spans="14:20" x14ac:dyDescent="0.25">
      <c r="N61">
        <v>0.25</v>
      </c>
      <c r="O61">
        <v>0.50641000000000003</v>
      </c>
      <c r="P61">
        <v>0.217949</v>
      </c>
      <c r="Q61">
        <v>0.461538</v>
      </c>
      <c r="R61">
        <v>0.282051</v>
      </c>
      <c r="S61">
        <v>0.538462</v>
      </c>
      <c r="T61">
        <v>0.368421</v>
      </c>
    </row>
    <row r="62" spans="14:20" x14ac:dyDescent="0.25">
      <c r="N62">
        <v>0.230769</v>
      </c>
      <c r="O62">
        <v>0.53205100000000005</v>
      </c>
      <c r="P62">
        <v>0.217949</v>
      </c>
      <c r="Q62">
        <v>0.461538</v>
      </c>
      <c r="R62">
        <v>0.30769200000000002</v>
      </c>
      <c r="S62">
        <v>0.51282099999999997</v>
      </c>
      <c r="T62">
        <v>0.263158</v>
      </c>
    </row>
    <row r="63" spans="14:20" x14ac:dyDescent="0.25">
      <c r="N63">
        <v>0.25641000000000003</v>
      </c>
      <c r="O63">
        <v>0.55769199999999997</v>
      </c>
      <c r="P63">
        <v>0.282051</v>
      </c>
      <c r="Q63">
        <v>0.461538</v>
      </c>
      <c r="R63">
        <v>0.461538</v>
      </c>
      <c r="S63">
        <v>0.43589699999999998</v>
      </c>
      <c r="T63">
        <v>0.263158</v>
      </c>
    </row>
    <row r="64" spans="14:20" x14ac:dyDescent="0.25">
      <c r="N64">
        <v>0.282051</v>
      </c>
      <c r="O64">
        <v>0.58974400000000005</v>
      </c>
      <c r="P64">
        <v>0.230769</v>
      </c>
      <c r="Q64">
        <v>0.60256399999999999</v>
      </c>
      <c r="R64">
        <v>0.25641000000000003</v>
      </c>
      <c r="S64">
        <v>0.538462</v>
      </c>
      <c r="T64">
        <v>0.263158</v>
      </c>
    </row>
    <row r="65" spans="14:20" x14ac:dyDescent="0.25">
      <c r="N65">
        <v>0.24359</v>
      </c>
      <c r="O65">
        <v>0.48717899999999997</v>
      </c>
      <c r="P65">
        <v>0.230769</v>
      </c>
      <c r="Q65">
        <v>0.51282099999999997</v>
      </c>
      <c r="R65">
        <v>0.30769200000000002</v>
      </c>
      <c r="S65">
        <v>0.64102599999999998</v>
      </c>
      <c r="T65">
        <v>0.15789500000000001</v>
      </c>
    </row>
    <row r="66" spans="14:20" x14ac:dyDescent="0.25">
      <c r="N66">
        <v>0.33333299999999999</v>
      </c>
      <c r="O66">
        <v>0.538462</v>
      </c>
      <c r="P66">
        <v>0.217949</v>
      </c>
      <c r="Q66">
        <v>0.58974400000000005</v>
      </c>
      <c r="R66">
        <v>0.33333299999999999</v>
      </c>
      <c r="S66">
        <v>0.43589699999999998</v>
      </c>
      <c r="T66">
        <v>0.105263</v>
      </c>
    </row>
    <row r="67" spans="14:20" x14ac:dyDescent="0.25">
      <c r="N67">
        <v>0.24359</v>
      </c>
      <c r="O67">
        <v>0.53205100000000005</v>
      </c>
      <c r="P67">
        <v>0.25641000000000003</v>
      </c>
      <c r="Q67">
        <v>0.61538499999999996</v>
      </c>
      <c r="R67">
        <v>0.230769</v>
      </c>
      <c r="S67">
        <v>0.461538</v>
      </c>
      <c r="T67">
        <v>0.263158</v>
      </c>
    </row>
    <row r="68" spans="14:20" x14ac:dyDescent="0.25">
      <c r="N68">
        <v>0.288462</v>
      </c>
      <c r="O68">
        <v>0.57051300000000005</v>
      </c>
      <c r="P68">
        <v>0.282051</v>
      </c>
      <c r="Q68">
        <v>0.47435899999999998</v>
      </c>
      <c r="R68">
        <v>0.15384600000000001</v>
      </c>
      <c r="S68">
        <v>0.51282099999999997</v>
      </c>
      <c r="T68">
        <v>0.15789500000000001</v>
      </c>
    </row>
    <row r="69" spans="14:20" x14ac:dyDescent="0.25">
      <c r="N69">
        <v>0.35256399999999999</v>
      </c>
      <c r="O69">
        <v>0.480769</v>
      </c>
      <c r="P69">
        <v>0.24359</v>
      </c>
      <c r="Q69">
        <v>0.55128200000000005</v>
      </c>
      <c r="R69">
        <v>0.30769200000000002</v>
      </c>
      <c r="S69">
        <v>0.461538</v>
      </c>
      <c r="T69">
        <v>0.42105300000000001</v>
      </c>
    </row>
    <row r="70" spans="14:20" x14ac:dyDescent="0.25">
      <c r="N70">
        <v>0.18589700000000001</v>
      </c>
      <c r="O70">
        <v>0.58333299999999999</v>
      </c>
      <c r="P70">
        <v>0.30769200000000002</v>
      </c>
      <c r="Q70">
        <v>0.52564100000000002</v>
      </c>
      <c r="R70">
        <v>0.12820500000000001</v>
      </c>
      <c r="S70">
        <v>0.71794899999999995</v>
      </c>
      <c r="T70">
        <v>0.31578899999999999</v>
      </c>
    </row>
    <row r="71" spans="14:20" x14ac:dyDescent="0.25">
      <c r="P71">
        <v>0.39743600000000001</v>
      </c>
      <c r="Q71">
        <v>0.48717899999999997</v>
      </c>
      <c r="R71">
        <v>0.282051</v>
      </c>
      <c r="S71">
        <v>0.48717899999999997</v>
      </c>
      <c r="T71">
        <v>0.21052599999999999</v>
      </c>
    </row>
    <row r="72" spans="14:20" x14ac:dyDescent="0.25">
      <c r="P72">
        <v>0.16666700000000001</v>
      </c>
      <c r="Q72">
        <v>0.56410300000000002</v>
      </c>
      <c r="R72">
        <v>0.282051</v>
      </c>
      <c r="S72">
        <v>0.56410300000000002</v>
      </c>
      <c r="T72">
        <v>0.15789500000000001</v>
      </c>
    </row>
    <row r="73" spans="14:20" x14ac:dyDescent="0.25">
      <c r="P73">
        <v>0.19230800000000001</v>
      </c>
      <c r="Q73">
        <v>0.44871800000000001</v>
      </c>
      <c r="R73">
        <v>0.282051</v>
      </c>
      <c r="S73">
        <v>0.51282099999999997</v>
      </c>
      <c r="T73">
        <v>0.31578899999999999</v>
      </c>
    </row>
    <row r="74" spans="14:20" x14ac:dyDescent="0.25">
      <c r="P74">
        <v>0.230769</v>
      </c>
      <c r="Q74">
        <v>0.51282099999999997</v>
      </c>
      <c r="R74">
        <v>0.30769200000000002</v>
      </c>
      <c r="S74">
        <v>0.58974400000000005</v>
      </c>
      <c r="T74">
        <v>0.368421</v>
      </c>
    </row>
    <row r="75" spans="14:20" x14ac:dyDescent="0.25">
      <c r="P75">
        <v>0.24359</v>
      </c>
      <c r="Q75">
        <v>0.55128200000000005</v>
      </c>
      <c r="R75">
        <v>0.230769</v>
      </c>
      <c r="S75">
        <v>0.58974400000000005</v>
      </c>
      <c r="T75">
        <v>0.21052599999999999</v>
      </c>
    </row>
    <row r="76" spans="14:20" x14ac:dyDescent="0.25">
      <c r="P76">
        <v>0.205128</v>
      </c>
      <c r="Q76">
        <v>0.48717899999999997</v>
      </c>
      <c r="R76">
        <v>0.205128</v>
      </c>
      <c r="S76">
        <v>0.51282099999999997</v>
      </c>
      <c r="T76">
        <v>0.263158</v>
      </c>
    </row>
    <row r="77" spans="14:20" x14ac:dyDescent="0.25">
      <c r="P77">
        <v>0.19230800000000001</v>
      </c>
      <c r="Q77">
        <v>0.61538499999999996</v>
      </c>
      <c r="R77">
        <v>0.230769</v>
      </c>
      <c r="S77">
        <v>0.58974400000000005</v>
      </c>
      <c r="T77">
        <v>0.263158</v>
      </c>
    </row>
    <row r="78" spans="14:20" x14ac:dyDescent="0.25">
      <c r="P78">
        <v>0.269231</v>
      </c>
      <c r="Q78">
        <v>0.461538</v>
      </c>
      <c r="R78">
        <v>0.230769</v>
      </c>
      <c r="S78">
        <v>0.538462</v>
      </c>
      <c r="T78">
        <v>0.263158</v>
      </c>
    </row>
    <row r="79" spans="14:20" x14ac:dyDescent="0.25">
      <c r="P79">
        <v>0.15384600000000001</v>
      </c>
      <c r="Q79">
        <v>0.61538499999999996</v>
      </c>
      <c r="R79">
        <v>0.230769</v>
      </c>
      <c r="S79">
        <v>0.51282099999999997</v>
      </c>
      <c r="T79">
        <v>0.368421</v>
      </c>
    </row>
    <row r="80" spans="14:20" x14ac:dyDescent="0.25">
      <c r="P80">
        <v>0.282051</v>
      </c>
      <c r="Q80">
        <v>0.37179499999999999</v>
      </c>
      <c r="R80">
        <v>0.230769</v>
      </c>
      <c r="S80">
        <v>0.56410300000000002</v>
      </c>
      <c r="T80">
        <v>5.2631999999999998E-2</v>
      </c>
    </row>
    <row r="81" spans="16:20" x14ac:dyDescent="0.25">
      <c r="P81">
        <v>0.17948700000000001</v>
      </c>
      <c r="Q81">
        <v>0.60256399999999999</v>
      </c>
      <c r="R81">
        <v>0.15384600000000001</v>
      </c>
      <c r="S81">
        <v>0.61538499999999996</v>
      </c>
      <c r="T81">
        <v>0.263158</v>
      </c>
    </row>
    <row r="82" spans="16:20" x14ac:dyDescent="0.25">
      <c r="P82">
        <v>0.217949</v>
      </c>
      <c r="Q82">
        <v>0.48717899999999997</v>
      </c>
      <c r="R82">
        <v>0.25641000000000003</v>
      </c>
      <c r="S82">
        <v>0.461538</v>
      </c>
      <c r="T82">
        <v>0.21052599999999999</v>
      </c>
    </row>
    <row r="83" spans="16:20" x14ac:dyDescent="0.25">
      <c r="P83">
        <v>0.205128</v>
      </c>
      <c r="Q83">
        <v>0.56410300000000002</v>
      </c>
      <c r="R83">
        <v>0.12820500000000001</v>
      </c>
      <c r="S83">
        <v>0.61538499999999996</v>
      </c>
      <c r="T83">
        <v>0.263158</v>
      </c>
    </row>
    <row r="84" spans="16:20" x14ac:dyDescent="0.25">
      <c r="P84">
        <v>0.24359</v>
      </c>
      <c r="Q84">
        <v>0.52564100000000002</v>
      </c>
      <c r="R84">
        <v>0.38461499999999998</v>
      </c>
      <c r="S84">
        <v>0.66666700000000001</v>
      </c>
      <c r="T84">
        <v>0.52631600000000001</v>
      </c>
    </row>
    <row r="85" spans="16:20" x14ac:dyDescent="0.25">
      <c r="P85">
        <v>0.282051</v>
      </c>
      <c r="Q85">
        <v>0.538462</v>
      </c>
      <c r="R85">
        <v>0.282051</v>
      </c>
      <c r="S85">
        <v>0.51282099999999997</v>
      </c>
      <c r="T85">
        <v>0.15789500000000001</v>
      </c>
    </row>
    <row r="86" spans="16:20" x14ac:dyDescent="0.25">
      <c r="P86">
        <v>0.205128</v>
      </c>
      <c r="Q86">
        <v>0.58974400000000005</v>
      </c>
      <c r="R86">
        <v>0.102564</v>
      </c>
      <c r="S86">
        <v>0.61538499999999996</v>
      </c>
      <c r="T86">
        <v>0.21052599999999999</v>
      </c>
    </row>
    <row r="87" spans="16:20" x14ac:dyDescent="0.25">
      <c r="P87">
        <v>0.205128</v>
      </c>
      <c r="Q87">
        <v>0.57692299999999996</v>
      </c>
      <c r="R87">
        <v>0.282051</v>
      </c>
      <c r="S87">
        <v>0.41025600000000001</v>
      </c>
      <c r="T87">
        <v>0.31578899999999999</v>
      </c>
    </row>
    <row r="88" spans="16:20" x14ac:dyDescent="0.25">
      <c r="P88">
        <v>0.282051</v>
      </c>
      <c r="Q88">
        <v>0.51282099999999997</v>
      </c>
      <c r="R88">
        <v>0.282051</v>
      </c>
      <c r="S88">
        <v>0.461538</v>
      </c>
      <c r="T88">
        <v>0.15789500000000001</v>
      </c>
    </row>
    <row r="89" spans="16:20" x14ac:dyDescent="0.25">
      <c r="P89">
        <v>0.25641000000000003</v>
      </c>
      <c r="Q89">
        <v>0.57692299999999996</v>
      </c>
      <c r="R89">
        <v>0.205128</v>
      </c>
      <c r="S89">
        <v>0.51282099999999997</v>
      </c>
      <c r="T89">
        <v>0.15789500000000001</v>
      </c>
    </row>
    <row r="90" spans="16:20" x14ac:dyDescent="0.25">
      <c r="P90">
        <v>0.269231</v>
      </c>
      <c r="Q90">
        <v>0.538462</v>
      </c>
      <c r="R90">
        <v>0.230769</v>
      </c>
      <c r="S90">
        <v>0.538462</v>
      </c>
      <c r="T90">
        <v>0.15789500000000001</v>
      </c>
    </row>
    <row r="91" spans="16:20" x14ac:dyDescent="0.25">
      <c r="P91">
        <v>0.230769</v>
      </c>
      <c r="Q91">
        <v>0.60256399999999999</v>
      </c>
      <c r="R91">
        <v>0.282051</v>
      </c>
      <c r="S91">
        <v>0.538462</v>
      </c>
      <c r="T91">
        <v>0.368421</v>
      </c>
    </row>
    <row r="92" spans="16:20" x14ac:dyDescent="0.25">
      <c r="P92">
        <v>0.282051</v>
      </c>
      <c r="Q92">
        <v>0.43589699999999998</v>
      </c>
      <c r="R92">
        <v>0.25641000000000003</v>
      </c>
      <c r="S92">
        <v>0.74358999999999997</v>
      </c>
      <c r="T92">
        <v>0.21052599999999999</v>
      </c>
    </row>
    <row r="93" spans="16:20" x14ac:dyDescent="0.25">
      <c r="P93">
        <v>0.34615400000000002</v>
      </c>
      <c r="Q93">
        <v>0.51282099999999997</v>
      </c>
      <c r="R93">
        <v>0.282051</v>
      </c>
      <c r="S93">
        <v>0.69230800000000003</v>
      </c>
      <c r="T93">
        <v>0.368421</v>
      </c>
    </row>
    <row r="94" spans="16:20" x14ac:dyDescent="0.25">
      <c r="P94">
        <v>0.32051299999999999</v>
      </c>
      <c r="Q94">
        <v>0.52564100000000002</v>
      </c>
      <c r="R94">
        <v>0.30769200000000002</v>
      </c>
      <c r="S94">
        <v>0.58974400000000005</v>
      </c>
      <c r="T94">
        <v>0.21052599999999999</v>
      </c>
    </row>
    <row r="95" spans="16:20" x14ac:dyDescent="0.25">
      <c r="P95">
        <v>0.32051299999999999</v>
      </c>
      <c r="Q95">
        <v>0.60256399999999999</v>
      </c>
      <c r="R95">
        <v>0.15384600000000001</v>
      </c>
      <c r="S95">
        <v>0.58974400000000005</v>
      </c>
      <c r="T95">
        <v>0.263158</v>
      </c>
    </row>
    <row r="96" spans="16:20" x14ac:dyDescent="0.25">
      <c r="P96">
        <v>0.217949</v>
      </c>
      <c r="Q96">
        <v>0.44871800000000001</v>
      </c>
      <c r="R96">
        <v>0.15384600000000001</v>
      </c>
      <c r="S96">
        <v>0.461538</v>
      </c>
      <c r="T96">
        <v>0.47368399999999999</v>
      </c>
    </row>
    <row r="97" spans="16:20" x14ac:dyDescent="0.25">
      <c r="P97">
        <v>0.32051299999999999</v>
      </c>
      <c r="Q97">
        <v>0.461538</v>
      </c>
      <c r="R97">
        <v>0.12820500000000001</v>
      </c>
      <c r="S97">
        <v>0.69230800000000003</v>
      </c>
      <c r="T97">
        <v>0.263158</v>
      </c>
    </row>
    <row r="98" spans="16:20" x14ac:dyDescent="0.25">
      <c r="P98">
        <v>0.19230800000000001</v>
      </c>
      <c r="Q98">
        <v>0.67948699999999995</v>
      </c>
      <c r="R98">
        <v>0.25641000000000003</v>
      </c>
      <c r="S98">
        <v>0.48717899999999997</v>
      </c>
      <c r="T98">
        <v>0.263158</v>
      </c>
    </row>
    <row r="99" spans="16:20" x14ac:dyDescent="0.25">
      <c r="P99">
        <v>0.217949</v>
      </c>
      <c r="Q99">
        <v>0.52564100000000002</v>
      </c>
      <c r="R99">
        <v>0.230769</v>
      </c>
      <c r="S99">
        <v>0.48717899999999997</v>
      </c>
      <c r="T99">
        <v>0.105263</v>
      </c>
    </row>
    <row r="100" spans="16:20" x14ac:dyDescent="0.25">
      <c r="P100">
        <v>0.24359</v>
      </c>
      <c r="Q100">
        <v>0.47435899999999998</v>
      </c>
      <c r="R100">
        <v>0.30769200000000002</v>
      </c>
      <c r="S100">
        <v>0.48717899999999997</v>
      </c>
      <c r="T100">
        <v>0.21052599999999999</v>
      </c>
    </row>
    <row r="101" spans="16:20" x14ac:dyDescent="0.25">
      <c r="P101">
        <v>0.217949</v>
      </c>
      <c r="Q101">
        <v>0.56410300000000002</v>
      </c>
      <c r="R101">
        <v>0.38461499999999998</v>
      </c>
      <c r="S101">
        <v>0.48717899999999997</v>
      </c>
      <c r="T101">
        <v>0.42105300000000001</v>
      </c>
    </row>
    <row r="102" spans="16:20" x14ac:dyDescent="0.25">
      <c r="P102">
        <v>0.205128</v>
      </c>
      <c r="Q102">
        <v>0.55128200000000005</v>
      </c>
      <c r="R102">
        <v>0.17948700000000001</v>
      </c>
      <c r="S102">
        <v>0.51282099999999997</v>
      </c>
      <c r="T102">
        <v>0.15789500000000001</v>
      </c>
    </row>
    <row r="103" spans="16:20" x14ac:dyDescent="0.25">
      <c r="P103">
        <v>0.217949</v>
      </c>
      <c r="Q103">
        <v>0.538462</v>
      </c>
      <c r="R103">
        <v>0.25641000000000003</v>
      </c>
      <c r="S103">
        <v>0.538462</v>
      </c>
      <c r="T103">
        <v>0.105263</v>
      </c>
    </row>
    <row r="104" spans="16:20" x14ac:dyDescent="0.25">
      <c r="P104">
        <v>0.269231</v>
      </c>
      <c r="Q104">
        <v>0.55128200000000005</v>
      </c>
      <c r="R104">
        <v>0.282051</v>
      </c>
      <c r="S104">
        <v>0.461538</v>
      </c>
      <c r="T104">
        <v>0.42105300000000001</v>
      </c>
    </row>
    <row r="105" spans="16:20" x14ac:dyDescent="0.25">
      <c r="P105">
        <v>0.14102600000000001</v>
      </c>
      <c r="Q105">
        <v>0.65384600000000004</v>
      </c>
      <c r="R105">
        <v>0.33333299999999999</v>
      </c>
      <c r="S105">
        <v>0.43589699999999998</v>
      </c>
      <c r="T105">
        <v>0.21052599999999999</v>
      </c>
    </row>
    <row r="106" spans="16:20" x14ac:dyDescent="0.25">
      <c r="P106">
        <v>0.29487200000000002</v>
      </c>
      <c r="Q106">
        <v>0.57692299999999996</v>
      </c>
      <c r="R106">
        <v>0.33333299999999999</v>
      </c>
      <c r="S106">
        <v>0.41025600000000001</v>
      </c>
      <c r="T106">
        <v>0.15789500000000001</v>
      </c>
    </row>
    <row r="107" spans="16:20" x14ac:dyDescent="0.25">
      <c r="P107">
        <v>0.34615400000000002</v>
      </c>
      <c r="Q107">
        <v>0.42307699999999998</v>
      </c>
      <c r="R107">
        <v>0.230769</v>
      </c>
      <c r="S107">
        <v>0.64102599999999998</v>
      </c>
      <c r="T107">
        <v>0.263158</v>
      </c>
    </row>
    <row r="108" spans="16:20" x14ac:dyDescent="0.25">
      <c r="P108">
        <v>0.269231</v>
      </c>
      <c r="Q108">
        <v>0.55128200000000005</v>
      </c>
      <c r="R108">
        <v>0.17948700000000001</v>
      </c>
      <c r="S108">
        <v>0.58974400000000005</v>
      </c>
      <c r="T108">
        <v>0.368421</v>
      </c>
    </row>
    <row r="109" spans="16:20" x14ac:dyDescent="0.25">
      <c r="P109">
        <v>0.217949</v>
      </c>
      <c r="Q109">
        <v>0.51282099999999997</v>
      </c>
      <c r="R109">
        <v>0.205128</v>
      </c>
      <c r="S109">
        <v>0.41025600000000001</v>
      </c>
      <c r="T109">
        <v>0.31578899999999999</v>
      </c>
    </row>
    <row r="110" spans="16:20" x14ac:dyDescent="0.25">
      <c r="P110">
        <v>0.205128</v>
      </c>
      <c r="Q110">
        <v>0.57692299999999996</v>
      </c>
      <c r="R110">
        <v>0.230769</v>
      </c>
      <c r="S110">
        <v>0.538462</v>
      </c>
      <c r="T110">
        <v>0.15789500000000001</v>
      </c>
    </row>
    <row r="111" spans="16:20" x14ac:dyDescent="0.25">
      <c r="P111">
        <v>0.25641000000000003</v>
      </c>
      <c r="Q111">
        <v>0.47435899999999998</v>
      </c>
      <c r="R111">
        <v>0.102564</v>
      </c>
      <c r="S111">
        <v>0.64102599999999998</v>
      </c>
      <c r="T111">
        <v>0.31578899999999999</v>
      </c>
    </row>
    <row r="112" spans="16:20" x14ac:dyDescent="0.25">
      <c r="P112">
        <v>0.30769200000000002</v>
      </c>
      <c r="Q112">
        <v>0.69230800000000003</v>
      </c>
      <c r="R112">
        <v>0.230769</v>
      </c>
      <c r="S112">
        <v>0.64102599999999998</v>
      </c>
      <c r="T112">
        <v>0.263158</v>
      </c>
    </row>
    <row r="113" spans="16:20" x14ac:dyDescent="0.25">
      <c r="P113">
        <v>0.230769</v>
      </c>
      <c r="Q113">
        <v>0.538462</v>
      </c>
      <c r="R113">
        <v>0.30769200000000002</v>
      </c>
      <c r="S113">
        <v>0.41025600000000001</v>
      </c>
      <c r="T113">
        <v>0.42105300000000001</v>
      </c>
    </row>
    <row r="114" spans="16:20" x14ac:dyDescent="0.25">
      <c r="P114">
        <v>0.41025600000000001</v>
      </c>
      <c r="Q114">
        <v>0.33333299999999999</v>
      </c>
      <c r="R114">
        <v>0.230769</v>
      </c>
      <c r="S114">
        <v>0.58974400000000005</v>
      </c>
      <c r="T114">
        <v>0.105263</v>
      </c>
    </row>
    <row r="115" spans="16:20" x14ac:dyDescent="0.25">
      <c r="P115">
        <v>0.115385</v>
      </c>
      <c r="Q115">
        <v>0.61538499999999996</v>
      </c>
      <c r="R115">
        <v>0.35897400000000002</v>
      </c>
      <c r="S115">
        <v>0.51282099999999997</v>
      </c>
      <c r="T115">
        <v>0.105263</v>
      </c>
    </row>
    <row r="116" spans="16:20" x14ac:dyDescent="0.25">
      <c r="P116">
        <v>0.269231</v>
      </c>
      <c r="Q116">
        <v>0.56410300000000002</v>
      </c>
      <c r="R116">
        <v>7.6923000000000005E-2</v>
      </c>
      <c r="S116">
        <v>0.66666700000000001</v>
      </c>
      <c r="T116">
        <v>0.263158</v>
      </c>
    </row>
    <row r="117" spans="16:20" x14ac:dyDescent="0.25">
      <c r="P117">
        <v>0.19230800000000001</v>
      </c>
      <c r="Q117">
        <v>0.538462</v>
      </c>
      <c r="R117">
        <v>0.33333299999999999</v>
      </c>
      <c r="S117">
        <v>0.538462</v>
      </c>
      <c r="T117">
        <v>0.263158</v>
      </c>
    </row>
    <row r="118" spans="16:20" x14ac:dyDescent="0.25">
      <c r="P118">
        <v>0.35897400000000002</v>
      </c>
      <c r="Q118">
        <v>0.52564100000000002</v>
      </c>
      <c r="R118">
        <v>0.25641000000000003</v>
      </c>
      <c r="S118">
        <v>0.56410300000000002</v>
      </c>
      <c r="T118">
        <v>0</v>
      </c>
    </row>
    <row r="119" spans="16:20" x14ac:dyDescent="0.25">
      <c r="P119">
        <v>0.32051299999999999</v>
      </c>
      <c r="Q119">
        <v>0.461538</v>
      </c>
      <c r="R119">
        <v>0.230769</v>
      </c>
      <c r="S119">
        <v>0.56410300000000002</v>
      </c>
      <c r="T119">
        <v>0.31578899999999999</v>
      </c>
    </row>
    <row r="120" spans="16:20" x14ac:dyDescent="0.25">
      <c r="P120">
        <v>0.12820500000000001</v>
      </c>
      <c r="Q120">
        <v>0.52564100000000002</v>
      </c>
      <c r="R120">
        <v>0.33333299999999999</v>
      </c>
      <c r="S120">
        <v>0.48717899999999997</v>
      </c>
      <c r="T120">
        <v>0.31578899999999999</v>
      </c>
    </row>
    <row r="121" spans="16:20" x14ac:dyDescent="0.25">
      <c r="P121">
        <v>0.29487200000000002</v>
      </c>
      <c r="Q121">
        <v>0.58974400000000005</v>
      </c>
      <c r="R121">
        <v>0.230769</v>
      </c>
      <c r="S121">
        <v>0.51282099999999997</v>
      </c>
      <c r="T121">
        <v>0.15789500000000001</v>
      </c>
    </row>
    <row r="122" spans="16:20" x14ac:dyDescent="0.25">
      <c r="P122">
        <v>0.282051</v>
      </c>
      <c r="Q122">
        <v>0.48717899999999997</v>
      </c>
      <c r="R122">
        <v>0.17948700000000001</v>
      </c>
      <c r="S122">
        <v>0.41025600000000001</v>
      </c>
      <c r="T122">
        <v>0.31578899999999999</v>
      </c>
    </row>
    <row r="123" spans="16:20" x14ac:dyDescent="0.25">
      <c r="P123">
        <v>0.230769</v>
      </c>
      <c r="Q123">
        <v>0.48717899999999997</v>
      </c>
      <c r="R123">
        <v>0.230769</v>
      </c>
      <c r="S123">
        <v>0.69230800000000003</v>
      </c>
      <c r="T123">
        <v>0.105263</v>
      </c>
    </row>
    <row r="124" spans="16:20" x14ac:dyDescent="0.25">
      <c r="P124">
        <v>0.269231</v>
      </c>
      <c r="Q124">
        <v>0.47435899999999998</v>
      </c>
      <c r="R124">
        <v>0.25641000000000003</v>
      </c>
      <c r="S124">
        <v>0.56410300000000002</v>
      </c>
      <c r="T124">
        <v>0.368421</v>
      </c>
    </row>
    <row r="125" spans="16:20" x14ac:dyDescent="0.25">
      <c r="P125">
        <v>0.217949</v>
      </c>
      <c r="Q125">
        <v>0.55128200000000005</v>
      </c>
      <c r="R125">
        <v>0.35897400000000002</v>
      </c>
      <c r="S125">
        <v>0.48717899999999997</v>
      </c>
      <c r="T125">
        <v>0.368421</v>
      </c>
    </row>
    <row r="126" spans="16:20" x14ac:dyDescent="0.25">
      <c r="P126">
        <v>0.25641000000000003</v>
      </c>
      <c r="Q126">
        <v>0.5</v>
      </c>
      <c r="R126">
        <v>0.205128</v>
      </c>
      <c r="S126">
        <v>0.61538499999999996</v>
      </c>
      <c r="T126">
        <v>0.21052599999999999</v>
      </c>
    </row>
    <row r="127" spans="16:20" x14ac:dyDescent="0.25">
      <c r="P127">
        <v>0.30769200000000002</v>
      </c>
      <c r="Q127">
        <v>0.538462</v>
      </c>
      <c r="R127">
        <v>0.30769200000000002</v>
      </c>
      <c r="S127">
        <v>0.41025600000000001</v>
      </c>
      <c r="T127">
        <v>0.21052599999999999</v>
      </c>
    </row>
    <row r="128" spans="16:20" x14ac:dyDescent="0.25">
      <c r="P128">
        <v>0.15384600000000001</v>
      </c>
      <c r="Q128">
        <v>0.58974400000000005</v>
      </c>
      <c r="R128">
        <v>0.30769200000000002</v>
      </c>
      <c r="S128">
        <v>0.538462</v>
      </c>
      <c r="T128">
        <v>0.105263</v>
      </c>
    </row>
    <row r="129" spans="16:20" x14ac:dyDescent="0.25">
      <c r="P129">
        <v>0.269231</v>
      </c>
      <c r="Q129">
        <v>0.44871800000000001</v>
      </c>
      <c r="R129">
        <v>0.230769</v>
      </c>
      <c r="S129">
        <v>0.538462</v>
      </c>
      <c r="T129">
        <v>0.31578899999999999</v>
      </c>
    </row>
    <row r="130" spans="16:20" x14ac:dyDescent="0.25">
      <c r="P130">
        <v>0.25641000000000003</v>
      </c>
      <c r="Q130">
        <v>0.47435899999999998</v>
      </c>
      <c r="R130">
        <v>0.17948700000000001</v>
      </c>
      <c r="S130">
        <v>0.538462</v>
      </c>
      <c r="T130">
        <v>0.15789500000000001</v>
      </c>
    </row>
    <row r="131" spans="16:20" x14ac:dyDescent="0.25">
      <c r="P131">
        <v>0.282051</v>
      </c>
      <c r="Q131">
        <v>0.56410300000000002</v>
      </c>
      <c r="R131">
        <v>0.205128</v>
      </c>
      <c r="S131">
        <v>0.538462</v>
      </c>
      <c r="T131">
        <v>0.31578899999999999</v>
      </c>
    </row>
    <row r="132" spans="16:20" x14ac:dyDescent="0.25">
      <c r="P132">
        <v>0.217949</v>
      </c>
      <c r="Q132">
        <v>0.5</v>
      </c>
      <c r="R132">
        <v>0.33333299999999999</v>
      </c>
      <c r="S132">
        <v>0.461538</v>
      </c>
      <c r="T132">
        <v>0.21052599999999999</v>
      </c>
    </row>
    <row r="133" spans="16:20" x14ac:dyDescent="0.25">
      <c r="P133">
        <v>0.269231</v>
      </c>
      <c r="Q133">
        <v>0.62820500000000001</v>
      </c>
      <c r="R133">
        <v>0.25641000000000003</v>
      </c>
      <c r="S133">
        <v>0.58974400000000005</v>
      </c>
      <c r="T133">
        <v>5.2631999999999998E-2</v>
      </c>
    </row>
    <row r="134" spans="16:20" x14ac:dyDescent="0.25">
      <c r="P134">
        <v>0.282051</v>
      </c>
      <c r="Q134">
        <v>0.41025600000000001</v>
      </c>
      <c r="R134">
        <v>0.230769</v>
      </c>
      <c r="S134">
        <v>0.51282099999999997</v>
      </c>
      <c r="T134">
        <v>0.15789500000000001</v>
      </c>
    </row>
    <row r="135" spans="16:20" x14ac:dyDescent="0.25">
      <c r="R135">
        <v>0.25641000000000003</v>
      </c>
      <c r="S135">
        <v>0.538462</v>
      </c>
      <c r="T135">
        <v>0.263158</v>
      </c>
    </row>
    <row r="136" spans="16:20" x14ac:dyDescent="0.25">
      <c r="R136">
        <v>0.17948700000000001</v>
      </c>
      <c r="S136">
        <v>0.538462</v>
      </c>
      <c r="T136">
        <v>0.21052599999999999</v>
      </c>
    </row>
    <row r="137" spans="16:20" x14ac:dyDescent="0.25">
      <c r="R137">
        <v>0.25641000000000003</v>
      </c>
      <c r="S137">
        <v>0.61538499999999996</v>
      </c>
      <c r="T137">
        <v>0.31578899999999999</v>
      </c>
    </row>
    <row r="138" spans="16:20" x14ac:dyDescent="0.25">
      <c r="R138">
        <v>0.230769</v>
      </c>
      <c r="S138">
        <v>0.58974400000000005</v>
      </c>
      <c r="T138">
        <v>0.105263</v>
      </c>
    </row>
    <row r="139" spans="16:20" x14ac:dyDescent="0.25">
      <c r="R139">
        <v>0.25641000000000003</v>
      </c>
      <c r="S139">
        <v>0.58974400000000005</v>
      </c>
      <c r="T139">
        <v>0.263158</v>
      </c>
    </row>
    <row r="140" spans="16:20" x14ac:dyDescent="0.25">
      <c r="R140">
        <v>0.12820500000000001</v>
      </c>
      <c r="S140">
        <v>0.769231</v>
      </c>
      <c r="T140">
        <v>0.21052599999999999</v>
      </c>
    </row>
    <row r="141" spans="16:20" x14ac:dyDescent="0.25">
      <c r="R141">
        <v>0.230769</v>
      </c>
      <c r="S141">
        <v>0.48717899999999997</v>
      </c>
      <c r="T141">
        <v>0.21052599999999999</v>
      </c>
    </row>
    <row r="142" spans="16:20" x14ac:dyDescent="0.25">
      <c r="R142">
        <v>0.25641000000000003</v>
      </c>
      <c r="S142">
        <v>0.64102599999999998</v>
      </c>
      <c r="T142">
        <v>0.21052599999999999</v>
      </c>
    </row>
    <row r="143" spans="16:20" x14ac:dyDescent="0.25">
      <c r="R143">
        <v>0.205128</v>
      </c>
      <c r="S143">
        <v>0.66666700000000001</v>
      </c>
      <c r="T143">
        <v>0.263158</v>
      </c>
    </row>
    <row r="144" spans="16:20" x14ac:dyDescent="0.25">
      <c r="R144">
        <v>0.35897400000000002</v>
      </c>
      <c r="S144">
        <v>0.43589699999999998</v>
      </c>
      <c r="T144">
        <v>0.21052599999999999</v>
      </c>
    </row>
    <row r="145" spans="18:20" x14ac:dyDescent="0.25">
      <c r="R145">
        <v>0.282051</v>
      </c>
      <c r="S145">
        <v>0.538462</v>
      </c>
      <c r="T145">
        <v>0.15789500000000001</v>
      </c>
    </row>
    <row r="146" spans="18:20" x14ac:dyDescent="0.25">
      <c r="R146">
        <v>0.30769200000000002</v>
      </c>
      <c r="S146">
        <v>0.41025600000000001</v>
      </c>
      <c r="T146">
        <v>0.263158</v>
      </c>
    </row>
    <row r="147" spans="18:20" x14ac:dyDescent="0.25">
      <c r="R147">
        <v>0.230769</v>
      </c>
      <c r="S147">
        <v>0.43589699999999998</v>
      </c>
      <c r="T147">
        <v>0.42105300000000001</v>
      </c>
    </row>
    <row r="148" spans="18:20" x14ac:dyDescent="0.25">
      <c r="R148">
        <v>0.102564</v>
      </c>
      <c r="S148">
        <v>0.58974400000000005</v>
      </c>
      <c r="T148">
        <v>0.368421</v>
      </c>
    </row>
    <row r="149" spans="18:20" x14ac:dyDescent="0.25">
      <c r="R149">
        <v>0.230769</v>
      </c>
      <c r="S149">
        <v>0.51282099999999997</v>
      </c>
      <c r="T149">
        <v>0.263158</v>
      </c>
    </row>
    <row r="150" spans="18:20" x14ac:dyDescent="0.25">
      <c r="R150">
        <v>0.15384600000000001</v>
      </c>
      <c r="S150">
        <v>0.69230800000000003</v>
      </c>
      <c r="T150">
        <v>0.105263</v>
      </c>
    </row>
    <row r="151" spans="18:20" x14ac:dyDescent="0.25">
      <c r="R151">
        <v>0.230769</v>
      </c>
      <c r="S151">
        <v>0.56410300000000002</v>
      </c>
      <c r="T151">
        <v>0.31578899999999999</v>
      </c>
    </row>
    <row r="152" spans="18:20" x14ac:dyDescent="0.25">
      <c r="R152">
        <v>0.33333299999999999</v>
      </c>
      <c r="S152">
        <v>0.43589699999999998</v>
      </c>
      <c r="T152">
        <v>0.263158</v>
      </c>
    </row>
    <row r="153" spans="18:20" x14ac:dyDescent="0.25">
      <c r="R153">
        <v>0.282051</v>
      </c>
      <c r="S153">
        <v>0.41025600000000001</v>
      </c>
      <c r="T153">
        <v>0.21052599999999999</v>
      </c>
    </row>
    <row r="154" spans="18:20" x14ac:dyDescent="0.25">
      <c r="R154">
        <v>0.282051</v>
      </c>
      <c r="S154">
        <v>0.38461499999999998</v>
      </c>
      <c r="T154">
        <v>0.263158</v>
      </c>
    </row>
    <row r="155" spans="18:20" x14ac:dyDescent="0.25">
      <c r="R155">
        <v>0.205128</v>
      </c>
      <c r="S155">
        <v>0.58974400000000005</v>
      </c>
      <c r="T155">
        <v>0.47368399999999999</v>
      </c>
    </row>
    <row r="156" spans="18:20" x14ac:dyDescent="0.25">
      <c r="R156">
        <v>0.35897400000000002</v>
      </c>
      <c r="S156">
        <v>0.51282099999999997</v>
      </c>
      <c r="T156">
        <v>0.263158</v>
      </c>
    </row>
    <row r="157" spans="18:20" x14ac:dyDescent="0.25">
      <c r="R157">
        <v>0.282051</v>
      </c>
      <c r="S157">
        <v>0.61538499999999996</v>
      </c>
      <c r="T157">
        <v>0</v>
      </c>
    </row>
    <row r="158" spans="18:20" x14ac:dyDescent="0.25">
      <c r="R158">
        <v>0.30769200000000002</v>
      </c>
      <c r="S158">
        <v>0.51282099999999997</v>
      </c>
      <c r="T158">
        <v>0.263158</v>
      </c>
    </row>
    <row r="159" spans="18:20" x14ac:dyDescent="0.25">
      <c r="R159">
        <v>0.230769</v>
      </c>
      <c r="S159">
        <v>0.64102599999999998</v>
      </c>
      <c r="T159">
        <v>0.21052599999999999</v>
      </c>
    </row>
    <row r="160" spans="18:20" x14ac:dyDescent="0.25">
      <c r="R160">
        <v>0.282051</v>
      </c>
      <c r="S160">
        <v>0.48717899999999997</v>
      </c>
      <c r="T160">
        <v>0.21052599999999999</v>
      </c>
    </row>
    <row r="161" spans="18:20" x14ac:dyDescent="0.25">
      <c r="R161">
        <v>0.15384600000000001</v>
      </c>
      <c r="S161">
        <v>0.51282099999999997</v>
      </c>
      <c r="T161">
        <v>0.15789500000000001</v>
      </c>
    </row>
    <row r="162" spans="18:20" x14ac:dyDescent="0.25">
      <c r="R162">
        <v>0.25641000000000003</v>
      </c>
      <c r="S162">
        <v>0.56410300000000002</v>
      </c>
      <c r="T162">
        <v>0.21052599999999999</v>
      </c>
    </row>
    <row r="163" spans="18:20" x14ac:dyDescent="0.25">
      <c r="R163">
        <v>0.25641000000000003</v>
      </c>
      <c r="S163">
        <v>0.48717899999999997</v>
      </c>
      <c r="T163">
        <v>0.368421</v>
      </c>
    </row>
    <row r="164" spans="18:20" x14ac:dyDescent="0.25">
      <c r="R164">
        <v>0.205128</v>
      </c>
      <c r="S164">
        <v>0.71794899999999995</v>
      </c>
      <c r="T164">
        <v>0.15789500000000001</v>
      </c>
    </row>
    <row r="165" spans="18:20" x14ac:dyDescent="0.25">
      <c r="R165">
        <v>0.205128</v>
      </c>
      <c r="S165">
        <v>0.64102599999999998</v>
      </c>
      <c r="T165">
        <v>0.368421</v>
      </c>
    </row>
    <row r="166" spans="18:20" x14ac:dyDescent="0.25">
      <c r="R166">
        <v>0.25641000000000003</v>
      </c>
      <c r="S166">
        <v>0.538462</v>
      </c>
      <c r="T166">
        <v>0.368421</v>
      </c>
    </row>
    <row r="167" spans="18:20" x14ac:dyDescent="0.25">
      <c r="R167">
        <v>0.15384600000000001</v>
      </c>
      <c r="S167">
        <v>0.461538</v>
      </c>
      <c r="T167">
        <v>0.263158</v>
      </c>
    </row>
    <row r="168" spans="18:20" x14ac:dyDescent="0.25">
      <c r="R168">
        <v>0.205128</v>
      </c>
      <c r="S168">
        <v>0.64102599999999998</v>
      </c>
      <c r="T168">
        <v>0.15789500000000001</v>
      </c>
    </row>
    <row r="169" spans="18:20" x14ac:dyDescent="0.25">
      <c r="R169">
        <v>0.25641000000000003</v>
      </c>
      <c r="S169">
        <v>0.64102599999999998</v>
      </c>
      <c r="T169">
        <v>0.263158</v>
      </c>
    </row>
    <row r="170" spans="18:20" x14ac:dyDescent="0.25">
      <c r="R170">
        <v>0.30769200000000002</v>
      </c>
      <c r="S170">
        <v>0.538462</v>
      </c>
      <c r="T170">
        <v>0.105263</v>
      </c>
    </row>
    <row r="171" spans="18:20" x14ac:dyDescent="0.25">
      <c r="R171">
        <v>0.35897400000000002</v>
      </c>
      <c r="S171">
        <v>0.48717899999999997</v>
      </c>
      <c r="T171">
        <v>0.15789500000000001</v>
      </c>
    </row>
    <row r="172" spans="18:20" x14ac:dyDescent="0.25">
      <c r="R172">
        <v>0.230769</v>
      </c>
      <c r="S172">
        <v>0.58974400000000005</v>
      </c>
      <c r="T172">
        <v>0.21052599999999999</v>
      </c>
    </row>
    <row r="173" spans="18:20" x14ac:dyDescent="0.25">
      <c r="R173">
        <v>0.230769</v>
      </c>
      <c r="S173">
        <v>0.61538499999999996</v>
      </c>
      <c r="T173">
        <v>0.15789500000000001</v>
      </c>
    </row>
    <row r="174" spans="18:20" x14ac:dyDescent="0.25">
      <c r="R174">
        <v>0.30769200000000002</v>
      </c>
      <c r="S174">
        <v>0.48717899999999997</v>
      </c>
      <c r="T174">
        <v>0.42105300000000001</v>
      </c>
    </row>
    <row r="175" spans="18:20" x14ac:dyDescent="0.25">
      <c r="R175">
        <v>0.230769</v>
      </c>
      <c r="S175">
        <v>0.48717899999999997</v>
      </c>
      <c r="T175">
        <v>0.368421</v>
      </c>
    </row>
    <row r="176" spans="18:20" x14ac:dyDescent="0.25">
      <c r="R176">
        <v>0.205128</v>
      </c>
      <c r="S176">
        <v>0.461538</v>
      </c>
      <c r="T176">
        <v>0.263158</v>
      </c>
    </row>
    <row r="177" spans="18:20" x14ac:dyDescent="0.25">
      <c r="R177">
        <v>0.33333299999999999</v>
      </c>
      <c r="S177">
        <v>0.61538499999999996</v>
      </c>
      <c r="T177">
        <v>0.57894699999999999</v>
      </c>
    </row>
    <row r="178" spans="18:20" x14ac:dyDescent="0.25">
      <c r="R178">
        <v>0.230769</v>
      </c>
      <c r="S178">
        <v>0.51282099999999997</v>
      </c>
      <c r="T178">
        <v>0.21052599999999999</v>
      </c>
    </row>
    <row r="179" spans="18:20" x14ac:dyDescent="0.25">
      <c r="R179">
        <v>0.230769</v>
      </c>
      <c r="S179">
        <v>0.48717899999999997</v>
      </c>
      <c r="T179">
        <v>0.15789500000000001</v>
      </c>
    </row>
    <row r="180" spans="18:20" x14ac:dyDescent="0.25">
      <c r="R180">
        <v>0.17948700000000001</v>
      </c>
      <c r="S180">
        <v>0.538462</v>
      </c>
      <c r="T180">
        <v>0.31578899999999999</v>
      </c>
    </row>
    <row r="181" spans="18:20" x14ac:dyDescent="0.25">
      <c r="R181">
        <v>0.282051</v>
      </c>
      <c r="S181">
        <v>0.41025600000000001</v>
      </c>
      <c r="T181">
        <v>0.263158</v>
      </c>
    </row>
    <row r="182" spans="18:20" x14ac:dyDescent="0.25">
      <c r="R182">
        <v>0.30769200000000002</v>
      </c>
      <c r="S182">
        <v>0.51282099999999997</v>
      </c>
      <c r="T182">
        <v>5.2631999999999998E-2</v>
      </c>
    </row>
    <row r="183" spans="18:20" x14ac:dyDescent="0.25">
      <c r="R183">
        <v>0.230769</v>
      </c>
      <c r="S183">
        <v>0.48717899999999997</v>
      </c>
      <c r="T183">
        <v>0.31578899999999999</v>
      </c>
    </row>
    <row r="184" spans="18:20" x14ac:dyDescent="0.25">
      <c r="R184">
        <v>0.30769200000000002</v>
      </c>
      <c r="S184">
        <v>0.48717899999999997</v>
      </c>
      <c r="T184">
        <v>0.21052599999999999</v>
      </c>
    </row>
    <row r="185" spans="18:20" x14ac:dyDescent="0.25">
      <c r="R185">
        <v>0.282051</v>
      </c>
      <c r="S185">
        <v>0.51282099999999997</v>
      </c>
      <c r="T185">
        <v>0.15789500000000001</v>
      </c>
    </row>
    <row r="186" spans="18:20" x14ac:dyDescent="0.25">
      <c r="R186">
        <v>0.17948700000000001</v>
      </c>
      <c r="S186">
        <v>0.769231</v>
      </c>
      <c r="T186">
        <v>0.31578899999999999</v>
      </c>
    </row>
    <row r="187" spans="18:20" x14ac:dyDescent="0.25">
      <c r="R187">
        <v>0.282051</v>
      </c>
      <c r="S187">
        <v>0.43589699999999998</v>
      </c>
      <c r="T187">
        <v>0.15789500000000001</v>
      </c>
    </row>
    <row r="188" spans="18:20" x14ac:dyDescent="0.25">
      <c r="R188">
        <v>0.30769200000000002</v>
      </c>
      <c r="S188">
        <v>0.38461499999999998</v>
      </c>
      <c r="T188">
        <v>0.42105300000000001</v>
      </c>
    </row>
    <row r="189" spans="18:20" x14ac:dyDescent="0.25">
      <c r="R189">
        <v>0.205128</v>
      </c>
      <c r="S189">
        <v>0.538462</v>
      </c>
      <c r="T189">
        <v>0.42105300000000001</v>
      </c>
    </row>
    <row r="190" spans="18:20" x14ac:dyDescent="0.25">
      <c r="R190">
        <v>0.33333299999999999</v>
      </c>
      <c r="S190">
        <v>0.461538</v>
      </c>
      <c r="T190">
        <v>0.368421</v>
      </c>
    </row>
    <row r="191" spans="18:20" x14ac:dyDescent="0.25">
      <c r="R191">
        <v>0.230769</v>
      </c>
      <c r="S191">
        <v>0.461538</v>
      </c>
      <c r="T191">
        <v>0.105263</v>
      </c>
    </row>
    <row r="192" spans="18:20" x14ac:dyDescent="0.25">
      <c r="R192">
        <v>0.35897400000000002</v>
      </c>
      <c r="S192">
        <v>0.461538</v>
      </c>
      <c r="T192">
        <v>0.42105300000000001</v>
      </c>
    </row>
    <row r="193" spans="18:20" x14ac:dyDescent="0.25">
      <c r="R193">
        <v>0.15384600000000001</v>
      </c>
      <c r="S193">
        <v>0.56410300000000002</v>
      </c>
      <c r="T193">
        <v>0.15789500000000001</v>
      </c>
    </row>
    <row r="194" spans="18:20" x14ac:dyDescent="0.25">
      <c r="R194">
        <v>0.30769200000000002</v>
      </c>
      <c r="S194">
        <v>0.58974400000000005</v>
      </c>
      <c r="T194">
        <v>0.31578899999999999</v>
      </c>
    </row>
    <row r="195" spans="18:20" x14ac:dyDescent="0.25">
      <c r="R195">
        <v>0.230769</v>
      </c>
      <c r="S195">
        <v>0.48717899999999997</v>
      </c>
      <c r="T195">
        <v>0.15789500000000001</v>
      </c>
    </row>
    <row r="196" spans="18:20" x14ac:dyDescent="0.25">
      <c r="R196">
        <v>0.30769200000000002</v>
      </c>
      <c r="S196">
        <v>0.43589699999999998</v>
      </c>
      <c r="T196">
        <v>0.263158</v>
      </c>
    </row>
    <row r="197" spans="18:20" x14ac:dyDescent="0.25">
      <c r="R197">
        <v>0.205128</v>
      </c>
      <c r="S197">
        <v>0.58974400000000005</v>
      </c>
      <c r="T197">
        <v>0.47368399999999999</v>
      </c>
    </row>
    <row r="198" spans="18:20" x14ac:dyDescent="0.25">
      <c r="R198">
        <v>0.25641000000000003</v>
      </c>
      <c r="S198">
        <v>0.51282099999999997</v>
      </c>
      <c r="T198">
        <v>0.31578899999999999</v>
      </c>
    </row>
    <row r="199" spans="18:20" x14ac:dyDescent="0.25">
      <c r="R199">
        <v>0.205128</v>
      </c>
      <c r="S199">
        <v>0.64102599999999998</v>
      </c>
      <c r="T199">
        <v>0.263158</v>
      </c>
    </row>
    <row r="200" spans="18:20" x14ac:dyDescent="0.25">
      <c r="R200">
        <v>0.12820500000000001</v>
      </c>
      <c r="S200">
        <v>0.61538499999999996</v>
      </c>
      <c r="T200">
        <v>0.368421</v>
      </c>
    </row>
    <row r="201" spans="18:20" x14ac:dyDescent="0.25">
      <c r="R201">
        <v>0.25641000000000003</v>
      </c>
      <c r="S201">
        <v>0.79487200000000002</v>
      </c>
      <c r="T201">
        <v>0.31578899999999999</v>
      </c>
    </row>
    <row r="202" spans="18:20" x14ac:dyDescent="0.25">
      <c r="R202">
        <v>0.230769</v>
      </c>
      <c r="S202">
        <v>0.51282099999999997</v>
      </c>
      <c r="T202">
        <v>0.368421</v>
      </c>
    </row>
    <row r="203" spans="18:20" x14ac:dyDescent="0.25">
      <c r="R203">
        <v>0.282051</v>
      </c>
      <c r="S203">
        <v>0.35897400000000002</v>
      </c>
      <c r="T203">
        <v>0.263158</v>
      </c>
    </row>
    <row r="204" spans="18:20" x14ac:dyDescent="0.25">
      <c r="R204">
        <v>0.30769200000000002</v>
      </c>
      <c r="S204">
        <v>0.48717899999999997</v>
      </c>
      <c r="T204">
        <v>0.15789500000000001</v>
      </c>
    </row>
    <row r="205" spans="18:20" x14ac:dyDescent="0.25">
      <c r="R205">
        <v>0.230769</v>
      </c>
      <c r="S205">
        <v>0.461538</v>
      </c>
      <c r="T205">
        <v>0.31578899999999999</v>
      </c>
    </row>
    <row r="206" spans="18:20" x14ac:dyDescent="0.25">
      <c r="R206">
        <v>0.205128</v>
      </c>
      <c r="S206">
        <v>0.51282099999999997</v>
      </c>
      <c r="T206">
        <v>0.31578899999999999</v>
      </c>
    </row>
    <row r="207" spans="18:20" x14ac:dyDescent="0.25">
      <c r="R207">
        <v>0.230769</v>
      </c>
      <c r="S207">
        <v>0.51282099999999997</v>
      </c>
      <c r="T207">
        <v>0.31578899999999999</v>
      </c>
    </row>
    <row r="208" spans="18:20" x14ac:dyDescent="0.25">
      <c r="R208">
        <v>0.33333299999999999</v>
      </c>
      <c r="S208">
        <v>0.38461499999999998</v>
      </c>
      <c r="T208">
        <v>0.368421</v>
      </c>
    </row>
    <row r="209" spans="18:20" x14ac:dyDescent="0.25">
      <c r="R209">
        <v>0.102564</v>
      </c>
      <c r="S209">
        <v>0.64102599999999998</v>
      </c>
      <c r="T209">
        <v>0.15789500000000001</v>
      </c>
    </row>
    <row r="210" spans="18:20" x14ac:dyDescent="0.25">
      <c r="R210">
        <v>0.230769</v>
      </c>
      <c r="S210">
        <v>0.64102599999999998</v>
      </c>
      <c r="T210">
        <v>0.263158</v>
      </c>
    </row>
    <row r="211" spans="18:20" x14ac:dyDescent="0.25">
      <c r="R211">
        <v>0.38461499999999998</v>
      </c>
      <c r="S211">
        <v>0.58974400000000005</v>
      </c>
      <c r="T211">
        <v>0.42105300000000001</v>
      </c>
    </row>
    <row r="212" spans="18:20" x14ac:dyDescent="0.25">
      <c r="R212">
        <v>0.102564</v>
      </c>
      <c r="S212">
        <v>0.69230800000000003</v>
      </c>
      <c r="T212">
        <v>0.263158</v>
      </c>
    </row>
    <row r="213" spans="18:20" x14ac:dyDescent="0.25">
      <c r="R213">
        <v>0.205128</v>
      </c>
      <c r="S213">
        <v>0.461538</v>
      </c>
      <c r="T213">
        <v>0.47368399999999999</v>
      </c>
    </row>
    <row r="214" spans="18:20" x14ac:dyDescent="0.25">
      <c r="R214">
        <v>0.12820500000000001</v>
      </c>
      <c r="S214">
        <v>0.69230800000000003</v>
      </c>
      <c r="T214">
        <v>0.31578899999999999</v>
      </c>
    </row>
    <row r="215" spans="18:20" x14ac:dyDescent="0.25">
      <c r="R215">
        <v>0.30769200000000002</v>
      </c>
      <c r="S215">
        <v>0.51282099999999997</v>
      </c>
      <c r="T215">
        <v>0.31578899999999999</v>
      </c>
    </row>
    <row r="216" spans="18:20" x14ac:dyDescent="0.25">
      <c r="R216">
        <v>0.33333299999999999</v>
      </c>
      <c r="S216">
        <v>0.538462</v>
      </c>
      <c r="T216">
        <v>0.263158</v>
      </c>
    </row>
    <row r="217" spans="18:20" x14ac:dyDescent="0.25">
      <c r="R217">
        <v>0.230769</v>
      </c>
      <c r="S217">
        <v>0.48717899999999997</v>
      </c>
      <c r="T217">
        <v>0.31578899999999999</v>
      </c>
    </row>
    <row r="218" spans="18:20" x14ac:dyDescent="0.25">
      <c r="R218">
        <v>0.15384600000000001</v>
      </c>
      <c r="S218">
        <v>0.461538</v>
      </c>
      <c r="T218">
        <v>0.368421</v>
      </c>
    </row>
    <row r="219" spans="18:20" x14ac:dyDescent="0.25">
      <c r="R219">
        <v>0.30769200000000002</v>
      </c>
      <c r="S219">
        <v>0.56410300000000002</v>
      </c>
      <c r="T219">
        <v>0.42105300000000001</v>
      </c>
    </row>
    <row r="220" spans="18:20" x14ac:dyDescent="0.25">
      <c r="R220">
        <v>0.17948700000000001</v>
      </c>
      <c r="S220">
        <v>0.48717899999999997</v>
      </c>
      <c r="T220">
        <v>0.15789500000000001</v>
      </c>
    </row>
    <row r="221" spans="18:20" x14ac:dyDescent="0.25">
      <c r="R221">
        <v>0.282051</v>
      </c>
      <c r="S221">
        <v>0.538462</v>
      </c>
      <c r="T221">
        <v>0.368421</v>
      </c>
    </row>
    <row r="222" spans="18:20" x14ac:dyDescent="0.25">
      <c r="R222">
        <v>0.17948700000000001</v>
      </c>
      <c r="S222">
        <v>0.538462</v>
      </c>
      <c r="T222">
        <v>0.31578899999999999</v>
      </c>
    </row>
    <row r="223" spans="18:20" x14ac:dyDescent="0.25">
      <c r="R223">
        <v>0.25641000000000003</v>
      </c>
      <c r="S223">
        <v>0.48717899999999997</v>
      </c>
      <c r="T223">
        <v>0.42105300000000001</v>
      </c>
    </row>
    <row r="224" spans="18:20" x14ac:dyDescent="0.25">
      <c r="R224">
        <v>0.15384600000000001</v>
      </c>
      <c r="S224">
        <v>0.48717899999999997</v>
      </c>
      <c r="T224">
        <v>0.15789500000000001</v>
      </c>
    </row>
    <row r="225" spans="18:20" x14ac:dyDescent="0.25">
      <c r="R225">
        <v>0.230769</v>
      </c>
      <c r="S225">
        <v>0.538462</v>
      </c>
      <c r="T225">
        <v>0.31578899999999999</v>
      </c>
    </row>
    <row r="226" spans="18:20" x14ac:dyDescent="0.25">
      <c r="R226">
        <v>0.205128</v>
      </c>
      <c r="S226">
        <v>0.461538</v>
      </c>
      <c r="T226">
        <v>0.21052599999999999</v>
      </c>
    </row>
    <row r="227" spans="18:20" x14ac:dyDescent="0.25">
      <c r="R227">
        <v>0.25641000000000003</v>
      </c>
      <c r="S227">
        <v>0.61538499999999996</v>
      </c>
      <c r="T227">
        <v>0.15789500000000001</v>
      </c>
    </row>
    <row r="228" spans="18:20" x14ac:dyDescent="0.25">
      <c r="R228">
        <v>0.25641000000000003</v>
      </c>
      <c r="S228">
        <v>0.43589699999999998</v>
      </c>
      <c r="T228">
        <v>0.263158</v>
      </c>
    </row>
    <row r="229" spans="18:20" x14ac:dyDescent="0.25">
      <c r="R229">
        <v>0.205128</v>
      </c>
      <c r="S229">
        <v>0.61538499999999996</v>
      </c>
      <c r="T229">
        <v>0.21052599999999999</v>
      </c>
    </row>
    <row r="230" spans="18:20" x14ac:dyDescent="0.25">
      <c r="R230">
        <v>0.25641000000000003</v>
      </c>
      <c r="S230">
        <v>0.61538499999999996</v>
      </c>
      <c r="T230">
        <v>0.105263</v>
      </c>
    </row>
    <row r="231" spans="18:20" x14ac:dyDescent="0.25">
      <c r="R231">
        <v>0.230769</v>
      </c>
      <c r="S231">
        <v>0.51282099999999997</v>
      </c>
      <c r="T231">
        <v>5.2631999999999998E-2</v>
      </c>
    </row>
    <row r="232" spans="18:20" x14ac:dyDescent="0.25">
      <c r="R232">
        <v>0.282051</v>
      </c>
      <c r="S232">
        <v>0.64102599999999998</v>
      </c>
      <c r="T232">
        <v>0.263158</v>
      </c>
    </row>
    <row r="233" spans="18:20" x14ac:dyDescent="0.25">
      <c r="R233">
        <v>0.15384600000000001</v>
      </c>
      <c r="S233">
        <v>0.538462</v>
      </c>
      <c r="T233">
        <v>0.21052599999999999</v>
      </c>
    </row>
    <row r="234" spans="18:20" x14ac:dyDescent="0.25">
      <c r="R234">
        <v>0.17948700000000001</v>
      </c>
      <c r="S234">
        <v>0.538462</v>
      </c>
      <c r="T234">
        <v>0.21052599999999999</v>
      </c>
    </row>
    <row r="235" spans="18:20" x14ac:dyDescent="0.25">
      <c r="R235">
        <v>0.25641000000000003</v>
      </c>
      <c r="S235">
        <v>0.538462</v>
      </c>
      <c r="T235">
        <v>0.263158</v>
      </c>
    </row>
    <row r="236" spans="18:20" x14ac:dyDescent="0.25">
      <c r="R236">
        <v>0.282051</v>
      </c>
      <c r="S236">
        <v>0.538462</v>
      </c>
      <c r="T236">
        <v>0.31578899999999999</v>
      </c>
    </row>
    <row r="237" spans="18:20" x14ac:dyDescent="0.25">
      <c r="R237">
        <v>0.205128</v>
      </c>
      <c r="S237">
        <v>0.48717899999999997</v>
      </c>
      <c r="T237">
        <v>0.31578899999999999</v>
      </c>
    </row>
    <row r="238" spans="18:20" x14ac:dyDescent="0.25">
      <c r="R238">
        <v>0.30769200000000002</v>
      </c>
      <c r="S238">
        <v>0.48717899999999997</v>
      </c>
      <c r="T238">
        <v>0.263158</v>
      </c>
    </row>
    <row r="239" spans="18:20" x14ac:dyDescent="0.25">
      <c r="R239">
        <v>0.17948700000000001</v>
      </c>
      <c r="S239">
        <v>0.58974400000000005</v>
      </c>
      <c r="T239">
        <v>0.15789500000000001</v>
      </c>
    </row>
    <row r="240" spans="18:20" x14ac:dyDescent="0.25">
      <c r="R240">
        <v>0.33333299999999999</v>
      </c>
      <c r="S240">
        <v>0.41025600000000001</v>
      </c>
      <c r="T240">
        <v>0.263158</v>
      </c>
    </row>
    <row r="241" spans="18:20" x14ac:dyDescent="0.25">
      <c r="R241">
        <v>0.33333299999999999</v>
      </c>
      <c r="S241">
        <v>0.48717899999999997</v>
      </c>
      <c r="T241">
        <v>0.263158</v>
      </c>
    </row>
    <row r="242" spans="18:20" x14ac:dyDescent="0.25">
      <c r="R242">
        <v>0.230769</v>
      </c>
      <c r="S242">
        <v>0.58974400000000005</v>
      </c>
      <c r="T242">
        <v>0.263158</v>
      </c>
    </row>
    <row r="243" spans="18:20" x14ac:dyDescent="0.25">
      <c r="R243">
        <v>0.230769</v>
      </c>
      <c r="S243">
        <v>0.43589699999999998</v>
      </c>
      <c r="T243">
        <v>0.263158</v>
      </c>
    </row>
    <row r="244" spans="18:20" x14ac:dyDescent="0.25">
      <c r="R244">
        <v>0.25641000000000003</v>
      </c>
      <c r="S244">
        <v>0.58974400000000005</v>
      </c>
      <c r="T244">
        <v>0.368421</v>
      </c>
    </row>
    <row r="245" spans="18:20" x14ac:dyDescent="0.25">
      <c r="R245">
        <v>0.35897400000000002</v>
      </c>
      <c r="S245">
        <v>0.48717899999999997</v>
      </c>
      <c r="T245">
        <v>0.105263</v>
      </c>
    </row>
    <row r="246" spans="18:20" x14ac:dyDescent="0.25">
      <c r="R246">
        <v>0.30769200000000002</v>
      </c>
      <c r="S246">
        <v>0.461538</v>
      </c>
      <c r="T246">
        <v>0.15789500000000001</v>
      </c>
    </row>
    <row r="247" spans="18:20" x14ac:dyDescent="0.25">
      <c r="R247">
        <v>0.15384600000000001</v>
      </c>
      <c r="S247">
        <v>0.64102599999999998</v>
      </c>
      <c r="T247">
        <v>0.31578899999999999</v>
      </c>
    </row>
    <row r="248" spans="18:20" x14ac:dyDescent="0.25">
      <c r="R248">
        <v>0.15384600000000001</v>
      </c>
      <c r="S248">
        <v>0.64102599999999998</v>
      </c>
      <c r="T248">
        <v>0.21052599999999999</v>
      </c>
    </row>
    <row r="249" spans="18:20" x14ac:dyDescent="0.25">
      <c r="R249">
        <v>0.282051</v>
      </c>
      <c r="S249">
        <v>0.51282099999999997</v>
      </c>
      <c r="T249">
        <v>0.31578899999999999</v>
      </c>
    </row>
    <row r="250" spans="18:20" x14ac:dyDescent="0.25">
      <c r="R250">
        <v>0.25641000000000003</v>
      </c>
      <c r="S250">
        <v>0.51282099999999997</v>
      </c>
      <c r="T250">
        <v>0.21052599999999999</v>
      </c>
    </row>
    <row r="251" spans="18:20" x14ac:dyDescent="0.25">
      <c r="R251">
        <v>0.17948700000000001</v>
      </c>
      <c r="S251">
        <v>0.64102599999999998</v>
      </c>
      <c r="T251">
        <v>0.21052599999999999</v>
      </c>
    </row>
    <row r="252" spans="18:20" x14ac:dyDescent="0.25">
      <c r="R252">
        <v>0.205128</v>
      </c>
      <c r="S252">
        <v>0.56410300000000002</v>
      </c>
      <c r="T252">
        <v>0.15789500000000001</v>
      </c>
    </row>
    <row r="253" spans="18:20" x14ac:dyDescent="0.25">
      <c r="R253">
        <v>0.25641000000000003</v>
      </c>
      <c r="S253">
        <v>0.461538</v>
      </c>
      <c r="T253">
        <v>0.15789500000000001</v>
      </c>
    </row>
    <row r="254" spans="18:20" x14ac:dyDescent="0.25">
      <c r="R254">
        <v>0.230769</v>
      </c>
      <c r="S254">
        <v>0.43589699999999998</v>
      </c>
      <c r="T254">
        <v>0.21052599999999999</v>
      </c>
    </row>
    <row r="255" spans="18:20" x14ac:dyDescent="0.25">
      <c r="R255">
        <v>0.38461499999999998</v>
      </c>
      <c r="S255">
        <v>0.30769200000000002</v>
      </c>
      <c r="T255">
        <v>0.42105300000000001</v>
      </c>
    </row>
    <row r="256" spans="18:20" x14ac:dyDescent="0.25">
      <c r="R256">
        <v>0.205128</v>
      </c>
      <c r="S256">
        <v>0.43589699999999998</v>
      </c>
      <c r="T256">
        <v>0.15789500000000001</v>
      </c>
    </row>
    <row r="257" spans="18:20" x14ac:dyDescent="0.25">
      <c r="R257">
        <v>0.25641000000000003</v>
      </c>
      <c r="S257">
        <v>0.56410300000000002</v>
      </c>
      <c r="T257">
        <v>0.31578899999999999</v>
      </c>
    </row>
    <row r="258" spans="18:20" x14ac:dyDescent="0.25">
      <c r="R258">
        <v>0.38461499999999998</v>
      </c>
      <c r="S258">
        <v>0.461538</v>
      </c>
      <c r="T258">
        <v>0.368421</v>
      </c>
    </row>
    <row r="259" spans="18:20" x14ac:dyDescent="0.25">
      <c r="R259">
        <v>0.25641000000000003</v>
      </c>
      <c r="S259">
        <v>0.51282099999999997</v>
      </c>
      <c r="T259">
        <v>0.263158</v>
      </c>
    </row>
    <row r="260" spans="18:20" x14ac:dyDescent="0.25">
      <c r="R260">
        <v>0.230769</v>
      </c>
      <c r="S260">
        <v>0.51282099999999997</v>
      </c>
      <c r="T260">
        <v>0.15789500000000001</v>
      </c>
    </row>
    <row r="261" spans="18:20" x14ac:dyDescent="0.25">
      <c r="R261">
        <v>0.35897400000000002</v>
      </c>
      <c r="S261">
        <v>0.41025600000000001</v>
      </c>
      <c r="T261">
        <v>0.105263</v>
      </c>
    </row>
    <row r="262" spans="18:20" x14ac:dyDescent="0.25">
      <c r="R262">
        <v>0.35897400000000002</v>
      </c>
      <c r="S262">
        <v>0.48717899999999997</v>
      </c>
      <c r="T262">
        <v>0.263158</v>
      </c>
    </row>
    <row r="263" spans="18:20" x14ac:dyDescent="0.25">
      <c r="T263">
        <v>0.21052599999999999</v>
      </c>
    </row>
    <row r="264" spans="18:20" x14ac:dyDescent="0.25">
      <c r="T264">
        <v>0.263158</v>
      </c>
    </row>
    <row r="265" spans="18:20" x14ac:dyDescent="0.25">
      <c r="T265">
        <v>0.263158</v>
      </c>
    </row>
    <row r="266" spans="18:20" x14ac:dyDescent="0.25">
      <c r="T266">
        <v>0.368421</v>
      </c>
    </row>
    <row r="267" spans="18:20" x14ac:dyDescent="0.25">
      <c r="T267">
        <v>0.15789500000000001</v>
      </c>
    </row>
    <row r="268" spans="18:20" x14ac:dyDescent="0.25">
      <c r="T268">
        <v>0.263158</v>
      </c>
    </row>
    <row r="269" spans="18:20" x14ac:dyDescent="0.25">
      <c r="T269">
        <v>0.15789500000000001</v>
      </c>
    </row>
    <row r="270" spans="18:20" x14ac:dyDescent="0.25">
      <c r="T270">
        <v>0.15789500000000001</v>
      </c>
    </row>
    <row r="271" spans="18:20" x14ac:dyDescent="0.25">
      <c r="T271">
        <v>0.368421</v>
      </c>
    </row>
    <row r="272" spans="18:20" x14ac:dyDescent="0.25">
      <c r="T272">
        <v>0.368421</v>
      </c>
    </row>
    <row r="273" spans="20:20" x14ac:dyDescent="0.25">
      <c r="T273">
        <v>0.31578899999999999</v>
      </c>
    </row>
    <row r="274" spans="20:20" x14ac:dyDescent="0.25">
      <c r="T274">
        <v>0.15789500000000001</v>
      </c>
    </row>
    <row r="275" spans="20:20" x14ac:dyDescent="0.25">
      <c r="T275">
        <v>0.15789500000000001</v>
      </c>
    </row>
    <row r="276" spans="20:20" x14ac:dyDescent="0.25">
      <c r="T276">
        <v>0.21052599999999999</v>
      </c>
    </row>
    <row r="277" spans="20:20" x14ac:dyDescent="0.25">
      <c r="T277">
        <v>0.21052599999999999</v>
      </c>
    </row>
    <row r="278" spans="20:20" x14ac:dyDescent="0.25">
      <c r="T278">
        <v>0.31578899999999999</v>
      </c>
    </row>
    <row r="279" spans="20:20" x14ac:dyDescent="0.25">
      <c r="T279">
        <v>0.263158</v>
      </c>
    </row>
    <row r="280" spans="20:20" x14ac:dyDescent="0.25">
      <c r="T280">
        <v>0.21052599999999999</v>
      </c>
    </row>
    <row r="281" spans="20:20" x14ac:dyDescent="0.25">
      <c r="T281">
        <v>0.105263</v>
      </c>
    </row>
    <row r="282" spans="20:20" x14ac:dyDescent="0.25">
      <c r="T282">
        <v>0.31578899999999999</v>
      </c>
    </row>
    <row r="283" spans="20:20" x14ac:dyDescent="0.25">
      <c r="T283">
        <v>0.15789500000000001</v>
      </c>
    </row>
    <row r="284" spans="20:20" x14ac:dyDescent="0.25">
      <c r="T284">
        <v>0.21052599999999999</v>
      </c>
    </row>
    <row r="285" spans="20:20" x14ac:dyDescent="0.25">
      <c r="T285">
        <v>0.263158</v>
      </c>
    </row>
    <row r="286" spans="20:20" x14ac:dyDescent="0.25">
      <c r="T286">
        <v>0.21052599999999999</v>
      </c>
    </row>
    <row r="287" spans="20:20" x14ac:dyDescent="0.25">
      <c r="T287">
        <v>0.31578899999999999</v>
      </c>
    </row>
    <row r="288" spans="20:20" x14ac:dyDescent="0.25">
      <c r="T288">
        <v>0.263158</v>
      </c>
    </row>
    <row r="289" spans="20:20" x14ac:dyDescent="0.25">
      <c r="T289">
        <v>0.263158</v>
      </c>
    </row>
    <row r="290" spans="20:20" x14ac:dyDescent="0.25">
      <c r="T290">
        <v>0.263158</v>
      </c>
    </row>
    <row r="291" spans="20:20" x14ac:dyDescent="0.25">
      <c r="T291">
        <v>0.31578899999999999</v>
      </c>
    </row>
    <row r="292" spans="20:20" x14ac:dyDescent="0.25">
      <c r="T292">
        <v>0.31578899999999999</v>
      </c>
    </row>
    <row r="293" spans="20:20" x14ac:dyDescent="0.25">
      <c r="T293">
        <v>0.21052599999999999</v>
      </c>
    </row>
    <row r="294" spans="20:20" x14ac:dyDescent="0.25">
      <c r="T294">
        <v>0.21052599999999999</v>
      </c>
    </row>
    <row r="295" spans="20:20" x14ac:dyDescent="0.25">
      <c r="T295">
        <v>0.263158</v>
      </c>
    </row>
    <row r="296" spans="20:20" x14ac:dyDescent="0.25">
      <c r="T296">
        <v>0.105263</v>
      </c>
    </row>
    <row r="297" spans="20:20" x14ac:dyDescent="0.25">
      <c r="T297">
        <v>0.15789500000000001</v>
      </c>
    </row>
    <row r="298" spans="20:20" x14ac:dyDescent="0.25">
      <c r="T298">
        <v>0.31578899999999999</v>
      </c>
    </row>
    <row r="299" spans="20:20" x14ac:dyDescent="0.25">
      <c r="T299">
        <v>0.263158</v>
      </c>
    </row>
    <row r="300" spans="20:20" x14ac:dyDescent="0.25">
      <c r="T300">
        <v>0.105263</v>
      </c>
    </row>
    <row r="301" spans="20:20" x14ac:dyDescent="0.25">
      <c r="T301">
        <v>0.21052599999999999</v>
      </c>
    </row>
    <row r="302" spans="20:20" x14ac:dyDescent="0.25">
      <c r="T302">
        <v>0.52631600000000001</v>
      </c>
    </row>
    <row r="303" spans="20:20" x14ac:dyDescent="0.25">
      <c r="T303">
        <v>0</v>
      </c>
    </row>
    <row r="304" spans="20:20" x14ac:dyDescent="0.25">
      <c r="T304">
        <v>0.368421</v>
      </c>
    </row>
    <row r="305" spans="20:20" x14ac:dyDescent="0.25">
      <c r="T305">
        <v>0.21052599999999999</v>
      </c>
    </row>
    <row r="306" spans="20:20" x14ac:dyDescent="0.25">
      <c r="T306">
        <v>0.263158</v>
      </c>
    </row>
    <row r="307" spans="20:20" x14ac:dyDescent="0.25">
      <c r="T307">
        <v>0.368421</v>
      </c>
    </row>
    <row r="308" spans="20:20" x14ac:dyDescent="0.25">
      <c r="T308">
        <v>0.263158</v>
      </c>
    </row>
    <row r="309" spans="20:20" x14ac:dyDescent="0.25">
      <c r="T309">
        <v>0.263158</v>
      </c>
    </row>
    <row r="310" spans="20:20" x14ac:dyDescent="0.25">
      <c r="T310">
        <v>0.52631600000000001</v>
      </c>
    </row>
    <row r="311" spans="20:20" x14ac:dyDescent="0.25">
      <c r="T311">
        <v>0.263158</v>
      </c>
    </row>
    <row r="312" spans="20:20" x14ac:dyDescent="0.25">
      <c r="T312">
        <v>0.21052599999999999</v>
      </c>
    </row>
    <row r="313" spans="20:20" x14ac:dyDescent="0.25">
      <c r="T313">
        <v>0.15789500000000001</v>
      </c>
    </row>
    <row r="314" spans="20:20" x14ac:dyDescent="0.25">
      <c r="T314">
        <v>0.15789500000000001</v>
      </c>
    </row>
    <row r="315" spans="20:20" x14ac:dyDescent="0.25">
      <c r="T315">
        <v>0.15789500000000001</v>
      </c>
    </row>
    <row r="316" spans="20:20" x14ac:dyDescent="0.25">
      <c r="T316">
        <v>0.263158</v>
      </c>
    </row>
    <row r="317" spans="20:20" x14ac:dyDescent="0.25">
      <c r="T317">
        <v>0.15789500000000001</v>
      </c>
    </row>
    <row r="318" spans="20:20" x14ac:dyDescent="0.25">
      <c r="T318">
        <v>0.31578899999999999</v>
      </c>
    </row>
    <row r="319" spans="20:20" x14ac:dyDescent="0.25">
      <c r="T319">
        <v>0.15789500000000001</v>
      </c>
    </row>
    <row r="320" spans="20:20" x14ac:dyDescent="0.25">
      <c r="T320">
        <v>0.105263</v>
      </c>
    </row>
    <row r="321" spans="20:20" x14ac:dyDescent="0.25">
      <c r="T321">
        <v>0.21052599999999999</v>
      </c>
    </row>
    <row r="322" spans="20:20" x14ac:dyDescent="0.25">
      <c r="T322">
        <v>0.15789500000000001</v>
      </c>
    </row>
    <row r="323" spans="20:20" x14ac:dyDescent="0.25">
      <c r="T323">
        <v>0.105263</v>
      </c>
    </row>
    <row r="324" spans="20:20" x14ac:dyDescent="0.25">
      <c r="T324">
        <v>5.2631999999999998E-2</v>
      </c>
    </row>
    <row r="325" spans="20:20" x14ac:dyDescent="0.25">
      <c r="T325">
        <v>0.263158</v>
      </c>
    </row>
    <row r="326" spans="20:20" x14ac:dyDescent="0.25">
      <c r="T326">
        <v>0.263158</v>
      </c>
    </row>
    <row r="327" spans="20:20" x14ac:dyDescent="0.25">
      <c r="T327">
        <v>0.42105300000000001</v>
      </c>
    </row>
    <row r="328" spans="20:20" x14ac:dyDescent="0.25">
      <c r="T328">
        <v>0.21052599999999999</v>
      </c>
    </row>
    <row r="329" spans="20:20" x14ac:dyDescent="0.25">
      <c r="T329">
        <v>0.263158</v>
      </c>
    </row>
    <row r="330" spans="20:20" x14ac:dyDescent="0.25">
      <c r="T330">
        <v>0.263158</v>
      </c>
    </row>
    <row r="331" spans="20:20" x14ac:dyDescent="0.25">
      <c r="T331">
        <v>0.263158</v>
      </c>
    </row>
    <row r="332" spans="20:20" x14ac:dyDescent="0.25">
      <c r="T332">
        <v>0.263158</v>
      </c>
    </row>
    <row r="333" spans="20:20" x14ac:dyDescent="0.25">
      <c r="T333">
        <v>0.21052599999999999</v>
      </c>
    </row>
    <row r="334" spans="20:20" x14ac:dyDescent="0.25">
      <c r="T334">
        <v>0.105263</v>
      </c>
    </row>
    <row r="335" spans="20:20" x14ac:dyDescent="0.25">
      <c r="T335">
        <v>0.31578899999999999</v>
      </c>
    </row>
    <row r="336" spans="20:20" x14ac:dyDescent="0.25">
      <c r="T336">
        <v>0.263158</v>
      </c>
    </row>
    <row r="337" spans="20:20" x14ac:dyDescent="0.25">
      <c r="T337">
        <v>0.31578899999999999</v>
      </c>
    </row>
    <row r="338" spans="20:20" x14ac:dyDescent="0.25">
      <c r="T338">
        <v>0.21052599999999999</v>
      </c>
    </row>
    <row r="339" spans="20:20" x14ac:dyDescent="0.25">
      <c r="T339">
        <v>0.263158</v>
      </c>
    </row>
    <row r="340" spans="20:20" x14ac:dyDescent="0.25">
      <c r="T340">
        <v>0.263158</v>
      </c>
    </row>
    <row r="341" spans="20:20" x14ac:dyDescent="0.25">
      <c r="T341">
        <v>0.368421</v>
      </c>
    </row>
    <row r="342" spans="20:20" x14ac:dyDescent="0.25">
      <c r="T342">
        <v>0.42105300000000001</v>
      </c>
    </row>
    <row r="343" spans="20:20" x14ac:dyDescent="0.25">
      <c r="T343">
        <v>0.21052599999999999</v>
      </c>
    </row>
    <row r="344" spans="20:20" x14ac:dyDescent="0.25">
      <c r="T344">
        <v>0.31578899999999999</v>
      </c>
    </row>
    <row r="345" spans="20:20" x14ac:dyDescent="0.25">
      <c r="T345">
        <v>0.31578899999999999</v>
      </c>
    </row>
    <row r="346" spans="20:20" x14ac:dyDescent="0.25">
      <c r="T346">
        <v>0.368421</v>
      </c>
    </row>
    <row r="347" spans="20:20" x14ac:dyDescent="0.25">
      <c r="T347">
        <v>0.105263</v>
      </c>
    </row>
    <row r="348" spans="20:20" x14ac:dyDescent="0.25">
      <c r="T348">
        <v>0.42105300000000001</v>
      </c>
    </row>
    <row r="349" spans="20:20" x14ac:dyDescent="0.25">
      <c r="T349">
        <v>0.263158</v>
      </c>
    </row>
    <row r="350" spans="20:20" x14ac:dyDescent="0.25">
      <c r="T350">
        <v>0.263158</v>
      </c>
    </row>
    <row r="351" spans="20:20" x14ac:dyDescent="0.25">
      <c r="T351">
        <v>0.263158</v>
      </c>
    </row>
    <row r="352" spans="20:20" x14ac:dyDescent="0.25">
      <c r="T352">
        <v>0.21052599999999999</v>
      </c>
    </row>
    <row r="353" spans="20:20" x14ac:dyDescent="0.25">
      <c r="T353">
        <v>5.2631999999999998E-2</v>
      </c>
    </row>
    <row r="354" spans="20:20" x14ac:dyDescent="0.25">
      <c r="T354">
        <v>0.31578899999999999</v>
      </c>
    </row>
    <row r="355" spans="20:20" x14ac:dyDescent="0.25">
      <c r="T355">
        <v>0.368421</v>
      </c>
    </row>
    <row r="356" spans="20:20" x14ac:dyDescent="0.25">
      <c r="T356">
        <v>0.31578899999999999</v>
      </c>
    </row>
    <row r="357" spans="20:20" x14ac:dyDescent="0.25">
      <c r="T357">
        <v>0.31578899999999999</v>
      </c>
    </row>
    <row r="358" spans="20:20" x14ac:dyDescent="0.25">
      <c r="T358">
        <v>0.42105300000000001</v>
      </c>
    </row>
    <row r="359" spans="20:20" x14ac:dyDescent="0.25">
      <c r="T359">
        <v>0.21052599999999999</v>
      </c>
    </row>
    <row r="360" spans="20:20" x14ac:dyDescent="0.25">
      <c r="T360">
        <v>0.263158</v>
      </c>
    </row>
    <row r="361" spans="20:20" x14ac:dyDescent="0.25">
      <c r="T361">
        <v>0.31578899999999999</v>
      </c>
    </row>
    <row r="362" spans="20:20" x14ac:dyDescent="0.25">
      <c r="T362">
        <v>0.263158</v>
      </c>
    </row>
    <row r="363" spans="20:20" x14ac:dyDescent="0.25">
      <c r="T363">
        <v>0.368421</v>
      </c>
    </row>
    <row r="364" spans="20:20" x14ac:dyDescent="0.25">
      <c r="T364">
        <v>0.21052599999999999</v>
      </c>
    </row>
    <row r="365" spans="20:20" x14ac:dyDescent="0.25">
      <c r="T365">
        <v>0.15789500000000001</v>
      </c>
    </row>
    <row r="366" spans="20:20" x14ac:dyDescent="0.25">
      <c r="T366">
        <v>0.15789500000000001</v>
      </c>
    </row>
    <row r="367" spans="20:20" x14ac:dyDescent="0.25">
      <c r="T367">
        <v>0.47368399999999999</v>
      </c>
    </row>
    <row r="368" spans="20:20" x14ac:dyDescent="0.25">
      <c r="T368">
        <v>0.15789500000000001</v>
      </c>
    </row>
    <row r="369" spans="20:20" x14ac:dyDescent="0.25">
      <c r="T369">
        <v>0.15789500000000001</v>
      </c>
    </row>
    <row r="370" spans="20:20" x14ac:dyDescent="0.25">
      <c r="T370">
        <v>0.263158</v>
      </c>
    </row>
    <row r="371" spans="20:20" x14ac:dyDescent="0.25">
      <c r="T371">
        <v>0.21052599999999999</v>
      </c>
    </row>
    <row r="372" spans="20:20" x14ac:dyDescent="0.25">
      <c r="T372">
        <v>0.52631600000000001</v>
      </c>
    </row>
    <row r="373" spans="20:20" x14ac:dyDescent="0.25">
      <c r="T373">
        <v>0.42105300000000001</v>
      </c>
    </row>
    <row r="374" spans="20:20" x14ac:dyDescent="0.25">
      <c r="T374">
        <v>0.15789500000000001</v>
      </c>
    </row>
    <row r="375" spans="20:20" x14ac:dyDescent="0.25">
      <c r="T375">
        <v>0.15789500000000001</v>
      </c>
    </row>
    <row r="376" spans="20:20" x14ac:dyDescent="0.25">
      <c r="T376">
        <v>0.15789500000000001</v>
      </c>
    </row>
    <row r="377" spans="20:20" x14ac:dyDescent="0.25">
      <c r="T377">
        <v>0.15789500000000001</v>
      </c>
    </row>
    <row r="378" spans="20:20" x14ac:dyDescent="0.25">
      <c r="T378">
        <v>0.368421</v>
      </c>
    </row>
    <row r="379" spans="20:20" x14ac:dyDescent="0.25">
      <c r="T379">
        <v>0.263158</v>
      </c>
    </row>
    <row r="380" spans="20:20" x14ac:dyDescent="0.25">
      <c r="T380">
        <v>0.21052599999999999</v>
      </c>
    </row>
    <row r="381" spans="20:20" x14ac:dyDescent="0.25">
      <c r="T381">
        <v>0.15789500000000001</v>
      </c>
    </row>
    <row r="382" spans="20:20" x14ac:dyDescent="0.25">
      <c r="T382">
        <v>0.31578899999999999</v>
      </c>
    </row>
    <row r="383" spans="20:20" x14ac:dyDescent="0.25">
      <c r="T383">
        <v>0.15789500000000001</v>
      </c>
    </row>
    <row r="384" spans="20:20" x14ac:dyDescent="0.25">
      <c r="T384">
        <v>0.15789500000000001</v>
      </c>
    </row>
    <row r="385" spans="20:20" x14ac:dyDescent="0.25">
      <c r="T385">
        <v>0.42105300000000001</v>
      </c>
    </row>
    <row r="386" spans="20:20" x14ac:dyDescent="0.25">
      <c r="T386">
        <v>0.31578899999999999</v>
      </c>
    </row>
    <row r="387" spans="20:20" x14ac:dyDescent="0.25">
      <c r="T387">
        <v>0.15789500000000001</v>
      </c>
    </row>
    <row r="388" spans="20:20" x14ac:dyDescent="0.25">
      <c r="T388">
        <v>0.52631600000000001</v>
      </c>
    </row>
    <row r="389" spans="20:20" x14ac:dyDescent="0.25">
      <c r="T389">
        <v>0.263158</v>
      </c>
    </row>
    <row r="390" spans="20:20" x14ac:dyDescent="0.25">
      <c r="T390">
        <v>0.15789500000000001</v>
      </c>
    </row>
    <row r="391" spans="20:20" x14ac:dyDescent="0.25">
      <c r="T391">
        <v>0.31578899999999999</v>
      </c>
    </row>
    <row r="392" spans="20:20" x14ac:dyDescent="0.25">
      <c r="T392">
        <v>0.31578899999999999</v>
      </c>
    </row>
    <row r="393" spans="20:20" x14ac:dyDescent="0.25">
      <c r="T393">
        <v>0.368421</v>
      </c>
    </row>
    <row r="394" spans="20:20" x14ac:dyDescent="0.25">
      <c r="T394">
        <v>0.31578899999999999</v>
      </c>
    </row>
    <row r="395" spans="20:20" x14ac:dyDescent="0.25">
      <c r="T395">
        <v>5.2631999999999998E-2</v>
      </c>
    </row>
    <row r="396" spans="20:20" x14ac:dyDescent="0.25">
      <c r="T396">
        <v>0.31578899999999999</v>
      </c>
    </row>
    <row r="397" spans="20:20" x14ac:dyDescent="0.25">
      <c r="T397">
        <v>0.21052599999999999</v>
      </c>
    </row>
    <row r="398" spans="20:20" x14ac:dyDescent="0.25">
      <c r="T398">
        <v>0.105263</v>
      </c>
    </row>
    <row r="399" spans="20:20" x14ac:dyDescent="0.25">
      <c r="T399">
        <v>0.31578899999999999</v>
      </c>
    </row>
    <row r="400" spans="20:20" x14ac:dyDescent="0.25">
      <c r="T400">
        <v>0.15789500000000001</v>
      </c>
    </row>
    <row r="401" spans="20:20" x14ac:dyDescent="0.25">
      <c r="T401">
        <v>0.15789500000000001</v>
      </c>
    </row>
    <row r="402" spans="20:20" x14ac:dyDescent="0.25">
      <c r="T402">
        <v>0.105263</v>
      </c>
    </row>
    <row r="403" spans="20:20" x14ac:dyDescent="0.25">
      <c r="T403">
        <v>0.42105300000000001</v>
      </c>
    </row>
    <row r="404" spans="20:20" x14ac:dyDescent="0.25">
      <c r="T404">
        <v>0.21052599999999999</v>
      </c>
    </row>
    <row r="405" spans="20:20" x14ac:dyDescent="0.25">
      <c r="T405">
        <v>0.263158</v>
      </c>
    </row>
    <row r="406" spans="20:20" x14ac:dyDescent="0.25">
      <c r="T406">
        <v>0.21052599999999999</v>
      </c>
    </row>
    <row r="407" spans="20:20" x14ac:dyDescent="0.25">
      <c r="T407">
        <v>0.31578899999999999</v>
      </c>
    </row>
    <row r="408" spans="20:20" x14ac:dyDescent="0.25">
      <c r="T408">
        <v>0.31578899999999999</v>
      </c>
    </row>
    <row r="409" spans="20:20" x14ac:dyDescent="0.25">
      <c r="T409">
        <v>0.15789500000000001</v>
      </c>
    </row>
    <row r="410" spans="20:20" x14ac:dyDescent="0.25">
      <c r="T410">
        <v>0.21052599999999999</v>
      </c>
    </row>
    <row r="411" spans="20:20" x14ac:dyDescent="0.25">
      <c r="T411">
        <v>0.31578899999999999</v>
      </c>
    </row>
    <row r="412" spans="20:20" x14ac:dyDescent="0.25">
      <c r="T412">
        <v>0.21052599999999999</v>
      </c>
    </row>
    <row r="413" spans="20:20" x14ac:dyDescent="0.25">
      <c r="T413">
        <v>0.31578899999999999</v>
      </c>
    </row>
    <row r="414" spans="20:20" x14ac:dyDescent="0.25">
      <c r="T414">
        <v>0.263158</v>
      </c>
    </row>
    <row r="415" spans="20:20" x14ac:dyDescent="0.25">
      <c r="T415">
        <v>0.21052599999999999</v>
      </c>
    </row>
    <row r="416" spans="20:20" x14ac:dyDescent="0.25">
      <c r="T416">
        <v>0.105263</v>
      </c>
    </row>
    <row r="417" spans="20:20" x14ac:dyDescent="0.25">
      <c r="T417">
        <v>0.263158</v>
      </c>
    </row>
    <row r="418" spans="20:20" x14ac:dyDescent="0.25">
      <c r="T418">
        <v>0.21052599999999999</v>
      </c>
    </row>
    <row r="419" spans="20:20" x14ac:dyDescent="0.25">
      <c r="T419">
        <v>0.21052599999999999</v>
      </c>
    </row>
    <row r="420" spans="20:20" x14ac:dyDescent="0.25">
      <c r="T420">
        <v>0.21052599999999999</v>
      </c>
    </row>
    <row r="421" spans="20:20" x14ac:dyDescent="0.25">
      <c r="T421">
        <v>0.31578899999999999</v>
      </c>
    </row>
    <row r="422" spans="20:20" x14ac:dyDescent="0.25">
      <c r="T422">
        <v>0.263158</v>
      </c>
    </row>
    <row r="423" spans="20:20" x14ac:dyDescent="0.25">
      <c r="T423">
        <v>0.21052599999999999</v>
      </c>
    </row>
    <row r="424" spans="20:20" x14ac:dyDescent="0.25">
      <c r="T424">
        <v>0.21052599999999999</v>
      </c>
    </row>
    <row r="425" spans="20:20" x14ac:dyDescent="0.25">
      <c r="T425">
        <v>0.21052599999999999</v>
      </c>
    </row>
    <row r="426" spans="20:20" x14ac:dyDescent="0.25">
      <c r="T426">
        <v>0.263158</v>
      </c>
    </row>
    <row r="427" spans="20:20" x14ac:dyDescent="0.25">
      <c r="T427">
        <v>0.31578899999999999</v>
      </c>
    </row>
    <row r="428" spans="20:20" x14ac:dyDescent="0.25">
      <c r="T428">
        <v>0.15789500000000001</v>
      </c>
    </row>
    <row r="429" spans="20:20" x14ac:dyDescent="0.25">
      <c r="T429">
        <v>0.21052599999999999</v>
      </c>
    </row>
    <row r="430" spans="20:20" x14ac:dyDescent="0.25">
      <c r="T430">
        <v>0.263158</v>
      </c>
    </row>
    <row r="431" spans="20:20" x14ac:dyDescent="0.25">
      <c r="T431">
        <v>0.263158</v>
      </c>
    </row>
    <row r="432" spans="20:20" x14ac:dyDescent="0.25">
      <c r="T432">
        <v>0.368421</v>
      </c>
    </row>
    <row r="433" spans="20:20" x14ac:dyDescent="0.25">
      <c r="T433">
        <v>0.368421</v>
      </c>
    </row>
    <row r="434" spans="20:20" x14ac:dyDescent="0.25">
      <c r="T434">
        <v>0.368421</v>
      </c>
    </row>
    <row r="435" spans="20:20" x14ac:dyDescent="0.25">
      <c r="T435">
        <v>0.15789500000000001</v>
      </c>
    </row>
    <row r="436" spans="20:20" x14ac:dyDescent="0.25">
      <c r="T436">
        <v>0.21052599999999999</v>
      </c>
    </row>
    <row r="437" spans="20:20" x14ac:dyDescent="0.25">
      <c r="T437">
        <v>0.21052599999999999</v>
      </c>
    </row>
    <row r="438" spans="20:20" x14ac:dyDescent="0.25">
      <c r="T438">
        <v>0.263158</v>
      </c>
    </row>
    <row r="439" spans="20:20" x14ac:dyDescent="0.25">
      <c r="T439">
        <v>0.263158</v>
      </c>
    </row>
    <row r="440" spans="20:20" x14ac:dyDescent="0.25">
      <c r="T440">
        <v>0.47368399999999999</v>
      </c>
    </row>
    <row r="441" spans="20:20" x14ac:dyDescent="0.25">
      <c r="T441">
        <v>0.105263</v>
      </c>
    </row>
    <row r="442" spans="20:20" x14ac:dyDescent="0.25">
      <c r="T442">
        <v>0.31578899999999999</v>
      </c>
    </row>
    <row r="443" spans="20:20" x14ac:dyDescent="0.25">
      <c r="T443">
        <v>0.105263</v>
      </c>
    </row>
    <row r="444" spans="20:20" x14ac:dyDescent="0.25">
      <c r="T444">
        <v>0.57894699999999999</v>
      </c>
    </row>
    <row r="445" spans="20:20" x14ac:dyDescent="0.25">
      <c r="T445">
        <v>0.263158</v>
      </c>
    </row>
    <row r="446" spans="20:20" x14ac:dyDescent="0.25">
      <c r="T446">
        <v>0.263158</v>
      </c>
    </row>
    <row r="447" spans="20:20" x14ac:dyDescent="0.25">
      <c r="T447">
        <v>0.263158</v>
      </c>
    </row>
    <row r="448" spans="20:20" x14ac:dyDescent="0.25">
      <c r="T448">
        <v>0.47368399999999999</v>
      </c>
    </row>
    <row r="449" spans="20:20" x14ac:dyDescent="0.25">
      <c r="T449">
        <v>0.105263</v>
      </c>
    </row>
    <row r="450" spans="20:20" x14ac:dyDescent="0.25">
      <c r="T450">
        <v>0.15789500000000001</v>
      </c>
    </row>
    <row r="451" spans="20:20" x14ac:dyDescent="0.25">
      <c r="T451">
        <v>0.368421</v>
      </c>
    </row>
    <row r="452" spans="20:20" x14ac:dyDescent="0.25">
      <c r="T452">
        <v>0.263158</v>
      </c>
    </row>
    <row r="453" spans="20:20" x14ac:dyDescent="0.25">
      <c r="T453">
        <v>0.15789500000000001</v>
      </c>
    </row>
    <row r="454" spans="20:20" x14ac:dyDescent="0.25">
      <c r="T454">
        <v>0.368421</v>
      </c>
    </row>
    <row r="455" spans="20:20" x14ac:dyDescent="0.25">
      <c r="T455">
        <v>0.15789500000000001</v>
      </c>
    </row>
    <row r="456" spans="20:20" x14ac:dyDescent="0.25">
      <c r="T456">
        <v>0.21052599999999999</v>
      </c>
    </row>
    <row r="457" spans="20:20" x14ac:dyDescent="0.25">
      <c r="T457">
        <v>0.21052599999999999</v>
      </c>
    </row>
    <row r="458" spans="20:20" x14ac:dyDescent="0.25">
      <c r="T458">
        <v>0.263158</v>
      </c>
    </row>
    <row r="459" spans="20:20" x14ac:dyDescent="0.25">
      <c r="T459">
        <v>0.368421</v>
      </c>
    </row>
    <row r="460" spans="20:20" x14ac:dyDescent="0.25">
      <c r="T460">
        <v>0.42105300000000001</v>
      </c>
    </row>
    <row r="461" spans="20:20" x14ac:dyDescent="0.25">
      <c r="T461">
        <v>0.105263</v>
      </c>
    </row>
    <row r="462" spans="20:20" x14ac:dyDescent="0.25">
      <c r="T462">
        <v>0.31578899999999999</v>
      </c>
    </row>
    <row r="463" spans="20:20" x14ac:dyDescent="0.25">
      <c r="T463">
        <v>0.368421</v>
      </c>
    </row>
    <row r="464" spans="20:20" x14ac:dyDescent="0.25">
      <c r="T464">
        <v>0.31578899999999999</v>
      </c>
    </row>
    <row r="465" spans="20:20" x14ac:dyDescent="0.25">
      <c r="T465">
        <v>0.105263</v>
      </c>
    </row>
    <row r="466" spans="20:20" x14ac:dyDescent="0.25">
      <c r="T466">
        <v>0.31578899999999999</v>
      </c>
    </row>
    <row r="467" spans="20:20" x14ac:dyDescent="0.25">
      <c r="T467">
        <v>0.105263</v>
      </c>
    </row>
    <row r="468" spans="20:20" x14ac:dyDescent="0.25">
      <c r="T468">
        <v>0.15789500000000001</v>
      </c>
    </row>
    <row r="469" spans="20:20" x14ac:dyDescent="0.25">
      <c r="T469">
        <v>0.21052599999999999</v>
      </c>
    </row>
    <row r="470" spans="20:20" x14ac:dyDescent="0.25">
      <c r="T470">
        <v>0.31578899999999999</v>
      </c>
    </row>
    <row r="471" spans="20:20" x14ac:dyDescent="0.25">
      <c r="T471">
        <v>0.57894699999999999</v>
      </c>
    </row>
    <row r="472" spans="20:20" x14ac:dyDescent="0.25">
      <c r="T472">
        <v>0.15789500000000001</v>
      </c>
    </row>
    <row r="473" spans="20:20" x14ac:dyDescent="0.25">
      <c r="T473">
        <v>0.105263</v>
      </c>
    </row>
    <row r="474" spans="20:20" x14ac:dyDescent="0.25">
      <c r="T474">
        <v>0.21052599999999999</v>
      </c>
    </row>
    <row r="475" spans="20:20" x14ac:dyDescent="0.25">
      <c r="T475">
        <v>0.368421</v>
      </c>
    </row>
    <row r="476" spans="20:20" x14ac:dyDescent="0.25">
      <c r="T476">
        <v>0.21052599999999999</v>
      </c>
    </row>
    <row r="477" spans="20:20" x14ac:dyDescent="0.25">
      <c r="T477">
        <v>5.2631999999999998E-2</v>
      </c>
    </row>
    <row r="478" spans="20:20" x14ac:dyDescent="0.25">
      <c r="T478">
        <v>0.368421</v>
      </c>
    </row>
    <row r="479" spans="20:20" x14ac:dyDescent="0.25">
      <c r="T479">
        <v>0.31578899999999999</v>
      </c>
    </row>
    <row r="480" spans="20:20" x14ac:dyDescent="0.25">
      <c r="T480">
        <v>0.42105300000000001</v>
      </c>
    </row>
    <row r="481" spans="20:20" x14ac:dyDescent="0.25">
      <c r="T481">
        <v>0.105263</v>
      </c>
    </row>
    <row r="482" spans="20:20" x14ac:dyDescent="0.25">
      <c r="T482">
        <v>0.368421</v>
      </c>
    </row>
    <row r="483" spans="20:20" x14ac:dyDescent="0.25">
      <c r="T483">
        <v>0.263158</v>
      </c>
    </row>
    <row r="484" spans="20:20" x14ac:dyDescent="0.25">
      <c r="T484">
        <v>0.105263</v>
      </c>
    </row>
    <row r="485" spans="20:20" x14ac:dyDescent="0.25">
      <c r="T485">
        <v>0.21052599999999999</v>
      </c>
    </row>
    <row r="486" spans="20:20" x14ac:dyDescent="0.25">
      <c r="T486">
        <v>0.105263</v>
      </c>
    </row>
    <row r="487" spans="20:20" x14ac:dyDescent="0.25">
      <c r="T487">
        <v>0.21052599999999999</v>
      </c>
    </row>
    <row r="488" spans="20:20" x14ac:dyDescent="0.25">
      <c r="T488">
        <v>0.21052599999999999</v>
      </c>
    </row>
    <row r="489" spans="20:20" x14ac:dyDescent="0.25">
      <c r="T489">
        <v>0.368421</v>
      </c>
    </row>
    <row r="490" spans="20:20" x14ac:dyDescent="0.25">
      <c r="T490">
        <v>0.368421</v>
      </c>
    </row>
    <row r="491" spans="20:20" x14ac:dyDescent="0.25">
      <c r="T491">
        <v>0.21052599999999999</v>
      </c>
    </row>
    <row r="492" spans="20:20" x14ac:dyDescent="0.25">
      <c r="T492">
        <v>0.31578899999999999</v>
      </c>
    </row>
    <row r="493" spans="20:20" x14ac:dyDescent="0.25">
      <c r="T493">
        <v>0.42105300000000001</v>
      </c>
    </row>
    <row r="494" spans="20:20" x14ac:dyDescent="0.25">
      <c r="T494">
        <v>0.31578899999999999</v>
      </c>
    </row>
    <row r="495" spans="20:20" x14ac:dyDescent="0.25">
      <c r="T495">
        <v>0.263158</v>
      </c>
    </row>
    <row r="496" spans="20:20" x14ac:dyDescent="0.25">
      <c r="T496">
        <v>0.105263</v>
      </c>
    </row>
    <row r="497" spans="20:20" x14ac:dyDescent="0.25">
      <c r="T497">
        <v>0.15789500000000001</v>
      </c>
    </row>
    <row r="498" spans="20:20" x14ac:dyDescent="0.25">
      <c r="T498">
        <v>0.21052599999999999</v>
      </c>
    </row>
    <row r="499" spans="20:20" x14ac:dyDescent="0.25">
      <c r="T499">
        <v>0.105263</v>
      </c>
    </row>
    <row r="500" spans="20:20" x14ac:dyDescent="0.25">
      <c r="T500">
        <v>0.21052599999999999</v>
      </c>
    </row>
    <row r="501" spans="20:20" x14ac:dyDescent="0.25">
      <c r="T501">
        <v>0.15789500000000001</v>
      </c>
    </row>
    <row r="502" spans="20:20" x14ac:dyDescent="0.25">
      <c r="T502">
        <v>0.105263</v>
      </c>
    </row>
    <row r="503" spans="20:20" x14ac:dyDescent="0.25">
      <c r="T503">
        <v>0.31578899999999999</v>
      </c>
    </row>
    <row r="504" spans="20:20" x14ac:dyDescent="0.25">
      <c r="T504">
        <v>0.21052599999999999</v>
      </c>
    </row>
    <row r="505" spans="20:20" x14ac:dyDescent="0.25">
      <c r="T505">
        <v>0.15789500000000001</v>
      </c>
    </row>
    <row r="506" spans="20:20" x14ac:dyDescent="0.25">
      <c r="T506">
        <v>0.42105300000000001</v>
      </c>
    </row>
    <row r="507" spans="20:20" x14ac:dyDescent="0.25">
      <c r="T507">
        <v>0.15789500000000001</v>
      </c>
    </row>
    <row r="508" spans="20:20" x14ac:dyDescent="0.25">
      <c r="T508">
        <v>0.21052599999999999</v>
      </c>
    </row>
    <row r="509" spans="20:20" x14ac:dyDescent="0.25">
      <c r="T509">
        <v>0.21052599999999999</v>
      </c>
    </row>
    <row r="510" spans="20:20" x14ac:dyDescent="0.25">
      <c r="T510">
        <v>0.15789500000000001</v>
      </c>
    </row>
    <row r="511" spans="20:20" x14ac:dyDescent="0.25">
      <c r="T511">
        <v>0.105263</v>
      </c>
    </row>
    <row r="512" spans="20:20" x14ac:dyDescent="0.25">
      <c r="T512">
        <v>0.105263</v>
      </c>
    </row>
    <row r="513" spans="20:20" x14ac:dyDescent="0.25">
      <c r="T513">
        <v>0.15789500000000001</v>
      </c>
    </row>
    <row r="514" spans="20:20" x14ac:dyDescent="0.25">
      <c r="T514">
        <v>0.15789500000000001</v>
      </c>
    </row>
    <row r="515" spans="20:20" x14ac:dyDescent="0.25">
      <c r="T515">
        <v>0.31578899999999999</v>
      </c>
    </row>
    <row r="516" spans="20:20" x14ac:dyDescent="0.25">
      <c r="T516">
        <v>0.31578899999999999</v>
      </c>
    </row>
    <row r="517" spans="20:20" x14ac:dyDescent="0.25">
      <c r="T517">
        <v>0.368421</v>
      </c>
    </row>
    <row r="518" spans="20:20" x14ac:dyDescent="0.25">
      <c r="T518">
        <v>0.21052599999999999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F32" sqref="F32"/>
    </sheetView>
  </sheetViews>
  <sheetFormatPr defaultRowHeight="15" x14ac:dyDescent="0.25"/>
  <sheetData>
    <row r="1" spans="1:19" x14ac:dyDescent="0.25">
      <c r="B1" t="s">
        <v>11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0.2535</v>
      </c>
      <c r="E4">
        <f>AVERAGE(E6:E7)</f>
        <v>0.37429999999999997</v>
      </c>
      <c r="F4">
        <f>AVERAGE(F6:F9)</f>
        <v>0.2477</v>
      </c>
      <c r="G4">
        <f>AVERAGE(G6:G9)</f>
        <v>0.41149999999999998</v>
      </c>
      <c r="H4">
        <f>AVERAGE(H6:H13)</f>
        <v>0.25159999999999999</v>
      </c>
      <c r="I4">
        <f>AVERAGE(I6:I13)</f>
        <v>0.46830000000000005</v>
      </c>
      <c r="J4">
        <f>AVERAGE(J5:J21)</f>
        <v>0.23267496658823528</v>
      </c>
      <c r="K4">
        <f>AVERAGE(K5:K21)</f>
        <v>0.44294165835294114</v>
      </c>
      <c r="L4">
        <f>AVERAGE(L5:L36)</f>
        <v>0.24731180645161291</v>
      </c>
      <c r="M4">
        <f>AVERAGE(M5:M37)</f>
        <v>0.5256410937499999</v>
      </c>
      <c r="N4">
        <f>AVERAGE(N6:N69)</f>
        <v>0.23968348437499998</v>
      </c>
      <c r="O4">
        <f>AVERAGE(O6:O69)</f>
        <v>0.53114985937500026</v>
      </c>
      <c r="P4">
        <f>AVERAGE(P6:P133)</f>
        <v>0.24879807031250001</v>
      </c>
      <c r="Q4">
        <f>AVERAGE(Q6:Q133)</f>
        <v>0.53044878125000006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4.5000000000000077E-6</v>
      </c>
      <c r="E5">
        <f>_xlfn.VAR.S(E6:E7)</f>
        <v>7.9380000000000002E-5</v>
      </c>
      <c r="F5">
        <f>_xlfn.VAR.S(F6:F9)</f>
        <v>2.3186666666666812E-5</v>
      </c>
      <c r="G5">
        <f>_xlfn.VAR.S(G6:G9)</f>
        <v>4.6973333333333096E-5</v>
      </c>
      <c r="H5">
        <f>_xlfn.VAR.S(H6:H13)</f>
        <v>4.4251428571428488E-5</v>
      </c>
      <c r="I5">
        <f>_xlfn.VAR.S(I6:I13)</f>
        <v>2.1192000000000015E-4</v>
      </c>
      <c r="J5">
        <f>_xlfn.VAR.S(J6:J21)</f>
        <v>2.7443200000000002E-4</v>
      </c>
      <c r="K5">
        <f>_xlfn.VAR.S(K6:K21)</f>
        <v>4.0819200000000004E-4</v>
      </c>
    </row>
    <row r="6" spans="1:19" x14ac:dyDescent="0.25">
      <c r="B6">
        <v>0.25559999999999999</v>
      </c>
      <c r="C6">
        <v>0.37430000000000002</v>
      </c>
      <c r="D6">
        <v>0.255</v>
      </c>
      <c r="E6">
        <v>0.38059999999999999</v>
      </c>
      <c r="F6">
        <v>0.25080000000000002</v>
      </c>
      <c r="G6">
        <v>0.41799999999999998</v>
      </c>
      <c r="H6">
        <v>0.248</v>
      </c>
      <c r="I6">
        <v>0.4864</v>
      </c>
      <c r="J6">
        <v>0.24640000000000001</v>
      </c>
      <c r="K6">
        <v>0.49919999999999998</v>
      </c>
      <c r="L6">
        <v>0.27243600000000001</v>
      </c>
      <c r="M6">
        <v>0.50320500000000001</v>
      </c>
      <c r="N6">
        <v>0.25641000000000003</v>
      </c>
      <c r="O6">
        <v>0.58974400000000005</v>
      </c>
      <c r="P6">
        <v>0.269231</v>
      </c>
      <c r="Q6">
        <v>0.62820500000000001</v>
      </c>
    </row>
    <row r="7" spans="1:19" x14ac:dyDescent="0.25">
      <c r="D7">
        <v>0.252</v>
      </c>
      <c r="E7">
        <v>0.36799999999999999</v>
      </c>
      <c r="F7">
        <v>0.25280000000000002</v>
      </c>
      <c r="G7">
        <v>0.40200000000000002</v>
      </c>
      <c r="H7">
        <v>0.2424</v>
      </c>
      <c r="I7">
        <v>0.48080000000000001</v>
      </c>
      <c r="J7">
        <v>0.23039999999999999</v>
      </c>
      <c r="K7">
        <v>0.46079999999999999</v>
      </c>
      <c r="L7">
        <v>0.24038499999999999</v>
      </c>
      <c r="M7">
        <v>0.53525599999999995</v>
      </c>
      <c r="N7">
        <v>0.288462</v>
      </c>
      <c r="O7">
        <v>0.48717899999999997</v>
      </c>
      <c r="P7">
        <v>0.24359</v>
      </c>
      <c r="Q7">
        <v>0.41025600000000001</v>
      </c>
    </row>
    <row r="8" spans="1:19" x14ac:dyDescent="0.25">
      <c r="F8">
        <v>0.24399999999999999</v>
      </c>
      <c r="G8">
        <v>0.41439999999999999</v>
      </c>
      <c r="H8">
        <v>0.2432</v>
      </c>
      <c r="I8">
        <v>0.45519999999999999</v>
      </c>
      <c r="J8">
        <v>0.248</v>
      </c>
      <c r="K8">
        <v>0.47039999999999998</v>
      </c>
      <c r="L8">
        <v>0.25</v>
      </c>
      <c r="M8">
        <v>0.480769</v>
      </c>
      <c r="N8">
        <v>0.19230800000000001</v>
      </c>
      <c r="O8">
        <v>0.59615399999999996</v>
      </c>
      <c r="P8">
        <v>0.19230800000000001</v>
      </c>
      <c r="Q8">
        <v>0.51282099999999997</v>
      </c>
    </row>
    <row r="9" spans="1:19" x14ac:dyDescent="0.25">
      <c r="F9">
        <v>0.2432</v>
      </c>
      <c r="G9">
        <v>0.41160000000000002</v>
      </c>
      <c r="H9">
        <v>0.2576</v>
      </c>
      <c r="I9">
        <v>0.44479999999999997</v>
      </c>
      <c r="J9">
        <v>0.25119999999999998</v>
      </c>
      <c r="K9">
        <v>0.45279999999999998</v>
      </c>
      <c r="L9">
        <v>0.27564100000000002</v>
      </c>
      <c r="M9">
        <v>0.54807700000000004</v>
      </c>
      <c r="N9">
        <v>0.26282100000000003</v>
      </c>
      <c r="O9">
        <v>0.49358999999999997</v>
      </c>
      <c r="P9">
        <v>0.282051</v>
      </c>
      <c r="Q9">
        <v>0.43589699999999998</v>
      </c>
    </row>
    <row r="10" spans="1:19" x14ac:dyDescent="0.25">
      <c r="H10">
        <v>0.25119999999999998</v>
      </c>
      <c r="I10">
        <v>0.47039999999999998</v>
      </c>
      <c r="J10">
        <v>0.2944</v>
      </c>
      <c r="K10">
        <v>0.432</v>
      </c>
      <c r="L10">
        <v>0.23397399999999999</v>
      </c>
      <c r="M10">
        <v>0.57692299999999996</v>
      </c>
      <c r="N10">
        <v>0.24359</v>
      </c>
      <c r="O10">
        <v>0.538462</v>
      </c>
      <c r="P10">
        <v>0.24359</v>
      </c>
      <c r="Q10">
        <v>0.41025600000000001</v>
      </c>
    </row>
    <row r="11" spans="1:19" x14ac:dyDescent="0.25">
      <c r="H11">
        <v>0.25440000000000002</v>
      </c>
      <c r="I11">
        <v>0.4824</v>
      </c>
      <c r="J11">
        <v>0.26719999999999999</v>
      </c>
      <c r="K11">
        <v>0.46400000000000002</v>
      </c>
      <c r="L11">
        <v>0.21474399999999999</v>
      </c>
      <c r="M11">
        <v>0.51282099999999997</v>
      </c>
      <c r="N11">
        <v>0.29487200000000002</v>
      </c>
      <c r="O11">
        <v>0.45512799999999998</v>
      </c>
      <c r="P11">
        <v>0.30769200000000002</v>
      </c>
      <c r="Q11">
        <v>0.39743600000000001</v>
      </c>
    </row>
    <row r="12" spans="1:19" x14ac:dyDescent="0.25">
      <c r="H12">
        <v>0.26079999999999998</v>
      </c>
      <c r="I12">
        <v>0.46</v>
      </c>
      <c r="J12">
        <v>0.22239999999999999</v>
      </c>
      <c r="K12">
        <v>0.48959999999999998</v>
      </c>
      <c r="L12">
        <v>0.28525600000000001</v>
      </c>
      <c r="M12">
        <v>0.50320500000000001</v>
      </c>
      <c r="N12">
        <v>0.211538</v>
      </c>
      <c r="O12">
        <v>0.54487200000000002</v>
      </c>
      <c r="P12">
        <v>0.15384600000000001</v>
      </c>
      <c r="Q12">
        <v>0.48717899999999997</v>
      </c>
    </row>
    <row r="13" spans="1:19" x14ac:dyDescent="0.25">
      <c r="H13">
        <v>0.25519999999999998</v>
      </c>
      <c r="I13">
        <v>0.46639999999999998</v>
      </c>
      <c r="J13">
        <v>0.23680000000000001</v>
      </c>
      <c r="K13">
        <v>0.48480000000000001</v>
      </c>
      <c r="L13">
        <v>0.26282100000000003</v>
      </c>
      <c r="M13">
        <v>0.49679499999999999</v>
      </c>
      <c r="N13">
        <v>0.13461500000000001</v>
      </c>
      <c r="O13">
        <v>0.56410300000000002</v>
      </c>
      <c r="P13">
        <v>0.25641000000000003</v>
      </c>
      <c r="Q13">
        <v>0.61538499999999996</v>
      </c>
    </row>
    <row r="14" spans="1:19" x14ac:dyDescent="0.25">
      <c r="J14">
        <v>0.2576</v>
      </c>
      <c r="K14">
        <v>0.43519999999999998</v>
      </c>
      <c r="L14">
        <v>0.205128</v>
      </c>
      <c r="M14">
        <v>0.52564100000000002</v>
      </c>
      <c r="N14">
        <v>0.230769</v>
      </c>
      <c r="O14">
        <v>0.53205100000000005</v>
      </c>
      <c r="P14">
        <v>0.205128</v>
      </c>
      <c r="Q14">
        <v>0.538462</v>
      </c>
    </row>
    <row r="15" spans="1:19" x14ac:dyDescent="0.25">
      <c r="J15">
        <v>0.25440000000000002</v>
      </c>
      <c r="K15">
        <v>0.48480000000000001</v>
      </c>
      <c r="L15">
        <v>0.25</v>
      </c>
      <c r="M15">
        <v>0.55128200000000005</v>
      </c>
      <c r="N15">
        <v>0.269231</v>
      </c>
      <c r="O15">
        <v>0.5</v>
      </c>
      <c r="P15">
        <v>0.25641000000000003</v>
      </c>
      <c r="Q15">
        <v>0.51282099999999997</v>
      </c>
    </row>
    <row r="16" spans="1:19" x14ac:dyDescent="0.25">
      <c r="J16">
        <v>0.24</v>
      </c>
      <c r="K16">
        <v>0.45760000000000001</v>
      </c>
      <c r="L16">
        <v>0.20192299999999999</v>
      </c>
      <c r="M16">
        <v>0.50641000000000003</v>
      </c>
      <c r="N16">
        <v>0.27564100000000002</v>
      </c>
      <c r="O16">
        <v>0.461538</v>
      </c>
      <c r="P16">
        <v>0.30769200000000002</v>
      </c>
      <c r="Q16">
        <v>0.47435899999999998</v>
      </c>
    </row>
    <row r="17" spans="1:17" x14ac:dyDescent="0.25">
      <c r="J17">
        <v>0.24</v>
      </c>
      <c r="K17">
        <v>0.48</v>
      </c>
      <c r="L17">
        <v>0.217949</v>
      </c>
      <c r="M17">
        <v>0.52243600000000001</v>
      </c>
      <c r="N17">
        <v>0.211538</v>
      </c>
      <c r="O17">
        <v>0.57692299999999996</v>
      </c>
      <c r="P17">
        <v>0.30769200000000002</v>
      </c>
      <c r="Q17">
        <v>0.5</v>
      </c>
    </row>
    <row r="18" spans="1:17" x14ac:dyDescent="0.25">
      <c r="J18">
        <v>0.24479999999999999</v>
      </c>
      <c r="K18">
        <v>0.49280000000000002</v>
      </c>
      <c r="L18">
        <v>0.25320500000000001</v>
      </c>
      <c r="M18">
        <v>0.52243600000000001</v>
      </c>
      <c r="N18">
        <v>0.230769</v>
      </c>
      <c r="O18">
        <v>0.52564100000000002</v>
      </c>
      <c r="P18">
        <v>0.205128</v>
      </c>
      <c r="Q18">
        <v>0.62820500000000001</v>
      </c>
    </row>
    <row r="19" spans="1:17" x14ac:dyDescent="0.25">
      <c r="A19" t="s">
        <v>8</v>
      </c>
      <c r="B19">
        <v>8</v>
      </c>
      <c r="J19">
        <v>0.24640000000000001</v>
      </c>
      <c r="K19">
        <v>0.46079999999999999</v>
      </c>
      <c r="L19">
        <v>0.25641000000000003</v>
      </c>
      <c r="M19">
        <v>0.54166700000000001</v>
      </c>
      <c r="N19">
        <v>0.25</v>
      </c>
      <c r="O19">
        <v>0.50641000000000003</v>
      </c>
      <c r="P19">
        <v>0.217949</v>
      </c>
      <c r="Q19">
        <v>0.55128200000000005</v>
      </c>
    </row>
    <row r="20" spans="1:17" x14ac:dyDescent="0.25">
      <c r="A20" t="s">
        <v>4</v>
      </c>
      <c r="B20" t="s">
        <v>5</v>
      </c>
      <c r="C20" t="s">
        <v>6</v>
      </c>
      <c r="J20">
        <v>0.24</v>
      </c>
      <c r="K20">
        <v>0.47199999999999998</v>
      </c>
      <c r="L20">
        <v>0.27884599999999998</v>
      </c>
      <c r="M20">
        <v>0.538462</v>
      </c>
      <c r="N20">
        <v>0.211538</v>
      </c>
      <c r="O20">
        <v>0.55128200000000005</v>
      </c>
      <c r="P20">
        <v>0.217949</v>
      </c>
      <c r="Q20">
        <v>0.65384600000000004</v>
      </c>
    </row>
    <row r="21" spans="1:17" x14ac:dyDescent="0.25">
      <c r="A21">
        <v>1</v>
      </c>
      <c r="B21">
        <v>0.25559999999999999</v>
      </c>
      <c r="C21">
        <v>0.37430000000000002</v>
      </c>
      <c r="J21">
        <v>0.23519999999999999</v>
      </c>
      <c r="K21">
        <v>0.49280000000000002</v>
      </c>
      <c r="L21">
        <v>0.205128</v>
      </c>
      <c r="M21">
        <v>0.54487200000000002</v>
      </c>
      <c r="N21">
        <v>0.19871800000000001</v>
      </c>
      <c r="O21">
        <v>0.59615399999999996</v>
      </c>
      <c r="P21">
        <v>0.25641000000000003</v>
      </c>
      <c r="Q21">
        <v>0.538462</v>
      </c>
    </row>
    <row r="22" spans="1:17" x14ac:dyDescent="0.25">
      <c r="A22">
        <v>2</v>
      </c>
      <c r="B22">
        <v>0.2535</v>
      </c>
      <c r="C22">
        <v>0.37429999999999997</v>
      </c>
      <c r="E22">
        <f>B22-$B$21</f>
        <v>-2.0999999999999908E-3</v>
      </c>
      <c r="F22">
        <f>E22*E22</f>
        <v>4.4099999999999612E-6</v>
      </c>
      <c r="L22">
        <v>0.22756399999999999</v>
      </c>
      <c r="M22">
        <v>0.55128200000000005</v>
      </c>
      <c r="N22">
        <v>0.230769</v>
      </c>
      <c r="O22">
        <v>0.56410300000000002</v>
      </c>
      <c r="P22">
        <v>0.25641000000000003</v>
      </c>
      <c r="Q22">
        <v>0.56410300000000002</v>
      </c>
    </row>
    <row r="23" spans="1:17" x14ac:dyDescent="0.25">
      <c r="A23">
        <v>4</v>
      </c>
      <c r="B23">
        <v>0.2477</v>
      </c>
      <c r="C23">
        <v>0.41149999999999998</v>
      </c>
      <c r="E23">
        <f t="shared" ref="E23:E28" si="0">B23-$B$21</f>
        <v>-7.8999999999999904E-3</v>
      </c>
      <c r="F23">
        <f t="shared" ref="F23:F28" si="1">E23*E23</f>
        <v>6.2409999999999845E-5</v>
      </c>
      <c r="L23">
        <v>0.26602599999999998</v>
      </c>
      <c r="M23">
        <v>0.47756399999999999</v>
      </c>
      <c r="N23">
        <v>0.26282100000000003</v>
      </c>
      <c r="O23">
        <v>0.519231</v>
      </c>
      <c r="P23">
        <v>0.30769200000000002</v>
      </c>
      <c r="Q23">
        <v>0.56410300000000002</v>
      </c>
    </row>
    <row r="24" spans="1:17" x14ac:dyDescent="0.25">
      <c r="A24">
        <v>8</v>
      </c>
      <c r="B24">
        <v>0.25159999999999999</v>
      </c>
      <c r="C24">
        <v>0.46830000000000005</v>
      </c>
      <c r="E24">
        <f t="shared" si="0"/>
        <v>-4.0000000000000036E-3</v>
      </c>
      <c r="F24">
        <f t="shared" si="1"/>
        <v>1.600000000000003E-5</v>
      </c>
      <c r="L24">
        <v>0.211538</v>
      </c>
      <c r="M24">
        <v>0.50961500000000004</v>
      </c>
      <c r="N24">
        <v>0.26282100000000003</v>
      </c>
      <c r="O24">
        <v>0.519231</v>
      </c>
      <c r="P24">
        <v>0.29487200000000002</v>
      </c>
      <c r="Q24">
        <v>0.5</v>
      </c>
    </row>
    <row r="25" spans="1:17" x14ac:dyDescent="0.25">
      <c r="A25">
        <v>16</v>
      </c>
      <c r="B25">
        <v>0.23267496658823528</v>
      </c>
      <c r="C25">
        <v>0.44294165835294114</v>
      </c>
      <c r="E25">
        <f t="shared" si="0"/>
        <v>-2.2925033411764717E-2</v>
      </c>
      <c r="F25">
        <f t="shared" si="1"/>
        <v>5.2555715693052864E-4</v>
      </c>
      <c r="L25">
        <v>0.20192299999999999</v>
      </c>
      <c r="M25">
        <v>0.56410300000000002</v>
      </c>
      <c r="N25">
        <v>0.24359</v>
      </c>
      <c r="O25">
        <v>0.53205100000000005</v>
      </c>
      <c r="P25">
        <v>0.230769</v>
      </c>
      <c r="Q25">
        <v>0.60256399999999999</v>
      </c>
    </row>
    <row r="26" spans="1:17" x14ac:dyDescent="0.25">
      <c r="A26">
        <v>32</v>
      </c>
      <c r="B26">
        <v>0.24731180645161291</v>
      </c>
      <c r="C26">
        <v>0.5256410937499999</v>
      </c>
      <c r="E26">
        <f t="shared" si="0"/>
        <v>-8.288193548387085E-3</v>
      </c>
      <c r="F26">
        <f t="shared" si="1"/>
        <v>6.8694152295525302E-5</v>
      </c>
      <c r="L26">
        <v>0.25961499999999998</v>
      </c>
      <c r="M26">
        <v>0.519231</v>
      </c>
      <c r="N26">
        <v>0.19230800000000001</v>
      </c>
      <c r="O26">
        <v>0.51282099999999997</v>
      </c>
      <c r="P26">
        <v>0.230769</v>
      </c>
      <c r="Q26">
        <v>0.57692299999999996</v>
      </c>
    </row>
    <row r="27" spans="1:17" x14ac:dyDescent="0.25">
      <c r="A27">
        <v>64</v>
      </c>
      <c r="B27">
        <v>0.23968348437499998</v>
      </c>
      <c r="C27">
        <v>0.53114985937500026</v>
      </c>
      <c r="E27">
        <f t="shared" si="0"/>
        <v>-1.5916515625000016E-2</v>
      </c>
      <c r="F27">
        <f t="shared" si="1"/>
        <v>2.5333546964086964E-4</v>
      </c>
      <c r="L27">
        <v>0.26282100000000003</v>
      </c>
      <c r="M27">
        <v>0.52243600000000001</v>
      </c>
      <c r="N27">
        <v>0.29487200000000002</v>
      </c>
      <c r="O27">
        <v>0.467949</v>
      </c>
      <c r="P27">
        <v>0.230769</v>
      </c>
      <c r="Q27">
        <v>0.48717899999999997</v>
      </c>
    </row>
    <row r="28" spans="1:17" x14ac:dyDescent="0.25">
      <c r="A28">
        <v>128</v>
      </c>
      <c r="B28">
        <v>0.24879807031250001</v>
      </c>
      <c r="C28">
        <v>0.53044878125000006</v>
      </c>
      <c r="E28">
        <f t="shared" si="0"/>
        <v>-6.8019296874999857E-3</v>
      </c>
      <c r="F28">
        <f t="shared" si="1"/>
        <v>4.6266247473693651E-5</v>
      </c>
      <c r="L28">
        <v>0.25961499999999998</v>
      </c>
      <c r="M28">
        <v>0.54166700000000001</v>
      </c>
      <c r="N28">
        <v>0.224359</v>
      </c>
      <c r="O28">
        <v>0.59615399999999996</v>
      </c>
      <c r="P28">
        <v>0.230769</v>
      </c>
      <c r="Q28">
        <v>0.44871800000000001</v>
      </c>
    </row>
    <row r="29" spans="1:17" x14ac:dyDescent="0.25">
      <c r="L29">
        <v>0.25320500000000001</v>
      </c>
      <c r="M29">
        <v>0.519231</v>
      </c>
      <c r="N29">
        <v>0.17307700000000001</v>
      </c>
      <c r="O29">
        <v>0.54487200000000002</v>
      </c>
      <c r="P29">
        <v>0.230769</v>
      </c>
      <c r="Q29">
        <v>0.62820500000000001</v>
      </c>
    </row>
    <row r="30" spans="1:17" x14ac:dyDescent="0.25">
      <c r="L30">
        <v>0.224359</v>
      </c>
      <c r="M30">
        <v>0.51282099999999997</v>
      </c>
      <c r="N30">
        <v>0.25641000000000003</v>
      </c>
      <c r="O30">
        <v>0.538462</v>
      </c>
      <c r="P30">
        <v>0.25641000000000003</v>
      </c>
      <c r="Q30">
        <v>0.60256399999999999</v>
      </c>
    </row>
    <row r="31" spans="1:17" x14ac:dyDescent="0.25">
      <c r="A31" t="s">
        <v>7</v>
      </c>
      <c r="B31">
        <f>_xlfn.STDEV.S(B21:B28)</f>
        <v>7.5577208783066535E-3</v>
      </c>
      <c r="C31">
        <f>_xlfn.STDEV.S(C21:C28)</f>
        <v>6.7271145252363676E-2</v>
      </c>
      <c r="F31">
        <f>AVERAGE(F22:F28)</f>
        <v>1.3952471804865957E-4</v>
      </c>
      <c r="L31">
        <v>0.29487200000000002</v>
      </c>
      <c r="M31">
        <v>0.519231</v>
      </c>
      <c r="N31">
        <v>0.237179</v>
      </c>
      <c r="O31">
        <v>0.55769199999999997</v>
      </c>
      <c r="P31">
        <v>0.25641000000000003</v>
      </c>
      <c r="Q31">
        <v>0.538462</v>
      </c>
    </row>
    <row r="32" spans="1:17" x14ac:dyDescent="0.25">
      <c r="L32">
        <v>0.28525600000000001</v>
      </c>
      <c r="M32">
        <v>0.54166700000000001</v>
      </c>
      <c r="N32">
        <v>0.217949</v>
      </c>
      <c r="O32">
        <v>0.53205100000000005</v>
      </c>
      <c r="P32">
        <v>0.269231</v>
      </c>
      <c r="Q32">
        <v>0.44871800000000001</v>
      </c>
    </row>
    <row r="33" spans="2:17" x14ac:dyDescent="0.25">
      <c r="B33">
        <f>B31/(SQRT(10000/8))</f>
        <v>2.1376462733463137E-4</v>
      </c>
      <c r="C33">
        <f>C31/(SQRT(10000/8))</f>
        <v>1.9027153194452629E-3</v>
      </c>
      <c r="L33">
        <v>0.269231</v>
      </c>
      <c r="M33">
        <v>0.48717899999999997</v>
      </c>
      <c r="N33">
        <v>0.31410300000000002</v>
      </c>
      <c r="O33">
        <v>0.55128200000000005</v>
      </c>
      <c r="P33">
        <v>0.205128</v>
      </c>
      <c r="Q33">
        <v>0.57692299999999996</v>
      </c>
    </row>
    <row r="34" spans="2:17" x14ac:dyDescent="0.25">
      <c r="L34">
        <v>0.24679499999999999</v>
      </c>
      <c r="M34">
        <v>0.54807700000000004</v>
      </c>
      <c r="N34">
        <v>0.27564100000000002</v>
      </c>
      <c r="O34">
        <v>0.43589699999999998</v>
      </c>
      <c r="P34">
        <v>0.32051299999999999</v>
      </c>
      <c r="Q34">
        <v>0.44871800000000001</v>
      </c>
    </row>
    <row r="35" spans="2:17" x14ac:dyDescent="0.25">
      <c r="L35">
        <v>0.27564100000000002</v>
      </c>
      <c r="M35">
        <v>0.5</v>
      </c>
      <c r="N35">
        <v>0.217949</v>
      </c>
      <c r="O35">
        <v>0.58333299999999999</v>
      </c>
      <c r="P35">
        <v>0.25641000000000003</v>
      </c>
      <c r="Q35">
        <v>0.48717899999999997</v>
      </c>
    </row>
    <row r="36" spans="2:17" x14ac:dyDescent="0.25">
      <c r="L36">
        <v>0.224359</v>
      </c>
      <c r="M36">
        <v>0.57371799999999995</v>
      </c>
      <c r="N36">
        <v>0.217949</v>
      </c>
      <c r="O36">
        <v>0.53205100000000005</v>
      </c>
      <c r="P36">
        <v>0.25641000000000003</v>
      </c>
      <c r="Q36">
        <v>0.56410300000000002</v>
      </c>
    </row>
    <row r="37" spans="2:17" x14ac:dyDescent="0.25">
      <c r="L37">
        <v>0.24359</v>
      </c>
      <c r="M37">
        <v>0.52243600000000001</v>
      </c>
      <c r="N37">
        <v>0.282051</v>
      </c>
      <c r="O37">
        <v>0.519231</v>
      </c>
      <c r="P37">
        <v>0.269231</v>
      </c>
      <c r="Q37">
        <v>0.538462</v>
      </c>
    </row>
    <row r="38" spans="2:17" x14ac:dyDescent="0.25">
      <c r="N38">
        <v>0.27564100000000002</v>
      </c>
      <c r="O38">
        <v>0.55769199999999997</v>
      </c>
      <c r="P38">
        <v>0.16666700000000001</v>
      </c>
      <c r="Q38">
        <v>0.538462</v>
      </c>
    </row>
    <row r="39" spans="2:17" x14ac:dyDescent="0.25">
      <c r="N39">
        <v>0.25641000000000003</v>
      </c>
      <c r="O39">
        <v>0.54487200000000002</v>
      </c>
      <c r="P39">
        <v>0.29487200000000002</v>
      </c>
      <c r="Q39">
        <v>0.538462</v>
      </c>
    </row>
    <row r="40" spans="2:17" x14ac:dyDescent="0.25">
      <c r="N40">
        <v>0.224359</v>
      </c>
      <c r="O40">
        <v>0.538462</v>
      </c>
      <c r="P40">
        <v>0.269231</v>
      </c>
      <c r="Q40">
        <v>0.57692299999999996</v>
      </c>
    </row>
    <row r="41" spans="2:17" x14ac:dyDescent="0.25">
      <c r="N41">
        <v>0.269231</v>
      </c>
      <c r="O41">
        <v>0.56410300000000002</v>
      </c>
      <c r="P41">
        <v>0.30769200000000002</v>
      </c>
      <c r="Q41">
        <v>0.43589699999999998</v>
      </c>
    </row>
    <row r="42" spans="2:17" x14ac:dyDescent="0.25">
      <c r="N42">
        <v>0.211538</v>
      </c>
      <c r="O42">
        <v>0.54487200000000002</v>
      </c>
      <c r="P42">
        <v>0.269231</v>
      </c>
      <c r="Q42">
        <v>0.55128200000000005</v>
      </c>
    </row>
    <row r="43" spans="2:17" x14ac:dyDescent="0.25">
      <c r="N43">
        <v>0.24359</v>
      </c>
      <c r="O43">
        <v>0.48717899999999997</v>
      </c>
      <c r="P43">
        <v>0.230769</v>
      </c>
      <c r="Q43">
        <v>0.5</v>
      </c>
    </row>
    <row r="44" spans="2:17" x14ac:dyDescent="0.25">
      <c r="N44">
        <v>0.282051</v>
      </c>
      <c r="O44">
        <v>0.5</v>
      </c>
      <c r="P44">
        <v>0.217949</v>
      </c>
      <c r="Q44">
        <v>0.52564100000000002</v>
      </c>
    </row>
    <row r="45" spans="2:17" x14ac:dyDescent="0.25">
      <c r="N45">
        <v>0.224359</v>
      </c>
      <c r="O45">
        <v>0.58333299999999999</v>
      </c>
      <c r="P45">
        <v>0.230769</v>
      </c>
      <c r="Q45">
        <v>0.56410300000000002</v>
      </c>
    </row>
    <row r="46" spans="2:17" x14ac:dyDescent="0.25">
      <c r="N46">
        <v>0.25641000000000003</v>
      </c>
      <c r="O46">
        <v>0.53205100000000005</v>
      </c>
      <c r="P46">
        <v>0.34615400000000002</v>
      </c>
      <c r="Q46">
        <v>0.47435899999999998</v>
      </c>
    </row>
    <row r="47" spans="2:17" x14ac:dyDescent="0.25">
      <c r="N47">
        <v>0.27564100000000002</v>
      </c>
      <c r="O47">
        <v>0.5</v>
      </c>
      <c r="P47">
        <v>0.19230800000000001</v>
      </c>
      <c r="Q47">
        <v>0.55128200000000005</v>
      </c>
    </row>
    <row r="48" spans="2:17" x14ac:dyDescent="0.25">
      <c r="N48">
        <v>0.27564100000000002</v>
      </c>
      <c r="O48">
        <v>0.54487200000000002</v>
      </c>
      <c r="P48">
        <v>0.24359</v>
      </c>
      <c r="Q48">
        <v>0.48717899999999997</v>
      </c>
    </row>
    <row r="49" spans="14:17" x14ac:dyDescent="0.25">
      <c r="N49">
        <v>0.282051</v>
      </c>
      <c r="O49">
        <v>0.57692299999999996</v>
      </c>
      <c r="P49">
        <v>0.282051</v>
      </c>
      <c r="Q49">
        <v>0.5</v>
      </c>
    </row>
    <row r="50" spans="14:17" x14ac:dyDescent="0.25">
      <c r="N50">
        <v>0.217949</v>
      </c>
      <c r="O50">
        <v>0.54487200000000002</v>
      </c>
      <c r="P50">
        <v>0.24359</v>
      </c>
      <c r="Q50">
        <v>0.57692299999999996</v>
      </c>
    </row>
    <row r="51" spans="14:17" x14ac:dyDescent="0.25">
      <c r="N51">
        <v>0.17948700000000001</v>
      </c>
      <c r="O51">
        <v>0.55128200000000005</v>
      </c>
      <c r="P51">
        <v>0.269231</v>
      </c>
      <c r="Q51">
        <v>0.56410300000000002</v>
      </c>
    </row>
    <row r="52" spans="14:17" x14ac:dyDescent="0.25">
      <c r="N52">
        <v>0.26282100000000003</v>
      </c>
      <c r="O52">
        <v>0.538462</v>
      </c>
      <c r="P52">
        <v>0.205128</v>
      </c>
      <c r="Q52">
        <v>0.58974400000000005</v>
      </c>
    </row>
    <row r="53" spans="14:17" x14ac:dyDescent="0.25">
      <c r="N53">
        <v>0.224359</v>
      </c>
      <c r="O53">
        <v>0.47435899999999998</v>
      </c>
      <c r="P53">
        <v>0.205128</v>
      </c>
      <c r="Q53">
        <v>0.56410300000000002</v>
      </c>
    </row>
    <row r="54" spans="14:17" x14ac:dyDescent="0.25">
      <c r="N54">
        <v>0.19230800000000001</v>
      </c>
      <c r="O54">
        <v>0.55128200000000005</v>
      </c>
      <c r="P54">
        <v>0.24359</v>
      </c>
      <c r="Q54">
        <v>0.58974400000000005</v>
      </c>
    </row>
    <row r="55" spans="14:17" x14ac:dyDescent="0.25">
      <c r="N55">
        <v>0.230769</v>
      </c>
      <c r="O55">
        <v>0.53205100000000005</v>
      </c>
      <c r="P55">
        <v>0.24359</v>
      </c>
      <c r="Q55">
        <v>0.51282099999999997</v>
      </c>
    </row>
    <row r="56" spans="14:17" x14ac:dyDescent="0.25">
      <c r="N56">
        <v>0.211538</v>
      </c>
      <c r="O56">
        <v>0.52564100000000002</v>
      </c>
      <c r="P56">
        <v>0.217949</v>
      </c>
      <c r="Q56">
        <v>0.66666700000000001</v>
      </c>
    </row>
    <row r="57" spans="14:17" x14ac:dyDescent="0.25">
      <c r="N57">
        <v>0.269231</v>
      </c>
      <c r="O57">
        <v>0.57692299999999996</v>
      </c>
      <c r="P57">
        <v>0.25641000000000003</v>
      </c>
      <c r="Q57">
        <v>0.57692299999999996</v>
      </c>
    </row>
    <row r="58" spans="14:17" x14ac:dyDescent="0.25">
      <c r="N58">
        <v>0.27564100000000002</v>
      </c>
      <c r="O58">
        <v>0.538462</v>
      </c>
      <c r="P58">
        <v>0.25641000000000003</v>
      </c>
      <c r="Q58">
        <v>0.48717899999999997</v>
      </c>
    </row>
    <row r="59" spans="14:17" x14ac:dyDescent="0.25">
      <c r="N59">
        <v>0.288462</v>
      </c>
      <c r="O59">
        <v>0.52564100000000002</v>
      </c>
      <c r="P59">
        <v>0.269231</v>
      </c>
      <c r="Q59">
        <v>0.51282099999999997</v>
      </c>
    </row>
    <row r="60" spans="14:17" x14ac:dyDescent="0.25">
      <c r="N60">
        <v>0.18589700000000001</v>
      </c>
      <c r="O60">
        <v>0.54487200000000002</v>
      </c>
      <c r="P60">
        <v>0.24359</v>
      </c>
      <c r="Q60">
        <v>0.47435899999999998</v>
      </c>
    </row>
    <row r="61" spans="14:17" x14ac:dyDescent="0.25">
      <c r="N61">
        <v>0.237179</v>
      </c>
      <c r="O61">
        <v>0.54487200000000002</v>
      </c>
      <c r="P61">
        <v>0.217949</v>
      </c>
      <c r="Q61">
        <v>0.60256399999999999</v>
      </c>
    </row>
    <row r="62" spans="14:17" x14ac:dyDescent="0.25">
      <c r="N62">
        <v>0.237179</v>
      </c>
      <c r="O62">
        <v>0.5</v>
      </c>
      <c r="P62">
        <v>0.29487200000000002</v>
      </c>
      <c r="Q62">
        <v>0.538462</v>
      </c>
    </row>
    <row r="63" spans="14:17" x14ac:dyDescent="0.25">
      <c r="N63">
        <v>0.224359</v>
      </c>
      <c r="O63">
        <v>0.51282099999999997</v>
      </c>
      <c r="P63">
        <v>0.32051299999999999</v>
      </c>
      <c r="Q63">
        <v>0.461538</v>
      </c>
    </row>
    <row r="64" spans="14:17" x14ac:dyDescent="0.25">
      <c r="N64">
        <v>0.211538</v>
      </c>
      <c r="O64">
        <v>0.48717899999999997</v>
      </c>
      <c r="P64">
        <v>0.17948700000000001</v>
      </c>
      <c r="Q64">
        <v>0.47435899999999998</v>
      </c>
    </row>
    <row r="65" spans="14:17" x14ac:dyDescent="0.25">
      <c r="N65">
        <v>0.25</v>
      </c>
      <c r="O65">
        <v>0.55769199999999997</v>
      </c>
      <c r="P65">
        <v>0.205128</v>
      </c>
      <c r="Q65">
        <v>0.58974400000000005</v>
      </c>
    </row>
    <row r="66" spans="14:17" x14ac:dyDescent="0.25">
      <c r="N66">
        <v>0.31410300000000002</v>
      </c>
      <c r="O66">
        <v>0.50641000000000003</v>
      </c>
      <c r="P66">
        <v>0.24359</v>
      </c>
      <c r="Q66">
        <v>0.60256399999999999</v>
      </c>
    </row>
    <row r="67" spans="14:17" x14ac:dyDescent="0.25">
      <c r="N67">
        <v>0.17948700000000001</v>
      </c>
      <c r="O67">
        <v>0.53205100000000005</v>
      </c>
      <c r="P67">
        <v>0.269231</v>
      </c>
      <c r="Q67">
        <v>0.5</v>
      </c>
    </row>
    <row r="68" spans="14:17" x14ac:dyDescent="0.25">
      <c r="N68">
        <v>0.17948700000000001</v>
      </c>
      <c r="O68">
        <v>0.44871800000000001</v>
      </c>
      <c r="P68">
        <v>0.25641000000000003</v>
      </c>
      <c r="Q68">
        <v>0.48717899999999997</v>
      </c>
    </row>
    <row r="69" spans="14:17" x14ac:dyDescent="0.25">
      <c r="N69">
        <v>0.224359</v>
      </c>
      <c r="O69">
        <v>0.5</v>
      </c>
      <c r="P69">
        <v>0.282051</v>
      </c>
      <c r="Q69">
        <v>0.44871800000000001</v>
      </c>
    </row>
    <row r="70" spans="14:17" x14ac:dyDescent="0.25">
      <c r="P70">
        <v>0.25641000000000003</v>
      </c>
      <c r="Q70">
        <v>0.56410300000000002</v>
      </c>
    </row>
    <row r="71" spans="14:17" x14ac:dyDescent="0.25">
      <c r="P71">
        <v>0.25641000000000003</v>
      </c>
      <c r="Q71">
        <v>0.56410300000000002</v>
      </c>
    </row>
    <row r="72" spans="14:17" x14ac:dyDescent="0.25">
      <c r="P72">
        <v>0.30769200000000002</v>
      </c>
      <c r="Q72">
        <v>0.5</v>
      </c>
    </row>
    <row r="73" spans="14:17" x14ac:dyDescent="0.25">
      <c r="P73">
        <v>0.17948700000000001</v>
      </c>
      <c r="Q73">
        <v>0.56410300000000002</v>
      </c>
    </row>
    <row r="74" spans="14:17" x14ac:dyDescent="0.25">
      <c r="P74">
        <v>0.269231</v>
      </c>
      <c r="Q74">
        <v>0.461538</v>
      </c>
    </row>
    <row r="75" spans="14:17" x14ac:dyDescent="0.25">
      <c r="P75">
        <v>0.33333299999999999</v>
      </c>
      <c r="Q75">
        <v>0.5</v>
      </c>
    </row>
    <row r="76" spans="14:17" x14ac:dyDescent="0.25">
      <c r="P76">
        <v>0.230769</v>
      </c>
      <c r="Q76">
        <v>0.48717899999999997</v>
      </c>
    </row>
    <row r="77" spans="14:17" x14ac:dyDescent="0.25">
      <c r="P77">
        <v>0.230769</v>
      </c>
      <c r="Q77">
        <v>0.55128200000000005</v>
      </c>
    </row>
    <row r="78" spans="14:17" x14ac:dyDescent="0.25">
      <c r="P78">
        <v>0.25641000000000003</v>
      </c>
      <c r="Q78">
        <v>0.57692299999999996</v>
      </c>
    </row>
    <row r="79" spans="14:17" x14ac:dyDescent="0.25">
      <c r="P79">
        <v>0.29487200000000002</v>
      </c>
      <c r="Q79">
        <v>0.58974400000000005</v>
      </c>
    </row>
    <row r="80" spans="14:17" x14ac:dyDescent="0.25">
      <c r="P80">
        <v>0.29487200000000002</v>
      </c>
      <c r="Q80">
        <v>0.538462</v>
      </c>
    </row>
    <row r="81" spans="16:17" x14ac:dyDescent="0.25">
      <c r="P81">
        <v>0.29487200000000002</v>
      </c>
      <c r="Q81">
        <v>0.52564100000000002</v>
      </c>
    </row>
    <row r="82" spans="16:17" x14ac:dyDescent="0.25">
      <c r="P82">
        <v>0.205128</v>
      </c>
      <c r="Q82">
        <v>0.538462</v>
      </c>
    </row>
    <row r="83" spans="16:17" x14ac:dyDescent="0.25">
      <c r="P83">
        <v>0.282051</v>
      </c>
      <c r="Q83">
        <v>0.60256399999999999</v>
      </c>
    </row>
    <row r="84" spans="16:17" x14ac:dyDescent="0.25">
      <c r="P84">
        <v>0.269231</v>
      </c>
      <c r="Q84">
        <v>0.58974400000000005</v>
      </c>
    </row>
    <row r="85" spans="16:17" x14ac:dyDescent="0.25">
      <c r="P85">
        <v>0.25641000000000003</v>
      </c>
      <c r="Q85">
        <v>0.48717899999999997</v>
      </c>
    </row>
    <row r="86" spans="16:17" x14ac:dyDescent="0.25">
      <c r="P86">
        <v>0.217949</v>
      </c>
      <c r="Q86">
        <v>0.57692299999999996</v>
      </c>
    </row>
    <row r="87" spans="16:17" x14ac:dyDescent="0.25">
      <c r="P87">
        <v>0.25641000000000003</v>
      </c>
      <c r="Q87">
        <v>0.51282099999999997</v>
      </c>
    </row>
    <row r="88" spans="16:17" x14ac:dyDescent="0.25">
      <c r="P88">
        <v>0.17948700000000001</v>
      </c>
      <c r="Q88">
        <v>0.58974400000000005</v>
      </c>
    </row>
    <row r="89" spans="16:17" x14ac:dyDescent="0.25">
      <c r="P89">
        <v>0.19230800000000001</v>
      </c>
      <c r="Q89">
        <v>0.52564100000000002</v>
      </c>
    </row>
    <row r="90" spans="16:17" x14ac:dyDescent="0.25">
      <c r="P90">
        <v>0.282051</v>
      </c>
      <c r="Q90">
        <v>0.52564100000000002</v>
      </c>
    </row>
    <row r="91" spans="16:17" x14ac:dyDescent="0.25">
      <c r="P91">
        <v>0.282051</v>
      </c>
      <c r="Q91">
        <v>0.56410300000000002</v>
      </c>
    </row>
    <row r="92" spans="16:17" x14ac:dyDescent="0.25">
      <c r="P92">
        <v>0.115385</v>
      </c>
      <c r="Q92">
        <v>0.57692299999999996</v>
      </c>
    </row>
    <row r="93" spans="16:17" x14ac:dyDescent="0.25">
      <c r="P93">
        <v>0.19230800000000001</v>
      </c>
      <c r="Q93">
        <v>0.52564100000000002</v>
      </c>
    </row>
    <row r="94" spans="16:17" x14ac:dyDescent="0.25">
      <c r="P94">
        <v>0.24359</v>
      </c>
      <c r="Q94">
        <v>0.461538</v>
      </c>
    </row>
    <row r="95" spans="16:17" x14ac:dyDescent="0.25">
      <c r="P95">
        <v>0.230769</v>
      </c>
      <c r="Q95">
        <v>0.43589699999999998</v>
      </c>
    </row>
    <row r="96" spans="16:17" x14ac:dyDescent="0.25">
      <c r="P96">
        <v>0.269231</v>
      </c>
      <c r="Q96">
        <v>0.51282099999999997</v>
      </c>
    </row>
    <row r="97" spans="16:17" x14ac:dyDescent="0.25">
      <c r="P97">
        <v>0.217949</v>
      </c>
      <c r="Q97">
        <v>0.56410300000000002</v>
      </c>
    </row>
    <row r="98" spans="16:17" x14ac:dyDescent="0.25">
      <c r="P98">
        <v>0.39743600000000001</v>
      </c>
      <c r="Q98">
        <v>0.35897400000000002</v>
      </c>
    </row>
    <row r="99" spans="16:17" x14ac:dyDescent="0.25">
      <c r="P99">
        <v>0.282051</v>
      </c>
      <c r="Q99">
        <v>0.47435899999999998</v>
      </c>
    </row>
    <row r="100" spans="16:17" x14ac:dyDescent="0.25">
      <c r="P100">
        <v>0.24359</v>
      </c>
      <c r="Q100">
        <v>0.51282099999999997</v>
      </c>
    </row>
    <row r="101" spans="16:17" x14ac:dyDescent="0.25">
      <c r="P101">
        <v>0.32051299999999999</v>
      </c>
      <c r="Q101">
        <v>0.47435899999999998</v>
      </c>
    </row>
    <row r="102" spans="16:17" x14ac:dyDescent="0.25">
      <c r="P102">
        <v>0.230769</v>
      </c>
      <c r="Q102">
        <v>0.43589699999999998</v>
      </c>
    </row>
    <row r="103" spans="16:17" x14ac:dyDescent="0.25">
      <c r="P103">
        <v>0.19230800000000001</v>
      </c>
      <c r="Q103">
        <v>0.64102599999999998</v>
      </c>
    </row>
    <row r="104" spans="16:17" x14ac:dyDescent="0.25">
      <c r="P104">
        <v>0.282051</v>
      </c>
      <c r="Q104">
        <v>0.48717899999999997</v>
      </c>
    </row>
    <row r="105" spans="16:17" x14ac:dyDescent="0.25">
      <c r="P105">
        <v>0.15384600000000001</v>
      </c>
      <c r="Q105">
        <v>0.47435899999999998</v>
      </c>
    </row>
    <row r="106" spans="16:17" x14ac:dyDescent="0.25">
      <c r="P106">
        <v>0.17948700000000001</v>
      </c>
      <c r="Q106">
        <v>0.60256399999999999</v>
      </c>
    </row>
    <row r="107" spans="16:17" x14ac:dyDescent="0.25">
      <c r="P107">
        <v>0.29487200000000002</v>
      </c>
      <c r="Q107">
        <v>0.538462</v>
      </c>
    </row>
    <row r="108" spans="16:17" x14ac:dyDescent="0.25">
      <c r="P108">
        <v>0.25641000000000003</v>
      </c>
      <c r="Q108">
        <v>0.5</v>
      </c>
    </row>
    <row r="109" spans="16:17" x14ac:dyDescent="0.25">
      <c r="P109">
        <v>0.217949</v>
      </c>
      <c r="Q109">
        <v>0.47435899999999998</v>
      </c>
    </row>
    <row r="110" spans="16:17" x14ac:dyDescent="0.25">
      <c r="P110">
        <v>0.16666700000000001</v>
      </c>
      <c r="Q110">
        <v>0.57692299999999996</v>
      </c>
    </row>
    <row r="111" spans="16:17" x14ac:dyDescent="0.25">
      <c r="P111">
        <v>0.269231</v>
      </c>
      <c r="Q111">
        <v>0.52564100000000002</v>
      </c>
    </row>
    <row r="112" spans="16:17" x14ac:dyDescent="0.25">
      <c r="P112">
        <v>0.282051</v>
      </c>
      <c r="Q112">
        <v>0.51282099999999997</v>
      </c>
    </row>
    <row r="113" spans="16:17" x14ac:dyDescent="0.25">
      <c r="P113">
        <v>0.205128</v>
      </c>
      <c r="Q113">
        <v>0.57692299999999996</v>
      </c>
    </row>
    <row r="114" spans="16:17" x14ac:dyDescent="0.25">
      <c r="P114">
        <v>0.33333299999999999</v>
      </c>
      <c r="Q114">
        <v>0.5</v>
      </c>
    </row>
    <row r="115" spans="16:17" x14ac:dyDescent="0.25">
      <c r="P115">
        <v>0.269231</v>
      </c>
      <c r="Q115">
        <v>0.58974400000000005</v>
      </c>
    </row>
    <row r="116" spans="16:17" x14ac:dyDescent="0.25">
      <c r="P116">
        <v>0.25641000000000003</v>
      </c>
      <c r="Q116">
        <v>0.61538499999999996</v>
      </c>
    </row>
    <row r="117" spans="16:17" x14ac:dyDescent="0.25">
      <c r="P117">
        <v>0.19230800000000001</v>
      </c>
      <c r="Q117">
        <v>0.48717899999999997</v>
      </c>
    </row>
    <row r="118" spans="16:17" x14ac:dyDescent="0.25">
      <c r="P118">
        <v>0.32051299999999999</v>
      </c>
      <c r="Q118">
        <v>0.538462</v>
      </c>
    </row>
    <row r="119" spans="16:17" x14ac:dyDescent="0.25">
      <c r="P119">
        <v>0.25641000000000003</v>
      </c>
      <c r="Q119">
        <v>0.43589699999999998</v>
      </c>
    </row>
    <row r="120" spans="16:17" x14ac:dyDescent="0.25">
      <c r="P120">
        <v>0.16666700000000001</v>
      </c>
      <c r="Q120">
        <v>0.538462</v>
      </c>
    </row>
    <row r="121" spans="16:17" x14ac:dyDescent="0.25">
      <c r="P121">
        <v>0.217949</v>
      </c>
      <c r="Q121">
        <v>0.56410300000000002</v>
      </c>
    </row>
    <row r="122" spans="16:17" x14ac:dyDescent="0.25">
      <c r="P122">
        <v>0.269231</v>
      </c>
      <c r="Q122">
        <v>0.55128200000000005</v>
      </c>
    </row>
    <row r="123" spans="16:17" x14ac:dyDescent="0.25">
      <c r="P123">
        <v>0.217949</v>
      </c>
      <c r="Q123">
        <v>0.60256399999999999</v>
      </c>
    </row>
    <row r="124" spans="16:17" x14ac:dyDescent="0.25">
      <c r="P124">
        <v>0.25641000000000003</v>
      </c>
      <c r="Q124">
        <v>0.61538499999999996</v>
      </c>
    </row>
    <row r="125" spans="16:17" x14ac:dyDescent="0.25">
      <c r="P125">
        <v>0.230769</v>
      </c>
      <c r="Q125">
        <v>0.48717899999999997</v>
      </c>
    </row>
    <row r="126" spans="16:17" x14ac:dyDescent="0.25">
      <c r="P126">
        <v>0.24359</v>
      </c>
      <c r="Q126">
        <v>0.55128200000000005</v>
      </c>
    </row>
    <row r="127" spans="16:17" x14ac:dyDescent="0.25">
      <c r="P127">
        <v>0.24359</v>
      </c>
      <c r="Q127">
        <v>0.52564100000000002</v>
      </c>
    </row>
    <row r="128" spans="16:17" x14ac:dyDescent="0.25">
      <c r="P128">
        <v>0.24359</v>
      </c>
      <c r="Q128">
        <v>0.57692299999999996</v>
      </c>
    </row>
    <row r="129" spans="16:17" x14ac:dyDescent="0.25">
      <c r="P129">
        <v>0.30769200000000002</v>
      </c>
      <c r="Q129">
        <v>0.538462</v>
      </c>
    </row>
    <row r="130" spans="16:17" x14ac:dyDescent="0.25">
      <c r="P130">
        <v>0.25641000000000003</v>
      </c>
      <c r="Q130">
        <v>0.51282099999999997</v>
      </c>
    </row>
    <row r="131" spans="16:17" x14ac:dyDescent="0.25">
      <c r="P131">
        <v>0.16666700000000001</v>
      </c>
      <c r="Q131">
        <v>0.61538499999999996</v>
      </c>
    </row>
    <row r="132" spans="16:17" x14ac:dyDescent="0.25">
      <c r="P132">
        <v>0.25641000000000003</v>
      </c>
      <c r="Q132">
        <v>0.48717899999999997</v>
      </c>
    </row>
    <row r="133" spans="16:17" x14ac:dyDescent="0.25">
      <c r="P133">
        <v>0.269231</v>
      </c>
      <c r="Q133">
        <v>0.44871800000000001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F34" sqref="F34"/>
    </sheetView>
  </sheetViews>
  <sheetFormatPr defaultRowHeight="15" x14ac:dyDescent="0.25"/>
  <sheetData>
    <row r="1" spans="1:19" x14ac:dyDescent="0.25">
      <c r="B1" t="s">
        <v>10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0.255</v>
      </c>
      <c r="E4">
        <f>AVERAGE(E6:E7)</f>
        <v>0.38290000000000002</v>
      </c>
      <c r="F4">
        <f>AVERAGE(F6:F9)</f>
        <v>0.24280000000000002</v>
      </c>
      <c r="G4">
        <f>AVERAGE(G6:G9)</f>
        <v>0.41299999999999998</v>
      </c>
      <c r="H4">
        <f>AVERAGE(H6:H13)</f>
        <v>0.24990000000000001</v>
      </c>
      <c r="I4">
        <f>AVERAGE(I6:I13)</f>
        <v>0.46900000000000003</v>
      </c>
      <c r="J4">
        <f>AVERAGE(J5:J21)</f>
        <v>0.23991649819607844</v>
      </c>
      <c r="K4">
        <f>AVERAGE(K5:K21)</f>
        <v>0.44086455717647055</v>
      </c>
      <c r="L4">
        <f>AVERAGE(L5:L36)</f>
        <v>0.25682377419354846</v>
      </c>
      <c r="M4">
        <f>AVERAGE(M5:M37)</f>
        <v>0.52193518750000001</v>
      </c>
      <c r="N4">
        <f>AVERAGE(N6:N69)</f>
        <v>0.24849764062500002</v>
      </c>
      <c r="O4">
        <f>AVERAGE(O6:O69)</f>
        <v>0.53325328125000016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0</v>
      </c>
      <c r="E5">
        <f>_xlfn.VAR.S(E6:E7)</f>
        <v>1.0579999999999966E-5</v>
      </c>
      <c r="F5">
        <f>_xlfn.VAR.S(F6:F9)</f>
        <v>1.1221333333333353E-4</v>
      </c>
      <c r="G5">
        <f>_xlfn.VAR.S(G6:G9)</f>
        <v>6.7253333333333485E-5</v>
      </c>
      <c r="H5">
        <f>_xlfn.VAR.S(H6:H13)</f>
        <v>5.2285714285714274E-5</v>
      </c>
      <c r="I5">
        <f>_xlfn.VAR.S(I6:I13)</f>
        <v>2.3766857142857128E-4</v>
      </c>
      <c r="J5">
        <f>_xlfn.VAR.S(J6:J21)</f>
        <v>1.8046933333333318E-4</v>
      </c>
      <c r="K5">
        <f>_xlfn.VAR.S(K6:K21)</f>
        <v>2.9747199999999985E-4</v>
      </c>
    </row>
    <row r="6" spans="1:19" x14ac:dyDescent="0.25">
      <c r="D6">
        <v>0.255</v>
      </c>
      <c r="E6">
        <v>0.38059999999999999</v>
      </c>
      <c r="F6">
        <v>0.25080000000000002</v>
      </c>
      <c r="G6">
        <v>0.41799999999999998</v>
      </c>
      <c r="H6">
        <v>0.248</v>
      </c>
      <c r="I6">
        <v>0.4864</v>
      </c>
      <c r="J6">
        <v>0.24640000000000001</v>
      </c>
      <c r="K6">
        <v>0.49919999999999998</v>
      </c>
      <c r="L6">
        <v>0.27243600000000001</v>
      </c>
      <c r="M6">
        <v>0.50320500000000001</v>
      </c>
      <c r="N6">
        <v>0.25641000000000003</v>
      </c>
      <c r="O6">
        <v>0.58974400000000005</v>
      </c>
    </row>
    <row r="7" spans="1:19" x14ac:dyDescent="0.25">
      <c r="D7">
        <v>0.255</v>
      </c>
      <c r="E7">
        <v>0.38519999999999999</v>
      </c>
      <c r="F7">
        <v>0.2276</v>
      </c>
      <c r="G7">
        <v>0.41560000000000002</v>
      </c>
      <c r="H7">
        <v>0.2576</v>
      </c>
      <c r="I7">
        <v>0.44240000000000002</v>
      </c>
      <c r="J7">
        <v>0.2656</v>
      </c>
      <c r="K7">
        <v>0.44800000000000001</v>
      </c>
      <c r="L7">
        <v>0.28525600000000001</v>
      </c>
      <c r="M7">
        <v>0.47756399999999999</v>
      </c>
      <c r="N7">
        <v>0.26282100000000003</v>
      </c>
      <c r="O7">
        <v>0.47435899999999998</v>
      </c>
    </row>
    <row r="8" spans="1:19" x14ac:dyDescent="0.25">
      <c r="F8">
        <v>0.2492</v>
      </c>
      <c r="G8">
        <v>0.40079999999999999</v>
      </c>
      <c r="H8">
        <v>0.2432</v>
      </c>
      <c r="I8">
        <v>0.45440000000000003</v>
      </c>
      <c r="J8">
        <v>0.23680000000000001</v>
      </c>
      <c r="K8">
        <v>0.4864</v>
      </c>
      <c r="L8">
        <v>0.24359</v>
      </c>
      <c r="M8">
        <v>0.54487200000000002</v>
      </c>
      <c r="N8">
        <v>0.31410300000000002</v>
      </c>
      <c r="O8">
        <v>0.49358999999999997</v>
      </c>
    </row>
    <row r="9" spans="1:19" x14ac:dyDescent="0.25">
      <c r="F9">
        <v>0.24360000000000001</v>
      </c>
      <c r="G9">
        <v>0.41760000000000003</v>
      </c>
      <c r="H9">
        <v>0.25919999999999999</v>
      </c>
      <c r="I9">
        <v>0.46239999999999998</v>
      </c>
      <c r="J9">
        <v>0.26879999999999998</v>
      </c>
      <c r="K9">
        <v>0.45600000000000002</v>
      </c>
      <c r="L9">
        <v>0.27564100000000002</v>
      </c>
      <c r="M9">
        <v>0.5</v>
      </c>
      <c r="N9">
        <v>0.288462</v>
      </c>
      <c r="O9">
        <v>0.48717899999999997</v>
      </c>
    </row>
    <row r="10" spans="1:19" x14ac:dyDescent="0.25">
      <c r="H10">
        <v>0.25600000000000001</v>
      </c>
      <c r="I10">
        <v>0.47599999999999998</v>
      </c>
      <c r="J10">
        <v>0.23039999999999999</v>
      </c>
      <c r="K10">
        <v>0.48159999999999997</v>
      </c>
      <c r="L10">
        <v>0.288462</v>
      </c>
      <c r="M10">
        <v>0.52243600000000001</v>
      </c>
      <c r="N10">
        <v>0.224359</v>
      </c>
      <c r="O10">
        <v>0.60897400000000002</v>
      </c>
    </row>
    <row r="11" spans="1:19" x14ac:dyDescent="0.25">
      <c r="H11">
        <v>0.24399999999999999</v>
      </c>
      <c r="I11">
        <v>0.47039999999999998</v>
      </c>
      <c r="J11">
        <v>0.27839999999999998</v>
      </c>
      <c r="K11">
        <v>0.46239999999999998</v>
      </c>
      <c r="L11">
        <v>0.237179</v>
      </c>
      <c r="M11">
        <v>0.51282099999999997</v>
      </c>
      <c r="N11">
        <v>0.33333299999999999</v>
      </c>
      <c r="O11">
        <v>0.49358999999999997</v>
      </c>
    </row>
    <row r="12" spans="1:19" x14ac:dyDescent="0.25">
      <c r="H12">
        <v>0.24</v>
      </c>
      <c r="I12">
        <v>0.4728</v>
      </c>
      <c r="J12">
        <v>0.24640000000000001</v>
      </c>
      <c r="K12">
        <v>0.46239999999999998</v>
      </c>
      <c r="L12">
        <v>0.29487200000000002</v>
      </c>
      <c r="M12">
        <v>0.47756399999999999</v>
      </c>
      <c r="N12">
        <v>0.230769</v>
      </c>
      <c r="O12">
        <v>0.5</v>
      </c>
    </row>
    <row r="13" spans="1:19" x14ac:dyDescent="0.25">
      <c r="H13">
        <v>0.25119999999999998</v>
      </c>
      <c r="I13">
        <v>0.48720000000000002</v>
      </c>
      <c r="J13">
        <v>0.26400000000000001</v>
      </c>
      <c r="K13">
        <v>0.45760000000000001</v>
      </c>
      <c r="L13">
        <v>0.24038499999999999</v>
      </c>
      <c r="M13">
        <v>0.54166700000000001</v>
      </c>
      <c r="N13">
        <v>0.27564100000000002</v>
      </c>
      <c r="O13">
        <v>0.50641000000000003</v>
      </c>
    </row>
    <row r="14" spans="1:19" x14ac:dyDescent="0.25">
      <c r="J14">
        <v>0.25280000000000002</v>
      </c>
      <c r="K14">
        <v>0.43680000000000002</v>
      </c>
      <c r="L14">
        <v>0.24679499999999999</v>
      </c>
      <c r="M14">
        <v>0.52564100000000002</v>
      </c>
      <c r="N14">
        <v>0.32051299999999999</v>
      </c>
      <c r="O14">
        <v>0.51282099999999997</v>
      </c>
    </row>
    <row r="15" spans="1:19" x14ac:dyDescent="0.25">
      <c r="J15">
        <v>0.26079999999999998</v>
      </c>
      <c r="K15">
        <v>0.47839999999999999</v>
      </c>
      <c r="L15">
        <v>0.230769</v>
      </c>
      <c r="M15">
        <v>0.538462</v>
      </c>
      <c r="N15">
        <v>0.15384600000000001</v>
      </c>
      <c r="O15">
        <v>0.49358999999999997</v>
      </c>
    </row>
    <row r="16" spans="1:19" x14ac:dyDescent="0.25">
      <c r="J16">
        <v>0.25440000000000002</v>
      </c>
      <c r="K16">
        <v>0.47839999999999999</v>
      </c>
      <c r="L16">
        <v>0.230769</v>
      </c>
      <c r="M16">
        <v>0.54487200000000002</v>
      </c>
      <c r="N16">
        <v>0.27564100000000002</v>
      </c>
      <c r="O16">
        <v>0.54487200000000002</v>
      </c>
    </row>
    <row r="17" spans="1:15" x14ac:dyDescent="0.25">
      <c r="J17">
        <v>0.25919999999999999</v>
      </c>
      <c r="K17">
        <v>0.49120000000000003</v>
      </c>
      <c r="L17">
        <v>0.28525600000000001</v>
      </c>
      <c r="M17">
        <v>0.519231</v>
      </c>
      <c r="N17">
        <v>0.25641000000000003</v>
      </c>
      <c r="O17">
        <v>0.54487200000000002</v>
      </c>
    </row>
    <row r="18" spans="1:15" x14ac:dyDescent="0.25">
      <c r="J18">
        <v>0.26400000000000001</v>
      </c>
      <c r="K18">
        <v>0.45279999999999998</v>
      </c>
      <c r="L18">
        <v>0.28525600000000001</v>
      </c>
      <c r="M18">
        <v>0.47756399999999999</v>
      </c>
      <c r="N18">
        <v>0.26282100000000003</v>
      </c>
      <c r="O18">
        <v>0.55128200000000005</v>
      </c>
    </row>
    <row r="19" spans="1:15" x14ac:dyDescent="0.25">
      <c r="J19">
        <v>0.24640000000000001</v>
      </c>
      <c r="K19">
        <v>0.4592</v>
      </c>
      <c r="L19">
        <v>0.27564100000000002</v>
      </c>
      <c r="M19">
        <v>0.50320500000000001</v>
      </c>
      <c r="N19">
        <v>0.217949</v>
      </c>
      <c r="O19">
        <v>0.54487200000000002</v>
      </c>
    </row>
    <row r="20" spans="1:15" x14ac:dyDescent="0.25">
      <c r="J20">
        <v>0.26719999999999999</v>
      </c>
      <c r="K20">
        <v>0.46239999999999998</v>
      </c>
      <c r="L20">
        <v>0.30128199999999999</v>
      </c>
      <c r="M20">
        <v>0.50320500000000001</v>
      </c>
      <c r="N20">
        <v>0.269231</v>
      </c>
      <c r="O20">
        <v>0.45512799999999998</v>
      </c>
    </row>
    <row r="21" spans="1:15" x14ac:dyDescent="0.25">
      <c r="J21">
        <v>0.23680000000000001</v>
      </c>
      <c r="K21">
        <v>0.48159999999999997</v>
      </c>
      <c r="L21">
        <v>0.211538</v>
      </c>
      <c r="M21">
        <v>0.56730800000000003</v>
      </c>
      <c r="N21">
        <v>0.230769</v>
      </c>
      <c r="O21">
        <v>0.5</v>
      </c>
    </row>
    <row r="22" spans="1:15" x14ac:dyDescent="0.25">
      <c r="A22" t="s">
        <v>8</v>
      </c>
      <c r="B22">
        <v>7</v>
      </c>
      <c r="L22">
        <v>0.25</v>
      </c>
      <c r="M22">
        <v>0.56730800000000003</v>
      </c>
      <c r="N22">
        <v>0.17307700000000001</v>
      </c>
      <c r="O22">
        <v>0.56410300000000002</v>
      </c>
    </row>
    <row r="23" spans="1:15" x14ac:dyDescent="0.25">
      <c r="A23" t="s">
        <v>4</v>
      </c>
      <c r="B23" t="s">
        <v>5</v>
      </c>
      <c r="C23" t="s">
        <v>6</v>
      </c>
      <c r="L23">
        <v>0.29166700000000001</v>
      </c>
      <c r="M23">
        <v>0.49679499999999999</v>
      </c>
      <c r="N23">
        <v>0.24359</v>
      </c>
      <c r="O23">
        <v>0.480769</v>
      </c>
    </row>
    <row r="24" spans="1:15" x14ac:dyDescent="0.25">
      <c r="A24">
        <v>1</v>
      </c>
      <c r="B24">
        <v>0.25559999999999999</v>
      </c>
      <c r="C24">
        <v>0.37430000000000002</v>
      </c>
      <c r="L24">
        <v>0.24359</v>
      </c>
      <c r="M24">
        <v>0.52564100000000002</v>
      </c>
      <c r="N24">
        <v>0.25</v>
      </c>
      <c r="O24">
        <v>0.56410300000000002</v>
      </c>
    </row>
    <row r="25" spans="1:15" x14ac:dyDescent="0.25">
      <c r="A25">
        <v>2</v>
      </c>
      <c r="B25">
        <v>0.255</v>
      </c>
      <c r="C25">
        <v>0.38290000000000002</v>
      </c>
      <c r="E25">
        <f>B25-$B$24</f>
        <v>-5.9999999999998943E-4</v>
      </c>
      <c r="F25">
        <f>E25*E25</f>
        <v>3.5999999999998734E-7</v>
      </c>
      <c r="L25">
        <v>0.25320500000000001</v>
      </c>
      <c r="M25">
        <v>0.50320500000000001</v>
      </c>
      <c r="N25">
        <v>0.24359</v>
      </c>
      <c r="O25">
        <v>0.538462</v>
      </c>
    </row>
    <row r="26" spans="1:15" x14ac:dyDescent="0.25">
      <c r="A26">
        <v>4</v>
      </c>
      <c r="B26">
        <v>0.24280000000000002</v>
      </c>
      <c r="C26">
        <v>0.41299999999999998</v>
      </c>
      <c r="E26">
        <f t="shared" ref="E26:E30" si="0">B26-$B$24</f>
        <v>-1.2799999999999978E-2</v>
      </c>
      <c r="F26">
        <f t="shared" ref="F26:F30" si="1">E26*E26</f>
        <v>1.6383999999999943E-4</v>
      </c>
      <c r="L26">
        <v>0.21474399999999999</v>
      </c>
      <c r="M26">
        <v>0.52564100000000002</v>
      </c>
      <c r="N26">
        <v>0.224359</v>
      </c>
      <c r="O26">
        <v>0.56410300000000002</v>
      </c>
    </row>
    <row r="27" spans="1:15" x14ac:dyDescent="0.25">
      <c r="A27">
        <v>8</v>
      </c>
      <c r="B27">
        <v>0.24990000000000001</v>
      </c>
      <c r="C27">
        <v>0.46900000000000003</v>
      </c>
      <c r="E27">
        <f t="shared" si="0"/>
        <v>-5.6999999999999829E-3</v>
      </c>
      <c r="F27">
        <f t="shared" si="1"/>
        <v>3.2489999999999806E-5</v>
      </c>
      <c r="L27">
        <v>0.224359</v>
      </c>
      <c r="M27">
        <v>0.54166700000000001</v>
      </c>
      <c r="N27">
        <v>0.25</v>
      </c>
      <c r="O27">
        <v>0.519231</v>
      </c>
    </row>
    <row r="28" spans="1:15" x14ac:dyDescent="0.25">
      <c r="A28">
        <v>16</v>
      </c>
      <c r="B28">
        <v>0.23991649819607844</v>
      </c>
      <c r="C28">
        <v>0.44086455717647055</v>
      </c>
      <c r="E28">
        <f t="shared" si="0"/>
        <v>-1.5683501803921557E-2</v>
      </c>
      <c r="F28">
        <f t="shared" si="1"/>
        <v>2.4597222883361071E-4</v>
      </c>
      <c r="L28">
        <v>0.28525600000000001</v>
      </c>
      <c r="M28">
        <v>0.54807700000000004</v>
      </c>
      <c r="N28">
        <v>0.224359</v>
      </c>
      <c r="O28">
        <v>0.52564100000000002</v>
      </c>
    </row>
    <row r="29" spans="1:15" x14ac:dyDescent="0.25">
      <c r="A29">
        <v>32</v>
      </c>
      <c r="B29">
        <v>0.25682377419354846</v>
      </c>
      <c r="C29">
        <v>0.52193518750000001</v>
      </c>
      <c r="E29">
        <f t="shared" si="0"/>
        <v>1.2237741935484658E-3</v>
      </c>
      <c r="F29">
        <f t="shared" si="1"/>
        <v>1.4976232767951979E-6</v>
      </c>
      <c r="L29">
        <v>0.22756399999999999</v>
      </c>
      <c r="M29">
        <v>0.54166700000000001</v>
      </c>
      <c r="N29">
        <v>0.26282100000000003</v>
      </c>
      <c r="O29">
        <v>0.55769199999999997</v>
      </c>
    </row>
    <row r="30" spans="1:15" x14ac:dyDescent="0.25">
      <c r="A30">
        <v>64</v>
      </c>
      <c r="B30">
        <v>0.24849764062500002</v>
      </c>
      <c r="C30">
        <v>0.53325328125000016</v>
      </c>
      <c r="E30">
        <f t="shared" si="0"/>
        <v>-7.102359374999978E-3</v>
      </c>
      <c r="F30">
        <f t="shared" si="1"/>
        <v>5.044350869165008E-5</v>
      </c>
      <c r="L30">
        <v>0.25320500000000001</v>
      </c>
      <c r="M30">
        <v>0.5</v>
      </c>
      <c r="N30">
        <v>0.237179</v>
      </c>
      <c r="O30">
        <v>0.57692299999999996</v>
      </c>
    </row>
    <row r="31" spans="1:15" x14ac:dyDescent="0.25">
      <c r="L31">
        <v>0.25</v>
      </c>
      <c r="M31">
        <v>0.538462</v>
      </c>
      <c r="N31">
        <v>0.224359</v>
      </c>
      <c r="O31">
        <v>0.55128200000000005</v>
      </c>
    </row>
    <row r="32" spans="1:15" x14ac:dyDescent="0.25">
      <c r="L32">
        <v>0.25641000000000003</v>
      </c>
      <c r="M32">
        <v>0.538462</v>
      </c>
      <c r="N32">
        <v>0.211538</v>
      </c>
      <c r="O32">
        <v>0.519231</v>
      </c>
    </row>
    <row r="33" spans="1:15" x14ac:dyDescent="0.25">
      <c r="L33">
        <v>0.25320500000000001</v>
      </c>
      <c r="M33">
        <v>0.53205100000000005</v>
      </c>
      <c r="N33">
        <v>0.288462</v>
      </c>
      <c r="O33">
        <v>0.57051300000000005</v>
      </c>
    </row>
    <row r="34" spans="1:15" x14ac:dyDescent="0.25">
      <c r="A34" t="s">
        <v>7</v>
      </c>
      <c r="B34">
        <f>_xlfn.STDEV.S(B24:B30)</f>
        <v>6.562552870731867E-3</v>
      </c>
      <c r="C34">
        <f>_xlfn.STDEV.S(C24:C30)</f>
        <v>6.3404874613866971E-2</v>
      </c>
      <c r="F34">
        <f>AVERAGE(F25:F30)</f>
        <v>8.2433893467009187E-5</v>
      </c>
      <c r="L34">
        <v>0.25</v>
      </c>
      <c r="M34">
        <v>0.52884600000000004</v>
      </c>
      <c r="N34">
        <v>0.25641000000000003</v>
      </c>
      <c r="O34">
        <v>0.57051300000000005</v>
      </c>
    </row>
    <row r="35" spans="1:15" x14ac:dyDescent="0.25">
      <c r="L35">
        <v>0.24679499999999999</v>
      </c>
      <c r="M35">
        <v>0.5</v>
      </c>
      <c r="N35">
        <v>0.26282100000000003</v>
      </c>
      <c r="O35">
        <v>0.45512799999999998</v>
      </c>
    </row>
    <row r="36" spans="1:15" x14ac:dyDescent="0.25">
      <c r="B36">
        <f>B34/(SQRT(10000/7))</f>
        <v>1.736288286166953E-4</v>
      </c>
      <c r="C36">
        <f>C34/(SQRT(10000/7))</f>
        <v>1.6775353013752453E-3</v>
      </c>
      <c r="L36">
        <v>0.25641000000000003</v>
      </c>
      <c r="M36">
        <v>0.5</v>
      </c>
      <c r="N36">
        <v>0.237179</v>
      </c>
      <c r="O36">
        <v>0.480769</v>
      </c>
    </row>
    <row r="37" spans="1:15" x14ac:dyDescent="0.25">
      <c r="L37">
        <v>0.21474399999999999</v>
      </c>
      <c r="M37">
        <v>0.55448699999999995</v>
      </c>
      <c r="N37">
        <v>0.24359</v>
      </c>
      <c r="O37">
        <v>0.56410300000000002</v>
      </c>
    </row>
    <row r="38" spans="1:15" x14ac:dyDescent="0.25">
      <c r="N38">
        <v>0.230769</v>
      </c>
      <c r="O38">
        <v>0.5</v>
      </c>
    </row>
    <row r="39" spans="1:15" x14ac:dyDescent="0.25">
      <c r="N39">
        <v>0.224359</v>
      </c>
      <c r="O39">
        <v>0.52564100000000002</v>
      </c>
    </row>
    <row r="40" spans="1:15" x14ac:dyDescent="0.25">
      <c r="N40">
        <v>0.26282100000000003</v>
      </c>
      <c r="O40">
        <v>0.57051300000000005</v>
      </c>
    </row>
    <row r="41" spans="1:15" x14ac:dyDescent="0.25">
      <c r="N41">
        <v>0.237179</v>
      </c>
      <c r="O41">
        <v>0.538462</v>
      </c>
    </row>
    <row r="42" spans="1:15" x14ac:dyDescent="0.25">
      <c r="N42">
        <v>0.27564100000000002</v>
      </c>
      <c r="O42">
        <v>0.56410300000000002</v>
      </c>
    </row>
    <row r="43" spans="1:15" x14ac:dyDescent="0.25">
      <c r="N43">
        <v>0.211538</v>
      </c>
      <c r="O43">
        <v>0.519231</v>
      </c>
    </row>
    <row r="44" spans="1:15" x14ac:dyDescent="0.25">
      <c r="N44">
        <v>0.224359</v>
      </c>
      <c r="O44">
        <v>0.5</v>
      </c>
    </row>
    <row r="45" spans="1:15" x14ac:dyDescent="0.25">
      <c r="N45">
        <v>0.224359</v>
      </c>
      <c r="O45">
        <v>0.55128200000000005</v>
      </c>
    </row>
    <row r="46" spans="1:15" x14ac:dyDescent="0.25">
      <c r="N46">
        <v>0.269231</v>
      </c>
      <c r="O46">
        <v>0.51282099999999997</v>
      </c>
    </row>
    <row r="47" spans="1:15" x14ac:dyDescent="0.25">
      <c r="N47">
        <v>0.288462</v>
      </c>
      <c r="O47">
        <v>0.51282099999999997</v>
      </c>
    </row>
    <row r="48" spans="1:15" x14ac:dyDescent="0.25">
      <c r="N48">
        <v>0.288462</v>
      </c>
      <c r="O48">
        <v>0.58333299999999999</v>
      </c>
    </row>
    <row r="49" spans="14:15" x14ac:dyDescent="0.25">
      <c r="N49">
        <v>0.24359</v>
      </c>
      <c r="O49">
        <v>0.57692299999999996</v>
      </c>
    </row>
    <row r="50" spans="14:15" x14ac:dyDescent="0.25">
      <c r="N50">
        <v>0.24359</v>
      </c>
      <c r="O50">
        <v>0.54487200000000002</v>
      </c>
    </row>
    <row r="51" spans="14:15" x14ac:dyDescent="0.25">
      <c r="N51">
        <v>0.26282100000000003</v>
      </c>
      <c r="O51">
        <v>0.467949</v>
      </c>
    </row>
    <row r="52" spans="14:15" x14ac:dyDescent="0.25">
      <c r="N52">
        <v>0.24359</v>
      </c>
      <c r="O52">
        <v>0.519231</v>
      </c>
    </row>
    <row r="53" spans="14:15" x14ac:dyDescent="0.25">
      <c r="N53">
        <v>0.269231</v>
      </c>
      <c r="O53">
        <v>0.55769199999999997</v>
      </c>
    </row>
    <row r="54" spans="14:15" x14ac:dyDescent="0.25">
      <c r="N54">
        <v>0.25641000000000003</v>
      </c>
      <c r="O54">
        <v>0.57692299999999996</v>
      </c>
    </row>
    <row r="55" spans="14:15" x14ac:dyDescent="0.25">
      <c r="N55">
        <v>0.29487200000000002</v>
      </c>
      <c r="O55">
        <v>0.54487200000000002</v>
      </c>
    </row>
    <row r="56" spans="14:15" x14ac:dyDescent="0.25">
      <c r="N56">
        <v>0.217949</v>
      </c>
      <c r="O56">
        <v>0.58333299999999999</v>
      </c>
    </row>
    <row r="57" spans="14:15" x14ac:dyDescent="0.25">
      <c r="N57">
        <v>0.237179</v>
      </c>
      <c r="O57">
        <v>0.54487200000000002</v>
      </c>
    </row>
    <row r="58" spans="14:15" x14ac:dyDescent="0.25">
      <c r="N58">
        <v>0.237179</v>
      </c>
      <c r="O58">
        <v>0.55128200000000005</v>
      </c>
    </row>
    <row r="59" spans="14:15" x14ac:dyDescent="0.25">
      <c r="N59">
        <v>0.24359</v>
      </c>
      <c r="O59">
        <v>0.47435899999999998</v>
      </c>
    </row>
    <row r="60" spans="14:15" x14ac:dyDescent="0.25">
      <c r="N60">
        <v>0.25641000000000003</v>
      </c>
      <c r="O60">
        <v>0.52564100000000002</v>
      </c>
    </row>
    <row r="61" spans="14:15" x14ac:dyDescent="0.25">
      <c r="N61">
        <v>0.25641000000000003</v>
      </c>
      <c r="O61">
        <v>0.538462</v>
      </c>
    </row>
    <row r="62" spans="14:15" x14ac:dyDescent="0.25">
      <c r="N62">
        <v>0.30128199999999999</v>
      </c>
      <c r="O62">
        <v>0.5</v>
      </c>
    </row>
    <row r="63" spans="14:15" x14ac:dyDescent="0.25">
      <c r="N63">
        <v>0.205128</v>
      </c>
      <c r="O63">
        <v>0.58333299999999999</v>
      </c>
    </row>
    <row r="64" spans="14:15" x14ac:dyDescent="0.25">
      <c r="N64">
        <v>0.25641000000000003</v>
      </c>
      <c r="O64">
        <v>0.5</v>
      </c>
    </row>
    <row r="65" spans="14:15" x14ac:dyDescent="0.25">
      <c r="N65">
        <v>0.269231</v>
      </c>
      <c r="O65">
        <v>0.57051300000000005</v>
      </c>
    </row>
    <row r="66" spans="14:15" x14ac:dyDescent="0.25">
      <c r="N66">
        <v>0.230769</v>
      </c>
      <c r="O66">
        <v>0.55769199999999997</v>
      </c>
    </row>
    <row r="67" spans="14:15" x14ac:dyDescent="0.25">
      <c r="N67">
        <v>0.19230800000000001</v>
      </c>
      <c r="O67">
        <v>0.54487200000000002</v>
      </c>
    </row>
    <row r="68" spans="14:15" x14ac:dyDescent="0.25">
      <c r="N68">
        <v>0.15384600000000001</v>
      </c>
      <c r="O68">
        <v>0.53205100000000005</v>
      </c>
    </row>
    <row r="69" spans="14:15" x14ac:dyDescent="0.25">
      <c r="N69">
        <v>0.288462</v>
      </c>
      <c r="O69">
        <v>0.55128200000000005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E24" sqref="E24:F34"/>
    </sheetView>
  </sheetViews>
  <sheetFormatPr defaultRowHeight="15" x14ac:dyDescent="0.25"/>
  <sheetData>
    <row r="1" spans="1:19" x14ac:dyDescent="0.25">
      <c r="B1" t="s">
        <v>12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0.25580000000000003</v>
      </c>
      <c r="E4">
        <f>AVERAGE(E6:E7)</f>
        <v>0.37340000000000001</v>
      </c>
      <c r="F4">
        <f>AVERAGE(F6:F9)</f>
        <v>0.25240000000000001</v>
      </c>
      <c r="G4">
        <f>AVERAGE(G6:G9)</f>
        <v>0.41260000000000008</v>
      </c>
      <c r="H4">
        <f>AVERAGE(H6:H13)</f>
        <v>0.24430000000000002</v>
      </c>
      <c r="I4">
        <f>AVERAGE(I6:I13)</f>
        <v>0.47850000000000004</v>
      </c>
      <c r="J4">
        <f>AVERAGE(J5:J21)</f>
        <v>0.23570285427450982</v>
      </c>
      <c r="K4">
        <f>AVERAGE(K5:K21)</f>
        <v>0.44124906917647055</v>
      </c>
      <c r="L4">
        <f>AVERAGE(L5:L36)</f>
        <v>0.25093054838709677</v>
      </c>
      <c r="M4">
        <f>AVERAGE(M5:M37)</f>
        <v>0.53285262499999997</v>
      </c>
      <c r="N4" t="e">
        <f>AVERAGE(N6:N69)</f>
        <v>#DIV/0!</v>
      </c>
      <c r="O4" t="e">
        <f>AVERAGE(O6:O69)</f>
        <v>#DIV/0!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1.2799999999999844E-6</v>
      </c>
      <c r="E5">
        <f>_xlfn.VAR.S(E6:E7)</f>
        <v>1.0367999999999955E-4</v>
      </c>
      <c r="F5">
        <f>_xlfn.VAR.S(F6:F9)</f>
        <v>7.0933333333333354E-5</v>
      </c>
      <c r="G5">
        <f>_xlfn.VAR.S(G6:G9)</f>
        <v>8.0906666666666317E-5</v>
      </c>
      <c r="H5">
        <f>_xlfn.VAR.S(H6:H13)</f>
        <v>1.2908571428571429E-4</v>
      </c>
      <c r="I5">
        <f>_xlfn.VAR.S(I6:I13)</f>
        <v>1.4563428571428601E-4</v>
      </c>
      <c r="J5">
        <f>_xlfn.VAR.S(J6:J21)</f>
        <v>5.485226666666665E-4</v>
      </c>
      <c r="K5">
        <f>_xlfn.VAR.S(K6:K21)</f>
        <v>4.3417599999999982E-4</v>
      </c>
    </row>
    <row r="6" spans="1:19" x14ac:dyDescent="0.25">
      <c r="C6">
        <v>0.37430000000000002</v>
      </c>
      <c r="D6">
        <v>0.255</v>
      </c>
      <c r="E6">
        <v>0.38059999999999999</v>
      </c>
      <c r="F6">
        <v>0.25080000000000002</v>
      </c>
      <c r="G6">
        <v>0.41799999999999998</v>
      </c>
      <c r="H6">
        <v>0.248</v>
      </c>
      <c r="I6">
        <v>0.4864</v>
      </c>
      <c r="J6">
        <v>0.24640000000000001</v>
      </c>
      <c r="K6">
        <v>0.49919999999999998</v>
      </c>
      <c r="L6">
        <v>0.27243600000000001</v>
      </c>
      <c r="M6">
        <v>0.50320500000000001</v>
      </c>
    </row>
    <row r="7" spans="1:19" x14ac:dyDescent="0.25">
      <c r="D7">
        <v>0.25659999999999999</v>
      </c>
      <c r="E7">
        <v>0.36620000000000003</v>
      </c>
      <c r="F7">
        <v>0.2576</v>
      </c>
      <c r="G7">
        <v>0.40600000000000003</v>
      </c>
      <c r="H7">
        <v>0.23680000000000001</v>
      </c>
      <c r="I7">
        <v>0.47439999999999999</v>
      </c>
      <c r="J7">
        <v>0.27039999999999997</v>
      </c>
      <c r="K7">
        <v>0.49280000000000002</v>
      </c>
      <c r="L7">
        <v>0.25320500000000001</v>
      </c>
      <c r="M7">
        <v>0.56410300000000002</v>
      </c>
    </row>
    <row r="8" spans="1:19" x14ac:dyDescent="0.25">
      <c r="F8">
        <v>0.26</v>
      </c>
      <c r="G8">
        <v>0.40400000000000003</v>
      </c>
      <c r="H8">
        <v>0.24</v>
      </c>
      <c r="I8">
        <v>0.46960000000000002</v>
      </c>
      <c r="J8">
        <v>0.27839999999999998</v>
      </c>
      <c r="K8">
        <v>0.45600000000000002</v>
      </c>
      <c r="L8">
        <v>0.27243600000000001</v>
      </c>
      <c r="M8">
        <v>0.5</v>
      </c>
    </row>
    <row r="9" spans="1:19" x14ac:dyDescent="0.25">
      <c r="F9">
        <v>0.2412</v>
      </c>
      <c r="G9">
        <v>0.4224</v>
      </c>
      <c r="H9">
        <v>0.23039999999999999</v>
      </c>
      <c r="I9">
        <v>0.47439999999999999</v>
      </c>
      <c r="J9">
        <v>0.24640000000000001</v>
      </c>
      <c r="K9">
        <v>0.46560000000000001</v>
      </c>
      <c r="L9">
        <v>0.27884599999999998</v>
      </c>
      <c r="M9">
        <v>0.50320500000000001</v>
      </c>
    </row>
    <row r="10" spans="1:19" x14ac:dyDescent="0.25">
      <c r="H10">
        <v>0.2392</v>
      </c>
      <c r="I10">
        <v>0.50560000000000005</v>
      </c>
      <c r="J10">
        <v>0.2208</v>
      </c>
      <c r="K10">
        <v>0.45760000000000001</v>
      </c>
      <c r="L10">
        <v>0.23397399999999999</v>
      </c>
      <c r="M10">
        <v>0.55448699999999995</v>
      </c>
    </row>
    <row r="11" spans="1:19" x14ac:dyDescent="0.25">
      <c r="H11">
        <v>0.26719999999999999</v>
      </c>
      <c r="I11">
        <v>0.4728</v>
      </c>
      <c r="J11">
        <v>0.26079999999999998</v>
      </c>
      <c r="K11">
        <v>0.49919999999999998</v>
      </c>
      <c r="L11">
        <v>0.25</v>
      </c>
      <c r="M11">
        <v>0.55128200000000005</v>
      </c>
    </row>
    <row r="12" spans="1:19" x14ac:dyDescent="0.25">
      <c r="H12">
        <v>0.252</v>
      </c>
      <c r="I12">
        <v>0.47120000000000001</v>
      </c>
      <c r="J12">
        <v>0.25280000000000002</v>
      </c>
      <c r="K12">
        <v>0.4864</v>
      </c>
      <c r="L12">
        <v>0.224359</v>
      </c>
      <c r="M12">
        <v>0.54166700000000001</v>
      </c>
    </row>
    <row r="13" spans="1:19" x14ac:dyDescent="0.25">
      <c r="H13">
        <v>0.24079999999999999</v>
      </c>
      <c r="I13">
        <v>0.47360000000000002</v>
      </c>
      <c r="J13">
        <v>0.26400000000000001</v>
      </c>
      <c r="K13">
        <v>0.45279999999999998</v>
      </c>
      <c r="L13">
        <v>0.24679499999999999</v>
      </c>
      <c r="M13">
        <v>0.50961500000000004</v>
      </c>
    </row>
    <row r="14" spans="1:19" x14ac:dyDescent="0.25">
      <c r="J14">
        <v>0.22239999999999999</v>
      </c>
      <c r="K14">
        <v>0.47360000000000002</v>
      </c>
      <c r="L14">
        <v>0.26282100000000003</v>
      </c>
      <c r="M14">
        <v>0.51602599999999998</v>
      </c>
    </row>
    <row r="15" spans="1:19" x14ac:dyDescent="0.25">
      <c r="J15">
        <v>0.26079999999999998</v>
      </c>
      <c r="K15">
        <v>0.48480000000000001</v>
      </c>
      <c r="L15">
        <v>0.24038499999999999</v>
      </c>
      <c r="M15">
        <v>0.53205100000000005</v>
      </c>
    </row>
    <row r="16" spans="1:19" x14ac:dyDescent="0.25">
      <c r="J16">
        <v>0.26240000000000002</v>
      </c>
      <c r="K16">
        <v>0.41920000000000002</v>
      </c>
      <c r="L16">
        <v>0.26602599999999998</v>
      </c>
      <c r="M16">
        <v>0.461538</v>
      </c>
    </row>
    <row r="17" spans="1:13" x14ac:dyDescent="0.25">
      <c r="J17">
        <v>0.24640000000000001</v>
      </c>
      <c r="K17">
        <v>0.44800000000000001</v>
      </c>
      <c r="L17">
        <v>0.23397399999999999</v>
      </c>
      <c r="M17">
        <v>0.50641000000000003</v>
      </c>
    </row>
    <row r="18" spans="1:13" x14ac:dyDescent="0.25">
      <c r="J18">
        <v>0.2288</v>
      </c>
      <c r="K18">
        <v>0.46879999999999999</v>
      </c>
      <c r="L18">
        <v>0.27564100000000002</v>
      </c>
      <c r="M18">
        <v>0.57051300000000005</v>
      </c>
    </row>
    <row r="19" spans="1:13" x14ac:dyDescent="0.25">
      <c r="J19">
        <v>0.24959999999999999</v>
      </c>
      <c r="K19">
        <v>0.46239999999999998</v>
      </c>
      <c r="L19">
        <v>0.24679499999999999</v>
      </c>
      <c r="M19">
        <v>0.54807700000000004</v>
      </c>
    </row>
    <row r="20" spans="1:13" x14ac:dyDescent="0.25">
      <c r="J20">
        <v>0.2016</v>
      </c>
      <c r="K20">
        <v>0.46879999999999999</v>
      </c>
      <c r="L20">
        <v>0.31089699999999998</v>
      </c>
      <c r="M20">
        <v>0.53205100000000005</v>
      </c>
    </row>
    <row r="21" spans="1:13" x14ac:dyDescent="0.25">
      <c r="A21" t="s">
        <v>8</v>
      </c>
      <c r="B21">
        <v>6</v>
      </c>
      <c r="J21">
        <v>0.2944</v>
      </c>
      <c r="K21">
        <v>0.46560000000000001</v>
      </c>
      <c r="L21">
        <v>0.26602599999999998</v>
      </c>
      <c r="M21">
        <v>0.54807700000000004</v>
      </c>
    </row>
    <row r="22" spans="1:13" x14ac:dyDescent="0.25">
      <c r="A22" t="s">
        <v>4</v>
      </c>
      <c r="B22" t="s">
        <v>5</v>
      </c>
      <c r="C22" t="s">
        <v>6</v>
      </c>
      <c r="L22">
        <v>0.25</v>
      </c>
      <c r="M22">
        <v>0.55128200000000005</v>
      </c>
    </row>
    <row r="23" spans="1:13" x14ac:dyDescent="0.25">
      <c r="A23">
        <v>1</v>
      </c>
      <c r="B23">
        <v>0.25559999999999999</v>
      </c>
      <c r="C23">
        <v>0.37430000000000002</v>
      </c>
      <c r="L23">
        <v>0.205128</v>
      </c>
      <c r="M23">
        <v>0.57371799999999995</v>
      </c>
    </row>
    <row r="24" spans="1:13" x14ac:dyDescent="0.25">
      <c r="A24">
        <v>2</v>
      </c>
      <c r="B24">
        <v>0.25580000000000003</v>
      </c>
      <c r="C24">
        <v>0.37340000000000001</v>
      </c>
      <c r="E24">
        <f>B24-$B$23</f>
        <v>2.0000000000003348E-4</v>
      </c>
      <c r="F24">
        <f>E24*E24</f>
        <v>4.0000000000013395E-8</v>
      </c>
      <c r="L24">
        <v>0.24359</v>
      </c>
      <c r="M24">
        <v>0.57051300000000005</v>
      </c>
    </row>
    <row r="25" spans="1:13" x14ac:dyDescent="0.25">
      <c r="A25">
        <v>4</v>
      </c>
      <c r="B25">
        <v>0.25240000000000001</v>
      </c>
      <c r="C25">
        <v>0.41260000000000008</v>
      </c>
      <c r="E25">
        <f t="shared" ref="E25:E29" si="0">B25-$B$23</f>
        <v>-3.1999999999999806E-3</v>
      </c>
      <c r="F25">
        <f t="shared" ref="F25:F29" si="1">E25*E25</f>
        <v>1.0239999999999877E-5</v>
      </c>
      <c r="L25">
        <v>0.24679499999999999</v>
      </c>
      <c r="M25">
        <v>0.58974400000000005</v>
      </c>
    </row>
    <row r="26" spans="1:13" x14ac:dyDescent="0.25">
      <c r="A26">
        <v>8</v>
      </c>
      <c r="B26">
        <v>0.24430000000000002</v>
      </c>
      <c r="C26">
        <v>0.47850000000000004</v>
      </c>
      <c r="E26">
        <f t="shared" si="0"/>
        <v>-1.1299999999999977E-2</v>
      </c>
      <c r="F26">
        <f t="shared" si="1"/>
        <v>1.2768999999999948E-4</v>
      </c>
      <c r="L26">
        <v>0.269231</v>
      </c>
      <c r="M26">
        <v>0.538462</v>
      </c>
    </row>
    <row r="27" spans="1:13" x14ac:dyDescent="0.25">
      <c r="A27">
        <v>16</v>
      </c>
      <c r="B27">
        <v>0.23570285427450982</v>
      </c>
      <c r="C27">
        <v>0.44124906917647055</v>
      </c>
      <c r="E27">
        <f t="shared" si="0"/>
        <v>-1.9897145725490173E-2</v>
      </c>
      <c r="F27">
        <f t="shared" si="1"/>
        <v>3.9589640802139187E-4</v>
      </c>
      <c r="L27">
        <v>0.24679499999999999</v>
      </c>
      <c r="M27">
        <v>0.54487200000000002</v>
      </c>
    </row>
    <row r="28" spans="1:13" x14ac:dyDescent="0.25">
      <c r="A28">
        <v>32</v>
      </c>
      <c r="B28">
        <v>0.25093054838709677</v>
      </c>
      <c r="C28">
        <v>0.53285262499999997</v>
      </c>
      <c r="E28">
        <f t="shared" si="0"/>
        <v>-4.6694516129032193E-3</v>
      </c>
      <c r="F28">
        <f t="shared" si="1"/>
        <v>2.1803778365244475E-5</v>
      </c>
      <c r="L28">
        <v>0.217949</v>
      </c>
      <c r="M28">
        <v>0.52564100000000002</v>
      </c>
    </row>
    <row r="29" spans="1:13" x14ac:dyDescent="0.25">
      <c r="L29">
        <v>0.20192299999999999</v>
      </c>
      <c r="M29">
        <v>0.57692299999999996</v>
      </c>
    </row>
    <row r="30" spans="1:13" x14ac:dyDescent="0.25">
      <c r="L30">
        <v>0.237179</v>
      </c>
      <c r="M30">
        <v>0.49358999999999997</v>
      </c>
    </row>
    <row r="31" spans="1:13" x14ac:dyDescent="0.25">
      <c r="L31">
        <v>0.28525600000000001</v>
      </c>
      <c r="M31">
        <v>0.49679499999999999</v>
      </c>
    </row>
    <row r="32" spans="1:13" x14ac:dyDescent="0.25">
      <c r="L32">
        <v>0.25</v>
      </c>
      <c r="M32">
        <v>0.54166700000000001</v>
      </c>
    </row>
    <row r="33" spans="1:13" x14ac:dyDescent="0.25">
      <c r="A33" t="s">
        <v>7</v>
      </c>
      <c r="B33">
        <f>_xlfn.STDEV.S(B23:B28)</f>
        <v>7.7961715597144468E-3</v>
      </c>
      <c r="C33">
        <f>_xlfn.STDEV.S(C23:C28)</f>
        <v>6.2427307774905648E-2</v>
      </c>
      <c r="F33">
        <f>AVERAGE(F24:F28)</f>
        <v>1.1113403727732714E-4</v>
      </c>
      <c r="L33">
        <v>0.25320500000000001</v>
      </c>
      <c r="M33">
        <v>0.54487200000000002</v>
      </c>
    </row>
    <row r="34" spans="1:13" x14ac:dyDescent="0.25">
      <c r="L34">
        <v>0.24038499999999999</v>
      </c>
      <c r="M34">
        <v>0.54166700000000001</v>
      </c>
    </row>
    <row r="35" spans="1:13" x14ac:dyDescent="0.25">
      <c r="B35">
        <f>B33/(SQRT(10000/6))</f>
        <v>1.9096642268498466E-4</v>
      </c>
      <c r="C35">
        <f>C33/(SQRT(10000/6))</f>
        <v>1.5291505006419992E-3</v>
      </c>
      <c r="L35">
        <v>0.26282100000000003</v>
      </c>
      <c r="M35">
        <v>0.52243600000000001</v>
      </c>
    </row>
    <row r="36" spans="1:13" x14ac:dyDescent="0.25">
      <c r="L36">
        <v>0.23397399999999999</v>
      </c>
      <c r="M36">
        <v>0.47115400000000002</v>
      </c>
    </row>
    <row r="37" spans="1:13" x14ac:dyDescent="0.25">
      <c r="L37">
        <v>0.27564100000000002</v>
      </c>
      <c r="M37">
        <v>0.52564100000000002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9" workbookViewId="0">
      <selection activeCell="F32" sqref="F32"/>
    </sheetView>
  </sheetViews>
  <sheetFormatPr defaultRowHeight="15" x14ac:dyDescent="0.25"/>
  <cols>
    <col min="6" max="6" width="12" bestFit="1" customWidth="1"/>
  </cols>
  <sheetData>
    <row r="1" spans="1:19" x14ac:dyDescent="0.25">
      <c r="B1" t="s">
        <v>12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0.25440000000000002</v>
      </c>
      <c r="E4">
        <f>AVERAGE(E6:E7)</f>
        <v>0.3795</v>
      </c>
      <c r="F4">
        <f>AVERAGE(F6:F9)</f>
        <v>0.25309999999999999</v>
      </c>
      <c r="G4">
        <f>AVERAGE(G6:G9)</f>
        <v>0.40820000000000001</v>
      </c>
      <c r="H4">
        <f>AVERAGE(H6:H13)</f>
        <v>0.24670000000000003</v>
      </c>
      <c r="I4">
        <f>AVERAGE(I6:I13)</f>
        <v>0.47069999999999995</v>
      </c>
      <c r="J4">
        <f>AVERAGE(J5:J21)</f>
        <v>0.23927004611764707</v>
      </c>
      <c r="K4">
        <f>AVERAGE(K5:K21)</f>
        <v>0.44152526243137252</v>
      </c>
      <c r="L4" t="e">
        <f>AVERAGE(L5:L36)</f>
        <v>#DIV/0!</v>
      </c>
      <c r="M4" t="e">
        <f>AVERAGE(M5:M37)</f>
        <v>#DIV/0!</v>
      </c>
      <c r="N4" t="e">
        <f>AVERAGE(N6:N69)</f>
        <v>#DIV/0!</v>
      </c>
      <c r="O4" t="e">
        <f>AVERAGE(O6:O69)</f>
        <v>#DIV/0!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7.1999999999997468E-7</v>
      </c>
      <c r="E5">
        <f>_xlfn.VAR.S(E6:E7)</f>
        <v>2.4199999999999557E-6</v>
      </c>
      <c r="F5">
        <f>_xlfn.VAR.S(F6:F9)</f>
        <v>7.8013333333333049E-5</v>
      </c>
      <c r="G5">
        <f>_xlfn.VAR.S(G6:G9)</f>
        <v>1.2506666666666692E-4</v>
      </c>
      <c r="H5">
        <f>_xlfn.VAR.S(H6:H13)</f>
        <v>1.1153142857142859E-4</v>
      </c>
      <c r="I5">
        <f>_xlfn.VAR.S(I6:I13)</f>
        <v>1.129942857142858E-4</v>
      </c>
      <c r="J5">
        <f>_xlfn.VAR.S(J6:J21)</f>
        <v>3.9078399999999992E-4</v>
      </c>
      <c r="K5">
        <f>_xlfn.VAR.S(K6:K21)</f>
        <v>3.2946133333333302E-4</v>
      </c>
    </row>
    <row r="6" spans="1:19" x14ac:dyDescent="0.25">
      <c r="D6">
        <v>0.255</v>
      </c>
      <c r="E6">
        <v>0.38059999999999999</v>
      </c>
      <c r="F6">
        <v>0.25080000000000002</v>
      </c>
      <c r="G6">
        <v>0.41799999999999998</v>
      </c>
      <c r="H6">
        <v>0.248</v>
      </c>
      <c r="I6">
        <v>0.4864</v>
      </c>
      <c r="J6">
        <v>0.24640000000000001</v>
      </c>
      <c r="K6">
        <v>0.49919999999999998</v>
      </c>
    </row>
    <row r="7" spans="1:19" x14ac:dyDescent="0.25">
      <c r="D7">
        <v>0.25380000000000003</v>
      </c>
      <c r="E7">
        <v>0.37840000000000001</v>
      </c>
      <c r="F7">
        <v>0.24160000000000001</v>
      </c>
      <c r="G7">
        <v>0.41760000000000003</v>
      </c>
      <c r="H7">
        <v>0.23680000000000001</v>
      </c>
      <c r="I7">
        <v>0.47599999999999998</v>
      </c>
      <c r="J7">
        <v>0.28000000000000003</v>
      </c>
      <c r="K7">
        <v>0.46239999999999998</v>
      </c>
    </row>
    <row r="8" spans="1:19" x14ac:dyDescent="0.25">
      <c r="F8">
        <v>0.26079999999999998</v>
      </c>
      <c r="G8">
        <v>0.40039999999999998</v>
      </c>
      <c r="H8">
        <v>0.26640000000000003</v>
      </c>
      <c r="I8">
        <v>0.46160000000000001</v>
      </c>
      <c r="J8">
        <v>0.2928</v>
      </c>
      <c r="K8">
        <v>0.44800000000000001</v>
      </c>
    </row>
    <row r="9" spans="1:19" x14ac:dyDescent="0.25">
      <c r="F9">
        <v>0.25919999999999999</v>
      </c>
      <c r="G9">
        <v>0.39679999999999999</v>
      </c>
      <c r="H9">
        <v>0.24160000000000001</v>
      </c>
      <c r="I9">
        <v>0.47920000000000001</v>
      </c>
      <c r="J9">
        <v>0.24479999999999999</v>
      </c>
      <c r="K9">
        <v>0.4304</v>
      </c>
    </row>
    <row r="10" spans="1:19" x14ac:dyDescent="0.25">
      <c r="H10">
        <v>0.2472</v>
      </c>
      <c r="I10">
        <v>0.4728</v>
      </c>
      <c r="J10">
        <v>0.28799999999999998</v>
      </c>
      <c r="K10">
        <v>0.49440000000000001</v>
      </c>
    </row>
    <row r="11" spans="1:19" x14ac:dyDescent="0.25">
      <c r="H11">
        <v>0.24560000000000001</v>
      </c>
      <c r="I11">
        <v>0.47199999999999998</v>
      </c>
      <c r="J11">
        <v>0.24160000000000001</v>
      </c>
      <c r="K11">
        <v>0.48959999999999998</v>
      </c>
    </row>
    <row r="12" spans="1:19" x14ac:dyDescent="0.25">
      <c r="H12">
        <v>0.25519999999999998</v>
      </c>
      <c r="I12">
        <v>0.46479999999999999</v>
      </c>
      <c r="J12">
        <v>0.26079999999999998</v>
      </c>
      <c r="K12">
        <v>0.48</v>
      </c>
    </row>
    <row r="13" spans="1:19" x14ac:dyDescent="0.25">
      <c r="H13">
        <v>0.23280000000000001</v>
      </c>
      <c r="I13">
        <v>0.45279999999999998</v>
      </c>
      <c r="J13">
        <v>0.26879999999999998</v>
      </c>
      <c r="K13">
        <v>0.45600000000000002</v>
      </c>
    </row>
    <row r="14" spans="1:19" x14ac:dyDescent="0.25">
      <c r="J14">
        <v>0.23519999999999999</v>
      </c>
      <c r="K14">
        <v>0.46560000000000001</v>
      </c>
    </row>
    <row r="15" spans="1:19" x14ac:dyDescent="0.25">
      <c r="J15">
        <v>0.24640000000000001</v>
      </c>
      <c r="K15">
        <v>0.48320000000000002</v>
      </c>
    </row>
    <row r="16" spans="1:19" x14ac:dyDescent="0.25">
      <c r="J16">
        <v>0.23680000000000001</v>
      </c>
      <c r="K16">
        <v>0.47199999999999998</v>
      </c>
    </row>
    <row r="17" spans="1:11" x14ac:dyDescent="0.25">
      <c r="J17">
        <v>0.2384</v>
      </c>
      <c r="K17">
        <v>0.47520000000000001</v>
      </c>
    </row>
    <row r="18" spans="1:11" x14ac:dyDescent="0.25">
      <c r="J18">
        <v>0.23519999999999999</v>
      </c>
      <c r="K18">
        <v>0.47520000000000001</v>
      </c>
    </row>
    <row r="19" spans="1:11" x14ac:dyDescent="0.25">
      <c r="J19">
        <v>0.26719999999999999</v>
      </c>
      <c r="K19">
        <v>0.45279999999999998</v>
      </c>
    </row>
    <row r="20" spans="1:11" x14ac:dyDescent="0.25">
      <c r="A20" t="s">
        <v>8</v>
      </c>
      <c r="B20">
        <v>5</v>
      </c>
      <c r="J20">
        <v>0.23200000000000001</v>
      </c>
      <c r="K20">
        <v>0.46079999999999999</v>
      </c>
    </row>
    <row r="21" spans="1:11" x14ac:dyDescent="0.25">
      <c r="A21" t="s">
        <v>4</v>
      </c>
      <c r="B21" t="s">
        <v>5</v>
      </c>
      <c r="C21" t="s">
        <v>6</v>
      </c>
      <c r="J21">
        <v>0.25280000000000002</v>
      </c>
      <c r="K21">
        <v>0.46079999999999999</v>
      </c>
    </row>
    <row r="22" spans="1:11" x14ac:dyDescent="0.25">
      <c r="A22">
        <v>1</v>
      </c>
      <c r="B22">
        <v>0.25559999999999999</v>
      </c>
      <c r="C22">
        <v>0.37430000000000002</v>
      </c>
    </row>
    <row r="23" spans="1:11" x14ac:dyDescent="0.25">
      <c r="A23">
        <v>2</v>
      </c>
      <c r="B23">
        <v>0.25440000000000002</v>
      </c>
      <c r="C23">
        <v>0.3795</v>
      </c>
      <c r="E23">
        <f>B23-$B$22</f>
        <v>-1.1999999999999789E-3</v>
      </c>
      <c r="F23">
        <f>E23*E23</f>
        <v>1.4399999999999494E-6</v>
      </c>
    </row>
    <row r="24" spans="1:11" x14ac:dyDescent="0.25">
      <c r="A24">
        <v>4</v>
      </c>
      <c r="B24">
        <v>0.25309999999999999</v>
      </c>
      <c r="C24">
        <v>0.40820000000000001</v>
      </c>
      <c r="E24">
        <f t="shared" ref="E24:E26" si="0">B24-$B$22</f>
        <v>-2.5000000000000022E-3</v>
      </c>
      <c r="F24">
        <f t="shared" ref="F24:F27" si="1">E24*E24</f>
        <v>6.2500000000000113E-6</v>
      </c>
    </row>
    <row r="25" spans="1:11" x14ac:dyDescent="0.25">
      <c r="A25">
        <v>8</v>
      </c>
      <c r="B25">
        <v>0.24670000000000003</v>
      </c>
      <c r="C25">
        <v>0.47069999999999995</v>
      </c>
      <c r="E25">
        <f t="shared" si="0"/>
        <v>-8.8999999999999635E-3</v>
      </c>
      <c r="F25">
        <f t="shared" si="1"/>
        <v>7.9209999999999345E-5</v>
      </c>
    </row>
    <row r="26" spans="1:11" x14ac:dyDescent="0.25">
      <c r="A26">
        <v>16</v>
      </c>
      <c r="B26">
        <v>0.23927004611764707</v>
      </c>
      <c r="C26">
        <v>0.44152526243137252</v>
      </c>
      <c r="E26">
        <f t="shared" si="0"/>
        <v>-1.6329953882352921E-2</v>
      </c>
      <c r="F26">
        <f t="shared" si="1"/>
        <v>2.6666739379977323E-4</v>
      </c>
    </row>
    <row r="32" spans="1:11" x14ac:dyDescent="0.25">
      <c r="A32" t="s">
        <v>7</v>
      </c>
      <c r="B32">
        <f>_xlfn.STDEV.S(B22:B26)</f>
        <v>6.8223703262275314E-3</v>
      </c>
      <c r="C32">
        <f>_xlfn.STDEV.S(C22:C26)</f>
        <v>4.1136782516967486E-2</v>
      </c>
      <c r="F32">
        <f>AVERAGE(F23:F26)</f>
        <v>8.839184844994313E-5</v>
      </c>
    </row>
    <row r="34" spans="2:3" x14ac:dyDescent="0.25">
      <c r="B34">
        <f>B32/(SQRT(10000/5))</f>
        <v>1.5255283817122177E-4</v>
      </c>
      <c r="C34">
        <f>C32/(SQRT(10000/5))</f>
        <v>9.1984642083564193E-4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E23" sqref="E23:F32"/>
    </sheetView>
  </sheetViews>
  <sheetFormatPr defaultRowHeight="15" x14ac:dyDescent="0.25"/>
  <cols>
    <col min="6" max="6" width="10" bestFit="1" customWidth="1"/>
  </cols>
  <sheetData>
    <row r="1" spans="1:19" x14ac:dyDescent="0.25">
      <c r="B1" t="s">
        <v>13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0.25080000000000002</v>
      </c>
      <c r="E4">
        <f>AVERAGE(E6:E7)</f>
        <v>0.37729999999999997</v>
      </c>
      <c r="F4">
        <f>AVERAGE(F6:F9)</f>
        <v>0.25380000000000003</v>
      </c>
      <c r="G4">
        <f>AVERAGE(G6:G9)</f>
        <v>0.40389999999999998</v>
      </c>
      <c r="H4">
        <f>AVERAGE(H6:H13)</f>
        <v>0.2424</v>
      </c>
      <c r="I4">
        <f>AVERAGE(I6:I13)</f>
        <v>0.47229999999999994</v>
      </c>
      <c r="J4" t="e">
        <f>AVERAGE(J5:J21)</f>
        <v>#DIV/0!</v>
      </c>
      <c r="K4" t="e">
        <f>AVERAGE(K5:K21)</f>
        <v>#DIV/0!</v>
      </c>
      <c r="L4" t="e">
        <f>AVERAGE(L5:L36)</f>
        <v>#DIV/0!</v>
      </c>
      <c r="M4" t="e">
        <f>AVERAGE(M5:M37)</f>
        <v>#DIV/0!</v>
      </c>
      <c r="N4" t="e">
        <f>AVERAGE(N6:N69)</f>
        <v>#DIV/0!</v>
      </c>
      <c r="O4" t="e">
        <f>AVERAGE(O6:O69)</f>
        <v>#DIV/0!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3.527999999999992E-5</v>
      </c>
      <c r="E5">
        <f>_xlfn.VAR.S(E6:E7)</f>
        <v>2.1779999999999964E-5</v>
      </c>
      <c r="F5">
        <f>_xlfn.VAR.S(F6:F9)</f>
        <v>6.0746666666666808E-5</v>
      </c>
      <c r="G5">
        <f>_xlfn.VAR.S(G6:G9)</f>
        <v>1.0766666666666657E-4</v>
      </c>
      <c r="H5">
        <f>_xlfn.VAR.S(H6:H13)</f>
        <v>1.7170285714285721E-4</v>
      </c>
      <c r="I5">
        <f>_xlfn.VAR.S(I6:I13)</f>
        <v>3.3809142857142878E-4</v>
      </c>
      <c r="J5" t="e">
        <f>_xlfn.VAR.S(J6:J21)</f>
        <v>#DIV/0!</v>
      </c>
      <c r="K5" t="e">
        <f>_xlfn.VAR.S(K6:K21)</f>
        <v>#DIV/0!</v>
      </c>
    </row>
    <row r="6" spans="1:19" x14ac:dyDescent="0.25">
      <c r="D6">
        <v>0.255</v>
      </c>
      <c r="E6">
        <v>0.38059999999999999</v>
      </c>
      <c r="F6">
        <v>0.25080000000000002</v>
      </c>
      <c r="G6">
        <v>0.41799999999999998</v>
      </c>
      <c r="H6">
        <v>0.248</v>
      </c>
      <c r="I6">
        <v>0.4864</v>
      </c>
    </row>
    <row r="7" spans="1:19" x14ac:dyDescent="0.25">
      <c r="D7">
        <v>0.24660000000000001</v>
      </c>
      <c r="E7">
        <v>0.374</v>
      </c>
      <c r="F7">
        <v>0.26440000000000002</v>
      </c>
      <c r="G7">
        <v>0.4052</v>
      </c>
      <c r="H7">
        <v>0.23680000000000001</v>
      </c>
      <c r="I7">
        <v>0.4768</v>
      </c>
    </row>
    <row r="8" spans="1:19" x14ac:dyDescent="0.25">
      <c r="F8">
        <v>0.254</v>
      </c>
      <c r="G8">
        <v>0.39760000000000001</v>
      </c>
      <c r="H8">
        <v>0.24640000000000001</v>
      </c>
      <c r="I8">
        <v>0.45279999999999998</v>
      </c>
    </row>
    <row r="9" spans="1:19" x14ac:dyDescent="0.25">
      <c r="F9">
        <v>0.246</v>
      </c>
      <c r="G9">
        <v>0.39479999999999998</v>
      </c>
      <c r="H9">
        <v>0.248</v>
      </c>
      <c r="I9">
        <v>0.46800000000000003</v>
      </c>
    </row>
    <row r="10" spans="1:19" x14ac:dyDescent="0.25">
      <c r="H10">
        <v>0.24879999999999999</v>
      </c>
      <c r="I10">
        <v>0.45760000000000001</v>
      </c>
    </row>
    <row r="11" spans="1:19" x14ac:dyDescent="0.25">
      <c r="H11">
        <v>0.22320000000000001</v>
      </c>
      <c r="I11">
        <v>0.48959999999999998</v>
      </c>
    </row>
    <row r="12" spans="1:19" x14ac:dyDescent="0.25">
      <c r="H12">
        <v>0.26240000000000002</v>
      </c>
      <c r="I12">
        <v>0.44879999999999998</v>
      </c>
    </row>
    <row r="13" spans="1:19" x14ac:dyDescent="0.25">
      <c r="H13">
        <v>0.22559999999999999</v>
      </c>
      <c r="I13">
        <v>0.49840000000000001</v>
      </c>
    </row>
    <row r="20" spans="1:6" x14ac:dyDescent="0.25">
      <c r="A20" t="s">
        <v>8</v>
      </c>
      <c r="B20">
        <v>4</v>
      </c>
    </row>
    <row r="21" spans="1:6" x14ac:dyDescent="0.25">
      <c r="A21" t="s">
        <v>4</v>
      </c>
      <c r="B21" t="s">
        <v>5</v>
      </c>
      <c r="C21" t="s">
        <v>6</v>
      </c>
    </row>
    <row r="22" spans="1:6" x14ac:dyDescent="0.25">
      <c r="A22">
        <v>1</v>
      </c>
      <c r="B22">
        <v>0.25559999999999999</v>
      </c>
      <c r="C22">
        <v>0.37430000000000002</v>
      </c>
    </row>
    <row r="23" spans="1:6" x14ac:dyDescent="0.25">
      <c r="A23">
        <v>2</v>
      </c>
      <c r="B23">
        <v>0.25080000000000002</v>
      </c>
      <c r="C23">
        <v>0.3795</v>
      </c>
      <c r="E23">
        <f>B23-$B$22</f>
        <v>-4.799999999999971E-3</v>
      </c>
      <c r="F23">
        <f>E23*E23</f>
        <v>2.3039999999999722E-5</v>
      </c>
    </row>
    <row r="24" spans="1:6" x14ac:dyDescent="0.25">
      <c r="A24">
        <v>4</v>
      </c>
      <c r="B24">
        <v>0.25380000000000003</v>
      </c>
      <c r="C24">
        <v>0.40820000000000001</v>
      </c>
      <c r="E24">
        <f t="shared" ref="E24:E26" si="0">B24-$B$22</f>
        <v>-1.7999999999999683E-3</v>
      </c>
      <c r="F24">
        <f t="shared" ref="F24:F26" si="1">E24*E24</f>
        <v>3.239999999999886E-6</v>
      </c>
    </row>
    <row r="25" spans="1:6" x14ac:dyDescent="0.25">
      <c r="A25">
        <v>8</v>
      </c>
      <c r="B25">
        <v>0.2424</v>
      </c>
      <c r="C25">
        <v>0.47069999999999995</v>
      </c>
      <c r="E25">
        <f t="shared" si="0"/>
        <v>-1.319999999999999E-2</v>
      </c>
      <c r="F25">
        <f t="shared" si="1"/>
        <v>1.7423999999999971E-4</v>
      </c>
    </row>
    <row r="32" spans="1:6" x14ac:dyDescent="0.25">
      <c r="A32" t="s">
        <v>7</v>
      </c>
      <c r="B32">
        <f>_xlfn.STDEV.S(B22:B25)</f>
        <v>5.8455110982701943E-3</v>
      </c>
      <c r="C32">
        <f>_xlfn.STDEV.S(C22:C25)</f>
        <v>4.426867779066064E-2</v>
      </c>
      <c r="F32">
        <f>AVERAGE(F23:F25)</f>
        <v>6.6839999999999773E-5</v>
      </c>
    </row>
    <row r="34" spans="2:3" x14ac:dyDescent="0.25">
      <c r="B34">
        <f>B32/(SQRT(10000/4))</f>
        <v>1.1691022196540389E-4</v>
      </c>
      <c r="C34">
        <f>C32/(SQRT(10000/4))</f>
        <v>8.8537355581321279E-4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F31" sqref="F31"/>
    </sheetView>
  </sheetViews>
  <sheetFormatPr defaultRowHeight="15" x14ac:dyDescent="0.25"/>
  <sheetData>
    <row r="1" spans="1:19" x14ac:dyDescent="0.25">
      <c r="B1" t="s">
        <v>13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0.25409999999999999</v>
      </c>
      <c r="E4">
        <f>AVERAGE(E6:E7)</f>
        <v>0.3735</v>
      </c>
      <c r="F4">
        <f>AVERAGE(F6:F9)</f>
        <v>0.25309999999999999</v>
      </c>
      <c r="G4">
        <f>AVERAGE(G6:G9)</f>
        <v>0.4148</v>
      </c>
      <c r="H4" t="e">
        <f>AVERAGE(H6:H13)</f>
        <v>#DIV/0!</v>
      </c>
      <c r="I4" t="e">
        <f>AVERAGE(I6:I13)</f>
        <v>#DIV/0!</v>
      </c>
      <c r="J4" t="e">
        <f>AVERAGE(J5:J21)</f>
        <v>#DIV/0!</v>
      </c>
      <c r="K4" t="e">
        <f>AVERAGE(K5:K21)</f>
        <v>#DIV/0!</v>
      </c>
      <c r="L4" t="e">
        <f>AVERAGE(L5:L36)</f>
        <v>#DIV/0!</v>
      </c>
      <c r="M4" t="e">
        <f>AVERAGE(M5:M37)</f>
        <v>#DIV/0!</v>
      </c>
      <c r="N4" t="e">
        <f>AVERAGE(N6:N69)</f>
        <v>#DIV/0!</v>
      </c>
      <c r="O4" t="e">
        <f>AVERAGE(O6:O69)</f>
        <v>#DIV/0!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1.6200000000000429E-6</v>
      </c>
      <c r="E5">
        <f>_xlfn.VAR.S(E6:E7)</f>
        <v>1.0081999999999986E-4</v>
      </c>
      <c r="F5">
        <f>_xlfn.VAR.S(F6:F9)</f>
        <v>3.9079999999999992E-5</v>
      </c>
      <c r="G5">
        <f>_xlfn.VAR.S(G6:G9)</f>
        <v>3.1253333333333382E-5</v>
      </c>
      <c r="H5" t="e">
        <f>_xlfn.VAR.S(H6:H13)</f>
        <v>#DIV/0!</v>
      </c>
      <c r="I5" t="e">
        <f>_xlfn.VAR.S(I6:I13)</f>
        <v>#DIV/0!</v>
      </c>
      <c r="J5" t="e">
        <f>_xlfn.VAR.S(J6:J21)</f>
        <v>#DIV/0!</v>
      </c>
      <c r="K5" t="e">
        <f>_xlfn.VAR.S(K6:K21)</f>
        <v>#DIV/0!</v>
      </c>
    </row>
    <row r="6" spans="1:19" x14ac:dyDescent="0.25">
      <c r="D6">
        <v>0.255</v>
      </c>
      <c r="E6">
        <v>0.38059999999999999</v>
      </c>
      <c r="F6">
        <v>0.25080000000000002</v>
      </c>
      <c r="G6">
        <v>0.41799999999999998</v>
      </c>
    </row>
    <row r="7" spans="1:19" x14ac:dyDescent="0.25">
      <c r="D7">
        <v>0.25319999999999998</v>
      </c>
      <c r="E7">
        <v>0.3664</v>
      </c>
      <c r="F7">
        <v>0.25319999999999998</v>
      </c>
      <c r="G7">
        <v>0.41920000000000002</v>
      </c>
    </row>
    <row r="8" spans="1:19" x14ac:dyDescent="0.25">
      <c r="F8">
        <v>0.2616</v>
      </c>
      <c r="G8">
        <v>0.40679999999999999</v>
      </c>
    </row>
    <row r="9" spans="1:19" x14ac:dyDescent="0.25">
      <c r="F9">
        <v>0.24679999999999999</v>
      </c>
      <c r="G9">
        <v>0.41520000000000001</v>
      </c>
    </row>
    <row r="18" spans="1:6" x14ac:dyDescent="0.25">
      <c r="A18" t="s">
        <v>8</v>
      </c>
      <c r="B18">
        <v>4</v>
      </c>
    </row>
    <row r="19" spans="1:6" x14ac:dyDescent="0.25">
      <c r="A19" t="s">
        <v>4</v>
      </c>
      <c r="B19" t="s">
        <v>5</v>
      </c>
      <c r="C19" t="s">
        <v>6</v>
      </c>
    </row>
    <row r="20" spans="1:6" x14ac:dyDescent="0.25">
      <c r="A20">
        <v>1</v>
      </c>
      <c r="B20">
        <v>0.25559999999999999</v>
      </c>
      <c r="C20">
        <v>0.37430000000000002</v>
      </c>
    </row>
    <row r="21" spans="1:6" x14ac:dyDescent="0.25">
      <c r="A21">
        <v>2</v>
      </c>
      <c r="B21">
        <v>0.25409999999999999</v>
      </c>
      <c r="C21">
        <v>0.3735</v>
      </c>
      <c r="E21">
        <f>B21-$B$20</f>
        <v>-1.5000000000000013E-3</v>
      </c>
      <c r="F21">
        <f>E21*E21</f>
        <v>2.2500000000000039E-6</v>
      </c>
    </row>
    <row r="22" spans="1:6" x14ac:dyDescent="0.25">
      <c r="A22">
        <v>4</v>
      </c>
      <c r="B22">
        <v>0.25309999999999999</v>
      </c>
      <c r="C22">
        <v>0.4148</v>
      </c>
      <c r="E22">
        <f>B22-$B$20</f>
        <v>-2.5000000000000022E-3</v>
      </c>
      <c r="F22">
        <f t="shared" ref="F22:F23" si="0">E22*E22</f>
        <v>6.2500000000000113E-6</v>
      </c>
    </row>
    <row r="30" spans="1:6" x14ac:dyDescent="0.25">
      <c r="A30" t="s">
        <v>7</v>
      </c>
      <c r="B30">
        <f>_xlfn.STDEV.S(B20:B22)</f>
        <v>1.2583057392117926E-3</v>
      </c>
      <c r="C30">
        <f>_xlfn.STDEV.S(C20:C22)</f>
        <v>2.3617013641299638E-2</v>
      </c>
      <c r="F30">
        <f>AVERAGE(F21:F22)</f>
        <v>4.2500000000000076E-6</v>
      </c>
    </row>
    <row r="32" spans="1:6" x14ac:dyDescent="0.25">
      <c r="B32">
        <f>B30/(SQRT(10000/3))</f>
        <v>2.1794494717703386E-5</v>
      </c>
      <c r="C32">
        <f>C30/(SQRT(10000/3))</f>
        <v>4.0905867549778229E-4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B31" sqref="B31:C33"/>
    </sheetView>
  </sheetViews>
  <sheetFormatPr defaultRowHeight="15" x14ac:dyDescent="0.25"/>
  <sheetData>
    <row r="1" spans="1:19" x14ac:dyDescent="0.25">
      <c r="B1" t="s">
        <v>13</v>
      </c>
    </row>
    <row r="2" spans="1:19" x14ac:dyDescent="0.25">
      <c r="B2">
        <v>1</v>
      </c>
      <c r="D2">
        <v>2</v>
      </c>
      <c r="F2">
        <v>4</v>
      </c>
      <c r="H2">
        <v>8</v>
      </c>
      <c r="J2">
        <v>16</v>
      </c>
      <c r="L2">
        <v>32</v>
      </c>
      <c r="N2">
        <v>64</v>
      </c>
      <c r="P2">
        <v>128</v>
      </c>
      <c r="R2">
        <v>256</v>
      </c>
    </row>
    <row r="3" spans="1:19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</row>
    <row r="4" spans="1:19" x14ac:dyDescent="0.25">
      <c r="A4" t="s">
        <v>2</v>
      </c>
      <c r="D4">
        <f>AVERAGE(D6:D7)</f>
        <v>0.25240000000000001</v>
      </c>
      <c r="E4">
        <f>AVERAGE(E6:E7)</f>
        <v>0.3715</v>
      </c>
      <c r="F4" t="e">
        <f>AVERAGE(F6:F9)</f>
        <v>#DIV/0!</v>
      </c>
      <c r="G4" t="e">
        <f>AVERAGE(G6:G9)</f>
        <v>#DIV/0!</v>
      </c>
      <c r="H4" t="e">
        <f>AVERAGE(H6:H13)</f>
        <v>#DIV/0!</v>
      </c>
      <c r="I4" t="e">
        <f>AVERAGE(I6:I13)</f>
        <v>#DIV/0!</v>
      </c>
      <c r="J4" t="e">
        <f>AVERAGE(J5:J21)</f>
        <v>#DIV/0!</v>
      </c>
      <c r="K4" t="e">
        <f>AVERAGE(K5:K21)</f>
        <v>#DIV/0!</v>
      </c>
      <c r="L4" t="e">
        <f>AVERAGE(L5:L36)</f>
        <v>#DIV/0!</v>
      </c>
      <c r="M4" t="e">
        <f>AVERAGE(M5:M37)</f>
        <v>#DIV/0!</v>
      </c>
      <c r="N4" t="e">
        <f>AVERAGE(N6:N69)</f>
        <v>#DIV/0!</v>
      </c>
      <c r="O4" t="e">
        <f>AVERAGE(O6:O69)</f>
        <v>#DIV/0!</v>
      </c>
      <c r="P4" t="e">
        <f>AVERAGE(P6:P133)</f>
        <v>#DIV/0!</v>
      </c>
      <c r="Q4" t="e">
        <f>AVERAGE(Q6:Q133)</f>
        <v>#DIV/0!</v>
      </c>
      <c r="R4" t="e">
        <f>AVERAGE(R6:R261)</f>
        <v>#DIV/0!</v>
      </c>
      <c r="S4" t="e">
        <f>AVERAGE(S6:S261)</f>
        <v>#DIV/0!</v>
      </c>
    </row>
    <row r="5" spans="1:19" x14ac:dyDescent="0.25">
      <c r="A5" t="s">
        <v>3</v>
      </c>
      <c r="D5">
        <f>_xlfn.VAR.S(D6:D7)</f>
        <v>1.3520000000000054E-5</v>
      </c>
      <c r="E5">
        <f>_xlfn.VAR.S(E6:E7)</f>
        <v>1.6561999999999989E-4</v>
      </c>
      <c r="F5" t="e">
        <f>_xlfn.VAR.S(F6:F9)</f>
        <v>#DIV/0!</v>
      </c>
      <c r="G5" t="e">
        <f>_xlfn.VAR.S(G6:G9)</f>
        <v>#DIV/0!</v>
      </c>
      <c r="H5" t="e">
        <f>_xlfn.VAR.S(H6:H13)</f>
        <v>#DIV/0!</v>
      </c>
      <c r="I5" t="e">
        <f>_xlfn.VAR.S(I6:I13)</f>
        <v>#DIV/0!</v>
      </c>
      <c r="J5" t="e">
        <f>_xlfn.VAR.S(J6:J21)</f>
        <v>#DIV/0!</v>
      </c>
      <c r="K5" t="e">
        <f>_xlfn.VAR.S(K6:K21)</f>
        <v>#DIV/0!</v>
      </c>
    </row>
    <row r="6" spans="1:19" x14ac:dyDescent="0.25">
      <c r="D6">
        <v>0.255</v>
      </c>
      <c r="E6">
        <v>0.38059999999999999</v>
      </c>
    </row>
    <row r="7" spans="1:19" x14ac:dyDescent="0.25">
      <c r="D7">
        <v>0.24979999999999999</v>
      </c>
      <c r="E7">
        <v>0.3624</v>
      </c>
    </row>
    <row r="19" spans="1:3" x14ac:dyDescent="0.25">
      <c r="A19" t="s">
        <v>8</v>
      </c>
      <c r="B19">
        <v>2</v>
      </c>
    </row>
    <row r="20" spans="1:3" x14ac:dyDescent="0.25">
      <c r="A20" t="s">
        <v>4</v>
      </c>
      <c r="B20" t="s">
        <v>5</v>
      </c>
      <c r="C20" t="s">
        <v>6</v>
      </c>
    </row>
    <row r="21" spans="1:3" x14ac:dyDescent="0.25">
      <c r="A21">
        <v>1</v>
      </c>
      <c r="B21">
        <v>0.25559999999999999</v>
      </c>
      <c r="C21">
        <v>0.37430000000000002</v>
      </c>
    </row>
    <row r="22" spans="1:3" x14ac:dyDescent="0.25">
      <c r="A22">
        <v>2</v>
      </c>
      <c r="B22">
        <v>0.25240000000000001</v>
      </c>
      <c r="C22">
        <v>0.3715</v>
      </c>
    </row>
    <row r="31" spans="1:3" x14ac:dyDescent="0.25">
      <c r="A31" t="s">
        <v>7</v>
      </c>
      <c r="B31">
        <f>_xlfn.STDEV.S(B21:B22)</f>
        <v>2.2627416997969383E-3</v>
      </c>
      <c r="C31">
        <f>_xlfn.STDEV.S(C21:C22)</f>
        <v>1.9798989873223505E-3</v>
      </c>
    </row>
    <row r="33" spans="2:3" x14ac:dyDescent="0.25">
      <c r="B33">
        <f>B31/(SQRT(10000/2))</f>
        <v>3.1999999999999802E-5</v>
      </c>
      <c r="C33">
        <f>C31/(SQRT(10000/2))</f>
        <v>2.8000000000000247E-5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24" activeCellId="1" sqref="E24:E32 I24:I32"/>
    </sheetView>
  </sheetViews>
  <sheetFormatPr defaultRowHeight="15" x14ac:dyDescent="0.25"/>
  <sheetData>
    <row r="1" spans="1:3" x14ac:dyDescent="0.25">
      <c r="A1">
        <v>9</v>
      </c>
      <c r="B1">
        <v>6.7434547268033782E-3</v>
      </c>
      <c r="C1">
        <v>6.9861865768703554E-2</v>
      </c>
    </row>
    <row r="3" spans="1:3" x14ac:dyDescent="0.25">
      <c r="B3">
        <v>2.0230364180410132E-4</v>
      </c>
      <c r="C3">
        <v>2.0958559730611063E-3</v>
      </c>
    </row>
    <row r="5" spans="1:3" x14ac:dyDescent="0.25">
      <c r="A5">
        <v>8</v>
      </c>
      <c r="B5">
        <v>7.5577208783066535E-3</v>
      </c>
      <c r="C5">
        <v>6.7271145252363676E-2</v>
      </c>
    </row>
    <row r="7" spans="1:3" x14ac:dyDescent="0.25">
      <c r="B7">
        <v>2.1376462733463137E-4</v>
      </c>
      <c r="C7">
        <v>1.9027153194452629E-3</v>
      </c>
    </row>
    <row r="9" spans="1:3" x14ac:dyDescent="0.25">
      <c r="A9">
        <v>7</v>
      </c>
      <c r="B9">
        <v>6.562552870731867E-3</v>
      </c>
      <c r="C9">
        <v>6.3404874613866971E-2</v>
      </c>
    </row>
    <row r="11" spans="1:3" x14ac:dyDescent="0.25">
      <c r="B11">
        <v>1.736288286166953E-4</v>
      </c>
      <c r="C11">
        <v>1.6775353013752453E-3</v>
      </c>
    </row>
    <row r="13" spans="1:3" x14ac:dyDescent="0.25">
      <c r="A13">
        <v>6</v>
      </c>
      <c r="B13">
        <v>7.7961715597144468E-3</v>
      </c>
      <c r="C13">
        <v>6.2427307774905648E-2</v>
      </c>
    </row>
    <row r="15" spans="1:3" x14ac:dyDescent="0.25">
      <c r="B15">
        <v>1.9096642268498466E-4</v>
      </c>
      <c r="C15">
        <v>1.5291505006419992E-3</v>
      </c>
    </row>
    <row r="17" spans="1:9" x14ac:dyDescent="0.25">
      <c r="A17">
        <v>5</v>
      </c>
      <c r="B17">
        <v>6.8223703262275314E-3</v>
      </c>
      <c r="C17">
        <v>4.1136782516967486E-2</v>
      </c>
    </row>
    <row r="19" spans="1:9" x14ac:dyDescent="0.25">
      <c r="B19">
        <v>1.5255283817122177E-4</v>
      </c>
      <c r="C19">
        <v>9.1984642083564193E-4</v>
      </c>
    </row>
    <row r="21" spans="1:9" x14ac:dyDescent="0.25">
      <c r="A21">
        <v>4</v>
      </c>
      <c r="B21">
        <v>5.8455110982701943E-3</v>
      </c>
      <c r="C21">
        <v>4.426867779066064E-2</v>
      </c>
    </row>
    <row r="23" spans="1:9" x14ac:dyDescent="0.25">
      <c r="B23">
        <v>1.1691022196540389E-4</v>
      </c>
      <c r="C23">
        <v>8.8537355581321279E-4</v>
      </c>
    </row>
    <row r="24" spans="1:9" x14ac:dyDescent="0.25">
      <c r="E24" t="s">
        <v>18</v>
      </c>
      <c r="F24" t="s">
        <v>14</v>
      </c>
      <c r="G24" t="s">
        <v>15</v>
      </c>
      <c r="H24" t="s">
        <v>16</v>
      </c>
      <c r="I24" t="s">
        <v>17</v>
      </c>
    </row>
    <row r="25" spans="1:9" x14ac:dyDescent="0.25">
      <c r="A25">
        <v>3</v>
      </c>
      <c r="B25">
        <v>1.2583057392117926E-3</v>
      </c>
      <c r="C25">
        <v>2.3617013641299638E-2</v>
      </c>
      <c r="E25">
        <v>9</v>
      </c>
      <c r="F25">
        <v>6.7434547268033782E-3</v>
      </c>
      <c r="G25">
        <v>6.9861865768703554E-2</v>
      </c>
      <c r="H25">
        <v>2.0230364180410132E-4</v>
      </c>
      <c r="I25">
        <v>2.0958559730611063E-3</v>
      </c>
    </row>
    <row r="26" spans="1:9" x14ac:dyDescent="0.25">
      <c r="E26">
        <v>8</v>
      </c>
      <c r="F26">
        <v>7.5577208783066535E-3</v>
      </c>
      <c r="G26">
        <v>6.7271145252363676E-2</v>
      </c>
      <c r="H26">
        <v>2.1376462733463137E-4</v>
      </c>
      <c r="I26">
        <v>1.9027153194452629E-3</v>
      </c>
    </row>
    <row r="27" spans="1:9" x14ac:dyDescent="0.25">
      <c r="B27">
        <v>2.1794494717703386E-5</v>
      </c>
      <c r="C27">
        <v>4.0905867549778229E-4</v>
      </c>
      <c r="E27">
        <v>7</v>
      </c>
      <c r="F27">
        <v>6.562552870731867E-3</v>
      </c>
      <c r="G27">
        <v>6.3404874613866971E-2</v>
      </c>
      <c r="H27">
        <v>1.736288286166953E-4</v>
      </c>
      <c r="I27">
        <v>1.6775353013752453E-3</v>
      </c>
    </row>
    <row r="28" spans="1:9" x14ac:dyDescent="0.25">
      <c r="E28">
        <v>6</v>
      </c>
      <c r="F28">
        <v>7.7961715597144468E-3</v>
      </c>
      <c r="G28">
        <v>6.2427307774905648E-2</v>
      </c>
      <c r="H28">
        <v>1.9096642268498466E-4</v>
      </c>
      <c r="I28">
        <v>1.5291505006419992E-3</v>
      </c>
    </row>
    <row r="29" spans="1:9" x14ac:dyDescent="0.25">
      <c r="A29">
        <v>2</v>
      </c>
      <c r="B29">
        <v>2.2627416997969383E-3</v>
      </c>
      <c r="C29">
        <v>1.9798989873223505E-3</v>
      </c>
      <c r="E29">
        <v>5</v>
      </c>
      <c r="F29">
        <v>6.8223703262275314E-3</v>
      </c>
      <c r="G29">
        <v>4.1136782516967486E-2</v>
      </c>
      <c r="H29">
        <v>1.5255283817122177E-4</v>
      </c>
      <c r="I29">
        <v>9.1984642083564193E-4</v>
      </c>
    </row>
    <row r="30" spans="1:9" x14ac:dyDescent="0.25">
      <c r="E30">
        <v>4</v>
      </c>
      <c r="F30">
        <v>5.8455110982701943E-3</v>
      </c>
      <c r="G30">
        <v>4.426867779066064E-2</v>
      </c>
      <c r="H30">
        <v>1.1691022196540389E-4</v>
      </c>
      <c r="I30">
        <v>8.8537355581321279E-4</v>
      </c>
    </row>
    <row r="31" spans="1:9" x14ac:dyDescent="0.25">
      <c r="B31">
        <v>3.1999999999999802E-5</v>
      </c>
      <c r="C31">
        <v>2.8000000000000247E-5</v>
      </c>
      <c r="E31">
        <v>3</v>
      </c>
      <c r="F31">
        <v>1.2583057392117926E-3</v>
      </c>
      <c r="G31">
        <v>2.3617013641299638E-2</v>
      </c>
      <c r="H31">
        <v>2.1794494717703386E-5</v>
      </c>
      <c r="I31">
        <v>4.0905867549778229E-4</v>
      </c>
    </row>
    <row r="32" spans="1:9" x14ac:dyDescent="0.25">
      <c r="E32">
        <v>2</v>
      </c>
      <c r="F32">
        <v>2.2627416997969383E-3</v>
      </c>
      <c r="G32">
        <v>1.9798989873223505E-3</v>
      </c>
      <c r="H32">
        <v>3.1999999999999802E-5</v>
      </c>
      <c r="I32">
        <v>2.8000000000000247E-5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9</vt:lpstr>
      <vt:lpstr>8</vt:lpstr>
      <vt:lpstr>7</vt:lpstr>
      <vt:lpstr>6</vt:lpstr>
      <vt:lpstr>5</vt:lpstr>
      <vt:lpstr>4</vt:lpstr>
      <vt:lpstr>3</vt:lpstr>
      <vt:lpstr>2</vt:lpstr>
      <vt:lpstr>SD plot</vt:lpstr>
      <vt:lpstr>Variance Analysis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Tuntun Gaurav</dc:creator>
  <cp:lastModifiedBy>Tuntun Gaurav</cp:lastModifiedBy>
  <dcterms:created xsi:type="dcterms:W3CDTF">2017-05-26T10:48:20Z</dcterms:created>
  <dcterms:modified xsi:type="dcterms:W3CDTF">2017-05-27T21:48:49Z</dcterms:modified>
</cp:coreProperties>
</file>