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ropbox\Dropbox\Cabana - Doutorado\Defesa\Para GITHUB\"/>
    </mc:Choice>
  </mc:AlternateContent>
  <xr:revisionPtr revIDLastSave="0" documentId="13_ncr:1_{D7987C25-66F3-4BF4-B2E7-E309FBE509F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P" sheetId="2" r:id="rId1"/>
    <sheet name="PEM" sheetId="3" r:id="rId2"/>
    <sheet name="Resum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4" l="1"/>
  <c r="M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I4" i="4"/>
  <c r="H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4" i="4"/>
  <c r="C5" i="4"/>
  <c r="C6" i="4"/>
  <c r="E6" i="4" s="1"/>
  <c r="C7" i="4"/>
  <c r="E7" i="4" s="1"/>
  <c r="C8" i="4"/>
  <c r="E8" i="4" s="1"/>
  <c r="C9" i="4"/>
  <c r="C10" i="4"/>
  <c r="C11" i="4"/>
  <c r="C12" i="4"/>
  <c r="C13" i="4"/>
  <c r="C14" i="4"/>
  <c r="E14" i="4" s="1"/>
  <c r="C15" i="4"/>
  <c r="E15" i="4" s="1"/>
  <c r="C16" i="4"/>
  <c r="E16" i="4" s="1"/>
  <c r="C17" i="4"/>
  <c r="C18" i="4"/>
  <c r="C19" i="4"/>
  <c r="C20" i="4"/>
  <c r="E20" i="4" s="1"/>
  <c r="C21" i="4"/>
  <c r="C22" i="4"/>
  <c r="E22" i="4" s="1"/>
  <c r="C23" i="4"/>
  <c r="E23" i="4" s="1"/>
  <c r="C24" i="4"/>
  <c r="E24" i="4" s="1"/>
  <c r="C25" i="4"/>
  <c r="C26" i="4"/>
  <c r="C27" i="4"/>
  <c r="C4" i="4"/>
  <c r="J20" i="4" l="1"/>
  <c r="J15" i="4"/>
  <c r="J13" i="4"/>
  <c r="J5" i="4"/>
  <c r="E27" i="4"/>
  <c r="J27" i="4"/>
  <c r="J19" i="4"/>
  <c r="J11" i="4"/>
  <c r="E25" i="4"/>
  <c r="E11" i="4"/>
  <c r="E19" i="4"/>
  <c r="J8" i="4"/>
  <c r="J22" i="4"/>
  <c r="J14" i="4"/>
  <c r="J18" i="4"/>
  <c r="J10" i="4"/>
  <c r="J25" i="4"/>
  <c r="J17" i="4"/>
  <c r="J9" i="4"/>
  <c r="E10" i="4"/>
  <c r="J26" i="4"/>
  <c r="J23" i="4"/>
  <c r="J7" i="4"/>
  <c r="J21" i="4"/>
  <c r="E13" i="4"/>
  <c r="E26" i="4"/>
  <c r="E18" i="4"/>
  <c r="E21" i="4"/>
  <c r="E5" i="4"/>
  <c r="E17" i="4"/>
  <c r="E9" i="4"/>
  <c r="J24" i="4"/>
  <c r="J16" i="4"/>
  <c r="E12" i="4"/>
  <c r="J12" i="4"/>
  <c r="M5" i="4"/>
  <c r="J6" i="4"/>
  <c r="J4" i="4"/>
  <c r="E4" i="4"/>
  <c r="J28" i="4" l="1"/>
  <c r="E28" i="4"/>
</calcChain>
</file>

<file path=xl/sharedStrings.xml><?xml version="1.0" encoding="utf-8"?>
<sst xmlns="http://schemas.openxmlformats.org/spreadsheetml/2006/main" count="25" uniqueCount="16">
  <si>
    <t>T\I</t>
  </si>
  <si>
    <t>Cota</t>
  </si>
  <si>
    <t>Preço</t>
  </si>
  <si>
    <t>Fun. Ob.</t>
  </si>
  <si>
    <t>AP</t>
  </si>
  <si>
    <t>Lucro</t>
  </si>
  <si>
    <t>PEM</t>
  </si>
  <si>
    <t>T</t>
  </si>
  <si>
    <t>Cota AP</t>
  </si>
  <si>
    <t>Cota PEM</t>
  </si>
  <si>
    <t>Erro</t>
  </si>
  <si>
    <t>Preço AP</t>
  </si>
  <si>
    <t>Preço PEM</t>
  </si>
  <si>
    <t>Lucro AP</t>
  </si>
  <si>
    <t>Lucro PEM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</si>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</sst>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3" borderId="0" xfId="0" applyFont="1" applyFill="1"/>
    <xf numFmtId="2" fontId="0" fillId="0" borderId="0" xfId="0" applyNumberFormat="1"/>
    <xf numFmtId="10" fontId="0" fillId="0" borderId="0" xfId="1" applyNumberFormat="1" applyFont="1"/>
    <xf numFmtId="0" fontId="2" fillId="3" borderId="0" xfId="0" applyFont="1" applyFill="1" applyAlignment="1">
      <alignment horizontal="center"/>
    </xf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44" fontId="0" fillId="0" borderId="9" xfId="2" applyFont="1" applyBorder="1"/>
    <xf numFmtId="44" fontId="0" fillId="0" borderId="0" xfId="2" applyFo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F277-551C-4BB5-AA8D-003099B1E486}">
  <dimension ref="A2:P27"/>
  <sheetViews>
    <sheetView workbookViewId="0">
      <selection activeCell="P3" sqref="P3"/>
    </sheetView>
  </sheetViews>
  <sheetFormatPr defaultRowHeight="15" x14ac:dyDescent="0.25"/>
  <cols>
    <col min="12" max="12" width="9.5703125" bestFit="1" customWidth="1"/>
    <col min="13" max="13" width="9.28515625" bestFit="1" customWidth="1"/>
    <col min="16" max="16" width="14.28515625" bestFit="1" customWidth="1"/>
  </cols>
  <sheetData>
    <row r="2" spans="1:16" x14ac:dyDescent="0.25">
      <c r="A2" t="s">
        <v>4</v>
      </c>
    </row>
    <row r="3" spans="1:16" x14ac:dyDescent="0.25">
      <c r="B3" s="1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K3" s="1" t="s">
        <v>0</v>
      </c>
      <c r="L3" s="2" t="s">
        <v>1</v>
      </c>
      <c r="M3" s="2" t="s">
        <v>2</v>
      </c>
      <c r="O3" s="1" t="s">
        <v>3</v>
      </c>
      <c r="P3" s="15">
        <v>616683.43840375298</v>
      </c>
    </row>
    <row r="4" spans="1:16" x14ac:dyDescent="0.25">
      <c r="B4" s="2">
        <v>1</v>
      </c>
      <c r="C4" s="7">
        <v>0</v>
      </c>
      <c r="D4" s="8">
        <v>108.50000000000004</v>
      </c>
      <c r="E4" s="8">
        <v>200</v>
      </c>
      <c r="F4" s="8">
        <v>200</v>
      </c>
      <c r="G4" s="8">
        <v>300</v>
      </c>
      <c r="H4" s="8">
        <v>293.32857142857171</v>
      </c>
      <c r="I4" s="9">
        <v>277.66142857142842</v>
      </c>
      <c r="K4" s="2">
        <v>1</v>
      </c>
      <c r="L4" s="7">
        <v>1379.49</v>
      </c>
      <c r="M4" s="9">
        <v>18.5</v>
      </c>
    </row>
    <row r="5" spans="1:16" x14ac:dyDescent="0.25">
      <c r="B5" s="2">
        <v>2</v>
      </c>
      <c r="C5" s="10">
        <v>0</v>
      </c>
      <c r="D5" s="4">
        <v>155</v>
      </c>
      <c r="E5" s="4">
        <v>227.66930232558138</v>
      </c>
      <c r="F5" s="4">
        <v>227.66930232558133</v>
      </c>
      <c r="G5" s="4">
        <v>300</v>
      </c>
      <c r="H5" s="4">
        <v>196.97209302325578</v>
      </c>
      <c r="I5" s="11">
        <v>171.6693023255813</v>
      </c>
      <c r="K5" s="2">
        <v>2</v>
      </c>
      <c r="L5" s="10">
        <v>1278.98</v>
      </c>
      <c r="M5" s="11">
        <v>18.5</v>
      </c>
    </row>
    <row r="6" spans="1:16" x14ac:dyDescent="0.25">
      <c r="B6" s="2">
        <v>3</v>
      </c>
      <c r="C6" s="10">
        <v>108.50000000000004</v>
      </c>
      <c r="D6" s="4">
        <v>150.74523809523811</v>
      </c>
      <c r="E6" s="4">
        <v>176.81976190476186</v>
      </c>
      <c r="F6" s="4">
        <v>176.81976190476186</v>
      </c>
      <c r="G6" s="4">
        <v>300</v>
      </c>
      <c r="H6" s="4">
        <v>150.74523809523805</v>
      </c>
      <c r="I6" s="11">
        <v>140</v>
      </c>
      <c r="K6" s="2">
        <v>3</v>
      </c>
      <c r="L6" s="10">
        <v>1203.6300000000001</v>
      </c>
      <c r="M6" s="11">
        <v>18.5</v>
      </c>
    </row>
    <row r="7" spans="1:16" x14ac:dyDescent="0.25">
      <c r="B7" s="2">
        <v>4</v>
      </c>
      <c r="C7" s="10">
        <v>137.78076923076927</v>
      </c>
      <c r="D7" s="4">
        <v>137.78076923076927</v>
      </c>
      <c r="E7" s="4">
        <v>162.55884615384619</v>
      </c>
      <c r="F7" s="4">
        <v>162.55884615384619</v>
      </c>
      <c r="G7" s="4">
        <v>300</v>
      </c>
      <c r="H7" s="4">
        <v>137.78076923076927</v>
      </c>
      <c r="I7" s="11">
        <v>140</v>
      </c>
      <c r="K7" s="2">
        <v>4</v>
      </c>
      <c r="L7" s="10">
        <v>1178.4600000000003</v>
      </c>
      <c r="M7" s="11">
        <v>18.5</v>
      </c>
    </row>
    <row r="8" spans="1:16" x14ac:dyDescent="0.25">
      <c r="B8" s="2">
        <v>5</v>
      </c>
      <c r="C8" s="10">
        <v>137.78076923076927</v>
      </c>
      <c r="D8" s="4">
        <v>137.78076923076927</v>
      </c>
      <c r="E8" s="4">
        <v>162.55884615384619</v>
      </c>
      <c r="F8" s="4">
        <v>162.55884615384619</v>
      </c>
      <c r="G8" s="4">
        <v>300</v>
      </c>
      <c r="H8" s="4">
        <v>137.78076923076927</v>
      </c>
      <c r="I8" s="11">
        <v>140</v>
      </c>
      <c r="K8" s="2">
        <v>5</v>
      </c>
      <c r="L8" s="10">
        <v>1178.4600000000003</v>
      </c>
      <c r="M8" s="11">
        <v>18.5</v>
      </c>
    </row>
    <row r="9" spans="1:16" x14ac:dyDescent="0.25">
      <c r="B9" s="2">
        <v>6</v>
      </c>
      <c r="C9" s="10">
        <v>142.62115384615387</v>
      </c>
      <c r="D9" s="4">
        <v>142.62115384615385</v>
      </c>
      <c r="E9" s="4">
        <v>167.88326923076917</v>
      </c>
      <c r="F9" s="4">
        <v>167.88326923076917</v>
      </c>
      <c r="G9" s="4">
        <v>300</v>
      </c>
      <c r="H9" s="4">
        <v>142.62115384615385</v>
      </c>
      <c r="I9" s="11">
        <v>140</v>
      </c>
      <c r="K9" s="2">
        <v>6</v>
      </c>
      <c r="L9" s="10">
        <v>1203.6299999999999</v>
      </c>
      <c r="M9" s="11">
        <v>18.5</v>
      </c>
    </row>
    <row r="10" spans="1:16" x14ac:dyDescent="0.25">
      <c r="B10" s="2">
        <v>7</v>
      </c>
      <c r="C10" s="10">
        <v>155.00000000000003</v>
      </c>
      <c r="D10" s="4">
        <v>155.00000000000003</v>
      </c>
      <c r="E10" s="4">
        <v>258.72000000000003</v>
      </c>
      <c r="F10" s="4">
        <v>258.72000000000014</v>
      </c>
      <c r="G10" s="4">
        <v>300</v>
      </c>
      <c r="H10" s="4">
        <v>225.20000000000013</v>
      </c>
      <c r="I10" s="11">
        <v>202.72000000000011</v>
      </c>
      <c r="K10" s="2">
        <v>7</v>
      </c>
      <c r="L10" s="10">
        <v>1555.3600000000001</v>
      </c>
      <c r="M10" s="11">
        <v>18.5</v>
      </c>
    </row>
    <row r="11" spans="1:16" x14ac:dyDescent="0.25">
      <c r="B11" s="2">
        <v>8</v>
      </c>
      <c r="C11" s="10">
        <v>155</v>
      </c>
      <c r="D11" s="4">
        <v>155</v>
      </c>
      <c r="E11" s="4">
        <v>335.86069767441859</v>
      </c>
      <c r="F11" s="4">
        <v>335.8606976744187</v>
      </c>
      <c r="G11" s="4">
        <v>300</v>
      </c>
      <c r="H11" s="4">
        <v>295.3279069767442</v>
      </c>
      <c r="I11" s="11">
        <v>279.86069767441859</v>
      </c>
      <c r="K11" s="2">
        <v>8</v>
      </c>
      <c r="L11" s="10">
        <v>1856.9099999999999</v>
      </c>
      <c r="M11" s="11">
        <v>18.5</v>
      </c>
    </row>
    <row r="12" spans="1:16" x14ac:dyDescent="0.25">
      <c r="B12" s="2">
        <v>9</v>
      </c>
      <c r="C12" s="10">
        <v>155</v>
      </c>
      <c r="D12" s="4">
        <v>155</v>
      </c>
      <c r="E12" s="4">
        <v>400</v>
      </c>
      <c r="F12" s="4">
        <v>400.0000000000004</v>
      </c>
      <c r="G12" s="4">
        <v>300</v>
      </c>
      <c r="H12" s="4">
        <v>310</v>
      </c>
      <c r="I12" s="11">
        <v>350</v>
      </c>
      <c r="K12" s="2">
        <v>9</v>
      </c>
      <c r="L12" s="10">
        <v>2070.0000000000005</v>
      </c>
      <c r="M12" s="11">
        <v>18.5</v>
      </c>
    </row>
    <row r="13" spans="1:16" x14ac:dyDescent="0.25">
      <c r="B13" s="2">
        <v>10</v>
      </c>
      <c r="C13" s="10">
        <v>155</v>
      </c>
      <c r="D13" s="4">
        <v>155</v>
      </c>
      <c r="E13" s="4">
        <v>400</v>
      </c>
      <c r="F13" s="4">
        <v>400</v>
      </c>
      <c r="G13" s="4">
        <v>300</v>
      </c>
      <c r="H13" s="4">
        <v>310</v>
      </c>
      <c r="I13" s="11">
        <v>350.00000000000006</v>
      </c>
      <c r="K13" s="2">
        <v>10</v>
      </c>
      <c r="L13" s="10">
        <v>2070</v>
      </c>
      <c r="M13" s="11">
        <v>18.5</v>
      </c>
    </row>
    <row r="14" spans="1:16" x14ac:dyDescent="0.25">
      <c r="B14" s="2">
        <v>11</v>
      </c>
      <c r="C14" s="10">
        <v>155</v>
      </c>
      <c r="D14" s="4">
        <v>155</v>
      </c>
      <c r="E14" s="4">
        <v>400</v>
      </c>
      <c r="F14" s="4">
        <v>400.00000000000006</v>
      </c>
      <c r="G14" s="4">
        <v>300</v>
      </c>
      <c r="H14" s="4">
        <v>310</v>
      </c>
      <c r="I14" s="11">
        <v>350</v>
      </c>
      <c r="K14" s="2">
        <v>11</v>
      </c>
      <c r="L14" s="10">
        <v>2070</v>
      </c>
      <c r="M14" s="11">
        <v>18.5</v>
      </c>
    </row>
    <row r="15" spans="1:16" x14ac:dyDescent="0.25">
      <c r="B15" s="2">
        <v>12</v>
      </c>
      <c r="C15" s="10">
        <v>155</v>
      </c>
      <c r="D15" s="4">
        <v>155</v>
      </c>
      <c r="E15" s="4">
        <v>400</v>
      </c>
      <c r="F15" s="4">
        <v>400</v>
      </c>
      <c r="G15" s="4">
        <v>300</v>
      </c>
      <c r="H15" s="4">
        <v>310</v>
      </c>
      <c r="I15" s="11">
        <v>350</v>
      </c>
      <c r="K15" s="2">
        <v>12</v>
      </c>
      <c r="L15" s="10">
        <v>2070</v>
      </c>
      <c r="M15" s="11">
        <v>18.5</v>
      </c>
    </row>
    <row r="16" spans="1:16" x14ac:dyDescent="0.25">
      <c r="B16" s="2">
        <v>13</v>
      </c>
      <c r="C16" s="10">
        <v>155</v>
      </c>
      <c r="D16" s="4">
        <v>155</v>
      </c>
      <c r="E16" s="4">
        <v>400</v>
      </c>
      <c r="F16" s="4">
        <v>400</v>
      </c>
      <c r="G16" s="4">
        <v>300</v>
      </c>
      <c r="H16" s="4">
        <v>310</v>
      </c>
      <c r="I16" s="11">
        <v>350</v>
      </c>
      <c r="K16" s="2">
        <v>13</v>
      </c>
      <c r="L16" s="10">
        <v>2070</v>
      </c>
      <c r="M16" s="11">
        <v>18.5</v>
      </c>
    </row>
    <row r="17" spans="2:13" x14ac:dyDescent="0.25">
      <c r="B17" s="2">
        <v>14</v>
      </c>
      <c r="C17" s="10">
        <v>155</v>
      </c>
      <c r="D17" s="4">
        <v>155</v>
      </c>
      <c r="E17" s="4">
        <v>400</v>
      </c>
      <c r="F17" s="4">
        <v>400</v>
      </c>
      <c r="G17" s="4">
        <v>300</v>
      </c>
      <c r="H17" s="4">
        <v>310</v>
      </c>
      <c r="I17" s="11">
        <v>350.00000000000028</v>
      </c>
      <c r="K17" s="2">
        <v>14</v>
      </c>
      <c r="L17" s="10">
        <v>2070.0000000000005</v>
      </c>
      <c r="M17" s="11">
        <v>18.5</v>
      </c>
    </row>
    <row r="18" spans="2:13" x14ac:dyDescent="0.25">
      <c r="B18" s="2">
        <v>15</v>
      </c>
      <c r="C18" s="10">
        <v>155</v>
      </c>
      <c r="D18" s="4">
        <v>155</v>
      </c>
      <c r="E18" s="4">
        <v>389.59333333333319</v>
      </c>
      <c r="F18" s="4">
        <v>389.59333333333319</v>
      </c>
      <c r="G18" s="4">
        <v>300</v>
      </c>
      <c r="H18" s="4">
        <v>310</v>
      </c>
      <c r="I18" s="11">
        <v>333.59333333333308</v>
      </c>
      <c r="K18" s="2">
        <v>15</v>
      </c>
      <c r="L18" s="10">
        <v>2032.7799999999995</v>
      </c>
      <c r="M18" s="11">
        <v>18.5</v>
      </c>
    </row>
    <row r="19" spans="2:13" x14ac:dyDescent="0.25">
      <c r="B19" s="2">
        <v>16</v>
      </c>
      <c r="C19" s="10">
        <v>155</v>
      </c>
      <c r="D19" s="4">
        <v>155</v>
      </c>
      <c r="E19" s="4">
        <v>389.59333333333325</v>
      </c>
      <c r="F19" s="4">
        <v>389.59333333333325</v>
      </c>
      <c r="G19" s="4">
        <v>300</v>
      </c>
      <c r="H19" s="4">
        <v>310</v>
      </c>
      <c r="I19" s="11">
        <v>333.59333333333325</v>
      </c>
      <c r="K19" s="2">
        <v>16</v>
      </c>
      <c r="L19" s="10">
        <v>2032.7799999999997</v>
      </c>
      <c r="M19" s="11">
        <v>18.5</v>
      </c>
    </row>
    <row r="20" spans="2:13" x14ac:dyDescent="0.25">
      <c r="B20" s="2">
        <v>17</v>
      </c>
      <c r="C20" s="10">
        <v>155</v>
      </c>
      <c r="D20" s="4">
        <v>155</v>
      </c>
      <c r="E20" s="4">
        <v>400</v>
      </c>
      <c r="F20" s="4">
        <v>400</v>
      </c>
      <c r="G20" s="4">
        <v>300</v>
      </c>
      <c r="H20" s="4">
        <v>310</v>
      </c>
      <c r="I20" s="11">
        <v>350</v>
      </c>
      <c r="K20" s="2">
        <v>17</v>
      </c>
      <c r="L20" s="10">
        <v>2070</v>
      </c>
      <c r="M20" s="11">
        <v>18.57</v>
      </c>
    </row>
    <row r="21" spans="2:13" x14ac:dyDescent="0.25">
      <c r="B21" s="2">
        <v>18</v>
      </c>
      <c r="C21" s="10">
        <v>155</v>
      </c>
      <c r="D21" s="4">
        <v>155</v>
      </c>
      <c r="E21" s="4">
        <v>376.32000000000016</v>
      </c>
      <c r="F21" s="4">
        <v>376.32000000000016</v>
      </c>
      <c r="G21" s="4">
        <v>300</v>
      </c>
      <c r="H21" s="4">
        <v>310</v>
      </c>
      <c r="I21" s="11">
        <v>320.32000000000011</v>
      </c>
      <c r="K21" s="2">
        <v>18</v>
      </c>
      <c r="L21" s="10">
        <v>1992.9600000000005</v>
      </c>
      <c r="M21" s="11">
        <v>19.2</v>
      </c>
    </row>
    <row r="22" spans="2:13" x14ac:dyDescent="0.25">
      <c r="B22" s="2">
        <v>19</v>
      </c>
      <c r="C22" s="10">
        <v>155</v>
      </c>
      <c r="D22" s="4">
        <v>155</v>
      </c>
      <c r="E22" s="4">
        <v>376.31999999999994</v>
      </c>
      <c r="F22" s="4">
        <v>376.31999999999994</v>
      </c>
      <c r="G22" s="4">
        <v>300</v>
      </c>
      <c r="H22" s="4">
        <v>310</v>
      </c>
      <c r="I22" s="11">
        <v>320.31999999999994</v>
      </c>
      <c r="K22" s="2">
        <v>19</v>
      </c>
      <c r="L22" s="10">
        <v>1992.9599999999998</v>
      </c>
      <c r="M22" s="11">
        <v>19.2</v>
      </c>
    </row>
    <row r="23" spans="2:13" x14ac:dyDescent="0.25">
      <c r="B23" s="2">
        <v>20</v>
      </c>
      <c r="C23" s="10">
        <v>155</v>
      </c>
      <c r="D23" s="4">
        <v>155</v>
      </c>
      <c r="E23" s="4">
        <v>400</v>
      </c>
      <c r="F23" s="4">
        <v>400</v>
      </c>
      <c r="G23" s="4">
        <v>300</v>
      </c>
      <c r="H23" s="4">
        <v>310</v>
      </c>
      <c r="I23" s="11">
        <v>350</v>
      </c>
      <c r="K23" s="2">
        <v>20</v>
      </c>
      <c r="L23" s="10">
        <v>2070</v>
      </c>
      <c r="M23" s="11">
        <v>18.5</v>
      </c>
    </row>
    <row r="24" spans="2:13" x14ac:dyDescent="0.25">
      <c r="B24" s="2">
        <v>21</v>
      </c>
      <c r="C24" s="10">
        <v>155</v>
      </c>
      <c r="D24" s="4">
        <v>155</v>
      </c>
      <c r="E24" s="4">
        <v>372.84333333333348</v>
      </c>
      <c r="F24" s="4">
        <v>372.84333333333348</v>
      </c>
      <c r="G24" s="4">
        <v>300</v>
      </c>
      <c r="H24" s="4">
        <v>310</v>
      </c>
      <c r="I24" s="11">
        <v>316.84333333333342</v>
      </c>
      <c r="K24" s="2">
        <v>21</v>
      </c>
      <c r="L24" s="10">
        <v>1982.5300000000004</v>
      </c>
      <c r="M24" s="11">
        <v>18.5</v>
      </c>
    </row>
    <row r="25" spans="2:13" x14ac:dyDescent="0.25">
      <c r="B25" s="2">
        <v>22</v>
      </c>
      <c r="C25" s="10">
        <v>155</v>
      </c>
      <c r="D25" s="4">
        <v>155</v>
      </c>
      <c r="E25" s="4">
        <v>316.58255813953485</v>
      </c>
      <c r="F25" s="4">
        <v>316.58255813953485</v>
      </c>
      <c r="G25" s="4">
        <v>300</v>
      </c>
      <c r="H25" s="4">
        <v>277.80232558139539</v>
      </c>
      <c r="I25" s="11">
        <v>260.58255813953485</v>
      </c>
      <c r="K25" s="2">
        <v>22</v>
      </c>
      <c r="L25" s="10">
        <v>1781.5499999999997</v>
      </c>
      <c r="M25" s="11">
        <v>18.5</v>
      </c>
    </row>
    <row r="26" spans="2:13" x14ac:dyDescent="0.25">
      <c r="B26" s="2">
        <v>23</v>
      </c>
      <c r="C26" s="10">
        <v>108.49999999999999</v>
      </c>
      <c r="D26" s="4">
        <v>108.49999999999999</v>
      </c>
      <c r="E26" s="4">
        <v>356.26999999999992</v>
      </c>
      <c r="F26" s="4">
        <v>200</v>
      </c>
      <c r="G26" s="4">
        <v>300</v>
      </c>
      <c r="H26" s="4">
        <v>216.99999999999997</v>
      </c>
      <c r="I26" s="11">
        <v>240</v>
      </c>
      <c r="K26" s="2">
        <v>23</v>
      </c>
      <c r="L26" s="10">
        <v>1530.27</v>
      </c>
      <c r="M26" s="11">
        <v>18.5</v>
      </c>
    </row>
    <row r="27" spans="2:13" x14ac:dyDescent="0.25">
      <c r="B27" s="2">
        <v>24</v>
      </c>
      <c r="C27" s="12">
        <v>155</v>
      </c>
      <c r="D27" s="13">
        <v>155</v>
      </c>
      <c r="E27" s="13">
        <v>193.10466800804832</v>
      </c>
      <c r="F27" s="13">
        <v>193.10466800804826</v>
      </c>
      <c r="G27" s="13">
        <v>280.11629778672022</v>
      </c>
      <c r="H27" s="13">
        <v>165.54969818913477</v>
      </c>
      <c r="I27" s="14">
        <v>137.10466800804824</v>
      </c>
      <c r="K27" s="2">
        <v>24</v>
      </c>
      <c r="L27" s="12">
        <v>1278.9799999999998</v>
      </c>
      <c r="M27" s="14">
        <v>18.5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F16-51CD-49CE-A911-175F619ACA49}">
  <dimension ref="A2:U27"/>
  <sheetViews>
    <sheetView topLeftCell="K1" workbookViewId="0">
      <selection activeCell="U10" sqref="U10"/>
    </sheetView>
  </sheetViews>
  <sheetFormatPr defaultRowHeight="15" x14ac:dyDescent="0.25"/>
  <cols>
    <col min="17" max="17" width="9.5703125" bestFit="1" customWidth="1"/>
    <col min="18" max="18" width="9.28515625" bestFit="1" customWidth="1"/>
    <col min="21" max="21" width="14.28515625" bestFit="1" customWidth="1"/>
  </cols>
  <sheetData>
    <row r="2" spans="1:21" x14ac:dyDescent="0.25">
      <c r="A2" t="s">
        <v>6</v>
      </c>
    </row>
    <row r="3" spans="1:21" x14ac:dyDescent="0.25">
      <c r="B3" s="1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P3" s="1" t="s">
        <v>0</v>
      </c>
      <c r="Q3" s="2" t="s">
        <v>1</v>
      </c>
      <c r="R3" s="2" t="s">
        <v>2</v>
      </c>
      <c r="T3" s="1" t="s">
        <v>5</v>
      </c>
      <c r="U3" s="15">
        <v>614356.10420375271</v>
      </c>
    </row>
    <row r="4" spans="1:21" x14ac:dyDescent="0.25">
      <c r="B4" s="2">
        <v>1</v>
      </c>
      <c r="C4" s="4">
        <v>60.8</v>
      </c>
      <c r="D4" s="4">
        <v>60.8</v>
      </c>
      <c r="E4" s="4">
        <v>0</v>
      </c>
      <c r="F4" s="4">
        <v>0</v>
      </c>
      <c r="G4" s="4">
        <v>0</v>
      </c>
      <c r="H4" s="4">
        <v>0</v>
      </c>
      <c r="I4" s="4">
        <v>108.50000000000004</v>
      </c>
      <c r="J4" s="4">
        <v>200</v>
      </c>
      <c r="K4" s="4">
        <v>200</v>
      </c>
      <c r="L4" s="4">
        <v>300</v>
      </c>
      <c r="M4" s="4">
        <v>293.32857142857171</v>
      </c>
      <c r="N4" s="4">
        <v>277.66142857142842</v>
      </c>
      <c r="P4" s="2">
        <v>1</v>
      </c>
      <c r="Q4" s="7">
        <v>1379.49</v>
      </c>
      <c r="R4" s="9">
        <v>20.2</v>
      </c>
    </row>
    <row r="5" spans="1:21" x14ac:dyDescent="0.25">
      <c r="B5" s="2">
        <v>2</v>
      </c>
      <c r="C5" s="4">
        <v>152</v>
      </c>
      <c r="D5" s="4">
        <v>152</v>
      </c>
      <c r="E5" s="4">
        <v>0</v>
      </c>
      <c r="F5" s="4">
        <v>0</v>
      </c>
      <c r="G5" s="4">
        <v>0</v>
      </c>
      <c r="H5" s="4">
        <v>0</v>
      </c>
      <c r="I5" s="4">
        <v>155</v>
      </c>
      <c r="J5" s="4">
        <v>227.66930232558138</v>
      </c>
      <c r="K5" s="4">
        <v>227.66930232558133</v>
      </c>
      <c r="L5" s="4">
        <v>300</v>
      </c>
      <c r="M5" s="4">
        <v>196.97209302325578</v>
      </c>
      <c r="N5" s="4">
        <v>171.6693023255813</v>
      </c>
      <c r="P5" s="2">
        <v>2</v>
      </c>
      <c r="Q5" s="10">
        <v>1278.98</v>
      </c>
      <c r="R5" s="11">
        <v>17.79</v>
      </c>
    </row>
    <row r="6" spans="1:21" x14ac:dyDescent="0.25">
      <c r="B6" s="2">
        <v>3</v>
      </c>
      <c r="C6" s="4">
        <v>152</v>
      </c>
      <c r="D6" s="4">
        <v>152</v>
      </c>
      <c r="E6" s="4">
        <v>0</v>
      </c>
      <c r="F6" s="4">
        <v>0</v>
      </c>
      <c r="G6" s="4">
        <v>0</v>
      </c>
      <c r="H6" s="4">
        <v>108.50000000000004</v>
      </c>
      <c r="I6" s="4">
        <v>150.74523809523811</v>
      </c>
      <c r="J6" s="4">
        <v>176.81976190476186</v>
      </c>
      <c r="K6" s="4">
        <v>176.81976190476186</v>
      </c>
      <c r="L6" s="4">
        <v>300</v>
      </c>
      <c r="M6" s="4">
        <v>150.74523809523805</v>
      </c>
      <c r="N6" s="4">
        <v>140</v>
      </c>
      <c r="P6" s="2">
        <v>3</v>
      </c>
      <c r="Q6" s="10">
        <v>1203.6300000000001</v>
      </c>
      <c r="R6" s="11">
        <v>18.5</v>
      </c>
    </row>
    <row r="7" spans="1:21" x14ac:dyDescent="0.25">
      <c r="B7" s="2">
        <v>4</v>
      </c>
      <c r="C7" s="4">
        <v>152</v>
      </c>
      <c r="D7" s="4">
        <v>152</v>
      </c>
      <c r="E7" s="4">
        <v>0</v>
      </c>
      <c r="F7" s="4">
        <v>0</v>
      </c>
      <c r="G7" s="4">
        <v>0</v>
      </c>
      <c r="H7" s="4">
        <v>137.78076923076927</v>
      </c>
      <c r="I7" s="4">
        <v>137.78076923076927</v>
      </c>
      <c r="J7" s="4">
        <v>162.55884615384619</v>
      </c>
      <c r="K7" s="4">
        <v>162.55884615384619</v>
      </c>
      <c r="L7" s="4">
        <v>300</v>
      </c>
      <c r="M7" s="4">
        <v>137.78076923076927</v>
      </c>
      <c r="N7" s="4">
        <v>140</v>
      </c>
      <c r="P7" s="2">
        <v>4</v>
      </c>
      <c r="Q7" s="10">
        <v>1178.4600000000003</v>
      </c>
      <c r="R7" s="11">
        <v>17.79</v>
      </c>
    </row>
    <row r="8" spans="1:21" x14ac:dyDescent="0.25">
      <c r="B8" s="2">
        <v>5</v>
      </c>
      <c r="C8" s="4">
        <v>152</v>
      </c>
      <c r="D8" s="4">
        <v>152</v>
      </c>
      <c r="E8" s="4">
        <v>0</v>
      </c>
      <c r="F8" s="4">
        <v>0</v>
      </c>
      <c r="G8" s="4">
        <v>0</v>
      </c>
      <c r="H8" s="4">
        <v>137.78076923076927</v>
      </c>
      <c r="I8" s="4">
        <v>137.78076923076927</v>
      </c>
      <c r="J8" s="4">
        <v>162.55884615384619</v>
      </c>
      <c r="K8" s="4">
        <v>162.55884615384619</v>
      </c>
      <c r="L8" s="4">
        <v>300</v>
      </c>
      <c r="M8" s="4">
        <v>137.78076923076927</v>
      </c>
      <c r="N8" s="4">
        <v>140</v>
      </c>
      <c r="P8" s="2">
        <v>5</v>
      </c>
      <c r="Q8" s="10">
        <v>1178.4600000000003</v>
      </c>
      <c r="R8" s="11">
        <v>18.5</v>
      </c>
    </row>
    <row r="9" spans="1:21" x14ac:dyDescent="0.25">
      <c r="B9" s="2">
        <v>6</v>
      </c>
      <c r="C9" s="4">
        <v>152</v>
      </c>
      <c r="D9" s="4">
        <v>152</v>
      </c>
      <c r="E9" s="4">
        <v>0</v>
      </c>
      <c r="F9" s="4">
        <v>0</v>
      </c>
      <c r="G9" s="4">
        <v>0</v>
      </c>
      <c r="H9" s="4">
        <v>142.62115384615387</v>
      </c>
      <c r="I9" s="4">
        <v>142.62115384615385</v>
      </c>
      <c r="J9" s="4">
        <v>167.88326923076917</v>
      </c>
      <c r="K9" s="4">
        <v>167.88326923076917</v>
      </c>
      <c r="L9" s="4">
        <v>300</v>
      </c>
      <c r="M9" s="4">
        <v>142.62115384615385</v>
      </c>
      <c r="N9" s="4">
        <v>140</v>
      </c>
      <c r="P9" s="2">
        <v>6</v>
      </c>
      <c r="Q9" s="10">
        <v>1203.6299999999999</v>
      </c>
      <c r="R9" s="11">
        <v>17.79</v>
      </c>
    </row>
    <row r="10" spans="1:21" x14ac:dyDescent="0.25">
      <c r="B10" s="2">
        <v>7</v>
      </c>
      <c r="C10" s="4">
        <v>152</v>
      </c>
      <c r="D10" s="4">
        <v>152</v>
      </c>
      <c r="E10" s="4">
        <v>0</v>
      </c>
      <c r="F10" s="4">
        <v>0</v>
      </c>
      <c r="G10" s="4">
        <v>0</v>
      </c>
      <c r="H10" s="4">
        <v>155</v>
      </c>
      <c r="I10" s="4">
        <v>155</v>
      </c>
      <c r="J10" s="4">
        <v>258.72000000000003</v>
      </c>
      <c r="K10" s="4">
        <v>258.72000000000014</v>
      </c>
      <c r="L10" s="4">
        <v>300</v>
      </c>
      <c r="M10" s="4">
        <v>225.20000000000013</v>
      </c>
      <c r="N10" s="4">
        <v>202.72000000000011</v>
      </c>
      <c r="P10" s="2">
        <v>7</v>
      </c>
      <c r="Q10" s="10">
        <v>1555.3600000000001</v>
      </c>
      <c r="R10" s="11">
        <v>17.79</v>
      </c>
    </row>
    <row r="11" spans="1:21" x14ac:dyDescent="0.25">
      <c r="B11" s="2">
        <v>8</v>
      </c>
      <c r="C11" s="4">
        <v>152</v>
      </c>
      <c r="D11" s="4">
        <v>152</v>
      </c>
      <c r="E11" s="4">
        <v>0</v>
      </c>
      <c r="F11" s="4">
        <v>0</v>
      </c>
      <c r="G11" s="4">
        <v>0</v>
      </c>
      <c r="H11" s="4">
        <v>155</v>
      </c>
      <c r="I11" s="4">
        <v>155</v>
      </c>
      <c r="J11" s="4">
        <v>335.86069767441859</v>
      </c>
      <c r="K11" s="4">
        <v>335.8606976744187</v>
      </c>
      <c r="L11" s="4">
        <v>300</v>
      </c>
      <c r="M11" s="4">
        <v>295.3279069767442</v>
      </c>
      <c r="N11" s="4">
        <v>279.86069767441859</v>
      </c>
      <c r="P11" s="2">
        <v>8</v>
      </c>
      <c r="Q11" s="10">
        <v>1856.9099999999999</v>
      </c>
      <c r="R11" s="11">
        <v>18.5</v>
      </c>
    </row>
    <row r="12" spans="1:21" x14ac:dyDescent="0.25">
      <c r="B12" s="2">
        <v>9</v>
      </c>
      <c r="C12" s="4">
        <v>152</v>
      </c>
      <c r="D12" s="4">
        <v>152</v>
      </c>
      <c r="E12" s="4">
        <v>0</v>
      </c>
      <c r="F12" s="4">
        <v>0</v>
      </c>
      <c r="G12" s="4">
        <v>0</v>
      </c>
      <c r="H12" s="4">
        <v>155</v>
      </c>
      <c r="I12" s="4">
        <v>155</v>
      </c>
      <c r="J12" s="4">
        <v>400</v>
      </c>
      <c r="K12" s="4">
        <v>400</v>
      </c>
      <c r="L12" s="4">
        <v>300</v>
      </c>
      <c r="M12" s="4">
        <v>310</v>
      </c>
      <c r="N12" s="4">
        <v>350</v>
      </c>
      <c r="P12" s="2">
        <v>9</v>
      </c>
      <c r="Q12" s="10">
        <v>2070</v>
      </c>
      <c r="R12" s="11">
        <v>18.5</v>
      </c>
    </row>
    <row r="13" spans="1:21" x14ac:dyDescent="0.25">
      <c r="B13" s="2">
        <v>10</v>
      </c>
      <c r="C13" s="4">
        <v>152</v>
      </c>
      <c r="D13" s="4">
        <v>152</v>
      </c>
      <c r="E13" s="4">
        <v>0</v>
      </c>
      <c r="F13" s="4">
        <v>0</v>
      </c>
      <c r="G13" s="4">
        <v>0</v>
      </c>
      <c r="H13" s="4">
        <v>155</v>
      </c>
      <c r="I13" s="4">
        <v>155</v>
      </c>
      <c r="J13" s="4">
        <v>400</v>
      </c>
      <c r="K13" s="4">
        <v>400</v>
      </c>
      <c r="L13" s="4">
        <v>300</v>
      </c>
      <c r="M13" s="4">
        <v>310</v>
      </c>
      <c r="N13" s="4">
        <v>350</v>
      </c>
      <c r="P13" s="2">
        <v>10</v>
      </c>
      <c r="Q13" s="10">
        <v>2070</v>
      </c>
      <c r="R13" s="11">
        <v>18.5</v>
      </c>
    </row>
    <row r="14" spans="1:21" x14ac:dyDescent="0.25">
      <c r="B14" s="2">
        <v>11</v>
      </c>
      <c r="C14" s="4">
        <v>152</v>
      </c>
      <c r="D14" s="4">
        <v>152</v>
      </c>
      <c r="E14" s="4">
        <v>0</v>
      </c>
      <c r="F14" s="4">
        <v>0</v>
      </c>
      <c r="G14" s="4">
        <v>0</v>
      </c>
      <c r="H14" s="4">
        <v>155</v>
      </c>
      <c r="I14" s="4">
        <v>155</v>
      </c>
      <c r="J14" s="4">
        <v>400</v>
      </c>
      <c r="K14" s="4">
        <v>400</v>
      </c>
      <c r="L14" s="4">
        <v>300</v>
      </c>
      <c r="M14" s="4">
        <v>310</v>
      </c>
      <c r="N14" s="4">
        <v>350</v>
      </c>
      <c r="P14" s="2">
        <v>11</v>
      </c>
      <c r="Q14" s="10">
        <v>2070</v>
      </c>
      <c r="R14" s="11">
        <v>18.5</v>
      </c>
    </row>
    <row r="15" spans="1:21" x14ac:dyDescent="0.25">
      <c r="B15" s="2">
        <v>12</v>
      </c>
      <c r="C15" s="4">
        <v>152</v>
      </c>
      <c r="D15" s="4">
        <v>152</v>
      </c>
      <c r="E15" s="4">
        <v>0</v>
      </c>
      <c r="F15" s="4">
        <v>0</v>
      </c>
      <c r="G15" s="4">
        <v>0</v>
      </c>
      <c r="H15" s="4">
        <v>155</v>
      </c>
      <c r="I15" s="4">
        <v>155</v>
      </c>
      <c r="J15" s="4">
        <v>400</v>
      </c>
      <c r="K15" s="4">
        <v>400</v>
      </c>
      <c r="L15" s="4">
        <v>300</v>
      </c>
      <c r="M15" s="4">
        <v>310</v>
      </c>
      <c r="N15" s="4">
        <v>350</v>
      </c>
      <c r="P15" s="2">
        <v>12</v>
      </c>
      <c r="Q15" s="10">
        <v>2070</v>
      </c>
      <c r="R15" s="11">
        <v>18.5</v>
      </c>
    </row>
    <row r="16" spans="1:21" x14ac:dyDescent="0.25">
      <c r="B16" s="2">
        <v>13</v>
      </c>
      <c r="C16" s="4">
        <v>152</v>
      </c>
      <c r="D16" s="4">
        <v>152</v>
      </c>
      <c r="E16" s="4">
        <v>0</v>
      </c>
      <c r="F16" s="4">
        <v>0</v>
      </c>
      <c r="G16" s="4">
        <v>0</v>
      </c>
      <c r="H16" s="4">
        <v>155</v>
      </c>
      <c r="I16" s="4">
        <v>155</v>
      </c>
      <c r="J16" s="4">
        <v>400</v>
      </c>
      <c r="K16" s="4">
        <v>400</v>
      </c>
      <c r="L16" s="4">
        <v>300</v>
      </c>
      <c r="M16" s="4">
        <v>310</v>
      </c>
      <c r="N16" s="4">
        <v>350</v>
      </c>
      <c r="P16" s="2">
        <v>13</v>
      </c>
      <c r="Q16" s="10">
        <v>2070</v>
      </c>
      <c r="R16" s="11">
        <v>18.5</v>
      </c>
    </row>
    <row r="17" spans="2:18" x14ac:dyDescent="0.25">
      <c r="B17" s="2">
        <v>14</v>
      </c>
      <c r="C17" s="4">
        <v>152</v>
      </c>
      <c r="D17" s="4">
        <v>152</v>
      </c>
      <c r="E17" s="4">
        <v>0</v>
      </c>
      <c r="F17" s="4">
        <v>0</v>
      </c>
      <c r="G17" s="4">
        <v>0</v>
      </c>
      <c r="H17" s="4">
        <v>155</v>
      </c>
      <c r="I17" s="4">
        <v>155</v>
      </c>
      <c r="J17" s="4">
        <v>400</v>
      </c>
      <c r="K17" s="4">
        <v>400</v>
      </c>
      <c r="L17" s="4">
        <v>300</v>
      </c>
      <c r="M17" s="4">
        <v>310</v>
      </c>
      <c r="N17" s="4">
        <v>350</v>
      </c>
      <c r="P17" s="2">
        <v>14</v>
      </c>
      <c r="Q17" s="10">
        <v>2070</v>
      </c>
      <c r="R17" s="11">
        <v>18.5</v>
      </c>
    </row>
    <row r="18" spans="2:18" x14ac:dyDescent="0.25">
      <c r="B18" s="2">
        <v>15</v>
      </c>
      <c r="C18" s="4">
        <v>152</v>
      </c>
      <c r="D18" s="4">
        <v>152</v>
      </c>
      <c r="E18" s="4">
        <v>0</v>
      </c>
      <c r="F18" s="4">
        <v>0</v>
      </c>
      <c r="G18" s="4">
        <v>0</v>
      </c>
      <c r="H18" s="4">
        <v>155</v>
      </c>
      <c r="I18" s="4">
        <v>155</v>
      </c>
      <c r="J18" s="4">
        <v>389.59333333333319</v>
      </c>
      <c r="K18" s="4">
        <v>389.59333333333319</v>
      </c>
      <c r="L18" s="4">
        <v>300</v>
      </c>
      <c r="M18" s="4">
        <v>310</v>
      </c>
      <c r="N18" s="4">
        <v>333.59333333333308</v>
      </c>
      <c r="P18" s="2">
        <v>15</v>
      </c>
      <c r="Q18" s="10">
        <v>2032.7799999999995</v>
      </c>
      <c r="R18" s="11">
        <v>18.5</v>
      </c>
    </row>
    <row r="19" spans="2:18" x14ac:dyDescent="0.25">
      <c r="B19" s="2">
        <v>16</v>
      </c>
      <c r="C19" s="4">
        <v>152</v>
      </c>
      <c r="D19" s="4">
        <v>152</v>
      </c>
      <c r="E19" s="4">
        <v>0</v>
      </c>
      <c r="F19" s="4">
        <v>0</v>
      </c>
      <c r="G19" s="4">
        <v>0</v>
      </c>
      <c r="H19" s="4">
        <v>155</v>
      </c>
      <c r="I19" s="4">
        <v>155</v>
      </c>
      <c r="J19" s="4">
        <v>389.59333333333325</v>
      </c>
      <c r="K19" s="4">
        <v>389.59333333333325</v>
      </c>
      <c r="L19" s="4">
        <v>300</v>
      </c>
      <c r="M19" s="4">
        <v>310</v>
      </c>
      <c r="N19" s="4">
        <v>333.59333333333325</v>
      </c>
      <c r="P19" s="2">
        <v>16</v>
      </c>
      <c r="Q19" s="10">
        <v>2032.7799999999997</v>
      </c>
      <c r="R19" s="11">
        <v>17.79</v>
      </c>
    </row>
    <row r="20" spans="2:18" x14ac:dyDescent="0.25">
      <c r="B20" s="2">
        <v>17</v>
      </c>
      <c r="C20" s="4">
        <v>152</v>
      </c>
      <c r="D20" s="4">
        <v>152</v>
      </c>
      <c r="E20" s="4">
        <v>0</v>
      </c>
      <c r="F20" s="4">
        <v>0</v>
      </c>
      <c r="G20" s="4">
        <v>0</v>
      </c>
      <c r="H20" s="4">
        <v>155</v>
      </c>
      <c r="I20" s="4">
        <v>155</v>
      </c>
      <c r="J20" s="4">
        <v>400</v>
      </c>
      <c r="K20" s="4">
        <v>400</v>
      </c>
      <c r="L20" s="4">
        <v>300</v>
      </c>
      <c r="M20" s="4">
        <v>310</v>
      </c>
      <c r="N20" s="4">
        <v>350</v>
      </c>
      <c r="P20" s="2">
        <v>17</v>
      </c>
      <c r="Q20" s="10">
        <v>2070</v>
      </c>
      <c r="R20" s="11">
        <v>18.57</v>
      </c>
    </row>
    <row r="21" spans="2:18" x14ac:dyDescent="0.25">
      <c r="B21" s="2">
        <v>18</v>
      </c>
      <c r="C21" s="4">
        <v>152</v>
      </c>
      <c r="D21" s="4">
        <v>152</v>
      </c>
      <c r="E21" s="4">
        <v>0</v>
      </c>
      <c r="F21" s="4">
        <v>0</v>
      </c>
      <c r="G21" s="4">
        <v>0</v>
      </c>
      <c r="H21" s="4">
        <v>155</v>
      </c>
      <c r="I21" s="4">
        <v>155</v>
      </c>
      <c r="J21" s="4">
        <v>376.32000000000016</v>
      </c>
      <c r="K21" s="4">
        <v>376.32000000000016</v>
      </c>
      <c r="L21" s="4">
        <v>300</v>
      </c>
      <c r="M21" s="4">
        <v>310</v>
      </c>
      <c r="N21" s="4">
        <v>320.32000000000011</v>
      </c>
      <c r="P21" s="2">
        <v>18</v>
      </c>
      <c r="Q21" s="10">
        <v>1992.9600000000005</v>
      </c>
      <c r="R21" s="11">
        <v>19.899999999999999</v>
      </c>
    </row>
    <row r="22" spans="2:18" x14ac:dyDescent="0.25">
      <c r="B22" s="2">
        <v>19</v>
      </c>
      <c r="C22" s="4">
        <v>152</v>
      </c>
      <c r="D22" s="4">
        <v>152</v>
      </c>
      <c r="E22" s="4">
        <v>0</v>
      </c>
      <c r="F22" s="4">
        <v>0</v>
      </c>
      <c r="G22" s="4">
        <v>0</v>
      </c>
      <c r="H22" s="4">
        <v>155</v>
      </c>
      <c r="I22" s="4">
        <v>155</v>
      </c>
      <c r="J22" s="4">
        <v>376.31999999999994</v>
      </c>
      <c r="K22" s="4">
        <v>376.31999999999994</v>
      </c>
      <c r="L22" s="4">
        <v>300</v>
      </c>
      <c r="M22" s="4">
        <v>310</v>
      </c>
      <c r="N22" s="4">
        <v>320.31999999999994</v>
      </c>
      <c r="P22" s="2">
        <v>19</v>
      </c>
      <c r="Q22" s="10">
        <v>1992.9599999999998</v>
      </c>
      <c r="R22" s="11">
        <v>19.899999999999999</v>
      </c>
    </row>
    <row r="23" spans="2:18" x14ac:dyDescent="0.25">
      <c r="B23" s="2">
        <v>20</v>
      </c>
      <c r="C23" s="4">
        <v>152</v>
      </c>
      <c r="D23" s="4">
        <v>152</v>
      </c>
      <c r="E23" s="4">
        <v>0</v>
      </c>
      <c r="F23" s="4">
        <v>0</v>
      </c>
      <c r="G23" s="4">
        <v>0</v>
      </c>
      <c r="H23" s="4">
        <v>155</v>
      </c>
      <c r="I23" s="4">
        <v>155</v>
      </c>
      <c r="J23" s="4">
        <v>400</v>
      </c>
      <c r="K23" s="4">
        <v>400</v>
      </c>
      <c r="L23" s="4">
        <v>300</v>
      </c>
      <c r="M23" s="4">
        <v>310</v>
      </c>
      <c r="N23" s="4">
        <v>350</v>
      </c>
      <c r="P23" s="2">
        <v>20</v>
      </c>
      <c r="Q23" s="10">
        <v>2070</v>
      </c>
      <c r="R23" s="11">
        <v>18.5</v>
      </c>
    </row>
    <row r="24" spans="2:18" x14ac:dyDescent="0.25">
      <c r="B24" s="2">
        <v>21</v>
      </c>
      <c r="C24" s="4">
        <v>152</v>
      </c>
      <c r="D24" s="4">
        <v>152</v>
      </c>
      <c r="E24" s="4">
        <v>0</v>
      </c>
      <c r="F24" s="4">
        <v>0</v>
      </c>
      <c r="G24" s="4">
        <v>0</v>
      </c>
      <c r="H24" s="4">
        <v>155</v>
      </c>
      <c r="I24" s="4">
        <v>155</v>
      </c>
      <c r="J24" s="4">
        <v>372.84333333333348</v>
      </c>
      <c r="K24" s="4">
        <v>372.84333333333348</v>
      </c>
      <c r="L24" s="4">
        <v>300</v>
      </c>
      <c r="M24" s="4">
        <v>310</v>
      </c>
      <c r="N24" s="4">
        <v>316.84333333333342</v>
      </c>
      <c r="P24" s="2">
        <v>21</v>
      </c>
      <c r="Q24" s="10">
        <v>1982.5300000000004</v>
      </c>
      <c r="R24" s="11">
        <v>17.79</v>
      </c>
    </row>
    <row r="25" spans="2:18" x14ac:dyDescent="0.25">
      <c r="B25" s="2">
        <v>22</v>
      </c>
      <c r="C25" s="4">
        <v>152</v>
      </c>
      <c r="D25" s="4">
        <v>152</v>
      </c>
      <c r="E25" s="4">
        <v>0</v>
      </c>
      <c r="F25" s="4">
        <v>0</v>
      </c>
      <c r="G25" s="4">
        <v>0</v>
      </c>
      <c r="H25" s="4">
        <v>155</v>
      </c>
      <c r="I25" s="4">
        <v>155</v>
      </c>
      <c r="J25" s="4">
        <v>316.58255813953485</v>
      </c>
      <c r="K25" s="4">
        <v>316.58255813953485</v>
      </c>
      <c r="L25" s="4">
        <v>300</v>
      </c>
      <c r="M25" s="4">
        <v>277.80232558139539</v>
      </c>
      <c r="N25" s="4">
        <v>260.58255813953485</v>
      </c>
      <c r="P25" s="2">
        <v>22</v>
      </c>
      <c r="Q25" s="10">
        <v>1781.5499999999997</v>
      </c>
      <c r="R25" s="11">
        <v>18.5</v>
      </c>
    </row>
    <row r="26" spans="2:18" x14ac:dyDescent="0.25">
      <c r="B26" s="2">
        <v>23</v>
      </c>
      <c r="C26" s="4">
        <v>152</v>
      </c>
      <c r="D26" s="4">
        <v>152</v>
      </c>
      <c r="E26" s="4">
        <v>0</v>
      </c>
      <c r="F26" s="4">
        <v>0</v>
      </c>
      <c r="G26" s="4">
        <v>0</v>
      </c>
      <c r="H26" s="4">
        <v>108.49999999999999</v>
      </c>
      <c r="I26" s="4">
        <v>108.49999999999999</v>
      </c>
      <c r="J26" s="4">
        <v>356.26999999999992</v>
      </c>
      <c r="K26" s="4">
        <v>200</v>
      </c>
      <c r="L26" s="4">
        <v>300</v>
      </c>
      <c r="M26" s="4">
        <v>216.99999999999997</v>
      </c>
      <c r="N26" s="4">
        <v>240</v>
      </c>
      <c r="P26" s="2">
        <v>23</v>
      </c>
      <c r="Q26" s="10">
        <v>1530.27</v>
      </c>
      <c r="R26" s="11">
        <v>18.5</v>
      </c>
    </row>
    <row r="27" spans="2:18" x14ac:dyDescent="0.25">
      <c r="B27" s="2">
        <v>24</v>
      </c>
      <c r="C27" s="4">
        <v>152</v>
      </c>
      <c r="D27" s="4">
        <v>152</v>
      </c>
      <c r="E27" s="4">
        <v>0</v>
      </c>
      <c r="F27" s="4">
        <v>0</v>
      </c>
      <c r="G27" s="4">
        <v>0</v>
      </c>
      <c r="H27" s="4">
        <v>155</v>
      </c>
      <c r="I27" s="4">
        <v>155</v>
      </c>
      <c r="J27" s="4">
        <v>193.10466800804832</v>
      </c>
      <c r="K27" s="4">
        <v>193.10466800804826</v>
      </c>
      <c r="L27" s="4">
        <v>280.11629778672022</v>
      </c>
      <c r="M27" s="4">
        <v>165.54969818913477</v>
      </c>
      <c r="N27" s="4">
        <v>137.10466800804824</v>
      </c>
      <c r="P27" s="2">
        <v>24</v>
      </c>
      <c r="Q27" s="12">
        <v>1278.9799999999998</v>
      </c>
      <c r="R27" s="14">
        <v>17.79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652D-86A4-46C9-8CDA-F7148D2E9614}">
  <dimension ref="B3:M28"/>
  <sheetViews>
    <sheetView tabSelected="1" workbookViewId="0">
      <selection activeCell="L7" sqref="L7"/>
    </sheetView>
  </sheetViews>
  <sheetFormatPr defaultRowHeight="15" x14ac:dyDescent="0.25"/>
  <cols>
    <col min="9" max="9" width="10.28515625" bestFit="1" customWidth="1"/>
    <col min="12" max="12" width="10" bestFit="1" customWidth="1"/>
    <col min="13" max="13" width="14.28515625" bestFit="1" customWidth="1"/>
  </cols>
  <sheetData>
    <row r="3" spans="2:13" x14ac:dyDescent="0.25">
      <c r="B3" s="1" t="s">
        <v>7</v>
      </c>
      <c r="C3" s="3" t="s">
        <v>8</v>
      </c>
      <c r="D3" s="3" t="s">
        <v>9</v>
      </c>
      <c r="E3" s="3" t="s">
        <v>10</v>
      </c>
      <c r="G3" s="1" t="s">
        <v>7</v>
      </c>
      <c r="H3" s="3" t="s">
        <v>11</v>
      </c>
      <c r="I3" s="3" t="s">
        <v>12</v>
      </c>
      <c r="J3" s="3" t="s">
        <v>10</v>
      </c>
      <c r="L3" s="3" t="s">
        <v>13</v>
      </c>
      <c r="M3" s="16">
        <f>AP!P3</f>
        <v>616683.43840375298</v>
      </c>
    </row>
    <row r="4" spans="2:13" x14ac:dyDescent="0.25">
      <c r="B4" s="2">
        <v>1</v>
      </c>
      <c r="C4" s="4">
        <f>AP!L4</f>
        <v>1379.49</v>
      </c>
      <c r="D4" s="4">
        <f>PEM!Q4</f>
        <v>1379.49</v>
      </c>
      <c r="E4" s="5">
        <f>(ABS(C4-D4)/D4)</f>
        <v>0</v>
      </c>
      <c r="G4" s="2">
        <v>1</v>
      </c>
      <c r="H4" s="4">
        <f>AP!M4</f>
        <v>18.5</v>
      </c>
      <c r="I4" s="4">
        <f>PEM!R4</f>
        <v>20.2</v>
      </c>
      <c r="J4" s="5">
        <f>(ABS(H4-I4)/I4)</f>
        <v>8.4158415841584122E-2</v>
      </c>
      <c r="L4" s="3" t="s">
        <v>14</v>
      </c>
      <c r="M4" s="16">
        <f>PEM!U3</f>
        <v>614356.10420375271</v>
      </c>
    </row>
    <row r="5" spans="2:13" x14ac:dyDescent="0.25">
      <c r="B5" s="2">
        <v>2</v>
      </c>
      <c r="C5" s="4">
        <f>AP!L5</f>
        <v>1278.98</v>
      </c>
      <c r="D5" s="4">
        <f>PEM!Q5</f>
        <v>1278.98</v>
      </c>
      <c r="E5" s="5">
        <f t="shared" ref="E5:E27" si="0">(ABS(C5-D5)/D5)</f>
        <v>0</v>
      </c>
      <c r="G5" s="2">
        <v>2</v>
      </c>
      <c r="H5" s="4">
        <f>AP!M5</f>
        <v>18.5</v>
      </c>
      <c r="I5" s="4">
        <f>PEM!R5</f>
        <v>17.79</v>
      </c>
      <c r="J5" s="5">
        <f t="shared" ref="J5:J26" si="1">(ABS(H5-I5)/I5)</f>
        <v>3.9910061832490212E-2</v>
      </c>
      <c r="L5" s="3" t="s">
        <v>10</v>
      </c>
      <c r="M5" s="5">
        <f>(ABS(M3-M4)/M4)</f>
        <v>3.7882494925588106E-3</v>
      </c>
    </row>
    <row r="6" spans="2:13" x14ac:dyDescent="0.25">
      <c r="B6" s="2">
        <v>3</v>
      </c>
      <c r="C6" s="4">
        <f>AP!L6</f>
        <v>1203.6300000000001</v>
      </c>
      <c r="D6" s="4">
        <f>PEM!Q6</f>
        <v>1203.6300000000001</v>
      </c>
      <c r="E6" s="5">
        <f t="shared" si="0"/>
        <v>0</v>
      </c>
      <c r="G6" s="2">
        <v>3</v>
      </c>
      <c r="H6" s="4">
        <f>AP!M6</f>
        <v>18.5</v>
      </c>
      <c r="I6" s="4">
        <f>PEM!R6</f>
        <v>18.5</v>
      </c>
      <c r="J6" s="5">
        <f t="shared" si="1"/>
        <v>0</v>
      </c>
    </row>
    <row r="7" spans="2:13" x14ac:dyDescent="0.25">
      <c r="B7" s="2">
        <v>4</v>
      </c>
      <c r="C7" s="4">
        <f>AP!L7</f>
        <v>1178.4600000000003</v>
      </c>
      <c r="D7" s="4">
        <f>PEM!Q7</f>
        <v>1178.4600000000003</v>
      </c>
      <c r="E7" s="5">
        <f t="shared" si="0"/>
        <v>0</v>
      </c>
      <c r="G7" s="2">
        <v>4</v>
      </c>
      <c r="H7" s="4">
        <f>AP!M7</f>
        <v>18.5</v>
      </c>
      <c r="I7" s="4">
        <f>PEM!R7</f>
        <v>17.79</v>
      </c>
      <c r="J7" s="5">
        <f t="shared" si="1"/>
        <v>3.9910061832490212E-2</v>
      </c>
    </row>
    <row r="8" spans="2:13" x14ac:dyDescent="0.25">
      <c r="B8" s="2">
        <v>5</v>
      </c>
      <c r="C8" s="4">
        <f>AP!L8</f>
        <v>1178.4600000000003</v>
      </c>
      <c r="D8" s="4">
        <f>PEM!Q8</f>
        <v>1178.4600000000003</v>
      </c>
      <c r="E8" s="5">
        <f t="shared" si="0"/>
        <v>0</v>
      </c>
      <c r="G8" s="2">
        <v>5</v>
      </c>
      <c r="H8" s="4">
        <f>AP!M8</f>
        <v>18.5</v>
      </c>
      <c r="I8" s="4">
        <f>PEM!R8</f>
        <v>18.5</v>
      </c>
      <c r="J8" s="5">
        <f t="shared" si="1"/>
        <v>0</v>
      </c>
    </row>
    <row r="9" spans="2:13" x14ac:dyDescent="0.25">
      <c r="B9" s="2">
        <v>6</v>
      </c>
      <c r="C9" s="4">
        <f>AP!L9</f>
        <v>1203.6299999999999</v>
      </c>
      <c r="D9" s="4">
        <f>PEM!Q9</f>
        <v>1203.6299999999999</v>
      </c>
      <c r="E9" s="5">
        <f t="shared" si="0"/>
        <v>0</v>
      </c>
      <c r="G9" s="2">
        <v>6</v>
      </c>
      <c r="H9" s="4">
        <f>AP!M9</f>
        <v>18.5</v>
      </c>
      <c r="I9" s="4">
        <f>PEM!R9</f>
        <v>17.79</v>
      </c>
      <c r="J9" s="5">
        <f t="shared" si="1"/>
        <v>3.9910061832490212E-2</v>
      </c>
    </row>
    <row r="10" spans="2:13" x14ac:dyDescent="0.25">
      <c r="B10" s="2">
        <v>7</v>
      </c>
      <c r="C10" s="4">
        <f>AP!L10</f>
        <v>1555.3600000000001</v>
      </c>
      <c r="D10" s="4">
        <f>PEM!Q10</f>
        <v>1555.3600000000001</v>
      </c>
      <c r="E10" s="5">
        <f t="shared" si="0"/>
        <v>0</v>
      </c>
      <c r="G10" s="2">
        <v>7</v>
      </c>
      <c r="H10" s="4">
        <f>AP!M10</f>
        <v>18.5</v>
      </c>
      <c r="I10" s="4">
        <f>PEM!R10</f>
        <v>17.79</v>
      </c>
      <c r="J10" s="5">
        <f t="shared" si="1"/>
        <v>3.9910061832490212E-2</v>
      </c>
    </row>
    <row r="11" spans="2:13" x14ac:dyDescent="0.25">
      <c r="B11" s="2">
        <v>8</v>
      </c>
      <c r="C11" s="4">
        <f>AP!L11</f>
        <v>1856.9099999999999</v>
      </c>
      <c r="D11" s="4">
        <f>PEM!Q11</f>
        <v>1856.9099999999999</v>
      </c>
      <c r="E11" s="5">
        <f t="shared" si="0"/>
        <v>0</v>
      </c>
      <c r="G11" s="2">
        <v>8</v>
      </c>
      <c r="H11" s="4">
        <f>AP!M11</f>
        <v>18.5</v>
      </c>
      <c r="I11" s="4">
        <f>PEM!R11</f>
        <v>18.5</v>
      </c>
      <c r="J11" s="5">
        <f t="shared" si="1"/>
        <v>0</v>
      </c>
    </row>
    <row r="12" spans="2:13" x14ac:dyDescent="0.25">
      <c r="B12" s="2">
        <v>9</v>
      </c>
      <c r="C12" s="4">
        <f>AP!L12</f>
        <v>2070.0000000000005</v>
      </c>
      <c r="D12" s="4">
        <f>PEM!Q12</f>
        <v>2070</v>
      </c>
      <c r="E12" s="5">
        <f t="shared" si="0"/>
        <v>2.1968471057317107E-16</v>
      </c>
      <c r="G12" s="2">
        <v>9</v>
      </c>
      <c r="H12" s="4">
        <f>AP!M12</f>
        <v>18.5</v>
      </c>
      <c r="I12" s="4">
        <f>PEM!R12</f>
        <v>18.5</v>
      </c>
      <c r="J12" s="5">
        <f t="shared" si="1"/>
        <v>0</v>
      </c>
    </row>
    <row r="13" spans="2:13" x14ac:dyDescent="0.25">
      <c r="B13" s="2">
        <v>10</v>
      </c>
      <c r="C13" s="4">
        <f>AP!L13</f>
        <v>2070</v>
      </c>
      <c r="D13" s="4">
        <f>PEM!Q13</f>
        <v>2070</v>
      </c>
      <c r="E13" s="5">
        <f t="shared" si="0"/>
        <v>0</v>
      </c>
      <c r="G13" s="2">
        <v>10</v>
      </c>
      <c r="H13" s="4">
        <f>AP!M13</f>
        <v>18.5</v>
      </c>
      <c r="I13" s="4">
        <f>PEM!R13</f>
        <v>18.5</v>
      </c>
      <c r="J13" s="5">
        <f t="shared" si="1"/>
        <v>0</v>
      </c>
    </row>
    <row r="14" spans="2:13" x14ac:dyDescent="0.25">
      <c r="B14" s="2">
        <v>11</v>
      </c>
      <c r="C14" s="4">
        <f>AP!L14</f>
        <v>2070</v>
      </c>
      <c r="D14" s="4">
        <f>PEM!Q14</f>
        <v>2070</v>
      </c>
      <c r="E14" s="5">
        <f t="shared" si="0"/>
        <v>0</v>
      </c>
      <c r="G14" s="2">
        <v>11</v>
      </c>
      <c r="H14" s="4">
        <f>AP!M14</f>
        <v>18.5</v>
      </c>
      <c r="I14" s="4">
        <f>PEM!R14</f>
        <v>18.5</v>
      </c>
      <c r="J14" s="5">
        <f t="shared" si="1"/>
        <v>0</v>
      </c>
    </row>
    <row r="15" spans="2:13" x14ac:dyDescent="0.25">
      <c r="B15" s="2">
        <v>12</v>
      </c>
      <c r="C15" s="4">
        <f>AP!L15</f>
        <v>2070</v>
      </c>
      <c r="D15" s="4">
        <f>PEM!Q15</f>
        <v>2070</v>
      </c>
      <c r="E15" s="5">
        <f t="shared" si="0"/>
        <v>0</v>
      </c>
      <c r="G15" s="2">
        <v>12</v>
      </c>
      <c r="H15" s="4">
        <f>AP!M15</f>
        <v>18.5</v>
      </c>
      <c r="I15" s="4">
        <f>PEM!R15</f>
        <v>18.5</v>
      </c>
      <c r="J15" s="5">
        <f t="shared" si="1"/>
        <v>0</v>
      </c>
    </row>
    <row r="16" spans="2:13" x14ac:dyDescent="0.25">
      <c r="B16" s="2">
        <v>13</v>
      </c>
      <c r="C16" s="4">
        <f>AP!L16</f>
        <v>2070</v>
      </c>
      <c r="D16" s="4">
        <f>PEM!Q16</f>
        <v>2070</v>
      </c>
      <c r="E16" s="5">
        <f t="shared" si="0"/>
        <v>0</v>
      </c>
      <c r="G16" s="2">
        <v>13</v>
      </c>
      <c r="H16" s="4">
        <f>AP!M16</f>
        <v>18.5</v>
      </c>
      <c r="I16" s="4">
        <f>PEM!R16</f>
        <v>18.5</v>
      </c>
      <c r="J16" s="5">
        <f t="shared" si="1"/>
        <v>0</v>
      </c>
    </row>
    <row r="17" spans="2:10" x14ac:dyDescent="0.25">
      <c r="B17" s="2">
        <v>14</v>
      </c>
      <c r="C17" s="4">
        <f>AP!L17</f>
        <v>2070.0000000000005</v>
      </c>
      <c r="D17" s="4">
        <f>PEM!Q17</f>
        <v>2070</v>
      </c>
      <c r="E17" s="5">
        <f t="shared" si="0"/>
        <v>2.1968471057317107E-16</v>
      </c>
      <c r="G17" s="2">
        <v>14</v>
      </c>
      <c r="H17" s="4">
        <f>AP!M17</f>
        <v>18.5</v>
      </c>
      <c r="I17" s="4">
        <f>PEM!R17</f>
        <v>18.5</v>
      </c>
      <c r="J17" s="5">
        <f t="shared" si="1"/>
        <v>0</v>
      </c>
    </row>
    <row r="18" spans="2:10" x14ac:dyDescent="0.25">
      <c r="B18" s="2">
        <v>15</v>
      </c>
      <c r="C18" s="4">
        <f>AP!L18</f>
        <v>2032.7799999999995</v>
      </c>
      <c r="D18" s="4">
        <f>PEM!Q18</f>
        <v>2032.7799999999995</v>
      </c>
      <c r="E18" s="5">
        <f t="shared" si="0"/>
        <v>0</v>
      </c>
      <c r="G18" s="2">
        <v>15</v>
      </c>
      <c r="H18" s="4">
        <f>AP!M18</f>
        <v>18.5</v>
      </c>
      <c r="I18" s="4">
        <f>PEM!R18</f>
        <v>18.5</v>
      </c>
      <c r="J18" s="5">
        <f t="shared" si="1"/>
        <v>0</v>
      </c>
    </row>
    <row r="19" spans="2:10" x14ac:dyDescent="0.25">
      <c r="B19" s="2">
        <v>16</v>
      </c>
      <c r="C19" s="4">
        <f>AP!L19</f>
        <v>2032.7799999999997</v>
      </c>
      <c r="D19" s="4">
        <f>PEM!Q19</f>
        <v>2032.7799999999997</v>
      </c>
      <c r="E19" s="5">
        <f t="shared" si="0"/>
        <v>0</v>
      </c>
      <c r="G19" s="2">
        <v>16</v>
      </c>
      <c r="H19" s="4">
        <f>AP!M19</f>
        <v>18.5</v>
      </c>
      <c r="I19" s="4">
        <f>PEM!R19</f>
        <v>17.79</v>
      </c>
      <c r="J19" s="5">
        <f t="shared" si="1"/>
        <v>3.9910061832490212E-2</v>
      </c>
    </row>
    <row r="20" spans="2:10" x14ac:dyDescent="0.25">
      <c r="B20" s="2">
        <v>17</v>
      </c>
      <c r="C20" s="4">
        <f>AP!L20</f>
        <v>2070</v>
      </c>
      <c r="D20" s="4">
        <f>PEM!Q20</f>
        <v>2070</v>
      </c>
      <c r="E20" s="5">
        <f t="shared" si="0"/>
        <v>0</v>
      </c>
      <c r="G20" s="2">
        <v>17</v>
      </c>
      <c r="H20" s="4">
        <f>AP!M20</f>
        <v>18.57</v>
      </c>
      <c r="I20" s="4">
        <f>PEM!R20</f>
        <v>18.57</v>
      </c>
      <c r="J20" s="5">
        <f t="shared" si="1"/>
        <v>0</v>
      </c>
    </row>
    <row r="21" spans="2:10" x14ac:dyDescent="0.25">
      <c r="B21" s="2">
        <v>18</v>
      </c>
      <c r="C21" s="4">
        <f>AP!L21</f>
        <v>1992.9600000000005</v>
      </c>
      <c r="D21" s="4">
        <f>PEM!Q21</f>
        <v>1992.9600000000005</v>
      </c>
      <c r="E21" s="5">
        <f t="shared" si="0"/>
        <v>0</v>
      </c>
      <c r="G21" s="2">
        <v>18</v>
      </c>
      <c r="H21" s="4">
        <f>AP!M21</f>
        <v>19.2</v>
      </c>
      <c r="I21" s="4">
        <f>PEM!R21</f>
        <v>19.899999999999999</v>
      </c>
      <c r="J21" s="5">
        <f t="shared" si="1"/>
        <v>3.517587939698489E-2</v>
      </c>
    </row>
    <row r="22" spans="2:10" x14ac:dyDescent="0.25">
      <c r="B22" s="2">
        <v>19</v>
      </c>
      <c r="C22" s="4">
        <f>AP!L22</f>
        <v>1992.9599999999998</v>
      </c>
      <c r="D22" s="4">
        <f>PEM!Q22</f>
        <v>1992.9599999999998</v>
      </c>
      <c r="E22" s="5">
        <f t="shared" si="0"/>
        <v>0</v>
      </c>
      <c r="G22" s="2">
        <v>19</v>
      </c>
      <c r="H22" s="4">
        <f>AP!M22</f>
        <v>19.2</v>
      </c>
      <c r="I22" s="4">
        <f>PEM!R22</f>
        <v>19.899999999999999</v>
      </c>
      <c r="J22" s="5">
        <f t="shared" si="1"/>
        <v>3.517587939698489E-2</v>
      </c>
    </row>
    <row r="23" spans="2:10" x14ac:dyDescent="0.25">
      <c r="B23" s="2">
        <v>20</v>
      </c>
      <c r="C23" s="4">
        <f>AP!L23</f>
        <v>2070</v>
      </c>
      <c r="D23" s="4">
        <f>PEM!Q23</f>
        <v>2070</v>
      </c>
      <c r="E23" s="5">
        <f t="shared" si="0"/>
        <v>0</v>
      </c>
      <c r="G23" s="2">
        <v>20</v>
      </c>
      <c r="H23" s="4">
        <f>AP!M23</f>
        <v>18.5</v>
      </c>
      <c r="I23" s="4">
        <f>PEM!R23</f>
        <v>18.5</v>
      </c>
      <c r="J23" s="5">
        <f t="shared" si="1"/>
        <v>0</v>
      </c>
    </row>
    <row r="24" spans="2:10" x14ac:dyDescent="0.25">
      <c r="B24" s="2">
        <v>21</v>
      </c>
      <c r="C24" s="4">
        <f>AP!L24</f>
        <v>1982.5300000000004</v>
      </c>
      <c r="D24" s="4">
        <f>PEM!Q24</f>
        <v>1982.5300000000004</v>
      </c>
      <c r="E24" s="5">
        <f t="shared" si="0"/>
        <v>0</v>
      </c>
      <c r="G24" s="2">
        <v>21</v>
      </c>
      <c r="H24" s="4">
        <f>AP!M24</f>
        <v>18.5</v>
      </c>
      <c r="I24" s="4">
        <f>PEM!R24</f>
        <v>17.79</v>
      </c>
      <c r="J24" s="5">
        <f t="shared" si="1"/>
        <v>3.9910061832490212E-2</v>
      </c>
    </row>
    <row r="25" spans="2:10" x14ac:dyDescent="0.25">
      <c r="B25" s="2">
        <v>22</v>
      </c>
      <c r="C25" s="4">
        <f>AP!L25</f>
        <v>1781.5499999999997</v>
      </c>
      <c r="D25" s="4">
        <f>PEM!Q25</f>
        <v>1781.5499999999997</v>
      </c>
      <c r="E25" s="5">
        <f t="shared" si="0"/>
        <v>0</v>
      </c>
      <c r="G25" s="2">
        <v>22</v>
      </c>
      <c r="H25" s="4">
        <f>AP!M25</f>
        <v>18.5</v>
      </c>
      <c r="I25" s="4">
        <f>PEM!R25</f>
        <v>18.5</v>
      </c>
      <c r="J25" s="5">
        <f t="shared" si="1"/>
        <v>0</v>
      </c>
    </row>
    <row r="26" spans="2:10" x14ac:dyDescent="0.25">
      <c r="B26" s="2">
        <v>23</v>
      </c>
      <c r="C26" s="4">
        <f>AP!L26</f>
        <v>1530.27</v>
      </c>
      <c r="D26" s="4">
        <f>PEM!Q26</f>
        <v>1530.27</v>
      </c>
      <c r="E26" s="5">
        <f t="shared" si="0"/>
        <v>0</v>
      </c>
      <c r="G26" s="2">
        <v>23</v>
      </c>
      <c r="H26" s="4">
        <f>AP!M26</f>
        <v>18.5</v>
      </c>
      <c r="I26" s="4">
        <f>PEM!R26</f>
        <v>18.5</v>
      </c>
      <c r="J26" s="5">
        <f t="shared" si="1"/>
        <v>0</v>
      </c>
    </row>
    <row r="27" spans="2:10" x14ac:dyDescent="0.25">
      <c r="B27" s="2">
        <v>24</v>
      </c>
      <c r="C27" s="4">
        <f>AP!L27</f>
        <v>1278.9799999999998</v>
      </c>
      <c r="D27" s="4">
        <f>PEM!Q27</f>
        <v>1278.9799999999998</v>
      </c>
      <c r="E27" s="5">
        <f t="shared" si="0"/>
        <v>0</v>
      </c>
      <c r="G27" s="2">
        <v>24</v>
      </c>
      <c r="H27" s="4">
        <f>AP!M27</f>
        <v>18.5</v>
      </c>
      <c r="I27" s="4">
        <f>PEM!R27</f>
        <v>17.79</v>
      </c>
      <c r="J27" s="5">
        <f>(ABS(H27-I27)/I27)</f>
        <v>3.9910061832490212E-2</v>
      </c>
    </row>
    <row r="28" spans="2:10" x14ac:dyDescent="0.25">
      <c r="B28" s="6" t="s">
        <v>15</v>
      </c>
      <c r="C28" s="6"/>
      <c r="D28" s="6"/>
      <c r="E28" s="5">
        <f>AVERAGE(E4:E27)</f>
        <v>1.8307059214430923E-17</v>
      </c>
      <c r="G28" s="6" t="s">
        <v>15</v>
      </c>
      <c r="H28" s="6"/>
      <c r="I28" s="6"/>
      <c r="J28" s="5">
        <f>AVERAGE(J4:J27)</f>
        <v>1.8078358644291064E-2</v>
      </c>
    </row>
  </sheetData>
  <mergeCells count="2">
    <mergeCell ref="B28:D28"/>
    <mergeCell ref="G28:I2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AP</vt:lpstr>
      <vt:lpstr>PEM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Cabana</dc:creator>
  <cp:lastModifiedBy>Tiago Cabana</cp:lastModifiedBy>
  <dcterms:created xsi:type="dcterms:W3CDTF">2015-06-05T18:19:34Z</dcterms:created>
  <dcterms:modified xsi:type="dcterms:W3CDTF">2023-06-01T02:22:56Z</dcterms:modified>
</cp:coreProperties>
</file>