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FE\git\xcms_general\"/>
    </mc:Choice>
  </mc:AlternateContent>
  <bookViews>
    <workbookView xWindow="12585" yWindow="45" windowWidth="12615" windowHeight="12180"/>
  </bookViews>
  <sheets>
    <sheet name="rules_jan_neg" sheetId="1" r:id="rId1"/>
  </sheets>
  <calcPr calcId="152511"/>
</workbook>
</file>

<file path=xl/calcChain.xml><?xml version="1.0" encoding="utf-8"?>
<calcChain xmlns="http://schemas.openxmlformats.org/spreadsheetml/2006/main">
  <c r="D45" i="1" l="1"/>
  <c r="D46" i="1"/>
  <c r="D44" i="1"/>
  <c r="D43" i="1" l="1"/>
  <c r="D42" i="1"/>
  <c r="D41" i="1"/>
  <c r="D49" i="1" l="1"/>
  <c r="D48" i="1"/>
  <c r="D47" i="1"/>
  <c r="D99" i="1" l="1"/>
  <c r="D98" i="1"/>
  <c r="D97" i="1"/>
  <c r="D96" i="1"/>
  <c r="D95" i="1" l="1"/>
  <c r="D94" i="1"/>
  <c r="D93" i="1" l="1"/>
  <c r="D92" i="1"/>
  <c r="D91" i="1" l="1"/>
  <c r="D90" i="1"/>
  <c r="D89" i="1" l="1"/>
  <c r="D88" i="1" l="1"/>
  <c r="D87" i="1"/>
  <c r="D86" i="1" l="1"/>
  <c r="D85" i="1" l="1"/>
</calcChain>
</file>

<file path=xl/sharedStrings.xml><?xml version="1.0" encoding="utf-8"?>
<sst xmlns="http://schemas.openxmlformats.org/spreadsheetml/2006/main" count="144" uniqueCount="144">
  <si>
    <t>name</t>
  </si>
  <si>
    <t>nmol</t>
  </si>
  <si>
    <t>charge</t>
  </si>
  <si>
    <t>massdiff</t>
  </si>
  <si>
    <t>oidscore</t>
  </si>
  <si>
    <t>quasi</t>
  </si>
  <si>
    <t>ips</t>
  </si>
  <si>
    <t>[M-H]-</t>
  </si>
  <si>
    <t>[M-2H]2-</t>
  </si>
  <si>
    <t>[M-3H]3-</t>
  </si>
  <si>
    <t>[M-2H+Na]-</t>
  </si>
  <si>
    <t>[M-H+Cl]2-</t>
  </si>
  <si>
    <t>[M-2H+K]-</t>
  </si>
  <si>
    <t>[M+Cl]-</t>
  </si>
  <si>
    <t>[M+2Cl]2-</t>
  </si>
  <si>
    <t>[2M-H]-</t>
  </si>
  <si>
    <t>[2M-2H]2-</t>
  </si>
  <si>
    <t>[2M-3H]3-</t>
  </si>
  <si>
    <t>[2M-2H+Na]-</t>
  </si>
  <si>
    <t>[2M-H+Cl]2-</t>
  </si>
  <si>
    <t>[2M-2H+K]-</t>
  </si>
  <si>
    <t>[2M+Cl]-</t>
  </si>
  <si>
    <t>[2M+2Cl]2-</t>
  </si>
  <si>
    <t>[3M-H]-</t>
  </si>
  <si>
    <t>[3M-2H]2-</t>
  </si>
  <si>
    <t>[3M-3H]3-</t>
  </si>
  <si>
    <t>[3M-2H+Na]-</t>
  </si>
  <si>
    <t>[3M-H+Cl]2-</t>
  </si>
  <si>
    <t>[3M-2H+K]-</t>
  </si>
  <si>
    <t>[3M+Cl]-</t>
  </si>
  <si>
    <t>[3M+2Cl]2-</t>
  </si>
  <si>
    <t>[M+Cl+NaCOOH]-</t>
  </si>
  <si>
    <t>[M+Cl+HCOOH]-</t>
  </si>
  <si>
    <t>[M-H+HCOOH]-</t>
  </si>
  <si>
    <t>[4M-H]-</t>
  </si>
  <si>
    <t>[4M-2H]2-</t>
  </si>
  <si>
    <t>[4M-3H]3-</t>
  </si>
  <si>
    <t>[4M-2H+Na]-</t>
  </si>
  <si>
    <t>[4M-H+Cl]2-</t>
  </si>
  <si>
    <t>[4M-2H+K]-</t>
  </si>
  <si>
    <t>[4M+Cl]-</t>
  </si>
  <si>
    <t>[4M+2Cl]2-</t>
  </si>
  <si>
    <t>[3M-4H+Fe3+]-</t>
  </si>
  <si>
    <t>[4M-4H+Fe3+]-</t>
  </si>
  <si>
    <t>[M-H+NaCl]-</t>
  </si>
  <si>
    <t>[M-H-HCOOH]-</t>
  </si>
  <si>
    <t>[M-H-NH3]-</t>
  </si>
  <si>
    <t>[M-H-H2O]-</t>
  </si>
  <si>
    <t>[M-H-COCH2]-</t>
  </si>
  <si>
    <t>[M-H-CO2]-</t>
  </si>
  <si>
    <t>[M-H-NH3-CO2]-</t>
  </si>
  <si>
    <t>[M-H-NH3-HCOOH]-</t>
  </si>
  <si>
    <t>[M-H-NH3-H2O]-</t>
  </si>
  <si>
    <t>[M-H-NH3-COCH2]-</t>
  </si>
  <si>
    <t>[M-H-S]-</t>
  </si>
  <si>
    <t>[M-H-S-NH3-HCOOH]-</t>
  </si>
  <si>
    <t>[M-H-(H2O)2]-</t>
  </si>
  <si>
    <t>[M-H-CH2]-</t>
  </si>
  <si>
    <t>[M-H-O]-</t>
  </si>
  <si>
    <t>[M-H-C2H2]-</t>
  </si>
  <si>
    <t>[M-H-C2H4]-</t>
  </si>
  <si>
    <t>[M-H-CO]-</t>
  </si>
  <si>
    <t>[M-H-C3H6]-</t>
  </si>
  <si>
    <t>[M-H-C4H6]-</t>
  </si>
  <si>
    <t>[M-H-C3H4O]-</t>
  </si>
  <si>
    <t>[M-H-C4H8]-</t>
  </si>
  <si>
    <t>[M-H-C5H8]-</t>
  </si>
  <si>
    <t>[M-H-C4H6O]-</t>
  </si>
  <si>
    <t>[M-H-C5H10]-</t>
  </si>
  <si>
    <t>[M-H-C6H12]-</t>
  </si>
  <si>
    <t>[M-H-C4H8O2]-</t>
  </si>
  <si>
    <t>[M-H-H2O-HCOOH]-</t>
  </si>
  <si>
    <t>[M-H-CH4]-</t>
  </si>
  <si>
    <t>[M-H-CH2O]-</t>
  </si>
  <si>
    <t>[M-H-C2H6]-</t>
  </si>
  <si>
    <t>[M-H-CH3OH]-</t>
  </si>
  <si>
    <t>[M-H-C3H4]-</t>
  </si>
  <si>
    <t>[M-H-C3H6O]-</t>
  </si>
  <si>
    <t>[M-H+(CH3)2CO-H2O]- (acetone cond.)</t>
  </si>
  <si>
    <t>[M-H-CO2-C3H6]-</t>
  </si>
  <si>
    <t>[M-H-SO3]-</t>
  </si>
  <si>
    <t>[M-H-SO3-H2O]-</t>
  </si>
  <si>
    <t>[M-H-SO3-H2O-NH3]-</t>
  </si>
  <si>
    <t>[M-H-NH3-C3H4]-</t>
  </si>
  <si>
    <t>[M-H-H2O-CO2]-</t>
  </si>
  <si>
    <t>[M-H-C2H4O (McLafferty)]-</t>
  </si>
  <si>
    <t>[M-H-H2O-H2O-C2H4O (McLafferty)]-</t>
  </si>
  <si>
    <t>[M-H-NH3-CO-CO]-</t>
  </si>
  <si>
    <t>[M-H-NH3-CO-COCH2]-</t>
  </si>
  <si>
    <t>[M-H-C8H6O-H2O]-</t>
  </si>
  <si>
    <t>[M-H-C8H6O-NH3]-</t>
  </si>
  <si>
    <t>[M-H-C8H6O]-</t>
  </si>
  <si>
    <t>[M-H-C2H2O2]-</t>
  </si>
  <si>
    <t>[M-H-C2H4O2]-</t>
  </si>
  <si>
    <t>[M-H-C5H8O]-</t>
  </si>
  <si>
    <t>[M-H+KCl]-</t>
  </si>
  <si>
    <t>[M-H-NH3-CO2-CH2O]-</t>
  </si>
  <si>
    <t>[M-H-NH3-CO2-NH3-H2O]-</t>
  </si>
  <si>
    <t>[M-H-NH3-CO2-C3H4O]-</t>
  </si>
  <si>
    <t>[M-H-NH3-CO2-C5H8]-</t>
  </si>
  <si>
    <t>[M-H-HCOOH-HCOOH]-</t>
  </si>
  <si>
    <t>[M-H-C2H4-CO2]-</t>
  </si>
  <si>
    <t>[M-H-C2H4-HCOOH]-</t>
  </si>
  <si>
    <t>[M-H-NH3-H2O-H2O]-</t>
  </si>
  <si>
    <t>[M-H-H2O-C2H2O2]-</t>
  </si>
  <si>
    <t>[M-H-COCH2-C4H8]-</t>
  </si>
  <si>
    <t>[M-H-NH3-NH3-C3H4]-</t>
  </si>
  <si>
    <t>[M-H-C2H4O2-CH3OH]-</t>
  </si>
  <si>
    <t>[M-H-C3H6O-CH3OH]-</t>
  </si>
  <si>
    <t>[M-H-NH3-CO-COCH2-C4H6O]-</t>
  </si>
  <si>
    <t>[M-H-C4H6-H2O]-</t>
  </si>
  <si>
    <t>[M-H-C4H6-C2H4]-</t>
  </si>
  <si>
    <t>[M-H-C4H6-NH3-H2O]-</t>
  </si>
  <si>
    <t>[M-H-C4H6-COCH2]-</t>
  </si>
  <si>
    <t>[M-H-C4H6-C4H6O]-</t>
  </si>
  <si>
    <t>[M-H-C3H4O-C4H6]-</t>
  </si>
  <si>
    <t>[M-H-C3H4O-C4H8O2]-</t>
  </si>
  <si>
    <t>[M-H-C4H8-C4H6]-</t>
  </si>
  <si>
    <t>[M-H-NH3-HCOOH-CH3OH]-</t>
  </si>
  <si>
    <t>[M-H-NH3-C2H6]-</t>
  </si>
  <si>
    <t>[M-H-NH3-C8H6O-CH2]-</t>
  </si>
  <si>
    <t>[M-H-NH3-C3H4-COCH2]-</t>
  </si>
  <si>
    <t>[M-H+(NaCl)2]-</t>
  </si>
  <si>
    <t>[M-H-C3H9N]-</t>
  </si>
  <si>
    <t>[M-H-C3H9N-C2H4O2]-</t>
  </si>
  <si>
    <t>[2M-4H+Fe3+]-</t>
  </si>
  <si>
    <t>[2M-3H+Fe2+]-</t>
  </si>
  <si>
    <t>[3M-3H+Fe2+]-</t>
  </si>
  <si>
    <t>[4M-3H+Fe2+]-</t>
  </si>
  <si>
    <t>[M-H-gluc]-</t>
  </si>
  <si>
    <t>[M-H-gluc-H2O]-</t>
  </si>
  <si>
    <t>[M-H-gluc-(H2O)2]-</t>
  </si>
  <si>
    <t>[M-H-gluc-(H2O)3]-</t>
  </si>
  <si>
    <t>[M-H-gluc-(H2O)3-CO]-</t>
  </si>
  <si>
    <t>[M-H-(H2O)3]-</t>
  </si>
  <si>
    <t>[M-H-(H2O)3-CO]-</t>
  </si>
  <si>
    <t>[M-H-Leu]-</t>
  </si>
  <si>
    <t>[M-H-Val]-</t>
  </si>
  <si>
    <t>[M-H-CH3S]-</t>
  </si>
  <si>
    <t>[M-H-phenylacetyl]-</t>
  </si>
  <si>
    <t>[M-H+HCOONa]-</t>
  </si>
  <si>
    <t>[2M-4H+Al3+]-</t>
  </si>
  <si>
    <t>[3M-4H+Al3+]-</t>
  </si>
  <si>
    <t>[4M-4H+Al3+]-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</si>
</sst>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0" borderId="0" xfId="0" applyFont="1"/>
    <xf numFmtId="0" fontId="0" fillId="37" borderId="0" xfId="0" applyFont="1" applyFill="1"/>
    <xf numFmtId="0" fontId="0" fillId="38" borderId="0" xfId="0" applyFont="1" applyFill="1"/>
    <xf numFmtId="0" fontId="0" fillId="39" borderId="0" xfId="0" applyFont="1" applyFill="1"/>
    <xf numFmtId="0" fontId="0" fillId="40" borderId="0" xfId="0" applyFont="1" applyFill="1"/>
    <xf numFmtId="0" fontId="0" fillId="41" borderId="0" xfId="0" applyFont="1" applyFill="1"/>
    <xf numFmtId="0" fontId="0" fillId="42" borderId="0" xfId="0" applyFont="1" applyFill="1"/>
    <xf numFmtId="0" fontId="0" fillId="44" borderId="0" xfId="0" applyFont="1" applyFill="1"/>
    <xf numFmtId="0" fontId="0" fillId="43" borderId="0" xfId="0" applyFont="1" applyFill="1"/>
    <xf numFmtId="0" fontId="0" fillId="35" borderId="0" xfId="0" applyFont="1" applyFill="1"/>
    <xf numFmtId="0" fontId="0" fillId="34" borderId="0" xfId="0" applyFont="1" applyFill="1"/>
    <xf numFmtId="0" fontId="0" fillId="45" borderId="0" xfId="0" applyFont="1" applyFill="1"/>
    <xf numFmtId="0" fontId="0" fillId="36" borderId="0" xfId="0" applyFon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99FF"/>
      <color rgb="FFFC4E4E"/>
      <color rgb="FF00FFFF"/>
      <color rgb="FFFCD5B4"/>
      <color rgb="FFB7DEE8"/>
      <color rgb="FFDA9694"/>
      <color rgb="FFB8CCE4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pane ySplit="1" topLeftCell="A16" activePane="bottomLeft" state="frozen"/>
      <selection pane="bottomLeft" activeCell="I49" sqref="I49"/>
    </sheetView>
  </sheetViews>
  <sheetFormatPr defaultRowHeight="15" x14ac:dyDescent="0.25"/>
  <cols>
    <col min="1" max="1" width="35.85546875" style="3" bestFit="1" customWidth="1"/>
    <col min="2" max="16384" width="9.140625" style="3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</v>
      </c>
      <c r="C2" s="2">
        <v>-1</v>
      </c>
      <c r="D2" s="2">
        <v>-1.007276455</v>
      </c>
      <c r="E2" s="2">
        <v>1</v>
      </c>
      <c r="F2" s="2">
        <v>1</v>
      </c>
      <c r="G2" s="2">
        <v>1</v>
      </c>
    </row>
    <row r="3" spans="1:7" x14ac:dyDescent="0.25">
      <c r="A3" s="2" t="s">
        <v>15</v>
      </c>
      <c r="B3" s="2">
        <v>2</v>
      </c>
      <c r="C3" s="2">
        <v>-1</v>
      </c>
      <c r="D3" s="2">
        <v>-1.007276455</v>
      </c>
      <c r="E3" s="2">
        <v>1</v>
      </c>
      <c r="F3" s="2">
        <v>0</v>
      </c>
      <c r="G3" s="2">
        <v>1</v>
      </c>
    </row>
    <row r="4" spans="1:7" x14ac:dyDescent="0.25">
      <c r="A4" s="2" t="s">
        <v>23</v>
      </c>
      <c r="B4" s="2">
        <v>3</v>
      </c>
      <c r="C4" s="2">
        <v>-1</v>
      </c>
      <c r="D4" s="2">
        <v>-1.0072760000000001</v>
      </c>
      <c r="E4" s="2">
        <v>1</v>
      </c>
      <c r="F4" s="2">
        <v>0</v>
      </c>
      <c r="G4" s="2">
        <v>1</v>
      </c>
    </row>
    <row r="5" spans="1:7" x14ac:dyDescent="0.25">
      <c r="A5" s="2" t="s">
        <v>34</v>
      </c>
      <c r="B5" s="2">
        <v>4</v>
      </c>
      <c r="C5" s="2">
        <v>-1</v>
      </c>
      <c r="D5" s="2">
        <v>-1.007276455</v>
      </c>
      <c r="E5" s="2">
        <v>1</v>
      </c>
      <c r="F5" s="2">
        <v>0</v>
      </c>
      <c r="G5" s="2">
        <v>1</v>
      </c>
    </row>
    <row r="6" spans="1:7" x14ac:dyDescent="0.25">
      <c r="A6" s="4" t="s">
        <v>8</v>
      </c>
      <c r="B6" s="4">
        <v>1</v>
      </c>
      <c r="C6" s="4">
        <v>-2</v>
      </c>
      <c r="D6" s="4">
        <v>-2.0145520000000001</v>
      </c>
      <c r="E6" s="4">
        <v>2</v>
      </c>
      <c r="F6" s="4">
        <v>0</v>
      </c>
      <c r="G6" s="4">
        <v>0.75</v>
      </c>
    </row>
    <row r="7" spans="1:7" x14ac:dyDescent="0.25">
      <c r="A7" s="4" t="s">
        <v>16</v>
      </c>
      <c r="B7" s="4">
        <v>2</v>
      </c>
      <c r="C7" s="4">
        <v>-2</v>
      </c>
      <c r="D7" s="4">
        <v>-2.0145520000000001</v>
      </c>
      <c r="E7" s="4">
        <v>2</v>
      </c>
      <c r="F7" s="4">
        <v>0</v>
      </c>
      <c r="G7" s="4">
        <v>0.75</v>
      </c>
    </row>
    <row r="8" spans="1:7" x14ac:dyDescent="0.25">
      <c r="A8" s="4" t="s">
        <v>24</v>
      </c>
      <c r="B8" s="4">
        <v>3</v>
      </c>
      <c r="C8" s="4">
        <v>-2</v>
      </c>
      <c r="D8" s="4">
        <v>-2.0145520000000001</v>
      </c>
      <c r="E8" s="4">
        <v>2</v>
      </c>
      <c r="F8" s="4">
        <v>0</v>
      </c>
      <c r="G8" s="4">
        <v>0.75</v>
      </c>
    </row>
    <row r="9" spans="1:7" x14ac:dyDescent="0.25">
      <c r="A9" s="4" t="s">
        <v>35</v>
      </c>
      <c r="B9" s="4">
        <v>4</v>
      </c>
      <c r="C9" s="4">
        <v>-2</v>
      </c>
      <c r="D9" s="4">
        <v>-2.0145520000000001</v>
      </c>
      <c r="E9" s="4">
        <v>2</v>
      </c>
      <c r="F9" s="4">
        <v>0</v>
      </c>
      <c r="G9" s="4">
        <v>0.75</v>
      </c>
    </row>
    <row r="10" spans="1:7" x14ac:dyDescent="0.25">
      <c r="A10" s="5" t="s">
        <v>9</v>
      </c>
      <c r="B10" s="5">
        <v>1</v>
      </c>
      <c r="C10" s="5">
        <v>-3</v>
      </c>
      <c r="D10" s="5">
        <v>-3.0218280000000002</v>
      </c>
      <c r="E10" s="5">
        <v>3</v>
      </c>
      <c r="F10" s="5">
        <v>0</v>
      </c>
      <c r="G10" s="5">
        <v>0.75</v>
      </c>
    </row>
    <row r="11" spans="1:7" x14ac:dyDescent="0.25">
      <c r="A11" s="5" t="s">
        <v>17</v>
      </c>
      <c r="B11" s="5">
        <v>2</v>
      </c>
      <c r="C11" s="5">
        <v>-3</v>
      </c>
      <c r="D11" s="5">
        <v>-3.0218280000000002</v>
      </c>
      <c r="E11" s="5">
        <v>3</v>
      </c>
      <c r="F11" s="5">
        <v>0</v>
      </c>
      <c r="G11" s="5">
        <v>0.75</v>
      </c>
    </row>
    <row r="12" spans="1:7" x14ac:dyDescent="0.25">
      <c r="A12" s="5" t="s">
        <v>25</v>
      </c>
      <c r="B12" s="5">
        <v>3</v>
      </c>
      <c r="C12" s="5">
        <v>-3</v>
      </c>
      <c r="D12" s="5">
        <v>-3.0218280000000002</v>
      </c>
      <c r="E12" s="5">
        <v>3</v>
      </c>
      <c r="F12" s="5">
        <v>0</v>
      </c>
      <c r="G12" s="5">
        <v>0.75</v>
      </c>
    </row>
    <row r="13" spans="1:7" x14ac:dyDescent="0.25">
      <c r="A13" s="5" t="s">
        <v>36</v>
      </c>
      <c r="B13" s="5">
        <v>4</v>
      </c>
      <c r="C13" s="5">
        <v>-3</v>
      </c>
      <c r="D13" s="5">
        <v>-3.0218280000000002</v>
      </c>
      <c r="E13" s="5">
        <v>3</v>
      </c>
      <c r="F13" s="5">
        <v>0</v>
      </c>
      <c r="G13" s="5">
        <v>0.75</v>
      </c>
    </row>
    <row r="14" spans="1:7" x14ac:dyDescent="0.25">
      <c r="A14" s="6" t="s">
        <v>10</v>
      </c>
      <c r="B14" s="6">
        <v>1</v>
      </c>
      <c r="C14" s="6">
        <v>-1</v>
      </c>
      <c r="D14" s="6">
        <v>20.974665999999999</v>
      </c>
      <c r="E14" s="6">
        <v>4</v>
      </c>
      <c r="F14" s="6">
        <v>0</v>
      </c>
      <c r="G14" s="6">
        <v>1</v>
      </c>
    </row>
    <row r="15" spans="1:7" x14ac:dyDescent="0.25">
      <c r="A15" s="6" t="s">
        <v>18</v>
      </c>
      <c r="B15" s="6">
        <v>2</v>
      </c>
      <c r="C15" s="6">
        <v>-1</v>
      </c>
      <c r="D15" s="6">
        <v>20.974665999999999</v>
      </c>
      <c r="E15" s="6">
        <v>4</v>
      </c>
      <c r="F15" s="6">
        <v>0</v>
      </c>
      <c r="G15" s="6">
        <v>0.75</v>
      </c>
    </row>
    <row r="16" spans="1:7" x14ac:dyDescent="0.25">
      <c r="A16" s="6" t="s">
        <v>26</v>
      </c>
      <c r="B16" s="6">
        <v>3</v>
      </c>
      <c r="C16" s="6">
        <v>-1</v>
      </c>
      <c r="D16" s="6">
        <v>20.974665999999999</v>
      </c>
      <c r="E16" s="6">
        <v>4</v>
      </c>
      <c r="F16" s="6">
        <v>0</v>
      </c>
      <c r="G16" s="6">
        <v>0.75</v>
      </c>
    </row>
    <row r="17" spans="1:7" x14ac:dyDescent="0.25">
      <c r="A17" s="6" t="s">
        <v>37</v>
      </c>
      <c r="B17" s="6">
        <v>4</v>
      </c>
      <c r="C17" s="6">
        <v>-1</v>
      </c>
      <c r="D17" s="6">
        <v>20.974665999999999</v>
      </c>
      <c r="E17" s="6">
        <v>4</v>
      </c>
      <c r="F17" s="6">
        <v>0</v>
      </c>
      <c r="G17" s="6">
        <v>0.75</v>
      </c>
    </row>
    <row r="18" spans="1:7" x14ac:dyDescent="0.25">
      <c r="A18" s="7" t="s">
        <v>12</v>
      </c>
      <c r="B18" s="7">
        <v>1</v>
      </c>
      <c r="C18" s="7">
        <v>-1</v>
      </c>
      <c r="D18" s="7">
        <v>36.948605999999998</v>
      </c>
      <c r="E18" s="7">
        <v>6</v>
      </c>
      <c r="F18" s="7">
        <v>0</v>
      </c>
      <c r="G18" s="7">
        <v>1</v>
      </c>
    </row>
    <row r="19" spans="1:7" x14ac:dyDescent="0.25">
      <c r="A19" s="7" t="s">
        <v>20</v>
      </c>
      <c r="B19" s="7">
        <v>2</v>
      </c>
      <c r="C19" s="7">
        <v>-1</v>
      </c>
      <c r="D19" s="7">
        <v>36.948605999999998</v>
      </c>
      <c r="E19" s="7">
        <v>6</v>
      </c>
      <c r="F19" s="7">
        <v>0</v>
      </c>
      <c r="G19" s="7">
        <v>0.75</v>
      </c>
    </row>
    <row r="20" spans="1:7" x14ac:dyDescent="0.25">
      <c r="A20" s="7" t="s">
        <v>28</v>
      </c>
      <c r="B20" s="7">
        <v>3</v>
      </c>
      <c r="C20" s="7">
        <v>-1</v>
      </c>
      <c r="D20" s="7">
        <v>36.948605999999998</v>
      </c>
      <c r="E20" s="7">
        <v>6</v>
      </c>
      <c r="F20" s="7">
        <v>0</v>
      </c>
      <c r="G20" s="7">
        <v>0.75</v>
      </c>
    </row>
    <row r="21" spans="1:7" x14ac:dyDescent="0.25">
      <c r="A21" s="7" t="s">
        <v>39</v>
      </c>
      <c r="B21" s="7">
        <v>4</v>
      </c>
      <c r="C21" s="7">
        <v>-1</v>
      </c>
      <c r="D21" s="7">
        <v>36.948605999999998</v>
      </c>
      <c r="E21" s="7">
        <v>6</v>
      </c>
      <c r="F21" s="7">
        <v>0</v>
      </c>
      <c r="G21" s="7">
        <v>0.75</v>
      </c>
    </row>
    <row r="22" spans="1:7" x14ac:dyDescent="0.25">
      <c r="A22" s="8" t="s">
        <v>13</v>
      </c>
      <c r="B22" s="8">
        <v>1</v>
      </c>
      <c r="C22" s="8">
        <v>-1</v>
      </c>
      <c r="D22" s="8">
        <v>34.969402000000002</v>
      </c>
      <c r="E22" s="8">
        <v>8</v>
      </c>
      <c r="F22" s="8">
        <v>1</v>
      </c>
      <c r="G22" s="8">
        <v>1</v>
      </c>
    </row>
    <row r="23" spans="1:7" x14ac:dyDescent="0.25">
      <c r="A23" s="8" t="s">
        <v>21</v>
      </c>
      <c r="B23" s="8">
        <v>2</v>
      </c>
      <c r="C23" s="8">
        <v>-1</v>
      </c>
      <c r="D23" s="8">
        <v>34.969402000000002</v>
      </c>
      <c r="E23" s="8">
        <v>8</v>
      </c>
      <c r="F23" s="8">
        <v>0</v>
      </c>
      <c r="G23" s="8">
        <v>0.5</v>
      </c>
    </row>
    <row r="24" spans="1:7" x14ac:dyDescent="0.25">
      <c r="A24" s="8" t="s">
        <v>29</v>
      </c>
      <c r="B24" s="8">
        <v>3</v>
      </c>
      <c r="C24" s="8">
        <v>-1</v>
      </c>
      <c r="D24" s="8">
        <v>34.969402000000002</v>
      </c>
      <c r="E24" s="8">
        <v>8</v>
      </c>
      <c r="F24" s="8">
        <v>0</v>
      </c>
      <c r="G24" s="8">
        <v>0.5</v>
      </c>
    </row>
    <row r="25" spans="1:7" x14ac:dyDescent="0.25">
      <c r="A25" s="8" t="s">
        <v>40</v>
      </c>
      <c r="B25" s="8">
        <v>4</v>
      </c>
      <c r="C25" s="8">
        <v>-1</v>
      </c>
      <c r="D25" s="8">
        <v>34.969402000000002</v>
      </c>
      <c r="E25" s="8">
        <v>8</v>
      </c>
      <c r="F25" s="8">
        <v>0</v>
      </c>
      <c r="G25" s="8">
        <v>0.5</v>
      </c>
    </row>
    <row r="26" spans="1:7" x14ac:dyDescent="0.25">
      <c r="A26" s="9" t="s">
        <v>11</v>
      </c>
      <c r="B26" s="9">
        <v>1</v>
      </c>
      <c r="C26" s="9">
        <v>-2</v>
      </c>
      <c r="D26" s="9">
        <v>33.962125999999998</v>
      </c>
      <c r="E26" s="9">
        <v>5</v>
      </c>
      <c r="F26" s="9">
        <v>0</v>
      </c>
      <c r="G26" s="9">
        <v>0.25</v>
      </c>
    </row>
    <row r="27" spans="1:7" x14ac:dyDescent="0.25">
      <c r="A27" s="9" t="s">
        <v>14</v>
      </c>
      <c r="B27" s="9">
        <v>1</v>
      </c>
      <c r="C27" s="9">
        <v>-2</v>
      </c>
      <c r="D27" s="9">
        <v>69.938804000000005</v>
      </c>
      <c r="E27" s="9">
        <v>9</v>
      </c>
      <c r="F27" s="9">
        <v>0</v>
      </c>
      <c r="G27" s="9">
        <v>0.25</v>
      </c>
    </row>
    <row r="28" spans="1:7" x14ac:dyDescent="0.25">
      <c r="A28" s="9" t="s">
        <v>19</v>
      </c>
      <c r="B28" s="9">
        <v>2</v>
      </c>
      <c r="C28" s="9">
        <v>-2</v>
      </c>
      <c r="D28" s="9">
        <v>33.962125999999998</v>
      </c>
      <c r="E28" s="9">
        <v>5</v>
      </c>
      <c r="F28" s="9">
        <v>0</v>
      </c>
      <c r="G28" s="9">
        <v>0.25</v>
      </c>
    </row>
    <row r="29" spans="1:7" x14ac:dyDescent="0.25">
      <c r="A29" s="9" t="s">
        <v>22</v>
      </c>
      <c r="B29" s="9">
        <v>2</v>
      </c>
      <c r="C29" s="9">
        <v>-2</v>
      </c>
      <c r="D29" s="9">
        <v>69.938804000000005</v>
      </c>
      <c r="E29" s="9">
        <v>9</v>
      </c>
      <c r="F29" s="9">
        <v>0</v>
      </c>
      <c r="G29" s="9">
        <v>0.25</v>
      </c>
    </row>
    <row r="30" spans="1:7" x14ac:dyDescent="0.25">
      <c r="A30" s="9" t="s">
        <v>27</v>
      </c>
      <c r="B30" s="9">
        <v>3</v>
      </c>
      <c r="C30" s="9">
        <v>-2</v>
      </c>
      <c r="D30" s="9">
        <v>33.962125999999998</v>
      </c>
      <c r="E30" s="9">
        <v>5</v>
      </c>
      <c r="F30" s="9">
        <v>0</v>
      </c>
      <c r="G30" s="9">
        <v>0.25</v>
      </c>
    </row>
    <row r="31" spans="1:7" x14ac:dyDescent="0.25">
      <c r="A31" s="9" t="s">
        <v>30</v>
      </c>
      <c r="B31" s="9">
        <v>3</v>
      </c>
      <c r="C31" s="9">
        <v>-2</v>
      </c>
      <c r="D31" s="9">
        <v>69.938804000000005</v>
      </c>
      <c r="E31" s="9">
        <v>9</v>
      </c>
      <c r="F31" s="9">
        <v>0</v>
      </c>
      <c r="G31" s="9">
        <v>0.25</v>
      </c>
    </row>
    <row r="32" spans="1:7" x14ac:dyDescent="0.25">
      <c r="A32" s="9" t="s">
        <v>38</v>
      </c>
      <c r="B32" s="9">
        <v>4</v>
      </c>
      <c r="C32" s="9">
        <v>-2</v>
      </c>
      <c r="D32" s="9">
        <v>33.962125999999998</v>
      </c>
      <c r="E32" s="9">
        <v>5</v>
      </c>
      <c r="F32" s="9">
        <v>0</v>
      </c>
      <c r="G32" s="9">
        <v>0.25</v>
      </c>
    </row>
    <row r="33" spans="1:7" x14ac:dyDescent="0.25">
      <c r="A33" s="9" t="s">
        <v>41</v>
      </c>
      <c r="B33" s="9">
        <v>4</v>
      </c>
      <c r="C33" s="9">
        <v>-2</v>
      </c>
      <c r="D33" s="9">
        <v>69.938804000000005</v>
      </c>
      <c r="E33" s="9">
        <v>9</v>
      </c>
      <c r="F33" s="9">
        <v>0</v>
      </c>
      <c r="G33" s="9">
        <v>0.25</v>
      </c>
    </row>
    <row r="34" spans="1:7" x14ac:dyDescent="0.25">
      <c r="A34" s="10" t="s">
        <v>31</v>
      </c>
      <c r="B34" s="10">
        <v>1</v>
      </c>
      <c r="C34" s="10">
        <v>-1</v>
      </c>
      <c r="D34" s="10">
        <v>102.95684199999999</v>
      </c>
      <c r="E34" s="10">
        <v>10</v>
      </c>
      <c r="F34" s="10">
        <v>0</v>
      </c>
      <c r="G34" s="10">
        <v>0.75</v>
      </c>
    </row>
    <row r="35" spans="1:7" x14ac:dyDescent="0.25">
      <c r="A35" s="11" t="s">
        <v>140</v>
      </c>
      <c r="B35" s="11">
        <v>1</v>
      </c>
      <c r="C35" s="11">
        <v>-1</v>
      </c>
      <c r="D35" s="11">
        <v>66.980164000000002</v>
      </c>
      <c r="E35" s="11">
        <v>11</v>
      </c>
      <c r="F35" s="11">
        <v>0</v>
      </c>
      <c r="G35" s="11">
        <v>0.75</v>
      </c>
    </row>
    <row r="36" spans="1:7" x14ac:dyDescent="0.25">
      <c r="A36" s="12" t="s">
        <v>32</v>
      </c>
      <c r="B36" s="12">
        <v>1</v>
      </c>
      <c r="C36" s="12">
        <v>-1</v>
      </c>
      <c r="D36" s="12">
        <v>80.974872000000005</v>
      </c>
      <c r="E36" s="12">
        <v>12</v>
      </c>
      <c r="F36" s="12">
        <v>0</v>
      </c>
      <c r="G36" s="12">
        <v>0.75</v>
      </c>
    </row>
    <row r="37" spans="1:7" x14ac:dyDescent="0.25">
      <c r="A37" s="13" t="s">
        <v>33</v>
      </c>
      <c r="B37" s="13">
        <v>1</v>
      </c>
      <c r="C37" s="13">
        <v>-1</v>
      </c>
      <c r="D37" s="13">
        <v>44.998193999999998</v>
      </c>
      <c r="E37" s="13">
        <v>13</v>
      </c>
      <c r="F37" s="13">
        <v>0</v>
      </c>
      <c r="G37" s="13">
        <v>0.75</v>
      </c>
    </row>
    <row r="38" spans="1:7" x14ac:dyDescent="0.25">
      <c r="A38" s="2" t="s">
        <v>125</v>
      </c>
      <c r="B38" s="2">
        <v>2</v>
      </c>
      <c r="C38" s="2">
        <v>-1</v>
      </c>
      <c r="D38" s="2">
        <v>51.90419</v>
      </c>
      <c r="E38" s="2">
        <v>17</v>
      </c>
      <c r="F38" s="2">
        <v>0</v>
      </c>
      <c r="G38" s="2">
        <v>0.75</v>
      </c>
    </row>
    <row r="39" spans="1:7" x14ac:dyDescent="0.25">
      <c r="A39" s="2" t="s">
        <v>42</v>
      </c>
      <c r="B39" s="2">
        <v>3</v>
      </c>
      <c r="C39" s="2">
        <v>-1</v>
      </c>
      <c r="D39" s="2">
        <v>51.90419</v>
      </c>
      <c r="E39" s="2">
        <v>18</v>
      </c>
      <c r="F39" s="2">
        <v>0</v>
      </c>
      <c r="G39" s="2">
        <v>0.75</v>
      </c>
    </row>
    <row r="40" spans="1:7" x14ac:dyDescent="0.25">
      <c r="A40" s="2" t="s">
        <v>43</v>
      </c>
      <c r="B40" s="2">
        <v>4</v>
      </c>
      <c r="C40" s="2">
        <v>-1</v>
      </c>
      <c r="D40" s="2">
        <v>51.90419</v>
      </c>
      <c r="E40" s="2">
        <v>19</v>
      </c>
      <c r="F40" s="2">
        <v>0</v>
      </c>
      <c r="G40" s="2">
        <v>0.75</v>
      </c>
    </row>
    <row r="41" spans="1:7" x14ac:dyDescent="0.25">
      <c r="A41" s="2" t="s">
        <v>126</v>
      </c>
      <c r="B41" s="2">
        <v>2</v>
      </c>
      <c r="C41" s="2">
        <v>-1</v>
      </c>
      <c r="D41" s="2">
        <f>51.90419-D2</f>
        <v>52.911466455000003</v>
      </c>
      <c r="E41" s="2">
        <v>20</v>
      </c>
      <c r="F41" s="2">
        <v>0</v>
      </c>
      <c r="G41" s="2">
        <v>0.75</v>
      </c>
    </row>
    <row r="42" spans="1:7" x14ac:dyDescent="0.25">
      <c r="A42" s="2" t="s">
        <v>127</v>
      </c>
      <c r="B42" s="2">
        <v>3</v>
      </c>
      <c r="C42" s="2">
        <v>-1</v>
      </c>
      <c r="D42" s="2">
        <f>51.90419-D3</f>
        <v>52.911466455000003</v>
      </c>
      <c r="E42" s="2">
        <v>21</v>
      </c>
      <c r="F42" s="2">
        <v>0</v>
      </c>
      <c r="G42" s="2">
        <v>0.75</v>
      </c>
    </row>
    <row r="43" spans="1:7" x14ac:dyDescent="0.25">
      <c r="A43" s="2" t="s">
        <v>128</v>
      </c>
      <c r="B43" s="2">
        <v>4</v>
      </c>
      <c r="C43" s="2">
        <v>-1</v>
      </c>
      <c r="D43" s="2">
        <f>51.90419-D4</f>
        <v>52.911465999999997</v>
      </c>
      <c r="E43" s="2">
        <v>22</v>
      </c>
      <c r="F43" s="2">
        <v>0</v>
      </c>
      <c r="G43" s="2">
        <v>0.75</v>
      </c>
    </row>
    <row r="44" spans="1:7" x14ac:dyDescent="0.25">
      <c r="A44" s="2" t="s">
        <v>141</v>
      </c>
      <c r="B44" s="2">
        <v>2</v>
      </c>
      <c r="C44" s="2">
        <v>-1</v>
      </c>
      <c r="D44" s="2">
        <f>$D$2*4+26.98153863</f>
        <v>22.952432809999998</v>
      </c>
      <c r="E44" s="2">
        <v>27</v>
      </c>
      <c r="F44" s="2">
        <v>0</v>
      </c>
      <c r="G44" s="2">
        <v>0.75</v>
      </c>
    </row>
    <row r="45" spans="1:7" x14ac:dyDescent="0.25">
      <c r="A45" s="2" t="s">
        <v>142</v>
      </c>
      <c r="B45" s="2">
        <v>3</v>
      </c>
      <c r="C45" s="2">
        <v>-1</v>
      </c>
      <c r="D45" s="2">
        <f t="shared" ref="D45:D46" si="0">$D$2*4+26.98153863</f>
        <v>22.952432809999998</v>
      </c>
      <c r="E45" s="2">
        <v>28</v>
      </c>
      <c r="F45" s="2">
        <v>0</v>
      </c>
      <c r="G45" s="2">
        <v>0.75</v>
      </c>
    </row>
    <row r="46" spans="1:7" x14ac:dyDescent="0.25">
      <c r="A46" s="2" t="s">
        <v>143</v>
      </c>
      <c r="B46" s="2">
        <v>4</v>
      </c>
      <c r="C46" s="2">
        <v>-1</v>
      </c>
      <c r="D46" s="2">
        <f t="shared" si="0"/>
        <v>22.952432809999998</v>
      </c>
      <c r="E46" s="2">
        <v>29</v>
      </c>
      <c r="F46" s="2">
        <v>0</v>
      </c>
      <c r="G46" s="2">
        <v>0.75</v>
      </c>
    </row>
    <row r="47" spans="1:7" x14ac:dyDescent="0.25">
      <c r="A47" s="3" t="s">
        <v>44</v>
      </c>
      <c r="B47" s="3">
        <v>1</v>
      </c>
      <c r="C47" s="3">
        <v>-1</v>
      </c>
      <c r="D47" s="3">
        <f>57.95862042+D2</f>
        <v>56.951343965</v>
      </c>
      <c r="E47" s="3">
        <v>23</v>
      </c>
      <c r="F47" s="3">
        <v>0</v>
      </c>
      <c r="G47" s="3">
        <v>0.5</v>
      </c>
    </row>
    <row r="48" spans="1:7" x14ac:dyDescent="0.25">
      <c r="A48" s="3" t="s">
        <v>122</v>
      </c>
      <c r="B48" s="3">
        <v>1</v>
      </c>
      <c r="C48" s="3">
        <v>-1</v>
      </c>
      <c r="D48" s="3">
        <f>115.9172408+D2</f>
        <v>114.90996434500001</v>
      </c>
      <c r="E48" s="3">
        <v>24</v>
      </c>
      <c r="F48" s="3">
        <v>0</v>
      </c>
      <c r="G48" s="3">
        <v>0.5</v>
      </c>
    </row>
    <row r="49" spans="1:7" x14ac:dyDescent="0.25">
      <c r="A49" s="3" t="s">
        <v>95</v>
      </c>
      <c r="B49" s="3">
        <v>1</v>
      </c>
      <c r="C49" s="3">
        <v>-1</v>
      </c>
      <c r="D49" s="3">
        <f>73.93256012+D2</f>
        <v>72.925283665000009</v>
      </c>
      <c r="E49" s="3">
        <v>25</v>
      </c>
      <c r="F49" s="3">
        <v>0</v>
      </c>
      <c r="G49" s="3">
        <v>0.5</v>
      </c>
    </row>
    <row r="50" spans="1:7" x14ac:dyDescent="0.25">
      <c r="A50" s="14" t="s">
        <v>78</v>
      </c>
      <c r="B50" s="14">
        <v>1</v>
      </c>
      <c r="C50" s="14">
        <v>-1</v>
      </c>
      <c r="D50" s="14">
        <v>39.02402309</v>
      </c>
      <c r="E50" s="14">
        <v>26</v>
      </c>
      <c r="F50" s="14">
        <v>0</v>
      </c>
      <c r="G50" s="14">
        <v>0.5</v>
      </c>
    </row>
    <row r="51" spans="1:7" x14ac:dyDescent="0.25">
      <c r="A51" s="15" t="s">
        <v>45</v>
      </c>
      <c r="B51" s="15">
        <v>1</v>
      </c>
      <c r="C51" s="15">
        <v>-1</v>
      </c>
      <c r="D51" s="15">
        <v>-47.012754870000002</v>
      </c>
      <c r="E51" s="15">
        <v>85</v>
      </c>
      <c r="F51" s="15">
        <v>0</v>
      </c>
      <c r="G51" s="15">
        <v>0.75</v>
      </c>
    </row>
    <row r="52" spans="1:7" x14ac:dyDescent="0.25">
      <c r="A52" s="15" t="s">
        <v>46</v>
      </c>
      <c r="B52" s="15">
        <v>1</v>
      </c>
      <c r="C52" s="15">
        <v>-1</v>
      </c>
      <c r="D52" s="15">
        <v>-18.03382465</v>
      </c>
      <c r="E52" s="15">
        <v>86</v>
      </c>
      <c r="F52" s="15">
        <v>0</v>
      </c>
      <c r="G52" s="15">
        <v>0.75</v>
      </c>
    </row>
    <row r="53" spans="1:7" x14ac:dyDescent="0.25">
      <c r="A53" s="15" t="s">
        <v>47</v>
      </c>
      <c r="B53" s="15">
        <v>1</v>
      </c>
      <c r="C53" s="15">
        <v>-1</v>
      </c>
      <c r="D53" s="15">
        <v>-19.017840240000002</v>
      </c>
      <c r="E53" s="15">
        <v>87</v>
      </c>
      <c r="F53" s="15">
        <v>0</v>
      </c>
      <c r="G53" s="15">
        <v>0.75</v>
      </c>
    </row>
    <row r="54" spans="1:7" x14ac:dyDescent="0.25">
      <c r="A54" s="15" t="s">
        <v>48</v>
      </c>
      <c r="B54" s="15">
        <v>1</v>
      </c>
      <c r="C54" s="15">
        <v>-1</v>
      </c>
      <c r="D54" s="15">
        <v>-43.017840239999998</v>
      </c>
      <c r="E54" s="15">
        <v>88</v>
      </c>
      <c r="F54" s="15">
        <v>0</v>
      </c>
      <c r="G54" s="15">
        <v>0.75</v>
      </c>
    </row>
    <row r="55" spans="1:7" x14ac:dyDescent="0.25">
      <c r="A55" s="15" t="s">
        <v>49</v>
      </c>
      <c r="B55" s="15">
        <v>1</v>
      </c>
      <c r="C55" s="15">
        <v>-1</v>
      </c>
      <c r="D55" s="15">
        <v>-44.997104800000002</v>
      </c>
      <c r="E55" s="15">
        <v>89</v>
      </c>
      <c r="F55" s="15">
        <v>0</v>
      </c>
      <c r="G55" s="15">
        <v>0.75</v>
      </c>
    </row>
    <row r="56" spans="1:7" x14ac:dyDescent="0.25">
      <c r="A56" s="15" t="s">
        <v>50</v>
      </c>
      <c r="B56" s="15">
        <v>1</v>
      </c>
      <c r="C56" s="15">
        <v>-1</v>
      </c>
      <c r="D56" s="15">
        <v>-62.02365391</v>
      </c>
      <c r="E56" s="15">
        <v>90</v>
      </c>
      <c r="F56" s="15">
        <v>0</v>
      </c>
      <c r="G56" s="15">
        <v>0.5</v>
      </c>
    </row>
    <row r="57" spans="1:7" x14ac:dyDescent="0.25">
      <c r="A57" s="15" t="s">
        <v>51</v>
      </c>
      <c r="B57" s="15">
        <v>1</v>
      </c>
      <c r="C57" s="15">
        <v>-1</v>
      </c>
      <c r="D57" s="15">
        <v>-64.03930398</v>
      </c>
      <c r="E57" s="15">
        <v>91</v>
      </c>
      <c r="F57" s="15">
        <v>0</v>
      </c>
      <c r="G57" s="15">
        <v>0.5</v>
      </c>
    </row>
    <row r="58" spans="1:7" x14ac:dyDescent="0.25">
      <c r="A58" s="15" t="s">
        <v>52</v>
      </c>
      <c r="B58" s="15">
        <v>1</v>
      </c>
      <c r="C58" s="15">
        <v>-1</v>
      </c>
      <c r="D58" s="15">
        <v>-36.044389350000003</v>
      </c>
      <c r="E58" s="15">
        <v>92</v>
      </c>
      <c r="F58" s="15">
        <v>0</v>
      </c>
      <c r="G58" s="15">
        <v>0.5</v>
      </c>
    </row>
    <row r="59" spans="1:7" x14ac:dyDescent="0.25">
      <c r="A59" s="15" t="s">
        <v>53</v>
      </c>
      <c r="B59" s="15">
        <v>1</v>
      </c>
      <c r="C59" s="15">
        <v>-1</v>
      </c>
      <c r="D59" s="15">
        <v>-60.044389350000003</v>
      </c>
      <c r="E59" s="15">
        <v>93</v>
      </c>
      <c r="F59" s="15">
        <v>0</v>
      </c>
      <c r="G59" s="15">
        <v>0.5</v>
      </c>
    </row>
    <row r="60" spans="1:7" x14ac:dyDescent="0.25">
      <c r="A60" s="15" t="s">
        <v>54</v>
      </c>
      <c r="B60" s="15">
        <v>1</v>
      </c>
      <c r="C60" s="15">
        <v>-1</v>
      </c>
      <c r="D60" s="15">
        <v>-32.979346239999998</v>
      </c>
      <c r="E60" s="15">
        <v>94</v>
      </c>
      <c r="F60" s="15">
        <v>0</v>
      </c>
      <c r="G60" s="15">
        <v>0.5</v>
      </c>
    </row>
    <row r="61" spans="1:7" x14ac:dyDescent="0.25">
      <c r="A61" s="15" t="s">
        <v>55</v>
      </c>
      <c r="B61" s="15">
        <v>1</v>
      </c>
      <c r="C61" s="15">
        <v>-1</v>
      </c>
      <c r="D61" s="15">
        <v>-96.011374680000003</v>
      </c>
      <c r="E61" s="15">
        <v>95</v>
      </c>
      <c r="F61" s="15">
        <v>0</v>
      </c>
      <c r="G61" s="15">
        <v>0.5</v>
      </c>
    </row>
    <row r="62" spans="1:7" x14ac:dyDescent="0.25">
      <c r="A62" s="15" t="s">
        <v>56</v>
      </c>
      <c r="B62" s="15">
        <v>1</v>
      </c>
      <c r="C62" s="15">
        <v>-1</v>
      </c>
      <c r="D62" s="15">
        <v>-37.028404940000001</v>
      </c>
      <c r="E62" s="15">
        <v>96</v>
      </c>
      <c r="F62" s="15">
        <v>0</v>
      </c>
      <c r="G62" s="15">
        <v>0.5</v>
      </c>
    </row>
    <row r="63" spans="1:7" x14ac:dyDescent="0.25">
      <c r="A63" s="15" t="s">
        <v>57</v>
      </c>
      <c r="B63" s="15">
        <v>1</v>
      </c>
      <c r="C63" s="15">
        <v>-1</v>
      </c>
      <c r="D63" s="15">
        <v>-15.02292561</v>
      </c>
      <c r="E63" s="15">
        <v>97</v>
      </c>
      <c r="F63" s="15">
        <v>0</v>
      </c>
      <c r="G63" s="15">
        <v>0.5</v>
      </c>
    </row>
    <row r="64" spans="1:7" x14ac:dyDescent="0.25">
      <c r="A64" s="15" t="s">
        <v>58</v>
      </c>
      <c r="B64" s="15">
        <v>1</v>
      </c>
      <c r="C64" s="15">
        <v>-1</v>
      </c>
      <c r="D64" s="15">
        <v>-17.002190169999999</v>
      </c>
      <c r="E64" s="15">
        <v>98</v>
      </c>
      <c r="F64" s="15">
        <v>0</v>
      </c>
      <c r="G64" s="15">
        <v>0.5</v>
      </c>
    </row>
    <row r="65" spans="1:7" x14ac:dyDescent="0.25">
      <c r="A65" s="15" t="s">
        <v>59</v>
      </c>
      <c r="B65" s="15">
        <v>1</v>
      </c>
      <c r="C65" s="15">
        <v>-1</v>
      </c>
      <c r="D65" s="15">
        <v>-27.022925610000001</v>
      </c>
      <c r="E65" s="15">
        <v>99</v>
      </c>
      <c r="F65" s="15">
        <v>0</v>
      </c>
      <c r="G65" s="15">
        <v>0.5</v>
      </c>
    </row>
    <row r="66" spans="1:7" x14ac:dyDescent="0.25">
      <c r="A66" s="15" t="s">
        <v>60</v>
      </c>
      <c r="B66" s="15">
        <v>1</v>
      </c>
      <c r="C66" s="15">
        <v>-1</v>
      </c>
      <c r="D66" s="15">
        <v>-29.038575680000001</v>
      </c>
      <c r="E66" s="15">
        <v>100</v>
      </c>
      <c r="F66" s="15">
        <v>0</v>
      </c>
      <c r="G66" s="15">
        <v>0.5</v>
      </c>
    </row>
    <row r="67" spans="1:7" x14ac:dyDescent="0.25">
      <c r="A67" s="15" t="s">
        <v>61</v>
      </c>
      <c r="B67" s="15">
        <v>1</v>
      </c>
      <c r="C67" s="15">
        <v>-1</v>
      </c>
      <c r="D67" s="15">
        <v>-29.002190169999999</v>
      </c>
      <c r="E67" s="15">
        <v>101</v>
      </c>
      <c r="F67" s="15">
        <v>0</v>
      </c>
      <c r="G67" s="15">
        <v>0.75</v>
      </c>
    </row>
    <row r="68" spans="1:7" x14ac:dyDescent="0.25">
      <c r="A68" s="15" t="s">
        <v>62</v>
      </c>
      <c r="B68" s="15">
        <v>1</v>
      </c>
      <c r="C68" s="15">
        <v>-1</v>
      </c>
      <c r="D68" s="15">
        <v>-43.054225750000001</v>
      </c>
      <c r="E68" s="15">
        <v>102</v>
      </c>
      <c r="F68" s="15">
        <v>0</v>
      </c>
      <c r="G68" s="15">
        <v>0.5</v>
      </c>
    </row>
    <row r="69" spans="1:7" x14ac:dyDescent="0.25">
      <c r="A69" s="15" t="s">
        <v>85</v>
      </c>
      <c r="B69" s="15">
        <v>1</v>
      </c>
      <c r="C69" s="15">
        <v>-1</v>
      </c>
      <c r="D69" s="15">
        <v>-45.033490309999998</v>
      </c>
      <c r="E69" s="15">
        <v>103</v>
      </c>
      <c r="F69" s="15">
        <v>0</v>
      </c>
      <c r="G69" s="15">
        <v>0.5</v>
      </c>
    </row>
    <row r="70" spans="1:7" x14ac:dyDescent="0.25">
      <c r="A70" s="15" t="s">
        <v>63</v>
      </c>
      <c r="B70" s="15">
        <v>1</v>
      </c>
      <c r="C70" s="15">
        <v>-1</v>
      </c>
      <c r="D70" s="15">
        <v>-55.054225750000001</v>
      </c>
      <c r="E70" s="15">
        <v>104</v>
      </c>
      <c r="F70" s="15">
        <v>0</v>
      </c>
      <c r="G70" s="15">
        <v>0.5</v>
      </c>
    </row>
    <row r="71" spans="1:7" x14ac:dyDescent="0.25">
      <c r="A71" s="15" t="s">
        <v>64</v>
      </c>
      <c r="B71" s="15">
        <v>1</v>
      </c>
      <c r="C71" s="15">
        <v>-1</v>
      </c>
      <c r="D71" s="15">
        <v>-57.033490309999998</v>
      </c>
      <c r="E71" s="15">
        <v>105</v>
      </c>
      <c r="F71" s="15">
        <v>0</v>
      </c>
      <c r="G71" s="15">
        <v>0.5</v>
      </c>
    </row>
    <row r="72" spans="1:7" x14ac:dyDescent="0.25">
      <c r="A72" s="15" t="s">
        <v>65</v>
      </c>
      <c r="B72" s="15">
        <v>1</v>
      </c>
      <c r="C72" s="15">
        <v>-1</v>
      </c>
      <c r="D72" s="15">
        <v>-57.06987582</v>
      </c>
      <c r="E72" s="15">
        <v>106</v>
      </c>
      <c r="F72" s="15">
        <v>0</v>
      </c>
      <c r="G72" s="15">
        <v>0.5</v>
      </c>
    </row>
    <row r="73" spans="1:7" x14ac:dyDescent="0.25">
      <c r="A73" s="15" t="s">
        <v>66</v>
      </c>
      <c r="B73" s="15">
        <v>1</v>
      </c>
      <c r="C73" s="15">
        <v>-1</v>
      </c>
      <c r="D73" s="15">
        <v>-69.069875819999993</v>
      </c>
      <c r="E73" s="15">
        <v>107</v>
      </c>
      <c r="F73" s="15">
        <v>0</v>
      </c>
      <c r="G73" s="15">
        <v>0.5</v>
      </c>
    </row>
    <row r="74" spans="1:7" x14ac:dyDescent="0.25">
      <c r="A74" s="15" t="s">
        <v>67</v>
      </c>
      <c r="B74" s="15">
        <v>1</v>
      </c>
      <c r="C74" s="15">
        <v>-1</v>
      </c>
      <c r="D74" s="15">
        <v>-71.049140379999997</v>
      </c>
      <c r="E74" s="15">
        <v>108</v>
      </c>
      <c r="F74" s="15">
        <v>0</v>
      </c>
      <c r="G74" s="15">
        <v>0.5</v>
      </c>
    </row>
    <row r="75" spans="1:7" x14ac:dyDescent="0.25">
      <c r="A75" s="15" t="s">
        <v>68</v>
      </c>
      <c r="B75" s="15">
        <v>1</v>
      </c>
      <c r="C75" s="15">
        <v>-1</v>
      </c>
      <c r="D75" s="15">
        <v>-71.08552589</v>
      </c>
      <c r="E75" s="15">
        <v>109</v>
      </c>
      <c r="F75" s="15">
        <v>0</v>
      </c>
      <c r="G75" s="15">
        <v>0.5</v>
      </c>
    </row>
    <row r="76" spans="1:7" x14ac:dyDescent="0.25">
      <c r="A76" s="15" t="s">
        <v>69</v>
      </c>
      <c r="B76" s="15">
        <v>1</v>
      </c>
      <c r="C76" s="15">
        <v>-1</v>
      </c>
      <c r="D76" s="15">
        <v>-85.101175960000006</v>
      </c>
      <c r="E76" s="15">
        <v>110</v>
      </c>
      <c r="F76" s="15">
        <v>0</v>
      </c>
      <c r="G76" s="15">
        <v>0.5</v>
      </c>
    </row>
    <row r="77" spans="1:7" x14ac:dyDescent="0.25">
      <c r="A77" s="15" t="s">
        <v>70</v>
      </c>
      <c r="B77" s="15">
        <v>1</v>
      </c>
      <c r="C77" s="15">
        <v>-1</v>
      </c>
      <c r="D77" s="15">
        <v>-89.059705080000001</v>
      </c>
      <c r="E77" s="15">
        <v>111</v>
      </c>
      <c r="F77" s="15">
        <v>0</v>
      </c>
      <c r="G77" s="15">
        <v>0.5</v>
      </c>
    </row>
    <row r="78" spans="1:7" x14ac:dyDescent="0.25">
      <c r="A78" s="15" t="s">
        <v>71</v>
      </c>
      <c r="B78" s="15">
        <v>1</v>
      </c>
      <c r="C78" s="15">
        <v>-1</v>
      </c>
      <c r="D78" s="15">
        <v>-65.023319569999998</v>
      </c>
      <c r="E78" s="15">
        <v>112</v>
      </c>
      <c r="F78" s="15">
        <v>0</v>
      </c>
      <c r="G78" s="15">
        <v>0.5</v>
      </c>
    </row>
    <row r="79" spans="1:7" x14ac:dyDescent="0.25">
      <c r="A79" s="15" t="s">
        <v>72</v>
      </c>
      <c r="B79" s="15">
        <v>1</v>
      </c>
      <c r="C79" s="15">
        <v>-1</v>
      </c>
      <c r="D79" s="15">
        <v>-17.038575680000001</v>
      </c>
      <c r="E79" s="15">
        <v>113</v>
      </c>
      <c r="F79" s="15">
        <v>0</v>
      </c>
      <c r="G79" s="15">
        <v>0.5</v>
      </c>
    </row>
    <row r="80" spans="1:7" x14ac:dyDescent="0.25">
      <c r="A80" s="15" t="s">
        <v>73</v>
      </c>
      <c r="B80" s="15">
        <v>1</v>
      </c>
      <c r="C80" s="15">
        <v>-1</v>
      </c>
      <c r="D80" s="15">
        <v>-31.017840240000002</v>
      </c>
      <c r="E80" s="15">
        <v>114</v>
      </c>
      <c r="F80" s="15">
        <v>0</v>
      </c>
      <c r="G80" s="15">
        <v>0.5</v>
      </c>
    </row>
    <row r="81" spans="1:7" x14ac:dyDescent="0.25">
      <c r="A81" s="15" t="s">
        <v>74</v>
      </c>
      <c r="B81" s="15">
        <v>1</v>
      </c>
      <c r="C81" s="15">
        <v>-1</v>
      </c>
      <c r="D81" s="15">
        <v>-31.054225750000001</v>
      </c>
      <c r="E81" s="15">
        <v>115</v>
      </c>
      <c r="F81" s="15">
        <v>0</v>
      </c>
      <c r="G81" s="15">
        <v>0.5</v>
      </c>
    </row>
    <row r="82" spans="1:7" x14ac:dyDescent="0.25">
      <c r="A82" s="15" t="s">
        <v>75</v>
      </c>
      <c r="B82" s="15">
        <v>1</v>
      </c>
      <c r="C82" s="15">
        <v>-1</v>
      </c>
      <c r="D82" s="15">
        <v>-33.033490309999998</v>
      </c>
      <c r="E82" s="15">
        <v>116</v>
      </c>
      <c r="F82" s="15">
        <v>0</v>
      </c>
      <c r="G82" s="15">
        <v>0.5</v>
      </c>
    </row>
    <row r="83" spans="1:7" x14ac:dyDescent="0.25">
      <c r="A83" s="15" t="s">
        <v>76</v>
      </c>
      <c r="B83" s="15">
        <v>1</v>
      </c>
      <c r="C83" s="15">
        <v>-1</v>
      </c>
      <c r="D83" s="15">
        <v>-41.038575680000001</v>
      </c>
      <c r="E83" s="15">
        <v>117</v>
      </c>
      <c r="F83" s="15">
        <v>0</v>
      </c>
      <c r="G83" s="15">
        <v>0.5</v>
      </c>
    </row>
    <row r="84" spans="1:7" x14ac:dyDescent="0.25">
      <c r="A84" s="15" t="s">
        <v>77</v>
      </c>
      <c r="B84" s="15">
        <v>1</v>
      </c>
      <c r="C84" s="15">
        <v>-1</v>
      </c>
      <c r="D84" s="15">
        <v>-59.049140379999997</v>
      </c>
      <c r="E84" s="15">
        <v>118</v>
      </c>
      <c r="F84" s="15">
        <v>0</v>
      </c>
      <c r="G84" s="15">
        <v>0.5</v>
      </c>
    </row>
    <row r="85" spans="1:7" x14ac:dyDescent="0.25">
      <c r="A85" s="15" t="s">
        <v>79</v>
      </c>
      <c r="B85" s="15">
        <v>1</v>
      </c>
      <c r="C85" s="15">
        <v>-1</v>
      </c>
      <c r="D85" s="15">
        <f>-86.03677947+D2</f>
        <v>-87.044055924999995</v>
      </c>
      <c r="E85" s="15">
        <v>119</v>
      </c>
      <c r="F85" s="15">
        <v>0</v>
      </c>
      <c r="G85" s="15">
        <v>0.5</v>
      </c>
    </row>
    <row r="86" spans="1:7" x14ac:dyDescent="0.25">
      <c r="A86" s="15" t="s">
        <v>80</v>
      </c>
      <c r="B86" s="15">
        <v>1</v>
      </c>
      <c r="C86" s="15">
        <v>-1</v>
      </c>
      <c r="D86" s="15">
        <f>-79.95681459+D2</f>
        <v>-80.964091044999989</v>
      </c>
      <c r="E86" s="15">
        <v>120</v>
      </c>
      <c r="F86" s="15">
        <v>0</v>
      </c>
      <c r="G86" s="15">
        <v>0.5</v>
      </c>
    </row>
    <row r="87" spans="1:7" x14ac:dyDescent="0.25">
      <c r="A87" s="15" t="s">
        <v>81</v>
      </c>
      <c r="B87" s="15">
        <v>1</v>
      </c>
      <c r="C87" s="15">
        <v>-1</v>
      </c>
      <c r="D87" s="15">
        <f>-97.96737929+D2</f>
        <v>-98.974655744999993</v>
      </c>
      <c r="E87" s="15">
        <v>121</v>
      </c>
      <c r="F87" s="15">
        <v>0</v>
      </c>
      <c r="G87" s="15">
        <v>0.5</v>
      </c>
    </row>
    <row r="88" spans="1:7" x14ac:dyDescent="0.25">
      <c r="A88" s="15" t="s">
        <v>82</v>
      </c>
      <c r="B88" s="15">
        <v>1</v>
      </c>
      <c r="C88" s="15">
        <v>-1</v>
      </c>
      <c r="D88" s="15">
        <f>-114.9939284+D2</f>
        <v>-116.001204855</v>
      </c>
      <c r="E88" s="15">
        <v>122</v>
      </c>
      <c r="F88" s="15">
        <v>0</v>
      </c>
      <c r="G88" s="15">
        <v>0.5</v>
      </c>
    </row>
    <row r="89" spans="1:7" x14ac:dyDescent="0.25">
      <c r="A89" s="15" t="s">
        <v>83</v>
      </c>
      <c r="B89" s="15">
        <v>1</v>
      </c>
      <c r="C89" s="15">
        <v>-1</v>
      </c>
      <c r="D89" s="15">
        <f>-57.05784925+D2</f>
        <v>-58.065125705</v>
      </c>
      <c r="E89" s="15">
        <v>123</v>
      </c>
      <c r="F89" s="15">
        <v>0</v>
      </c>
      <c r="G89" s="15">
        <v>0.5</v>
      </c>
    </row>
    <row r="90" spans="1:7" x14ac:dyDescent="0.25">
      <c r="A90" s="15" t="s">
        <v>84</v>
      </c>
      <c r="B90" s="15">
        <v>1</v>
      </c>
      <c r="C90" s="15">
        <v>-1</v>
      </c>
      <c r="D90" s="15">
        <f>-62.00039396+D2</f>
        <v>-63.007670415</v>
      </c>
      <c r="E90" s="15">
        <v>124</v>
      </c>
      <c r="F90" s="15">
        <v>0</v>
      </c>
      <c r="G90" s="15">
        <v>0.5</v>
      </c>
    </row>
    <row r="91" spans="1:7" x14ac:dyDescent="0.25">
      <c r="A91" s="15" t="s">
        <v>86</v>
      </c>
      <c r="B91" s="15">
        <v>1</v>
      </c>
      <c r="C91" s="15">
        <v>-1</v>
      </c>
      <c r="D91" s="15">
        <f>-80.04734417+D2</f>
        <v>-81.054620624999998</v>
      </c>
      <c r="E91" s="15">
        <v>125</v>
      </c>
      <c r="F91" s="15">
        <v>0</v>
      </c>
      <c r="G91" s="15">
        <v>0.5</v>
      </c>
    </row>
    <row r="92" spans="1:7" x14ac:dyDescent="0.25">
      <c r="A92" s="15" t="s">
        <v>87</v>
      </c>
      <c r="B92" s="15">
        <v>1</v>
      </c>
      <c r="C92" s="15">
        <v>-1</v>
      </c>
      <c r="D92" s="15">
        <f>-73.01637837+D2</f>
        <v>-74.023654824999994</v>
      </c>
      <c r="E92" s="15">
        <v>126</v>
      </c>
      <c r="F92" s="15">
        <v>0</v>
      </c>
      <c r="G92" s="15">
        <v>0.5</v>
      </c>
    </row>
    <row r="93" spans="1:7" x14ac:dyDescent="0.25">
      <c r="A93" s="15" t="s">
        <v>88</v>
      </c>
      <c r="B93" s="15">
        <v>1</v>
      </c>
      <c r="C93" s="15">
        <v>-1</v>
      </c>
      <c r="D93" s="15">
        <f>-87.03202844+D2</f>
        <v>-88.039304895000001</v>
      </c>
      <c r="E93" s="15">
        <v>127</v>
      </c>
      <c r="F93" s="15">
        <v>0</v>
      </c>
      <c r="G93" s="15">
        <v>0.5</v>
      </c>
    </row>
    <row r="94" spans="1:7" x14ac:dyDescent="0.25">
      <c r="A94" s="15" t="s">
        <v>91</v>
      </c>
      <c r="B94" s="15">
        <v>1</v>
      </c>
      <c r="C94" s="15">
        <v>-1</v>
      </c>
      <c r="D94" s="15">
        <f>-118.0418648+D2</f>
        <v>-119.04914125499999</v>
      </c>
      <c r="E94" s="15">
        <v>128</v>
      </c>
      <c r="F94" s="15">
        <v>0</v>
      </c>
      <c r="G94" s="15">
        <v>0.5</v>
      </c>
    </row>
    <row r="95" spans="1:7" x14ac:dyDescent="0.25">
      <c r="A95" s="15" t="s">
        <v>90</v>
      </c>
      <c r="B95" s="15">
        <v>1</v>
      </c>
      <c r="C95" s="15">
        <v>-1</v>
      </c>
      <c r="D95" s="15">
        <f>-135.0684139+D2</f>
        <v>-136.07569035500001</v>
      </c>
      <c r="E95" s="15">
        <v>129</v>
      </c>
      <c r="F95" s="15">
        <v>0</v>
      </c>
      <c r="G95" s="15">
        <v>0.5</v>
      </c>
    </row>
    <row r="96" spans="1:7" x14ac:dyDescent="0.25">
      <c r="A96" s="15" t="s">
        <v>89</v>
      </c>
      <c r="B96" s="15">
        <v>1</v>
      </c>
      <c r="C96" s="15">
        <v>-1</v>
      </c>
      <c r="D96" s="15">
        <f>-136.0524295+D2</f>
        <v>-137.059705955</v>
      </c>
      <c r="E96" s="15">
        <v>130</v>
      </c>
      <c r="F96" s="15">
        <v>0</v>
      </c>
      <c r="G96" s="15">
        <v>0.5</v>
      </c>
    </row>
    <row r="97" spans="1:7" x14ac:dyDescent="0.25">
      <c r="A97" s="15" t="s">
        <v>92</v>
      </c>
      <c r="B97" s="15">
        <v>1</v>
      </c>
      <c r="C97" s="15">
        <v>-1</v>
      </c>
      <c r="D97" s="15">
        <f>-58.00547933+D2</f>
        <v>-59.012755785000003</v>
      </c>
      <c r="E97" s="15">
        <v>131</v>
      </c>
      <c r="F97" s="15">
        <v>0</v>
      </c>
      <c r="G97" s="15">
        <v>0.5</v>
      </c>
    </row>
    <row r="98" spans="1:7" x14ac:dyDescent="0.25">
      <c r="A98" s="15" t="s">
        <v>93</v>
      </c>
      <c r="B98" s="15">
        <v>1</v>
      </c>
      <c r="C98" s="15">
        <v>-1</v>
      </c>
      <c r="D98" s="15">
        <f>-60.0211294+D2</f>
        <v>-61.028405855000003</v>
      </c>
      <c r="E98" s="15">
        <v>132</v>
      </c>
      <c r="F98" s="15">
        <v>0</v>
      </c>
      <c r="G98" s="15">
        <v>0.5</v>
      </c>
    </row>
    <row r="99" spans="1:7" x14ac:dyDescent="0.25">
      <c r="A99" s="15" t="s">
        <v>94</v>
      </c>
      <c r="B99" s="15">
        <v>1</v>
      </c>
      <c r="C99" s="15">
        <v>-1</v>
      </c>
      <c r="D99" s="15">
        <f>-84.05751491+D2</f>
        <v>-85.064791364999991</v>
      </c>
      <c r="E99" s="15">
        <v>133</v>
      </c>
      <c r="F99" s="15">
        <v>0</v>
      </c>
      <c r="G99" s="15">
        <v>0.5</v>
      </c>
    </row>
    <row r="100" spans="1:7" x14ac:dyDescent="0.25">
      <c r="A100" s="15" t="s">
        <v>96</v>
      </c>
      <c r="B100" s="15">
        <v>1</v>
      </c>
      <c r="C100" s="15">
        <v>-1</v>
      </c>
      <c r="D100" s="15">
        <v>-92.034219522000001</v>
      </c>
      <c r="E100" s="15">
        <v>134</v>
      </c>
      <c r="F100" s="15">
        <v>0</v>
      </c>
      <c r="G100" s="15">
        <v>0.5</v>
      </c>
    </row>
    <row r="101" spans="1:7" x14ac:dyDescent="0.25">
      <c r="A101" s="15" t="s">
        <v>97</v>
      </c>
      <c r="B101" s="15">
        <v>1</v>
      </c>
      <c r="C101" s="15">
        <v>-1</v>
      </c>
      <c r="D101" s="15">
        <v>-97.060768628999995</v>
      </c>
      <c r="E101" s="15">
        <v>135</v>
      </c>
      <c r="F101" s="15">
        <v>0</v>
      </c>
      <c r="G101" s="15">
        <v>0.5</v>
      </c>
    </row>
    <row r="102" spans="1:7" x14ac:dyDescent="0.25">
      <c r="A102" s="15" t="s">
        <v>98</v>
      </c>
      <c r="B102" s="15">
        <v>1</v>
      </c>
      <c r="C102" s="15">
        <v>-1</v>
      </c>
      <c r="D102" s="15">
        <v>-118.04986959199999</v>
      </c>
      <c r="E102" s="15">
        <v>136</v>
      </c>
      <c r="F102" s="15">
        <v>0</v>
      </c>
      <c r="G102" s="15">
        <v>0.5</v>
      </c>
    </row>
    <row r="103" spans="1:7" x14ac:dyDescent="0.25">
      <c r="A103" s="15" t="s">
        <v>99</v>
      </c>
      <c r="B103" s="15">
        <v>1</v>
      </c>
      <c r="C103" s="15">
        <v>-1</v>
      </c>
      <c r="D103" s="15">
        <v>-130.08625510200002</v>
      </c>
      <c r="E103" s="15">
        <v>137</v>
      </c>
      <c r="F103" s="15">
        <v>0</v>
      </c>
      <c r="G103" s="15">
        <v>0.5</v>
      </c>
    </row>
    <row r="104" spans="1:7" x14ac:dyDescent="0.25">
      <c r="A104" s="15" t="s">
        <v>100</v>
      </c>
      <c r="B104" s="15">
        <v>1</v>
      </c>
      <c r="C104" s="15">
        <v>-1</v>
      </c>
      <c r="D104" s="15">
        <v>-93.018235114999996</v>
      </c>
      <c r="E104" s="15">
        <v>138</v>
      </c>
      <c r="F104" s="15">
        <v>0</v>
      </c>
      <c r="G104" s="15">
        <v>0.5</v>
      </c>
    </row>
    <row r="105" spans="1:7" x14ac:dyDescent="0.25">
      <c r="A105" s="15" t="s">
        <v>101</v>
      </c>
      <c r="B105" s="15">
        <v>1</v>
      </c>
      <c r="C105" s="15">
        <v>-1</v>
      </c>
      <c r="D105" s="15">
        <v>-73.028405855000003</v>
      </c>
      <c r="E105" s="15">
        <v>139</v>
      </c>
      <c r="F105" s="15">
        <v>0</v>
      </c>
      <c r="G105" s="15">
        <v>0.5</v>
      </c>
    </row>
    <row r="106" spans="1:7" x14ac:dyDescent="0.25">
      <c r="A106" s="15" t="s">
        <v>102</v>
      </c>
      <c r="B106" s="15">
        <v>1</v>
      </c>
      <c r="C106" s="15">
        <v>-1</v>
      </c>
      <c r="D106" s="15">
        <v>-75.044055924999995</v>
      </c>
      <c r="E106" s="15">
        <v>140</v>
      </c>
      <c r="F106" s="15">
        <v>0</v>
      </c>
      <c r="G106" s="15">
        <v>0.5</v>
      </c>
    </row>
    <row r="107" spans="1:7" x14ac:dyDescent="0.25">
      <c r="A107" s="15" t="s">
        <v>103</v>
      </c>
      <c r="B107" s="15">
        <v>1</v>
      </c>
      <c r="C107" s="15">
        <v>-1</v>
      </c>
      <c r="D107" s="15">
        <v>-54.054954962000004</v>
      </c>
      <c r="E107" s="15">
        <v>141</v>
      </c>
      <c r="F107" s="15">
        <v>0</v>
      </c>
      <c r="G107" s="15">
        <v>0.5</v>
      </c>
    </row>
    <row r="108" spans="1:7" x14ac:dyDescent="0.25">
      <c r="A108" s="15" t="s">
        <v>104</v>
      </c>
      <c r="B108" s="15">
        <v>1</v>
      </c>
      <c r="C108" s="15">
        <v>-1</v>
      </c>
      <c r="D108" s="15">
        <v>-77.023320484999999</v>
      </c>
      <c r="E108" s="15">
        <v>142</v>
      </c>
      <c r="F108" s="15">
        <v>0</v>
      </c>
      <c r="G108" s="15">
        <v>0.5</v>
      </c>
    </row>
    <row r="109" spans="1:7" x14ac:dyDescent="0.25">
      <c r="A109" s="15" t="s">
        <v>105</v>
      </c>
      <c r="B109" s="15">
        <v>1</v>
      </c>
      <c r="C109" s="15">
        <v>-1</v>
      </c>
      <c r="D109" s="15">
        <v>-99.080441434999997</v>
      </c>
      <c r="E109" s="15">
        <v>143</v>
      </c>
      <c r="F109" s="15">
        <v>0</v>
      </c>
      <c r="G109" s="15">
        <v>0.5</v>
      </c>
    </row>
    <row r="110" spans="1:7" x14ac:dyDescent="0.25">
      <c r="A110" s="15" t="s">
        <v>106</v>
      </c>
      <c r="B110" s="15">
        <v>1</v>
      </c>
      <c r="C110" s="15">
        <v>-1</v>
      </c>
      <c r="D110" s="15">
        <v>-75.091674808999997</v>
      </c>
      <c r="E110" s="15">
        <v>144</v>
      </c>
      <c r="F110" s="15">
        <v>0</v>
      </c>
      <c r="G110" s="15">
        <v>0.5</v>
      </c>
    </row>
    <row r="111" spans="1:7" x14ac:dyDescent="0.25">
      <c r="A111" s="15" t="s">
        <v>107</v>
      </c>
      <c r="B111" s="15">
        <v>1</v>
      </c>
      <c r="C111" s="15">
        <v>-1</v>
      </c>
      <c r="D111" s="15">
        <v>-93.054620624999998</v>
      </c>
      <c r="E111" s="15">
        <v>145</v>
      </c>
      <c r="F111" s="15">
        <v>0</v>
      </c>
      <c r="G111" s="15">
        <v>0.5</v>
      </c>
    </row>
    <row r="112" spans="1:7" x14ac:dyDescent="0.25">
      <c r="A112" s="15" t="s">
        <v>108</v>
      </c>
      <c r="B112" s="15">
        <v>1</v>
      </c>
      <c r="C112" s="15">
        <v>-1</v>
      </c>
      <c r="D112" s="15">
        <v>-91.075356064999994</v>
      </c>
      <c r="E112" s="15">
        <v>146</v>
      </c>
      <c r="F112" s="15">
        <v>0</v>
      </c>
      <c r="G112" s="15">
        <v>0.5</v>
      </c>
    </row>
    <row r="113" spans="1:7" x14ac:dyDescent="0.25">
      <c r="A113" s="15" t="s">
        <v>109</v>
      </c>
      <c r="B113" s="15">
        <v>1</v>
      </c>
      <c r="C113" s="15">
        <v>-1</v>
      </c>
      <c r="D113" s="15">
        <v>-158.08116973200001</v>
      </c>
      <c r="E113" s="15">
        <v>147</v>
      </c>
      <c r="F113" s="15">
        <v>0</v>
      </c>
      <c r="G113" s="15">
        <v>0.5</v>
      </c>
    </row>
    <row r="114" spans="1:7" x14ac:dyDescent="0.25">
      <c r="A114" s="15" t="s">
        <v>110</v>
      </c>
      <c r="B114" s="15">
        <v>1</v>
      </c>
      <c r="C114" s="15">
        <v>-1</v>
      </c>
      <c r="D114" s="15">
        <v>-73.064791364999991</v>
      </c>
      <c r="E114" s="15">
        <v>148</v>
      </c>
      <c r="F114" s="15">
        <v>0</v>
      </c>
      <c r="G114" s="15">
        <v>0.5</v>
      </c>
    </row>
    <row r="115" spans="1:7" x14ac:dyDescent="0.25">
      <c r="A115" s="15" t="s">
        <v>111</v>
      </c>
      <c r="B115" s="15">
        <v>1</v>
      </c>
      <c r="C115" s="15">
        <v>-1</v>
      </c>
      <c r="D115" s="15">
        <v>-83.085526805000001</v>
      </c>
      <c r="E115" s="15">
        <v>149</v>
      </c>
      <c r="F115" s="15">
        <v>0</v>
      </c>
      <c r="G115" s="15">
        <v>0.5</v>
      </c>
    </row>
    <row r="116" spans="1:7" x14ac:dyDescent="0.25">
      <c r="A116" s="15" t="s">
        <v>112</v>
      </c>
      <c r="B116" s="15">
        <v>1</v>
      </c>
      <c r="C116" s="15">
        <v>-1</v>
      </c>
      <c r="D116" s="15">
        <v>-90.091340471999999</v>
      </c>
      <c r="E116" s="15">
        <v>150</v>
      </c>
      <c r="F116" s="15">
        <v>0</v>
      </c>
      <c r="G116" s="15">
        <v>0.5</v>
      </c>
    </row>
    <row r="117" spans="1:7" x14ac:dyDescent="0.25">
      <c r="A117" s="15" t="s">
        <v>113</v>
      </c>
      <c r="B117" s="15">
        <v>1</v>
      </c>
      <c r="C117" s="15">
        <v>-1</v>
      </c>
      <c r="D117" s="15">
        <v>-97.064791364999991</v>
      </c>
      <c r="E117" s="15">
        <v>151</v>
      </c>
      <c r="F117" s="15">
        <v>0</v>
      </c>
      <c r="G117" s="15">
        <v>0.5</v>
      </c>
    </row>
    <row r="118" spans="1:7" x14ac:dyDescent="0.25">
      <c r="A118" s="15" t="s">
        <v>114</v>
      </c>
      <c r="B118" s="15">
        <v>1</v>
      </c>
      <c r="C118" s="15">
        <v>-1</v>
      </c>
      <c r="D118" s="15">
        <v>-125.09609150499999</v>
      </c>
      <c r="E118" s="15">
        <v>152</v>
      </c>
      <c r="F118" s="15">
        <v>0</v>
      </c>
      <c r="G118" s="15">
        <v>0.5</v>
      </c>
    </row>
    <row r="119" spans="1:7" x14ac:dyDescent="0.25">
      <c r="A119" s="15" t="s">
        <v>115</v>
      </c>
      <c r="B119" s="15">
        <v>1</v>
      </c>
      <c r="C119" s="15">
        <v>-1</v>
      </c>
      <c r="D119" s="15">
        <v>-111.080441435</v>
      </c>
      <c r="E119" s="15">
        <v>153</v>
      </c>
      <c r="F119" s="15">
        <v>0</v>
      </c>
      <c r="G119" s="15">
        <v>0.5</v>
      </c>
    </row>
    <row r="120" spans="1:7" x14ac:dyDescent="0.25">
      <c r="A120" s="15" t="s">
        <v>116</v>
      </c>
      <c r="B120" s="15">
        <v>1</v>
      </c>
      <c r="C120" s="15">
        <v>-1</v>
      </c>
      <c r="D120" s="15">
        <v>-145.085920765</v>
      </c>
      <c r="E120" s="15">
        <v>154</v>
      </c>
      <c r="F120" s="15">
        <v>0</v>
      </c>
      <c r="G120" s="15">
        <v>0.5</v>
      </c>
    </row>
    <row r="121" spans="1:7" x14ac:dyDescent="0.25">
      <c r="A121" s="15" t="s">
        <v>117</v>
      </c>
      <c r="B121" s="15">
        <v>1</v>
      </c>
      <c r="C121" s="15">
        <v>-1</v>
      </c>
      <c r="D121" s="15">
        <v>-111.116826945</v>
      </c>
      <c r="E121" s="15">
        <v>155</v>
      </c>
      <c r="F121" s="15">
        <v>0</v>
      </c>
      <c r="G121" s="15">
        <v>0.5</v>
      </c>
    </row>
    <row r="122" spans="1:7" x14ac:dyDescent="0.25">
      <c r="A122" s="15" t="s">
        <v>118</v>
      </c>
      <c r="B122" s="15">
        <v>1</v>
      </c>
      <c r="C122" s="15">
        <v>-1</v>
      </c>
      <c r="D122" s="15">
        <v>-96.065519662</v>
      </c>
      <c r="E122" s="15">
        <v>156</v>
      </c>
      <c r="F122" s="15">
        <v>0</v>
      </c>
      <c r="G122" s="15">
        <v>0.5</v>
      </c>
    </row>
    <row r="123" spans="1:7" x14ac:dyDescent="0.25">
      <c r="A123" s="15" t="s">
        <v>119</v>
      </c>
      <c r="B123" s="15">
        <v>1</v>
      </c>
      <c r="C123" s="15">
        <v>-1</v>
      </c>
      <c r="D123" s="15">
        <v>-48.080775772000003</v>
      </c>
      <c r="E123" s="15">
        <v>157</v>
      </c>
      <c r="F123" s="15">
        <v>0</v>
      </c>
      <c r="G123" s="15">
        <v>0.5</v>
      </c>
    </row>
    <row r="124" spans="1:7" x14ac:dyDescent="0.25">
      <c r="A124" s="15" t="s">
        <v>120</v>
      </c>
      <c r="B124" s="15">
        <v>1</v>
      </c>
      <c r="C124" s="15">
        <v>-1</v>
      </c>
      <c r="D124" s="15">
        <v>-150.09134047200001</v>
      </c>
      <c r="E124" s="15">
        <v>158</v>
      </c>
      <c r="F124" s="15">
        <v>0</v>
      </c>
      <c r="G124" s="15">
        <v>0.5</v>
      </c>
    </row>
    <row r="125" spans="1:7" x14ac:dyDescent="0.25">
      <c r="A125" s="15" t="s">
        <v>121</v>
      </c>
      <c r="B125" s="15">
        <v>1</v>
      </c>
      <c r="C125" s="15">
        <v>-1</v>
      </c>
      <c r="D125" s="15">
        <v>-100.07569040199999</v>
      </c>
      <c r="E125" s="15">
        <v>159</v>
      </c>
      <c r="F125" s="15">
        <v>0</v>
      </c>
      <c r="G125" s="15">
        <v>0.5</v>
      </c>
    </row>
    <row r="126" spans="1:7" x14ac:dyDescent="0.25">
      <c r="A126" s="16" t="s">
        <v>123</v>
      </c>
      <c r="B126" s="16">
        <v>1</v>
      </c>
      <c r="C126" s="16">
        <v>-1</v>
      </c>
      <c r="D126" s="16">
        <v>-60.080775772000003</v>
      </c>
      <c r="E126" s="15">
        <v>160</v>
      </c>
      <c r="F126" s="16">
        <v>0</v>
      </c>
      <c r="G126" s="15">
        <v>0.5</v>
      </c>
    </row>
    <row r="127" spans="1:7" x14ac:dyDescent="0.25">
      <c r="A127" s="16" t="s">
        <v>124</v>
      </c>
      <c r="B127" s="16">
        <v>1</v>
      </c>
      <c r="C127" s="16">
        <v>-1</v>
      </c>
      <c r="D127" s="16">
        <v>-120.101905172</v>
      </c>
      <c r="E127" s="15">
        <v>161</v>
      </c>
      <c r="F127" s="16">
        <v>0</v>
      </c>
      <c r="G127" s="15">
        <v>0.5</v>
      </c>
    </row>
    <row r="128" spans="1:7" x14ac:dyDescent="0.25">
      <c r="A128" s="15" t="s">
        <v>129</v>
      </c>
      <c r="B128" s="15">
        <v>1</v>
      </c>
      <c r="C128" s="15">
        <v>1</v>
      </c>
      <c r="D128" s="15">
        <v>-177.0394</v>
      </c>
      <c r="E128" s="15">
        <v>162</v>
      </c>
      <c r="F128" s="15">
        <v>0</v>
      </c>
      <c r="G128" s="15">
        <v>0.75</v>
      </c>
    </row>
    <row r="129" spans="1:7" x14ac:dyDescent="0.25">
      <c r="A129" s="15" t="s">
        <v>130</v>
      </c>
      <c r="B129" s="15">
        <v>1</v>
      </c>
      <c r="C129" s="15">
        <v>1</v>
      </c>
      <c r="D129" s="15">
        <v>-195.04995291</v>
      </c>
      <c r="E129" s="15">
        <v>163</v>
      </c>
      <c r="F129" s="15">
        <v>0</v>
      </c>
      <c r="G129" s="15">
        <v>0.75</v>
      </c>
    </row>
    <row r="130" spans="1:7" x14ac:dyDescent="0.25">
      <c r="A130" s="15" t="s">
        <v>131</v>
      </c>
      <c r="B130" s="15">
        <v>1</v>
      </c>
      <c r="C130" s="15">
        <v>1</v>
      </c>
      <c r="D130" s="15">
        <v>-213.06045290999998</v>
      </c>
      <c r="E130" s="15">
        <v>164</v>
      </c>
      <c r="F130" s="15">
        <v>0</v>
      </c>
      <c r="G130" s="15">
        <v>0.5</v>
      </c>
    </row>
    <row r="131" spans="1:7" x14ac:dyDescent="0.25">
      <c r="A131" s="15" t="s">
        <v>132</v>
      </c>
      <c r="B131" s="15">
        <v>1</v>
      </c>
      <c r="C131" s="15">
        <v>1</v>
      </c>
      <c r="D131" s="15">
        <v>-231.07105290999999</v>
      </c>
      <c r="E131" s="15">
        <v>165</v>
      </c>
      <c r="F131" s="15">
        <v>0</v>
      </c>
      <c r="G131" s="15">
        <v>0.5</v>
      </c>
    </row>
    <row r="132" spans="1:7" x14ac:dyDescent="0.25">
      <c r="A132" s="15" t="s">
        <v>133</v>
      </c>
      <c r="B132" s="15">
        <v>1</v>
      </c>
      <c r="C132" s="15">
        <v>1</v>
      </c>
      <c r="D132" s="15">
        <v>-259.06595291000002</v>
      </c>
      <c r="E132" s="15">
        <v>166</v>
      </c>
      <c r="F132" s="15">
        <v>0</v>
      </c>
      <c r="G132" s="15">
        <v>0.5</v>
      </c>
    </row>
    <row r="133" spans="1:7" x14ac:dyDescent="0.25">
      <c r="A133" s="15" t="s">
        <v>134</v>
      </c>
      <c r="B133" s="15">
        <v>1</v>
      </c>
      <c r="C133" s="15">
        <v>1</v>
      </c>
      <c r="D133" s="15">
        <v>-55.038972909999998</v>
      </c>
      <c r="E133" s="15">
        <v>167</v>
      </c>
      <c r="F133" s="15">
        <v>0</v>
      </c>
      <c r="G133" s="15">
        <v>0.5</v>
      </c>
    </row>
    <row r="134" spans="1:7" x14ac:dyDescent="0.25">
      <c r="A134" s="15" t="s">
        <v>135</v>
      </c>
      <c r="B134" s="15">
        <v>1</v>
      </c>
      <c r="C134" s="15">
        <v>1</v>
      </c>
      <c r="D134" s="15">
        <v>-83.033882910000003</v>
      </c>
      <c r="E134" s="15">
        <v>168</v>
      </c>
      <c r="F134" s="15">
        <v>0</v>
      </c>
      <c r="G134" s="15">
        <v>0.5</v>
      </c>
    </row>
    <row r="135" spans="1:7" x14ac:dyDescent="0.25">
      <c r="A135" s="15" t="s">
        <v>136</v>
      </c>
      <c r="B135" s="15">
        <v>1</v>
      </c>
      <c r="C135" s="15">
        <v>1</v>
      </c>
      <c r="D135" s="15">
        <v>-132.10195290999999</v>
      </c>
      <c r="E135" s="15">
        <v>169</v>
      </c>
      <c r="F135" s="15">
        <v>0</v>
      </c>
      <c r="G135" s="15">
        <v>0.5</v>
      </c>
    </row>
    <row r="136" spans="1:7" x14ac:dyDescent="0.25">
      <c r="A136" s="15" t="s">
        <v>137</v>
      </c>
      <c r="B136" s="15">
        <v>1</v>
      </c>
      <c r="C136" s="15">
        <v>1</v>
      </c>
      <c r="D136" s="15">
        <v>-118.08625291000001</v>
      </c>
      <c r="E136" s="15">
        <v>170</v>
      </c>
      <c r="F136" s="15">
        <v>0</v>
      </c>
      <c r="G136" s="15">
        <v>0.5</v>
      </c>
    </row>
    <row r="137" spans="1:7" x14ac:dyDescent="0.25">
      <c r="A137" s="15" t="s">
        <v>138</v>
      </c>
      <c r="B137" s="15">
        <v>1</v>
      </c>
      <c r="C137" s="15">
        <v>1</v>
      </c>
      <c r="D137" s="15">
        <v>-48.002822909999999</v>
      </c>
      <c r="E137" s="15">
        <v>171</v>
      </c>
      <c r="F137" s="15">
        <v>0</v>
      </c>
      <c r="G137" s="15">
        <v>0.5</v>
      </c>
    </row>
    <row r="138" spans="1:7" x14ac:dyDescent="0.25">
      <c r="A138" s="15" t="s">
        <v>139</v>
      </c>
      <c r="B138" s="15">
        <v>1</v>
      </c>
      <c r="C138" s="15">
        <v>1</v>
      </c>
      <c r="D138" s="15">
        <v>-119.04915291</v>
      </c>
      <c r="E138" s="15">
        <v>172</v>
      </c>
      <c r="F138" s="15">
        <v>0</v>
      </c>
      <c r="G138" s="15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rules_jan_neg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dcterms:created xsi:type="dcterms:W3CDTF">2012-03-15T10:08:55Z</dcterms:created>
  <dcterms:modified xsi:type="dcterms:W3CDTF">2013-10-08T12:10:06Z</dcterms:modified>
</cp:coreProperties>
</file>