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ckng/Reusable-N95-Project/02-FIlters/"/>
    </mc:Choice>
  </mc:AlternateContent>
  <xr:revisionPtr revIDLastSave="0" documentId="13_ncr:1_{27468C00-F574-CF4D-9B0E-69729347E798}" xr6:coauthVersionLast="45" xr6:coauthVersionMax="45" xr10:uidLastSave="{00000000-0000-0000-0000-000000000000}"/>
  <bookViews>
    <workbookView xWindow="780" yWindow="960" windowWidth="27640" windowHeight="16540" xr2:uid="{22740BBA-A1B7-0C4F-A0B3-7DC8E55E43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1" l="1"/>
  <c r="K7" i="1"/>
  <c r="K8" i="1"/>
  <c r="K6" i="1"/>
  <c r="I9" i="1"/>
  <c r="I10" i="1"/>
  <c r="I11" i="1"/>
  <c r="J11" i="1" s="1"/>
  <c r="I12" i="1"/>
  <c r="J12" i="1" s="1"/>
  <c r="K12" i="1" s="1"/>
  <c r="I13" i="1"/>
  <c r="J13" i="1" s="1"/>
  <c r="K13" i="1" s="1"/>
  <c r="I7" i="1"/>
  <c r="J7" i="1" s="1"/>
  <c r="I8" i="1"/>
  <c r="J8" i="1" s="1"/>
  <c r="I6" i="1"/>
  <c r="J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5" authorId="0" shapeId="0" xr:uid="{F73398E2-1D0E-5F4B-B8D6-07F415B824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8 moulds per tech</t>
        </r>
      </text>
    </comment>
    <comment ref="F10" authorId="0" shapeId="0" xr:uid="{78994EDA-3701-9A4E-9492-03933EFE632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8 moulds per tech</t>
        </r>
      </text>
    </comment>
    <comment ref="H10" authorId="0" shapeId="0" xr:uid="{86AD5050-A023-7448-A9C6-62547D65A3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tech on adapter printing</t>
        </r>
      </text>
    </comment>
  </commentList>
</comments>
</file>

<file path=xl/sharedStrings.xml><?xml version="1.0" encoding="utf-8"?>
<sst xmlns="http://schemas.openxmlformats.org/spreadsheetml/2006/main" count="62" uniqueCount="46">
  <si>
    <t>SSM</t>
  </si>
  <si>
    <t>100 Units</t>
  </si>
  <si>
    <t>500 Units</t>
  </si>
  <si>
    <t>1000 Units</t>
  </si>
  <si>
    <t>Labour</t>
  </si>
  <si>
    <t>Needs</t>
  </si>
  <si>
    <t>Reusable</t>
  </si>
  <si>
    <t>Decontaminable</t>
  </si>
  <si>
    <t>Becomes personal property</t>
  </si>
  <si>
    <t>SSM strength</t>
  </si>
  <si>
    <t>SSM challenge</t>
  </si>
  <si>
    <t>Requires donning and doffing</t>
  </si>
  <si>
    <t>Requires Filter</t>
  </si>
  <si>
    <t>Projected Cost-Benefit of SSM, SSM Duo, CAD per unit</t>
  </si>
  <si>
    <t>1 tech</t>
  </si>
  <si>
    <t>2 techs</t>
  </si>
  <si>
    <t>3 techs</t>
  </si>
  <si>
    <t>Materials</t>
  </si>
  <si>
    <t>Filter Life (d)</t>
  </si>
  <si>
    <t>Days</t>
  </si>
  <si>
    <t>Time/8 moulds (h)</t>
  </si>
  <si>
    <t>Note Time decreases with more moulds</t>
  </si>
  <si>
    <t>SSM Duo</t>
  </si>
  <si>
    <t>SSM Duo Strength</t>
  </si>
  <si>
    <t>Decrease work of breathing</t>
  </si>
  <si>
    <t>Increase Filter-Life</t>
  </si>
  <si>
    <t>Time to set is ~3 h</t>
  </si>
  <si>
    <t>Filters (2)</t>
  </si>
  <si>
    <t>Filter (1)</t>
  </si>
  <si>
    <t>Uses per Mask</t>
  </si>
  <si>
    <t>NA</t>
  </si>
  <si>
    <t>Valve Life</t>
  </si>
  <si>
    <t>Valve Life (d)</t>
  </si>
  <si>
    <t>Filter life can be prolonged in disaster</t>
  </si>
  <si>
    <t>2.5 techs</t>
  </si>
  <si>
    <t>1.5 techs</t>
  </si>
  <si>
    <t>3.5 techs</t>
  </si>
  <si>
    <t>Unit Cost</t>
  </si>
  <si>
    <t>Incl. Overheads 20%</t>
  </si>
  <si>
    <t>Cost per wear 1 month</t>
  </si>
  <si>
    <t>Less heat moisture retention</t>
  </si>
  <si>
    <t>Requires Surgical Mask or built-in filter on expiratory valve</t>
  </si>
  <si>
    <t>Better Audio quality</t>
  </si>
  <si>
    <t>Easier for Face-Shields</t>
  </si>
  <si>
    <t>William C. K. Ng 2020 May 25</t>
  </si>
  <si>
    <t>Valve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</si>
</sst>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CCEC0-6CCF-1E48-A765-C86BD4432D1A}">
  <dimension ref="A1:N25"/>
  <sheetViews>
    <sheetView tabSelected="1" workbookViewId="0">
      <selection activeCell="N21" sqref="N21"/>
    </sheetView>
  </sheetViews>
  <sheetFormatPr baseColWidth="10" defaultRowHeight="16" x14ac:dyDescent="0.2"/>
  <cols>
    <col min="4" max="4" width="12" customWidth="1"/>
    <col min="6" max="6" width="16.6640625" customWidth="1"/>
    <col min="10" max="10" width="20.1640625" customWidth="1"/>
    <col min="11" max="12" width="11" customWidth="1"/>
    <col min="13" max="13" width="10.6640625" customWidth="1"/>
  </cols>
  <sheetData>
    <row r="1" spans="1:14" x14ac:dyDescent="0.2">
      <c r="A1" s="1" t="s">
        <v>13</v>
      </c>
      <c r="F1" t="s">
        <v>26</v>
      </c>
    </row>
    <row r="2" spans="1:14" x14ac:dyDescent="0.2">
      <c r="A2" s="1" t="s">
        <v>44</v>
      </c>
    </row>
    <row r="3" spans="1:14" x14ac:dyDescent="0.2">
      <c r="A3" s="1"/>
    </row>
    <row r="4" spans="1:14" x14ac:dyDescent="0.2">
      <c r="C4" t="s">
        <v>33</v>
      </c>
      <c r="F4" t="s">
        <v>21</v>
      </c>
    </row>
    <row r="5" spans="1:14" x14ac:dyDescent="0.2">
      <c r="A5" s="1" t="s">
        <v>0</v>
      </c>
      <c r="B5" s="1" t="s">
        <v>17</v>
      </c>
      <c r="C5" s="1" t="s">
        <v>28</v>
      </c>
      <c r="D5" s="1" t="s">
        <v>18</v>
      </c>
      <c r="E5" s="1" t="s">
        <v>4</v>
      </c>
      <c r="F5" s="1" t="s">
        <v>20</v>
      </c>
      <c r="G5" s="1" t="s">
        <v>19</v>
      </c>
      <c r="H5" s="1" t="s">
        <v>5</v>
      </c>
      <c r="I5" s="1" t="s">
        <v>37</v>
      </c>
      <c r="J5" s="1" t="s">
        <v>39</v>
      </c>
      <c r="K5" s="1" t="s">
        <v>38</v>
      </c>
      <c r="L5" s="1" t="s">
        <v>29</v>
      </c>
      <c r="M5" s="1" t="s">
        <v>31</v>
      </c>
    </row>
    <row r="6" spans="1:14" x14ac:dyDescent="0.2">
      <c r="A6" t="s">
        <v>1</v>
      </c>
      <c r="B6">
        <v>12</v>
      </c>
      <c r="C6">
        <v>3.6</v>
      </c>
      <c r="D6">
        <v>2</v>
      </c>
      <c r="E6">
        <v>10</v>
      </c>
      <c r="F6">
        <v>3</v>
      </c>
      <c r="G6">
        <v>6</v>
      </c>
      <c r="H6" t="s">
        <v>14</v>
      </c>
      <c r="I6">
        <f>SUM(B6:C6,E6)</f>
        <v>25.6</v>
      </c>
      <c r="J6" s="2">
        <f>(I6+14*C6)/30</f>
        <v>2.5333333333333332</v>
      </c>
      <c r="K6" s="2">
        <f>(J6*1.2)</f>
        <v>3.0399999999999996</v>
      </c>
      <c r="L6">
        <v>100</v>
      </c>
      <c r="M6" t="s">
        <v>30</v>
      </c>
    </row>
    <row r="7" spans="1:14" x14ac:dyDescent="0.2">
      <c r="A7" t="s">
        <v>2</v>
      </c>
      <c r="B7">
        <v>8</v>
      </c>
      <c r="C7">
        <v>3.6</v>
      </c>
      <c r="D7">
        <v>2</v>
      </c>
      <c r="E7">
        <v>9</v>
      </c>
      <c r="F7">
        <v>3</v>
      </c>
      <c r="G7">
        <v>14</v>
      </c>
      <c r="H7" t="s">
        <v>15</v>
      </c>
      <c r="I7">
        <f>SUM(B7:C7,E7)</f>
        <v>20.6</v>
      </c>
      <c r="J7" s="2">
        <f>(I7+14*C7)/30</f>
        <v>2.3666666666666667</v>
      </c>
      <c r="K7" s="2">
        <f t="shared" ref="K7:K8" si="0">(J7*1.2)</f>
        <v>2.84</v>
      </c>
      <c r="L7">
        <v>100</v>
      </c>
      <c r="M7" t="s">
        <v>30</v>
      </c>
    </row>
    <row r="8" spans="1:14" x14ac:dyDescent="0.2">
      <c r="A8" t="s">
        <v>3</v>
      </c>
      <c r="B8">
        <v>6</v>
      </c>
      <c r="C8">
        <v>3.5</v>
      </c>
      <c r="D8">
        <v>2</v>
      </c>
      <c r="E8">
        <v>10</v>
      </c>
      <c r="F8">
        <v>3</v>
      </c>
      <c r="G8">
        <v>20</v>
      </c>
      <c r="H8" t="s">
        <v>16</v>
      </c>
      <c r="I8">
        <f>SUM(B8:C8,E8)</f>
        <v>19.5</v>
      </c>
      <c r="J8" s="2">
        <f>(I8+14*C8)/30</f>
        <v>2.2833333333333332</v>
      </c>
      <c r="K8" s="2">
        <f t="shared" si="0"/>
        <v>2.7399999999999998</v>
      </c>
      <c r="L8">
        <v>100</v>
      </c>
      <c r="M8" t="s">
        <v>30</v>
      </c>
    </row>
    <row r="9" spans="1:14" x14ac:dyDescent="0.2">
      <c r="I9">
        <f>SUM(B9:C9,E9)</f>
        <v>0</v>
      </c>
    </row>
    <row r="10" spans="1:14" x14ac:dyDescent="0.2">
      <c r="A10" s="1" t="s">
        <v>22</v>
      </c>
      <c r="B10" s="1" t="s">
        <v>17</v>
      </c>
      <c r="C10" s="1" t="s">
        <v>27</v>
      </c>
      <c r="D10" s="1" t="s">
        <v>18</v>
      </c>
      <c r="E10" s="1" t="s">
        <v>4</v>
      </c>
      <c r="F10" s="1" t="s">
        <v>20</v>
      </c>
      <c r="G10" s="1" t="s">
        <v>19</v>
      </c>
      <c r="H10" s="1" t="s">
        <v>5</v>
      </c>
      <c r="I10" s="1">
        <f>SUM(B10:C10,E10)</f>
        <v>0</v>
      </c>
      <c r="J10" s="1" t="s">
        <v>39</v>
      </c>
      <c r="K10" s="1" t="s">
        <v>38</v>
      </c>
      <c r="L10" s="1" t="s">
        <v>29</v>
      </c>
      <c r="M10" s="1" t="s">
        <v>32</v>
      </c>
      <c r="N10" s="1" t="s">
        <v>45</v>
      </c>
    </row>
    <row r="11" spans="1:14" x14ac:dyDescent="0.2">
      <c r="A11" t="s">
        <v>1</v>
      </c>
      <c r="B11">
        <v>16</v>
      </c>
      <c r="C11">
        <v>4.0999999999999996</v>
      </c>
      <c r="D11">
        <v>5</v>
      </c>
      <c r="E11">
        <v>15.5</v>
      </c>
      <c r="F11">
        <v>3</v>
      </c>
      <c r="G11">
        <v>6</v>
      </c>
      <c r="H11" t="s">
        <v>35</v>
      </c>
      <c r="I11">
        <f>SUM(B11:C11,E11)</f>
        <v>35.6</v>
      </c>
      <c r="J11" s="2">
        <f>(I11+6*C11)/30</f>
        <v>2.0066666666666668</v>
      </c>
      <c r="K11" s="2">
        <f>(J11*1.2)</f>
        <v>2.4079999999999999</v>
      </c>
      <c r="L11">
        <v>100</v>
      </c>
      <c r="M11">
        <v>100</v>
      </c>
      <c r="N11">
        <v>0.05</v>
      </c>
    </row>
    <row r="12" spans="1:14" x14ac:dyDescent="0.2">
      <c r="A12" t="s">
        <v>2</v>
      </c>
      <c r="B12">
        <v>12</v>
      </c>
      <c r="C12">
        <v>4.0999999999999996</v>
      </c>
      <c r="D12">
        <v>5</v>
      </c>
      <c r="E12">
        <v>12</v>
      </c>
      <c r="F12">
        <v>3</v>
      </c>
      <c r="G12">
        <v>14</v>
      </c>
      <c r="H12" t="s">
        <v>34</v>
      </c>
      <c r="I12">
        <f>SUM(B12:C12,E12)</f>
        <v>28.1</v>
      </c>
      <c r="J12" s="2">
        <f>(I12+6*C12)/30</f>
        <v>1.7566666666666668</v>
      </c>
      <c r="K12" s="2">
        <f t="shared" ref="K12:K13" si="1">(J12*1.2)</f>
        <v>2.1080000000000001</v>
      </c>
      <c r="L12">
        <v>100</v>
      </c>
      <c r="M12">
        <v>100</v>
      </c>
      <c r="N12">
        <v>0.05</v>
      </c>
    </row>
    <row r="13" spans="1:14" x14ac:dyDescent="0.2">
      <c r="A13" t="s">
        <v>3</v>
      </c>
      <c r="B13">
        <v>10</v>
      </c>
      <c r="C13">
        <v>4</v>
      </c>
      <c r="D13">
        <v>5</v>
      </c>
      <c r="E13">
        <v>12</v>
      </c>
      <c r="F13">
        <v>3</v>
      </c>
      <c r="G13">
        <v>20</v>
      </c>
      <c r="H13" t="s">
        <v>36</v>
      </c>
      <c r="I13">
        <f>SUM(B13:C13,E13)</f>
        <v>26</v>
      </c>
      <c r="J13" s="2">
        <f>(I13+6*C13)/30</f>
        <v>1.6666666666666667</v>
      </c>
      <c r="K13" s="2">
        <f t="shared" si="1"/>
        <v>2</v>
      </c>
      <c r="L13">
        <v>100</v>
      </c>
      <c r="M13">
        <v>100</v>
      </c>
      <c r="N13">
        <v>0.05</v>
      </c>
    </row>
    <row r="15" spans="1:14" x14ac:dyDescent="0.2">
      <c r="A15" s="1" t="s">
        <v>9</v>
      </c>
      <c r="C15" s="1" t="s">
        <v>10</v>
      </c>
    </row>
    <row r="16" spans="1:14" x14ac:dyDescent="0.2">
      <c r="A16" t="s">
        <v>6</v>
      </c>
      <c r="C16" t="s">
        <v>11</v>
      </c>
    </row>
    <row r="17" spans="1:3" x14ac:dyDescent="0.2">
      <c r="A17" t="s">
        <v>7</v>
      </c>
      <c r="C17" t="s">
        <v>12</v>
      </c>
    </row>
    <row r="18" spans="1:3" x14ac:dyDescent="0.2">
      <c r="A18" t="s">
        <v>8</v>
      </c>
    </row>
    <row r="20" spans="1:3" x14ac:dyDescent="0.2">
      <c r="A20" s="1" t="s">
        <v>23</v>
      </c>
      <c r="C20" s="1" t="s">
        <v>10</v>
      </c>
    </row>
    <row r="21" spans="1:3" x14ac:dyDescent="0.2">
      <c r="A21" t="s">
        <v>24</v>
      </c>
      <c r="C21" t="s">
        <v>11</v>
      </c>
    </row>
    <row r="22" spans="1:3" x14ac:dyDescent="0.2">
      <c r="A22" t="s">
        <v>25</v>
      </c>
      <c r="C22" t="s">
        <v>41</v>
      </c>
    </row>
    <row r="23" spans="1:3" x14ac:dyDescent="0.2">
      <c r="A23" t="s">
        <v>40</v>
      </c>
    </row>
    <row r="24" spans="1:3" x14ac:dyDescent="0.2">
      <c r="A24" t="s">
        <v>42</v>
      </c>
    </row>
    <row r="25" spans="1:3" x14ac:dyDescent="0.2">
      <c r="A25" t="s">
        <v>43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2020-05-25T04:47:22Z</dcterms:created>
  <dcterms:modified xsi:type="dcterms:W3CDTF">2020-05-25T05:58:15Z</dcterms:modified>
</cp:coreProperties>
</file>