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5500" yWindow="460" windowWidth="24940" windowHeight="26040" tabRatio="751" activeTab="4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24" l="1"/>
  <c r="F22" i="124"/>
  <c r="F27" i="124"/>
  <c r="D21" i="124"/>
  <c r="D22" i="124"/>
  <c r="D27" i="124"/>
  <c r="D47" i="124"/>
  <c r="D28" i="124"/>
  <c r="D57" i="124"/>
  <c r="C69" i="124"/>
  <c r="N56" i="124"/>
  <c r="M56" i="124"/>
  <c r="L56" i="124"/>
  <c r="K56" i="124"/>
  <c r="J56" i="124"/>
  <c r="I56" i="124"/>
  <c r="H56" i="124"/>
  <c r="E21" i="124"/>
  <c r="E27" i="124"/>
  <c r="E47" i="124"/>
  <c r="E28" i="124"/>
  <c r="D51" i="124"/>
  <c r="C48" i="124"/>
  <c r="E50" i="124"/>
  <c r="G56" i="124"/>
  <c r="F28" i="124"/>
  <c r="F56" i="124"/>
  <c r="E56" i="124"/>
  <c r="D56" i="124"/>
  <c r="C66" i="124"/>
  <c r="C56" i="124"/>
  <c r="D24" i="124"/>
  <c r="D16" i="124"/>
  <c r="C44" i="124"/>
  <c r="D33" i="124"/>
  <c r="C33" i="124"/>
  <c r="C21" i="124"/>
  <c r="C22" i="124"/>
  <c r="C20" i="124"/>
  <c r="C24" i="124"/>
  <c r="C27" i="124"/>
  <c r="C47" i="124"/>
  <c r="C51" i="124"/>
  <c r="D50" i="124"/>
  <c r="C57" i="124"/>
  <c r="E22" i="124"/>
  <c r="E16" i="124"/>
  <c r="F21" i="124"/>
  <c r="F24" i="124"/>
  <c r="F16" i="124"/>
  <c r="G21" i="124"/>
  <c r="G22" i="124"/>
  <c r="G24" i="124"/>
  <c r="G27" i="124"/>
  <c r="G47" i="124"/>
  <c r="G28" i="124"/>
  <c r="G16" i="124"/>
  <c r="H21" i="124"/>
  <c r="H22" i="124"/>
  <c r="H24" i="124"/>
  <c r="H27" i="124"/>
  <c r="H47" i="124"/>
  <c r="H16" i="124"/>
  <c r="H28" i="124"/>
  <c r="I6" i="124"/>
  <c r="I18" i="124"/>
  <c r="I21" i="124"/>
  <c r="I7" i="124"/>
  <c r="I19" i="124"/>
  <c r="I22" i="124"/>
  <c r="I8" i="124"/>
  <c r="I24" i="124"/>
  <c r="I27" i="124"/>
  <c r="I47" i="124"/>
  <c r="I16" i="124"/>
  <c r="I28" i="124"/>
  <c r="J6" i="124"/>
  <c r="J18" i="124"/>
  <c r="J21" i="124"/>
  <c r="J7" i="124"/>
  <c r="J19" i="124"/>
  <c r="J22" i="124"/>
  <c r="J8" i="124"/>
  <c r="J24" i="124"/>
  <c r="J27" i="124"/>
  <c r="J47" i="124"/>
  <c r="J16" i="124"/>
  <c r="J28" i="124"/>
  <c r="K6" i="124"/>
  <c r="K18" i="124"/>
  <c r="K21" i="124"/>
  <c r="K7" i="124"/>
  <c r="K19" i="124"/>
  <c r="K22" i="124"/>
  <c r="K8" i="124"/>
  <c r="K24" i="124"/>
  <c r="K27" i="124"/>
  <c r="K47" i="124"/>
  <c r="K16" i="124"/>
  <c r="K28" i="124"/>
  <c r="L6" i="124"/>
  <c r="L18" i="124"/>
  <c r="L21" i="124"/>
  <c r="L19" i="124"/>
  <c r="L22" i="124"/>
  <c r="L8" i="124"/>
  <c r="L24" i="124"/>
  <c r="L27" i="124"/>
  <c r="L47" i="124"/>
  <c r="L16" i="124"/>
  <c r="L28" i="124"/>
  <c r="M21" i="124"/>
  <c r="M22" i="124"/>
  <c r="K4" i="124"/>
  <c r="L4" i="124"/>
  <c r="M4" i="124"/>
  <c r="M20" i="124"/>
  <c r="M24" i="124"/>
  <c r="M27" i="124"/>
  <c r="M47" i="124"/>
  <c r="M16" i="124"/>
  <c r="M28" i="124"/>
  <c r="N21" i="124"/>
  <c r="N20" i="124"/>
  <c r="N27" i="124"/>
  <c r="N47" i="124"/>
  <c r="N16" i="124"/>
  <c r="N28" i="124"/>
  <c r="D21" i="138"/>
  <c r="D22" i="138"/>
  <c r="D24" i="138"/>
  <c r="D27" i="138"/>
  <c r="D47" i="138"/>
  <c r="D16" i="138"/>
  <c r="D28" i="138"/>
  <c r="D52" i="138"/>
  <c r="C21" i="138"/>
  <c r="C22" i="138"/>
  <c r="C20" i="138"/>
  <c r="C24" i="138"/>
  <c r="C27" i="138"/>
  <c r="C47" i="138"/>
  <c r="C52" i="138"/>
  <c r="C49" i="138"/>
  <c r="D51" i="138"/>
  <c r="C51" i="138"/>
  <c r="E21" i="138"/>
  <c r="E22" i="138"/>
  <c r="E24" i="138"/>
  <c r="E27" i="138"/>
  <c r="E47" i="138"/>
  <c r="E28" i="138"/>
  <c r="E16" i="138"/>
  <c r="E51" i="138"/>
  <c r="F21" i="138"/>
  <c r="F22" i="138"/>
  <c r="F24" i="138"/>
  <c r="F27" i="138"/>
  <c r="F47" i="138"/>
  <c r="F28" i="138"/>
  <c r="F16" i="138"/>
  <c r="F51" i="138"/>
  <c r="G21" i="138"/>
  <c r="G22" i="138"/>
  <c r="G24" i="138"/>
  <c r="G27" i="138"/>
  <c r="G47" i="138"/>
  <c r="G28" i="138"/>
  <c r="G16" i="138"/>
  <c r="G51" i="138"/>
  <c r="H21" i="138"/>
  <c r="H22" i="138"/>
  <c r="H24" i="138"/>
  <c r="H27" i="138"/>
  <c r="H47" i="138"/>
  <c r="H28" i="138"/>
  <c r="H16" i="138"/>
  <c r="H51" i="138"/>
  <c r="C11" i="138"/>
  <c r="C13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C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<sst xmlns="http://schemas.openxmlformats.org/spreadsheetml/2006/main" count="1478" uniqueCount="87">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</sst>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69136"/>
        <c:axId val="-1432466592"/>
      </c:scatterChart>
      <c:valAx>
        <c:axId val="-1432469136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6592"/>
        <c:crossesAt val="1.5"/>
        <c:crossBetween val="midCat"/>
        <c:minorUnit val="1.0"/>
      </c:valAx>
      <c:valAx>
        <c:axId val="-143246659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07296"/>
        <c:axId val="-1463204176"/>
      </c:scatterChart>
      <c:valAx>
        <c:axId val="-1463207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04176"/>
        <c:crosses val="autoZero"/>
        <c:crossBetween val="midCat"/>
        <c:majorUnit val="4.0"/>
        <c:minorUnit val="1.0"/>
      </c:valAx>
      <c:valAx>
        <c:axId val="-14632041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072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76032"/>
        <c:axId val="-1463672912"/>
      </c:scatterChart>
      <c:valAx>
        <c:axId val="-1463676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72912"/>
        <c:crosses val="autoZero"/>
        <c:crossBetween val="midCat"/>
        <c:majorUnit val="4.0"/>
        <c:minorUnit val="4.0"/>
      </c:valAx>
      <c:valAx>
        <c:axId val="-146367291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7603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826928"/>
        <c:axId val="-1462823024"/>
      </c:scatterChart>
      <c:valAx>
        <c:axId val="-1462826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23024"/>
        <c:crosses val="autoZero"/>
        <c:crossBetween val="midCat"/>
        <c:majorUnit val="4.0"/>
        <c:minorUnit val="1.0"/>
      </c:valAx>
      <c:valAx>
        <c:axId val="-14628230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269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977632"/>
        <c:axId val="-1432864480"/>
      </c:scatterChart>
      <c:valAx>
        <c:axId val="-14629776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64480"/>
        <c:crosses val="autoZero"/>
        <c:crossBetween val="midCat"/>
        <c:majorUnit val="4.0"/>
        <c:minorUnit val="4.0"/>
      </c:valAx>
      <c:valAx>
        <c:axId val="-143286448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97763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462128"/>
        <c:axId val="-1462889168"/>
      </c:scatterChart>
      <c:valAx>
        <c:axId val="-1463462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89168"/>
        <c:crosses val="autoZero"/>
        <c:crossBetween val="midCat"/>
        <c:majorUnit val="4.0"/>
        <c:minorUnit val="1.0"/>
      </c:valAx>
      <c:valAx>
        <c:axId val="-14628891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4621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64576"/>
        <c:axId val="-1432747136"/>
      </c:scatterChart>
      <c:valAx>
        <c:axId val="-143276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47136"/>
        <c:crosses val="autoZero"/>
        <c:crossBetween val="midCat"/>
        <c:majorUnit val="4.0"/>
        <c:minorUnit val="4.0"/>
      </c:valAx>
      <c:valAx>
        <c:axId val="-1432747136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6457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126496"/>
        <c:axId val="-1463621984"/>
      </c:scatterChart>
      <c:valAx>
        <c:axId val="-1463126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21984"/>
        <c:crosses val="autoZero"/>
        <c:crossBetween val="midCat"/>
        <c:majorUnit val="4.0"/>
        <c:minorUnit val="1.0"/>
      </c:valAx>
      <c:valAx>
        <c:axId val="-14636219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264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944800"/>
        <c:axId val="-1432901152"/>
      </c:scatterChart>
      <c:valAx>
        <c:axId val="-14329448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01152"/>
        <c:crosses val="autoZero"/>
        <c:crossBetween val="midCat"/>
        <c:majorUnit val="4.0"/>
        <c:minorUnit val="4.0"/>
      </c:valAx>
      <c:valAx>
        <c:axId val="-143290115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4480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54448"/>
        <c:axId val="-1463350544"/>
      </c:scatterChart>
      <c:valAx>
        <c:axId val="-14633544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0544"/>
        <c:crosses val="autoZero"/>
        <c:crossBetween val="midCat"/>
        <c:majorUnit val="4.0"/>
        <c:minorUnit val="1.0"/>
      </c:valAx>
      <c:valAx>
        <c:axId val="-14633505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5444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76880"/>
        <c:axId val="-1463573760"/>
      </c:scatterChart>
      <c:valAx>
        <c:axId val="-14635768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3760"/>
        <c:crosses val="autoZero"/>
        <c:crossBetween val="midCat"/>
        <c:majorUnit val="4.0"/>
        <c:minorUnit val="4.0"/>
      </c:valAx>
      <c:valAx>
        <c:axId val="-146357376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7688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305504"/>
        <c:axId val="-1463302384"/>
      </c:scatterChart>
      <c:valAx>
        <c:axId val="-14633055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02384"/>
        <c:crosses val="autoZero"/>
        <c:crossBetween val="midCat"/>
        <c:majorUnit val="4.0"/>
        <c:minorUnit val="1.0"/>
      </c:valAx>
      <c:valAx>
        <c:axId val="-1463302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3055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26592"/>
        <c:axId val="-1433223472"/>
      </c:scatterChart>
      <c:valAx>
        <c:axId val="-14332265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23472"/>
        <c:crosses val="autoZero"/>
        <c:crossBetween val="midCat"/>
        <c:majorUnit val="4.0"/>
        <c:minorUnit val="1.0"/>
      </c:valAx>
      <c:valAx>
        <c:axId val="-14332234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265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94736"/>
        <c:axId val="-1463597760"/>
      </c:scatterChart>
      <c:valAx>
        <c:axId val="-1433294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97760"/>
        <c:crosses val="autoZero"/>
        <c:crossBetween val="midCat"/>
        <c:majorUnit val="4.0"/>
        <c:minorUnit val="4.0"/>
      </c:valAx>
      <c:valAx>
        <c:axId val="-146359776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9473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68192"/>
        <c:axId val="-1432976688"/>
      </c:scatterChart>
      <c:valAx>
        <c:axId val="-14635681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976688"/>
        <c:crosses val="autoZero"/>
        <c:crossBetween val="midCat"/>
        <c:majorUnit val="4.0"/>
        <c:minorUnit val="1.0"/>
      </c:valAx>
      <c:valAx>
        <c:axId val="-14329766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681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52976"/>
        <c:axId val="-1432750272"/>
      </c:scatterChart>
      <c:valAx>
        <c:axId val="-14327529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50272"/>
        <c:crosses val="autoZero"/>
        <c:crossBetween val="midCat"/>
        <c:majorUnit val="4.0"/>
        <c:minorUnit val="4.0"/>
      </c:valAx>
      <c:valAx>
        <c:axId val="-143275027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529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13952"/>
        <c:axId val="-1432410048"/>
      </c:scatterChart>
      <c:valAx>
        <c:axId val="-1432413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10048"/>
        <c:crosses val="autoZero"/>
        <c:crossBetween val="midCat"/>
        <c:majorUnit val="4.0"/>
        <c:minorUnit val="1.0"/>
      </c:valAx>
      <c:valAx>
        <c:axId val="-14324100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13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2793264"/>
        <c:axId val="-1462790144"/>
      </c:scatterChart>
      <c:valAx>
        <c:axId val="-1462793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790144"/>
        <c:crosses val="autoZero"/>
        <c:crossBetween val="midCat"/>
        <c:majorUnit val="4.0"/>
        <c:minorUnit val="4.0"/>
      </c:valAx>
      <c:valAx>
        <c:axId val="-14627901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79326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739920"/>
        <c:axId val="-1432736016"/>
      </c:scatterChart>
      <c:valAx>
        <c:axId val="-14327399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36016"/>
        <c:crosses val="autoZero"/>
        <c:crossBetween val="midCat"/>
        <c:majorUnit val="4.0"/>
        <c:minorUnit val="1.0"/>
      </c:valAx>
      <c:valAx>
        <c:axId val="-14327360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73992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284896"/>
        <c:axId val="-1433282192"/>
      </c:scatterChart>
      <c:valAx>
        <c:axId val="-14332848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82192"/>
        <c:crosses val="autoZero"/>
        <c:crossBetween val="midCat"/>
        <c:majorUnit val="4.0"/>
        <c:minorUnit val="4.0"/>
      </c:valAx>
      <c:valAx>
        <c:axId val="-143328219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28489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61104"/>
        <c:axId val="-1432457200"/>
      </c:scatterChart>
      <c:valAx>
        <c:axId val="-14324611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57200"/>
        <c:crosses val="autoZero"/>
        <c:crossBetween val="midCat"/>
        <c:majorUnit val="4.0"/>
        <c:minorUnit val="1.0"/>
      </c:valAx>
      <c:valAx>
        <c:axId val="-14324572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611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011200"/>
        <c:axId val="-1432823840"/>
      </c:scatterChart>
      <c:valAx>
        <c:axId val="-14330112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23840"/>
        <c:crosses val="autoZero"/>
        <c:crossBetween val="midCat"/>
        <c:majorUnit val="4.0"/>
        <c:minorUnit val="4.0"/>
      </c:valAx>
      <c:valAx>
        <c:axId val="-143282384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11200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70672"/>
        <c:axId val="-1463267968"/>
      </c:scatterChart>
      <c:valAx>
        <c:axId val="-14632706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67968"/>
        <c:crosses val="autoZero"/>
        <c:crossBetween val="midCat"/>
        <c:majorUnit val="4.0"/>
        <c:minorUnit val="4.0"/>
      </c:valAx>
      <c:valAx>
        <c:axId val="-146326796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70672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131280"/>
        <c:axId val="-1433126464"/>
      </c:scatterChart>
      <c:valAx>
        <c:axId val="-1433131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126464"/>
        <c:crosses val="autoZero"/>
        <c:crossBetween val="midCat"/>
        <c:majorUnit val="4.0"/>
        <c:minorUnit val="1.0"/>
      </c:valAx>
      <c:valAx>
        <c:axId val="-14331264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1312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061392"/>
        <c:axId val="-1433068064"/>
      </c:scatterChart>
      <c:valAx>
        <c:axId val="-14330613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68064"/>
        <c:crosses val="autoZero"/>
        <c:crossBetween val="midCat"/>
        <c:majorUnit val="4.0"/>
        <c:minorUnit val="4.0"/>
      </c:valAx>
      <c:valAx>
        <c:axId val="-14330680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06139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356080"/>
        <c:axId val="-1433352960"/>
      </c:scatterChart>
      <c:valAx>
        <c:axId val="-14333560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52960"/>
        <c:crosses val="autoZero"/>
        <c:crossBetween val="midCat"/>
        <c:majorUnit val="4.0"/>
        <c:minorUnit val="1.0"/>
      </c:valAx>
      <c:valAx>
        <c:axId val="-14333529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560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398432"/>
        <c:axId val="-1433395312"/>
      </c:scatterChart>
      <c:valAx>
        <c:axId val="-14333984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95312"/>
        <c:crosses val="autoZero"/>
        <c:crossBetween val="midCat"/>
        <c:majorUnit val="4.0"/>
        <c:minorUnit val="4.0"/>
      </c:valAx>
      <c:valAx>
        <c:axId val="-14333953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39843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96304"/>
        <c:axId val="-1431191600"/>
      </c:scatterChart>
      <c:valAx>
        <c:axId val="-1430496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1191600"/>
        <c:crosses val="autoZero"/>
        <c:crossBetween val="midCat"/>
        <c:majorUnit val="4.0"/>
        <c:minorUnit val="1.0"/>
      </c:valAx>
      <c:valAx>
        <c:axId val="-14311916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963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289408"/>
        <c:axId val="-1430306912"/>
      </c:scatterChart>
      <c:valAx>
        <c:axId val="-14302894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06912"/>
        <c:crosses val="autoZero"/>
        <c:crossBetween val="midCat"/>
        <c:majorUnit val="4.0"/>
        <c:minorUnit val="4.0"/>
      </c:valAx>
      <c:valAx>
        <c:axId val="-143030691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28940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343488"/>
        <c:axId val="-1430341360"/>
      </c:scatterChart>
      <c:valAx>
        <c:axId val="-1430343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41360"/>
        <c:crosses val="autoZero"/>
        <c:crossBetween val="midCat"/>
        <c:majorUnit val="4.0"/>
        <c:minorUnit val="1.0"/>
      </c:valAx>
      <c:valAx>
        <c:axId val="-14303413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434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388592"/>
        <c:axId val="-1430385472"/>
      </c:scatterChart>
      <c:valAx>
        <c:axId val="-14303885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85472"/>
        <c:crosses val="autoZero"/>
        <c:crossBetween val="midCat"/>
        <c:majorUnit val="4.0"/>
        <c:minorUnit val="4.0"/>
      </c:valAx>
      <c:valAx>
        <c:axId val="-143038547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38859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26928"/>
        <c:axId val="-1430447376"/>
      </c:scatterChart>
      <c:valAx>
        <c:axId val="-14304269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47376"/>
        <c:crosses val="autoZero"/>
        <c:crossBetween val="midCat"/>
        <c:majorUnit val="4.0"/>
        <c:minorUnit val="1.0"/>
      </c:valAx>
      <c:valAx>
        <c:axId val="-14304473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269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0482304"/>
        <c:axId val="-1430485104"/>
      </c:scatterChart>
      <c:valAx>
        <c:axId val="-14304823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85104"/>
        <c:crosses val="autoZero"/>
        <c:crossBetween val="midCat"/>
        <c:majorUnit val="4.0"/>
        <c:minorUnit val="4.0"/>
      </c:valAx>
      <c:valAx>
        <c:axId val="-143048510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048230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427056"/>
        <c:axId val="-1463160992"/>
      </c:scatterChart>
      <c:valAx>
        <c:axId val="-14324270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160992"/>
        <c:crosses val="autoZero"/>
        <c:crossBetween val="midCat"/>
        <c:majorUnit val="4.0"/>
        <c:minorUnit val="1.0"/>
      </c:valAx>
      <c:valAx>
        <c:axId val="-14631609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4270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524320"/>
        <c:axId val="-1463786944"/>
      </c:scatterChart>
      <c:valAx>
        <c:axId val="-146352432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786944"/>
        <c:crosses val="autoZero"/>
        <c:crossBetween val="midCat"/>
        <c:majorUnit val="4.0"/>
        <c:minorUnit val="4.0"/>
      </c:valAx>
      <c:valAx>
        <c:axId val="-146378694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52432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4.410743165179067</c:v>
                </c:pt>
                <c:pt idx="1">
                  <c:v>1.0</c:v>
                </c:pt>
                <c:pt idx="2">
                  <c:v>0.666666666666666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1.048573631457209</c:v>
                </c:pt>
                <c:pt idx="1">
                  <c:v>1.0</c:v>
                </c:pt>
                <c:pt idx="2">
                  <c:v>0.491329479768786</c:v>
                </c:pt>
                <c:pt idx="3">
                  <c:v>0.272</c:v>
                </c:pt>
                <c:pt idx="4">
                  <c:v>0.127102803738318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805840"/>
        <c:axId val="-1462881872"/>
      </c:scatterChart>
      <c:valAx>
        <c:axId val="-14328058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2881872"/>
        <c:crosses val="autoZero"/>
        <c:crossBetween val="midCat"/>
        <c:majorUnit val="4.0"/>
        <c:minorUnit val="1.0"/>
      </c:valAx>
      <c:valAx>
        <c:axId val="-14628818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28058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18.59559017675781</c:v>
                </c:pt>
                <c:pt idx="1">
                  <c:v>82.02037227460552</c:v>
                </c:pt>
                <c:pt idx="2">
                  <c:v>123.0305584119083</c:v>
                </c:pt>
                <c:pt idx="3">
                  <c:v>205.0509306865138</c:v>
                </c:pt>
                <c:pt idx="4">
                  <c:v>369.0916752357248</c:v>
                </c:pt>
                <c:pt idx="5">
                  <c:v>697.173164334147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9.79765955193669E-5</c:v>
                </c:pt>
                <c:pt idx="1">
                  <c:v>0.00433225553909771</c:v>
                </c:pt>
                <c:pt idx="2">
                  <c:v>0.00458030430453407</c:v>
                </c:pt>
                <c:pt idx="3">
                  <c:v>0.00284396294648032</c:v>
                </c:pt>
                <c:pt idx="4">
                  <c:v>0.00449762138272192</c:v>
                </c:pt>
                <c:pt idx="5">
                  <c:v>0.00459489540838313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79.16259765625</c:v>
                </c:pt>
                <c:pt idx="1">
                  <c:v>83.0078125</c:v>
                </c:pt>
                <c:pt idx="2">
                  <c:v>168.9453125</c:v>
                </c:pt>
                <c:pt idx="3">
                  <c:v>305.17578125</c:v>
                </c:pt>
                <c:pt idx="4">
                  <c:v>653.076171875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297872"/>
        <c:axId val="-1463295168"/>
      </c:scatterChart>
      <c:valAx>
        <c:axId val="-14632978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95168"/>
        <c:crosses val="autoZero"/>
        <c:crossBetween val="midCat"/>
        <c:majorUnit val="4.0"/>
        <c:minorUnit val="4.0"/>
      </c:valAx>
      <c:valAx>
        <c:axId val="-146329516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29787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1.361233245685537</c:v>
                </c:pt>
                <c:pt idx="1">
                  <c:v>1.0</c:v>
                </c:pt>
                <c:pt idx="2">
                  <c:v>0.956874360149785</c:v>
                </c:pt>
                <c:pt idx="3">
                  <c:v>0.912512533716271</c:v>
                </c:pt>
                <c:pt idx="4">
                  <c:v>0.879347569642457</c:v>
                </c:pt>
                <c:pt idx="5">
                  <c:v>0.866368269721535</c:v>
                </c:pt>
                <c:pt idx="6">
                  <c:v>0.84152616879762</c:v>
                </c:pt>
                <c:pt idx="7">
                  <c:v>0.791919570656265</c:v>
                </c:pt>
                <c:pt idx="8">
                  <c:v>0.769252820870039</c:v>
                </c:pt>
                <c:pt idx="9">
                  <c:v>0.74784752498496</c:v>
                </c:pt>
                <c:pt idx="10">
                  <c:v>0.657741846262374</c:v>
                </c:pt>
                <c:pt idx="11">
                  <c:v>0.65076315293333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647392"/>
        <c:axId val="-1463644272"/>
      </c:scatterChart>
      <c:valAx>
        <c:axId val="-14636473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4272"/>
        <c:crosses val="autoZero"/>
        <c:crossBetween val="midCat"/>
        <c:majorUnit val="4.0"/>
        <c:minorUnit val="1.0"/>
      </c:valAx>
      <c:valAx>
        <c:axId val="-14636442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64739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160.2398907549729</c:v>
                </c:pt>
                <c:pt idx="2">
                  <c:v>167.4617874909822</c:v>
                </c:pt>
                <c:pt idx="3">
                  <c:v>175.6029477232326</c:v>
                </c:pt>
                <c:pt idx="4">
                  <c:v>182.225886881255</c:v>
                </c:pt>
                <c:pt idx="5">
                  <c:v>184.955862714682</c:v>
                </c:pt>
                <c:pt idx="6">
                  <c:v>190.4158143815361</c:v>
                </c:pt>
                <c:pt idx="7">
                  <c:v>202.3436428300184</c:v>
                </c:pt>
                <c:pt idx="8">
                  <c:v>208.3058864493192</c:v>
                </c:pt>
                <c:pt idx="9">
                  <c:v>214.2681300686199</c:v>
                </c:pt>
                <c:pt idx="10">
                  <c:v>243.6212499866596</c:v>
                </c:pt>
                <c:pt idx="11">
                  <c:v>246.2338103082323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097168"/>
        <c:axId val="-1463094048"/>
      </c:scatterChart>
      <c:valAx>
        <c:axId val="-14630971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094048"/>
        <c:crosses val="autoZero"/>
        <c:crossBetween val="midCat"/>
        <c:majorUnit val="4.0"/>
        <c:minorUnit val="4.0"/>
      </c:valAx>
      <c:valAx>
        <c:axId val="-146309404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09716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opLeftCell="A3" zoomScale="125" zoomScaleNormal="125" zoomScalePageLayoutView="125" workbookViewId="0">
      <selection activeCell="F59" sqref="F5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160</v>
      </c>
      <c r="D10" s="2">
        <v>160</v>
      </c>
      <c r="E10" s="2">
        <v>160</v>
      </c>
      <c r="F10" s="2">
        <v>160</v>
      </c>
      <c r="G10" s="2">
        <v>160</v>
      </c>
      <c r="H10" s="2">
        <v>160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3">
        <f>C9*C10*C11*C12</f>
        <v>163840</v>
      </c>
      <c r="D13" s="93">
        <f t="shared" ref="D13:H13" si="2">D11*D12*D10*D9</f>
        <v>655360</v>
      </c>
      <c r="E13" s="93">
        <f t="shared" si="2"/>
        <v>2621440</v>
      </c>
      <c r="F13" s="93">
        <f t="shared" si="2"/>
        <v>10485760</v>
      </c>
      <c r="G13" s="93">
        <f t="shared" si="2"/>
        <v>41943040</v>
      </c>
      <c r="H13" s="93">
        <f t="shared" si="2"/>
        <v>167772160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3">
        <f t="shared" ref="C14:H14" si="3">C13/C4</f>
        <v>163840</v>
      </c>
      <c r="D14" s="93">
        <f t="shared" si="3"/>
        <v>163840</v>
      </c>
      <c r="E14" s="93">
        <f t="shared" si="3"/>
        <v>163840</v>
      </c>
      <c r="F14" s="93">
        <f t="shared" si="3"/>
        <v>163840</v>
      </c>
      <c r="G14" s="93">
        <f t="shared" si="3"/>
        <v>163840</v>
      </c>
      <c r="H14" s="93">
        <f t="shared" si="3"/>
        <v>163840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 t="shared" si="5"/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20</v>
      </c>
      <c r="D25" s="36">
        <v>20</v>
      </c>
      <c r="E25" s="36">
        <v>20</v>
      </c>
      <c r="F25" s="36">
        <v>20</v>
      </c>
      <c r="G25" s="36">
        <v>20</v>
      </c>
      <c r="H25" s="36">
        <v>20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8</v>
      </c>
      <c r="D27" s="1">
        <f t="shared" si="8"/>
        <v>8</v>
      </c>
      <c r="E27" s="1">
        <f t="shared" si="8"/>
        <v>8</v>
      </c>
      <c r="F27" s="1">
        <f t="shared" si="8"/>
        <v>8</v>
      </c>
      <c r="G27" s="1">
        <f t="shared" si="8"/>
        <v>8</v>
      </c>
      <c r="H27" s="1">
        <f t="shared" si="8"/>
        <v>8</v>
      </c>
    </row>
    <row r="28" spans="1:28" x14ac:dyDescent="0.15">
      <c r="B28" s="10" t="s">
        <v>81</v>
      </c>
      <c r="D28" s="1">
        <f>( D21+D22)*D24*D25*2</f>
        <v>1280</v>
      </c>
      <c r="E28" s="1">
        <f t="shared" ref="E28:H28" si="9">( E21+E22)*E24*E25*2</f>
        <v>1280</v>
      </c>
      <c r="F28" s="1">
        <f t="shared" si="9"/>
        <v>1280</v>
      </c>
      <c r="G28" s="1">
        <f t="shared" si="9"/>
        <v>1280</v>
      </c>
      <c r="H28" s="1">
        <f t="shared" si="9"/>
        <v>1280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13</v>
      </c>
      <c r="D32" s="7">
        <v>13</v>
      </c>
      <c r="E32" s="7">
        <v>13</v>
      </c>
      <c r="F32" s="7">
        <v>13</v>
      </c>
      <c r="G32" s="7">
        <v>13</v>
      </c>
      <c r="H32" s="7">
        <v>13</v>
      </c>
    </row>
    <row r="33" spans="1:16" s="52" customFormat="1" x14ac:dyDescent="0.15">
      <c r="B33" s="10" t="s">
        <v>34</v>
      </c>
      <c r="C33" s="92">
        <v>1.2970000000000001E-2</v>
      </c>
      <c r="D33" s="92">
        <v>1.3599999999999999E-2</v>
      </c>
      <c r="E33" s="92">
        <v>2.768E-2</v>
      </c>
      <c r="F33" s="92">
        <v>0.05</v>
      </c>
      <c r="G33" s="92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79.16259765625</v>
      </c>
      <c r="D34" s="13">
        <f t="shared" ref="D34:G34" si="10">1000000000*D33/D14</f>
        <v>83.0078125</v>
      </c>
      <c r="E34" s="13">
        <f t="shared" si="10"/>
        <v>168.9453125</v>
      </c>
      <c r="F34" s="13">
        <f t="shared" si="10"/>
        <v>305.17578125</v>
      </c>
      <c r="G34" s="13">
        <f t="shared" si="10"/>
        <v>653.076171875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1.0485736314572089</v>
      </c>
      <c r="D40" s="37">
        <f t="shared" ref="D40:G40" si="11">$D$33/D33</f>
        <v>1</v>
      </c>
      <c r="E40" s="37">
        <f t="shared" si="11"/>
        <v>0.4913294797687861</v>
      </c>
      <c r="F40" s="37">
        <f t="shared" si="11"/>
        <v>0.27199999999999996</v>
      </c>
      <c r="G40" s="37">
        <f t="shared" si="11"/>
        <v>0.12710280373831775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1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" si="12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150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f>(D33/C33)/(D52/C52)</f>
        <v>1.0362748618466071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2">
        <f>(C47*($C$43+C21*C22*C23*($C$44 + C25*($C$45 + C9*$C$46)) ) )/1000000000</f>
        <v>3.046701494559999E-3</v>
      </c>
      <c r="D51" s="92">
        <f>$C$49*(D47*($C$43+ 2*D15*$C$48+D16*D28+D21*D22*D23*($C$44 + D25*($C$45 + D9*$C$46)) ) )/1000000000</f>
        <v>1.3438217793471367E-2</v>
      </c>
      <c r="E51" s="92">
        <f t="shared" ref="E51:H51" si="13">$C$49*(E47*($C$43+ 2*E15*$C$48+E16*E28+E21*E22*E23*($C$44 + E25*($C$45 + E9*$C$46)) ) )/1000000000</f>
        <v>2.0157326690207054E-2</v>
      </c>
      <c r="F51" s="92">
        <f t="shared" si="13"/>
        <v>3.3595544483678415E-2</v>
      </c>
      <c r="G51" s="92">
        <f t="shared" si="13"/>
        <v>6.0471980070621156E-2</v>
      </c>
      <c r="H51" s="92">
        <f t="shared" si="13"/>
        <v>0.11422485124450663</v>
      </c>
      <c r="I51" s="92"/>
      <c r="J51" s="92"/>
      <c r="K51" s="92"/>
      <c r="L51" s="92"/>
      <c r="M51" s="92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1.2174369206559997E-2</v>
      </c>
      <c r="D52" s="60">
        <f>(D47*($C$43+ 3*D15+D16*D28+D12*D21*D22*D23*($C$44 + D25*($C$45 + D9*$C$46)) ) )/1000000000</f>
        <v>1.2318857669552404E-2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18.595590176757806</v>
      </c>
      <c r="D53" s="29">
        <f t="shared" ref="D53:H53" si="14">1000000000*D51/D14</f>
        <v>82.020372274605521</v>
      </c>
      <c r="E53" s="29">
        <f t="shared" si="14"/>
        <v>123.03055841190829</v>
      </c>
      <c r="F53" s="29">
        <f t="shared" si="14"/>
        <v>205.05093068651377</v>
      </c>
      <c r="G53" s="29">
        <f t="shared" si="14"/>
        <v>369.09167523572484</v>
      </c>
      <c r="H53" s="29">
        <f t="shared" si="14"/>
        <v>697.17316433414692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4.4107431651790678</v>
      </c>
      <c r="D54" s="17">
        <f t="shared" ref="D54:H54" si="15">$D$51/D51</f>
        <v>1</v>
      </c>
      <c r="E54" s="17">
        <f t="shared" si="15"/>
        <v>0.66666666666666652</v>
      </c>
      <c r="F54" s="17">
        <f t="shared" si="15"/>
        <v>0.4</v>
      </c>
      <c r="G54" s="17">
        <f t="shared" si="15"/>
        <v>0.22222222222222221</v>
      </c>
      <c r="H54" s="17">
        <f t="shared" si="15"/>
        <v>0.11764705882352941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36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4">
        <v>3.0469999999999998E-3</v>
      </c>
      <c r="D57" s="96">
        <v>1.338E-2</v>
      </c>
      <c r="E57" s="96">
        <v>2.0065E-2</v>
      </c>
      <c r="F57" s="96">
        <v>3.3500000000000002E-2</v>
      </c>
      <c r="G57" s="96">
        <v>6.0199999999999997E-2</v>
      </c>
      <c r="H57" s="96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5">
        <f t="shared" ref="C59:H59" si="16">ABS(C57-C51)/C51</f>
        <v>9.7976595519366877E-5</v>
      </c>
      <c r="D59" s="95">
        <f t="shared" si="16"/>
        <v>4.3322555390977119E-3</v>
      </c>
      <c r="E59" s="95">
        <f t="shared" si="16"/>
        <v>4.5803043045340728E-3</v>
      </c>
      <c r="F59" s="95">
        <f t="shared" si="16"/>
        <v>2.8439629464803219E-3</v>
      </c>
      <c r="G59" s="95">
        <f t="shared" si="16"/>
        <v>4.4976213827219239E-3</v>
      </c>
      <c r="H59" s="95">
        <f t="shared" si="16"/>
        <v>4.5948954083831345E-3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7">C18*C19*C20-C4</f>
        <v>0</v>
      </c>
      <c r="D73" s="34">
        <f t="shared" si="17"/>
        <v>0</v>
      </c>
      <c r="E73" s="34">
        <f t="shared" si="17"/>
        <v>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18">C11/C4 - $C$11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19">C18*C21-C6</f>
        <v>0</v>
      </c>
      <c r="D75" s="34">
        <f t="shared" si="19"/>
        <v>0</v>
      </c>
      <c r="E75" s="34">
        <f t="shared" si="19"/>
        <v>0</v>
      </c>
      <c r="F75" s="34">
        <f t="shared" si="19"/>
        <v>0</v>
      </c>
      <c r="G75" s="34">
        <f t="shared" si="19"/>
        <v>0</v>
      </c>
      <c r="H75" s="34">
        <f t="shared" si="19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19"/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0">C6*C7*C8*C9*C10/(C21*C22*C23*C25*C24)-C18*C19*C20*C27</f>
        <v>0</v>
      </c>
      <c r="D77" s="34">
        <f t="shared" si="20"/>
        <v>0</v>
      </c>
      <c r="E77" s="34">
        <f t="shared" si="20"/>
        <v>0</v>
      </c>
      <c r="F77" s="34">
        <f t="shared" si="20"/>
        <v>0</v>
      </c>
      <c r="G77" s="34">
        <f t="shared" si="20"/>
        <v>0</v>
      </c>
      <c r="H77" s="34">
        <f t="shared" si="20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abSelected="1" topLeftCell="A3" zoomScale="125" zoomScaleNormal="125" zoomScalePageLayoutView="125" workbookViewId="0">
      <selection activeCell="D9" sqref="D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E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>$C$69*(D47*($C$62+ $C$63*3*D15+D16*D28+D21*D22*D23*($C$66 + D25*($C$67 + D9*$C$68)) ) + $C$64*(D27)^2 + $C$65*((D27)^2)/(D10/D25) )/1000000000</f>
        <v>0.42005925922071619</v>
      </c>
      <c r="E56" s="57">
        <f>$C$69*(E47*($C$62+ $C$63*3*E15+E16*E28+E21*E22*E23*($C$66 + E25*($C$67 + E9*$C$68)) ) + $C$64*(E27)^2 + $C$65*((E27)^2)/(E10/E25) )/1000000000</f>
        <v>0.43899102820036046</v>
      </c>
      <c r="F56" s="57">
        <f>$C$69*(F47*($C$62+ $C$63*3*F15+F16*F28+F21*F22*F23*($C$66 + F25*($C$67 + F9*$C$68)) ) + $C$64*(F27)^2 + $C$65*((F27)^2)/(F10/F25) )/1000000000</f>
        <v>0.46033259127959097</v>
      </c>
      <c r="G56" s="57">
        <f>$C$69*(G47*($C$62+ $C$63*3*G15+G16*G28+G21*G22*G23*($C$66 + G25*($C$67 + G9*$C$68)) ) + $C$64*(G27)^2 + $C$65*((G27)^2)/(G10/G25) )/1000000000</f>
        <v>0.47769422890599705</v>
      </c>
      <c r="H56" s="57">
        <f>$C$69*(H47*($C$62+ $C$63*3*H15+H16*H28+H21*H22*H23*($C$66 + H25*($C$67 + H9*$C$68)) ) + $C$64*(H27)^2 + $C$65*((H27)^2)/(H10/H25) )/1000000000</f>
        <v>0.48485069675477599</v>
      </c>
      <c r="I56" s="57">
        <f>$C$69*(I47*($C$62+ $C$63*3*I15+I16*I28+I21*I22*I23*($C$66 + I25*($C$67 + I9*$C$68)) ) + $C$64*(I27)^2 + $C$65*((I27)^2)/(I10/I25) )/1000000000</f>
        <v>0.49916363245233397</v>
      </c>
      <c r="J56" s="57">
        <f>$C$69*(J47*($C$62+ $C$63*3*J15+J16*J28+J21*J22*J23*($C$66 + J25*($C$67 + J9*$C$68)) ) + $C$64*(J27)^2 + $C$65*((J27)^2)/(J10/J25) )/1000000000</f>
        <v>0.53043171906032349</v>
      </c>
      <c r="K56" s="57">
        <f>$C$69*(K47*($C$62+ $C$63*3*K15+K16*K28+K21*K22*K23*($C$66 + K25*($C$67 + K9*$C$68)) ) + $C$64*(K27)^2 + $C$65*((K27)^2)/(K10/K25) )/1000000000</f>
        <v>0.54606138297370321</v>
      </c>
      <c r="L56" s="57">
        <f>$C$69*(L47*($C$62+ $C$63*3*L15+L16*L28+L21*L22*L23*($C$66 + L25*($C$67 + L9*$C$68)) ) + $C$64*(L27)^2 + $C$65*((L27)^2)/(L10/L25) )/1000000000</f>
        <v>0.56169104688708293</v>
      </c>
      <c r="M56" s="57">
        <f>$C$69*(M47*($C$62+ $C$63*3*M15+M16*M28+M21*M22*M23*($C$66 + M25*($C$67 + M9*$C$68)) ) + $C$64*(M27)^2 + $C$65*((M27)^2)/(M10/M25) )/1000000000</f>
        <v>0.63863848956502889</v>
      </c>
      <c r="N56" s="57">
        <f>$C$69*(N47*($C$62+ $C$63*3*N15+N16*N28+N21*N22*N23*($C$66 + N25*($C$67 + N9*$C$68)) ) + $C$64*(N27)^2 + $C$65*((N27)^2)/(N10/N25) )/1000000000</f>
        <v>0.64548715969441262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2.4732653088582328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8">1000000000*D56/D14</f>
        <v>160.23989075497292</v>
      </c>
      <c r="E58" s="29">
        <f t="shared" si="18"/>
        <v>167.46178749098223</v>
      </c>
      <c r="F58" s="29">
        <f t="shared" si="18"/>
        <v>175.60294772323263</v>
      </c>
      <c r="G58" s="29">
        <f t="shared" si="18"/>
        <v>182.22588688125498</v>
      </c>
      <c r="H58" s="29">
        <f t="shared" si="18"/>
        <v>184.95586271468201</v>
      </c>
      <c r="I58" s="29">
        <f t="shared" si="18"/>
        <v>190.41581438153611</v>
      </c>
      <c r="J58" s="29">
        <f t="shared" si="18"/>
        <v>202.34364283001841</v>
      </c>
      <c r="K58" s="29">
        <f t="shared" si="18"/>
        <v>208.30588644931919</v>
      </c>
      <c r="L58" s="29">
        <f t="shared" si="18"/>
        <v>214.26813006861988</v>
      </c>
      <c r="M58" s="29">
        <f t="shared" si="18"/>
        <v>243.62124998665959</v>
      </c>
      <c r="N58" s="29">
        <f t="shared" si="18"/>
        <v>246.23381030823234</v>
      </c>
    </row>
    <row r="59" spans="1:14" s="12" customFormat="1" x14ac:dyDescent="0.15">
      <c r="B59" s="10" t="s">
        <v>58</v>
      </c>
      <c r="C59" s="17">
        <f>$D$56/C56</f>
        <v>1.3612332456855367</v>
      </c>
      <c r="D59" s="17">
        <f t="shared" ref="D59:N59" si="19">$D$56/D56</f>
        <v>1</v>
      </c>
      <c r="E59" s="17">
        <f t="shared" si="19"/>
        <v>0.95687436014978511</v>
      </c>
      <c r="F59" s="17">
        <f t="shared" si="19"/>
        <v>0.91251253371627106</v>
      </c>
      <c r="G59" s="17">
        <f t="shared" si="19"/>
        <v>0.87934756964245731</v>
      </c>
      <c r="H59" s="17">
        <f t="shared" si="19"/>
        <v>0.86636826972153547</v>
      </c>
      <c r="I59" s="17">
        <f t="shared" si="19"/>
        <v>0.84152616879762043</v>
      </c>
      <c r="J59" s="17">
        <f t="shared" si="19"/>
        <v>0.79191957065626539</v>
      </c>
      <c r="K59" s="17">
        <f t="shared" si="19"/>
        <v>0.76925282087003954</v>
      </c>
      <c r="L59" s="17">
        <f t="shared" si="19"/>
        <v>0.74784752498496021</v>
      </c>
      <c r="M59" s="17">
        <f t="shared" si="19"/>
        <v>0.65774184626237431</v>
      </c>
      <c r="N59" s="17">
        <f t="shared" si="19"/>
        <v>0.65076315293333054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2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1.3195584619972811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0">C18*C19*C20-C4</f>
        <v>0</v>
      </c>
      <c r="D72" s="34">
        <f t="shared" si="20"/>
        <v>0</v>
      </c>
      <c r="E72" s="34">
        <f t="shared" si="20"/>
        <v>0</v>
      </c>
      <c r="F72" s="34">
        <f t="shared" si="20"/>
        <v>0</v>
      </c>
      <c r="G72" s="34">
        <f t="shared" si="20"/>
        <v>0</v>
      </c>
      <c r="H72" s="34">
        <f t="shared" si="20"/>
        <v>0</v>
      </c>
      <c r="I72" s="34">
        <f t="shared" si="20"/>
        <v>0</v>
      </c>
      <c r="J72" s="34">
        <f t="shared" si="20"/>
        <v>0</v>
      </c>
      <c r="K72" s="34">
        <f t="shared" si="20"/>
        <v>0</v>
      </c>
      <c r="L72" s="34">
        <f t="shared" si="20"/>
        <v>0</v>
      </c>
      <c r="M72" s="34">
        <f t="shared" si="20"/>
        <v>0</v>
      </c>
      <c r="N72" s="34">
        <f t="shared" si="20"/>
        <v>0</v>
      </c>
    </row>
    <row r="73" spans="1:14" x14ac:dyDescent="0.15">
      <c r="B73" s="27" t="s">
        <v>15</v>
      </c>
      <c r="C73" s="34">
        <f t="shared" ref="C73:N73" si="21">C11/C4 - $C$11</f>
        <v>0</v>
      </c>
      <c r="D73" s="34">
        <f t="shared" si="21"/>
        <v>0</v>
      </c>
      <c r="E73" s="34">
        <f t="shared" si="21"/>
        <v>0</v>
      </c>
      <c r="F73" s="34">
        <f t="shared" si="21"/>
        <v>0</v>
      </c>
      <c r="G73" s="34">
        <f t="shared" si="21"/>
        <v>0</v>
      </c>
      <c r="H73" s="34">
        <f t="shared" si="21"/>
        <v>0</v>
      </c>
      <c r="I73" s="34">
        <f t="shared" si="21"/>
        <v>0</v>
      </c>
      <c r="J73" s="34">
        <f t="shared" si="21"/>
        <v>0</v>
      </c>
      <c r="K73" s="34">
        <f t="shared" si="21"/>
        <v>0</v>
      </c>
      <c r="L73" s="34">
        <f t="shared" si="21"/>
        <v>0</v>
      </c>
      <c r="M73" s="34">
        <f t="shared" si="21"/>
        <v>0</v>
      </c>
      <c r="N73" s="34">
        <f t="shared" si="21"/>
        <v>0</v>
      </c>
    </row>
    <row r="74" spans="1:14" x14ac:dyDescent="0.15">
      <c r="B74" s="27" t="s">
        <v>9</v>
      </c>
      <c r="C74" s="34">
        <f t="shared" ref="C74:N75" si="22">C18*C21-C6</f>
        <v>0</v>
      </c>
      <c r="D74" s="34">
        <f t="shared" si="22"/>
        <v>0</v>
      </c>
      <c r="E74" s="34">
        <f t="shared" si="22"/>
        <v>0</v>
      </c>
      <c r="F74" s="34">
        <f t="shared" si="22"/>
        <v>0</v>
      </c>
      <c r="G74" s="34">
        <f t="shared" si="22"/>
        <v>0</v>
      </c>
      <c r="H74" s="34">
        <f t="shared" si="22"/>
        <v>0</v>
      </c>
      <c r="I74" s="34">
        <f t="shared" si="22"/>
        <v>0</v>
      </c>
      <c r="J74" s="34">
        <f t="shared" si="22"/>
        <v>0</v>
      </c>
      <c r="K74" s="34">
        <f t="shared" si="22"/>
        <v>0</v>
      </c>
      <c r="L74" s="34">
        <f t="shared" si="22"/>
        <v>0</v>
      </c>
      <c r="M74" s="34">
        <f t="shared" si="22"/>
        <v>0</v>
      </c>
      <c r="N74" s="34">
        <f t="shared" si="22"/>
        <v>0</v>
      </c>
    </row>
    <row r="75" spans="1:14" x14ac:dyDescent="0.15">
      <c r="B75" s="27" t="s">
        <v>10</v>
      </c>
      <c r="C75" s="34">
        <f t="shared" si="22"/>
        <v>0</v>
      </c>
      <c r="D75" s="34">
        <f t="shared" si="22"/>
        <v>0</v>
      </c>
      <c r="E75" s="34">
        <f t="shared" si="22"/>
        <v>0</v>
      </c>
      <c r="F75" s="34">
        <f t="shared" si="22"/>
        <v>0</v>
      </c>
      <c r="G75" s="34">
        <f t="shared" si="22"/>
        <v>0</v>
      </c>
      <c r="H75" s="34">
        <f t="shared" si="22"/>
        <v>0</v>
      </c>
      <c r="I75" s="34">
        <f t="shared" si="22"/>
        <v>0</v>
      </c>
      <c r="J75" s="34">
        <f t="shared" si="22"/>
        <v>0</v>
      </c>
      <c r="K75" s="34">
        <f t="shared" si="22"/>
        <v>0</v>
      </c>
      <c r="L75" s="34">
        <f t="shared" si="22"/>
        <v>0</v>
      </c>
      <c r="M75" s="34">
        <f t="shared" si="22"/>
        <v>0</v>
      </c>
      <c r="N75" s="34">
        <f t="shared" si="22"/>
        <v>0</v>
      </c>
    </row>
    <row r="76" spans="1:14" x14ac:dyDescent="0.15">
      <c r="B76" s="27" t="s">
        <v>16</v>
      </c>
      <c r="C76" s="34">
        <f t="shared" ref="C76:N76" si="23">C6*C7*C8*C9*C10/(C21*C22*C23*C25*C24)-C18*C19*C20*C27</f>
        <v>0</v>
      </c>
      <c r="D76" s="34">
        <f t="shared" si="23"/>
        <v>0</v>
      </c>
      <c r="E76" s="34">
        <f t="shared" si="23"/>
        <v>0</v>
      </c>
      <c r="F76" s="34">
        <f t="shared" si="23"/>
        <v>0</v>
      </c>
      <c r="G76" s="34">
        <f t="shared" si="23"/>
        <v>0</v>
      </c>
      <c r="H76" s="34">
        <f t="shared" si="23"/>
        <v>0</v>
      </c>
      <c r="I76" s="34">
        <f t="shared" si="23"/>
        <v>0</v>
      </c>
      <c r="J76" s="34">
        <f t="shared" si="23"/>
        <v>0</v>
      </c>
      <c r="K76" s="34">
        <f t="shared" si="23"/>
        <v>0</v>
      </c>
      <c r="L76" s="34">
        <f t="shared" si="23"/>
        <v>0</v>
      </c>
      <c r="M76" s="34">
        <f t="shared" si="23"/>
        <v>0</v>
      </c>
      <c r="N76" s="34">
        <f t="shared" si="23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2019-08-26T20:29:26Z</dcterms:modified>
</cp:coreProperties>
</file>