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8240" yWindow="460" windowWidth="21700" windowHeight="269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24" l="1"/>
  <c r="C22" i="124"/>
  <c r="C20" i="124"/>
  <c r="C24" i="124"/>
  <c r="C27" i="124"/>
  <c r="C47" i="124"/>
  <c r="C56" i="124"/>
  <c r="D21" i="138"/>
  <c r="D22" i="138"/>
  <c r="D24" i="138"/>
  <c r="D27" i="138"/>
  <c r="D47" i="138"/>
  <c r="D16" i="138"/>
  <c r="D28" i="138"/>
  <c r="D52" i="138"/>
  <c r="C21" i="138"/>
  <c r="C22" i="138"/>
  <c r="C20" i="138"/>
  <c r="C24" i="138"/>
  <c r="C27" i="138"/>
  <c r="C47" i="138"/>
  <c r="C52" i="138"/>
  <c r="C49" i="138"/>
  <c r="D51" i="138"/>
  <c r="C51" i="138"/>
  <c r="E21" i="138"/>
  <c r="E22" i="138"/>
  <c r="E24" i="138"/>
  <c r="E27" i="138"/>
  <c r="E47" i="138"/>
  <c r="E28" i="138"/>
  <c r="E16" i="138"/>
  <c r="E51" i="138"/>
  <c r="F21" i="138"/>
  <c r="F22" i="138"/>
  <c r="F24" i="138"/>
  <c r="F27" i="138"/>
  <c r="F47" i="138"/>
  <c r="F28" i="138"/>
  <c r="F16" i="138"/>
  <c r="F51" i="138"/>
  <c r="G21" i="138"/>
  <c r="G22" i="138"/>
  <c r="G24" i="138"/>
  <c r="G27" i="138"/>
  <c r="G47" i="138"/>
  <c r="G28" i="138"/>
  <c r="G16" i="138"/>
  <c r="G51" i="138"/>
  <c r="H21" i="138"/>
  <c r="H22" i="138"/>
  <c r="H24" i="138"/>
  <c r="H27" i="138"/>
  <c r="H47" i="138"/>
  <c r="H28" i="138"/>
  <c r="H16" i="138"/>
  <c r="H51" i="138"/>
  <c r="D22" i="124"/>
  <c r="C11" i="138"/>
  <c r="C13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C26" i="138"/>
  <c r="D21" i="124"/>
  <c r="D24" i="124"/>
  <c r="D27" i="124"/>
  <c r="D47" i="124"/>
  <c r="D28" i="124"/>
  <c r="D16" i="124"/>
  <c r="C44" i="124"/>
  <c r="D51" i="124"/>
  <c r="D33" i="124"/>
  <c r="C33" i="124"/>
  <c r="C51" i="124"/>
  <c r="C48" i="124"/>
  <c r="D50" i="124"/>
  <c r="G21" i="124"/>
  <c r="G22" i="124"/>
  <c r="G24" i="124"/>
  <c r="G28" i="124"/>
  <c r="E21" i="124"/>
  <c r="E22" i="124"/>
  <c r="E24" i="124"/>
  <c r="E28" i="124"/>
  <c r="N21" i="124"/>
  <c r="N20" i="124"/>
  <c r="N27" i="124"/>
  <c r="N47" i="124"/>
  <c r="N16" i="124"/>
  <c r="N28" i="124"/>
  <c r="N50" i="124"/>
  <c r="M21" i="124"/>
  <c r="M22" i="124"/>
  <c r="K4" i="124"/>
  <c r="L4" i="124"/>
  <c r="M4" i="124"/>
  <c r="M20" i="124"/>
  <c r="M24" i="124"/>
  <c r="M27" i="124"/>
  <c r="M47" i="124"/>
  <c r="M16" i="124"/>
  <c r="M28" i="124"/>
  <c r="M50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0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0" i="124"/>
  <c r="C50" i="124"/>
  <c r="J6" i="124"/>
  <c r="J21" i="124"/>
  <c r="J7" i="124"/>
  <c r="J22" i="124"/>
  <c r="J8" i="124"/>
  <c r="J24" i="124"/>
  <c r="J27" i="124"/>
  <c r="J47" i="124"/>
  <c r="J16" i="124"/>
  <c r="J28" i="124"/>
  <c r="J50" i="124"/>
  <c r="I21" i="124"/>
  <c r="I7" i="124"/>
  <c r="I22" i="124"/>
  <c r="I24" i="124"/>
  <c r="I27" i="124"/>
  <c r="I47" i="124"/>
  <c r="I16" i="124"/>
  <c r="I28" i="124"/>
  <c r="I50" i="124"/>
  <c r="H21" i="124"/>
  <c r="H22" i="124"/>
  <c r="H24" i="124"/>
  <c r="H27" i="124"/>
  <c r="H47" i="124"/>
  <c r="H16" i="124"/>
  <c r="H28" i="124"/>
  <c r="H50" i="124"/>
  <c r="G27" i="124"/>
  <c r="G47" i="124"/>
  <c r="G16" i="124"/>
  <c r="G50" i="124"/>
  <c r="F21" i="124"/>
  <c r="F22" i="124"/>
  <c r="F24" i="124"/>
  <c r="F27" i="124"/>
  <c r="F47" i="124"/>
  <c r="F16" i="124"/>
  <c r="F28" i="124"/>
  <c r="F50" i="124"/>
  <c r="E27" i="124"/>
  <c r="E47" i="124"/>
  <c r="E16" i="124"/>
  <c r="E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C57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D57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C69" i="124"/>
  <c r="N56" i="124"/>
  <c r="N58" i="124"/>
  <c r="M52" i="124"/>
  <c r="J52" i="124"/>
  <c r="L26" i="124"/>
  <c r="L75" i="124"/>
  <c r="K76" i="124"/>
  <c r="G56" i="124"/>
  <c r="G58" i="124"/>
  <c r="F56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6" i="124"/>
  <c r="H58" i="124"/>
  <c r="N53" i="124"/>
  <c r="L52" i="124"/>
  <c r="I56" i="124"/>
  <c r="I58" i="124"/>
  <c r="E56" i="124"/>
  <c r="E58" i="124"/>
  <c r="J56" i="124"/>
  <c r="J58" i="124"/>
  <c r="M56" i="124"/>
  <c r="M58" i="124"/>
  <c r="D56" i="124"/>
  <c r="N59" i="124"/>
  <c r="H52" i="124"/>
  <c r="L56" i="124"/>
  <c r="L58" i="124"/>
  <c r="K56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<sst xmlns="http://schemas.openxmlformats.org/spreadsheetml/2006/main" count="1476" uniqueCount="86">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</sst>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855728"/>
        <c:axId val="-1465057952"/>
      </c:scatterChart>
      <c:valAx>
        <c:axId val="-1544855728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057952"/>
        <c:crossesAt val="1.5"/>
        <c:crossBetween val="midCat"/>
        <c:minorUnit val="1.0"/>
      </c:valAx>
      <c:valAx>
        <c:axId val="-146505795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44855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059584"/>
        <c:axId val="-1465067344"/>
      </c:scatterChart>
      <c:valAx>
        <c:axId val="-14650595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067344"/>
        <c:crosses val="autoZero"/>
        <c:crossBetween val="midCat"/>
        <c:majorUnit val="4.0"/>
        <c:minorUnit val="1.0"/>
      </c:valAx>
      <c:valAx>
        <c:axId val="-14650673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0595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51616"/>
        <c:axId val="-1504703296"/>
      </c:scatterChart>
      <c:valAx>
        <c:axId val="-14649516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703296"/>
        <c:crosses val="autoZero"/>
        <c:crossBetween val="midCat"/>
        <c:majorUnit val="4.0"/>
        <c:minorUnit val="4.0"/>
      </c:valAx>
      <c:valAx>
        <c:axId val="-150470329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95161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572560"/>
        <c:axId val="-1465288576"/>
      </c:scatterChart>
      <c:valAx>
        <c:axId val="-14655725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288576"/>
        <c:crosses val="autoZero"/>
        <c:crossBetween val="midCat"/>
        <c:majorUnit val="4.0"/>
        <c:minorUnit val="1.0"/>
      </c:valAx>
      <c:valAx>
        <c:axId val="-14652885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725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458256"/>
        <c:axId val="-1465244608"/>
      </c:scatterChart>
      <c:valAx>
        <c:axId val="-1504458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244608"/>
        <c:crosses val="autoZero"/>
        <c:crossBetween val="midCat"/>
        <c:majorUnit val="4.0"/>
        <c:minorUnit val="4.0"/>
      </c:valAx>
      <c:valAx>
        <c:axId val="-146524460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4582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258736"/>
        <c:axId val="-1544916512"/>
      </c:scatterChart>
      <c:valAx>
        <c:axId val="-1465258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44916512"/>
        <c:crosses val="autoZero"/>
        <c:crossBetween val="midCat"/>
        <c:majorUnit val="4.0"/>
        <c:minorUnit val="1.0"/>
      </c:valAx>
      <c:valAx>
        <c:axId val="-15449165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2587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79600"/>
        <c:axId val="-1465176480"/>
      </c:scatterChart>
      <c:valAx>
        <c:axId val="-14651796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176480"/>
        <c:crosses val="autoZero"/>
        <c:crossBetween val="midCat"/>
        <c:majorUnit val="4.0"/>
        <c:minorUnit val="4.0"/>
      </c:valAx>
      <c:valAx>
        <c:axId val="-146517648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17960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847056"/>
        <c:axId val="-1544845040"/>
      </c:scatterChart>
      <c:valAx>
        <c:axId val="-15448470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44845040"/>
        <c:crosses val="autoZero"/>
        <c:crossBetween val="midCat"/>
        <c:majorUnit val="4.0"/>
        <c:minorUnit val="1.0"/>
      </c:valAx>
      <c:valAx>
        <c:axId val="-15448450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448470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532432"/>
        <c:axId val="-1464943936"/>
      </c:scatterChart>
      <c:valAx>
        <c:axId val="-15045324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943936"/>
        <c:crosses val="autoZero"/>
        <c:crossBetween val="midCat"/>
        <c:majorUnit val="4.0"/>
        <c:minorUnit val="4.0"/>
      </c:valAx>
      <c:valAx>
        <c:axId val="-146494393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5324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545520"/>
        <c:axId val="-1504364496"/>
      </c:scatterChart>
      <c:valAx>
        <c:axId val="-15045455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364496"/>
        <c:crosses val="autoZero"/>
        <c:crossBetween val="midCat"/>
        <c:majorUnit val="4.0"/>
        <c:minorUnit val="1.0"/>
      </c:valAx>
      <c:valAx>
        <c:axId val="-15043644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5455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409344"/>
        <c:axId val="-1465613744"/>
      </c:scatterChart>
      <c:valAx>
        <c:axId val="-14654093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613744"/>
        <c:crosses val="autoZero"/>
        <c:crossBetween val="midCat"/>
        <c:majorUnit val="4.0"/>
        <c:minorUnit val="4.0"/>
      </c:valAx>
      <c:valAx>
        <c:axId val="-14656137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4093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469936"/>
        <c:axId val="-1504505936"/>
      </c:scatterChart>
      <c:valAx>
        <c:axId val="-15044699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505936"/>
        <c:crosses val="autoZero"/>
        <c:crossBetween val="midCat"/>
        <c:majorUnit val="4.0"/>
        <c:minorUnit val="1.0"/>
      </c:valAx>
      <c:valAx>
        <c:axId val="-15045059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4699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348784"/>
        <c:axId val="-1504436704"/>
      </c:scatterChart>
      <c:valAx>
        <c:axId val="-14653487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436704"/>
        <c:crosses val="autoZero"/>
        <c:crossBetween val="midCat"/>
        <c:majorUnit val="4.0"/>
        <c:minorUnit val="1.0"/>
      </c:valAx>
      <c:valAx>
        <c:axId val="-15044367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3487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524064"/>
        <c:axId val="-1465521632"/>
      </c:scatterChart>
      <c:valAx>
        <c:axId val="-14655240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21632"/>
        <c:crosses val="autoZero"/>
        <c:crossBetween val="midCat"/>
        <c:majorUnit val="4.0"/>
        <c:minorUnit val="4.0"/>
      </c:valAx>
      <c:valAx>
        <c:axId val="-146552163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2406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269712"/>
        <c:axId val="-1504265808"/>
      </c:scatterChart>
      <c:valAx>
        <c:axId val="-15042697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265808"/>
        <c:crosses val="autoZero"/>
        <c:crossBetween val="midCat"/>
        <c:majorUnit val="4.0"/>
        <c:minorUnit val="1.0"/>
      </c:valAx>
      <c:valAx>
        <c:axId val="-15042658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2697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109344"/>
        <c:axId val="-1463106224"/>
      </c:scatterChart>
      <c:valAx>
        <c:axId val="-14631093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06224"/>
        <c:crosses val="autoZero"/>
        <c:crossBetween val="midCat"/>
        <c:majorUnit val="4.0"/>
        <c:minorUnit val="4.0"/>
      </c:valAx>
      <c:valAx>
        <c:axId val="-146310622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093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408464"/>
        <c:axId val="-1463185888"/>
      </c:scatterChart>
      <c:valAx>
        <c:axId val="-15464084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85888"/>
        <c:crosses val="autoZero"/>
        <c:crossBetween val="midCat"/>
        <c:majorUnit val="4.0"/>
        <c:minorUnit val="1.0"/>
      </c:valAx>
      <c:valAx>
        <c:axId val="-14631858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464084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18016"/>
        <c:axId val="-1463215312"/>
      </c:scatterChart>
      <c:valAx>
        <c:axId val="-14632180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15312"/>
        <c:crosses val="autoZero"/>
        <c:crossBetween val="midCat"/>
        <c:majorUnit val="4.0"/>
        <c:minorUnit val="4.0"/>
      </c:valAx>
      <c:valAx>
        <c:axId val="-146321531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1801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68560"/>
        <c:axId val="-1463264656"/>
      </c:scatterChart>
      <c:valAx>
        <c:axId val="-14632685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64656"/>
        <c:crosses val="autoZero"/>
        <c:crossBetween val="midCat"/>
        <c:majorUnit val="4.0"/>
        <c:minorUnit val="1.0"/>
      </c:valAx>
      <c:valAx>
        <c:axId val="-14632646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685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746272"/>
        <c:axId val="-1463720448"/>
      </c:scatterChart>
      <c:valAx>
        <c:axId val="-1463746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720448"/>
        <c:crosses val="autoZero"/>
        <c:crossBetween val="midCat"/>
        <c:majorUnit val="4.0"/>
        <c:minorUnit val="4.0"/>
      </c:valAx>
      <c:valAx>
        <c:axId val="-146372044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7462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07904"/>
        <c:axId val="-1463604000"/>
      </c:scatterChart>
      <c:valAx>
        <c:axId val="-14636079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04000"/>
        <c:crosses val="autoZero"/>
        <c:crossBetween val="midCat"/>
        <c:majorUnit val="4.0"/>
        <c:minorUnit val="1.0"/>
      </c:valAx>
      <c:valAx>
        <c:axId val="-14636040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079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81312"/>
        <c:axId val="-1462876656"/>
      </c:scatterChart>
      <c:valAx>
        <c:axId val="-14628813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76656"/>
        <c:crosses val="autoZero"/>
        <c:crossBetween val="midCat"/>
        <c:majorUnit val="4.0"/>
        <c:minorUnit val="4.0"/>
      </c:valAx>
      <c:valAx>
        <c:axId val="-146287665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8131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89488"/>
        <c:axId val="-1465578704"/>
      </c:scatterChart>
      <c:valAx>
        <c:axId val="-1464989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78704"/>
        <c:crosses val="autoZero"/>
        <c:crossBetween val="midCat"/>
        <c:majorUnit val="4.0"/>
        <c:minorUnit val="4.0"/>
      </c:valAx>
      <c:valAx>
        <c:axId val="-146557870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989488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83104"/>
        <c:axId val="-1463679200"/>
      </c:scatterChart>
      <c:valAx>
        <c:axId val="-14636831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79200"/>
        <c:crosses val="autoZero"/>
        <c:crossBetween val="midCat"/>
        <c:majorUnit val="4.0"/>
        <c:minorUnit val="1.0"/>
      </c:valAx>
      <c:valAx>
        <c:axId val="-14636792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831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48256"/>
        <c:axId val="-1463645136"/>
      </c:scatterChart>
      <c:valAx>
        <c:axId val="-1463648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5136"/>
        <c:crosses val="autoZero"/>
        <c:crossBetween val="midCat"/>
        <c:majorUnit val="4.0"/>
        <c:minorUnit val="4.0"/>
      </c:valAx>
      <c:valAx>
        <c:axId val="-146364513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82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12576"/>
        <c:axId val="-1463509456"/>
      </c:scatterChart>
      <c:valAx>
        <c:axId val="-1463512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09456"/>
        <c:crosses val="autoZero"/>
        <c:crossBetween val="midCat"/>
        <c:majorUnit val="4.0"/>
        <c:minorUnit val="1.0"/>
      </c:valAx>
      <c:valAx>
        <c:axId val="-14635094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12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54832"/>
        <c:axId val="-1463351712"/>
      </c:scatterChart>
      <c:valAx>
        <c:axId val="-14633548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1712"/>
        <c:crosses val="autoZero"/>
        <c:crossBetween val="midCat"/>
        <c:majorUnit val="4.0"/>
        <c:minorUnit val="4.0"/>
      </c:valAx>
      <c:valAx>
        <c:axId val="-14633517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48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79552"/>
        <c:axId val="-1463576432"/>
      </c:scatterChart>
      <c:valAx>
        <c:axId val="-14635795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6432"/>
        <c:crosses val="autoZero"/>
        <c:crossBetween val="midCat"/>
        <c:majorUnit val="4.0"/>
        <c:minorUnit val="1.0"/>
      </c:valAx>
      <c:valAx>
        <c:axId val="-14635764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9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82352"/>
        <c:axId val="-1463279232"/>
      </c:scatterChart>
      <c:valAx>
        <c:axId val="-1463282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79232"/>
        <c:crosses val="autoZero"/>
        <c:crossBetween val="midCat"/>
        <c:majorUnit val="4.0"/>
        <c:minorUnit val="4.0"/>
      </c:valAx>
      <c:valAx>
        <c:axId val="-146327923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8235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88592"/>
        <c:axId val="-1463685472"/>
      </c:scatterChart>
      <c:valAx>
        <c:axId val="-14636885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85472"/>
        <c:crosses val="autoZero"/>
        <c:crossBetween val="midCat"/>
        <c:majorUnit val="4.0"/>
        <c:minorUnit val="1.0"/>
      </c:valAx>
      <c:valAx>
        <c:axId val="-1463685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885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21936"/>
        <c:axId val="-1462818816"/>
      </c:scatterChart>
      <c:valAx>
        <c:axId val="-14628219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18816"/>
        <c:crosses val="autoZero"/>
        <c:crossBetween val="midCat"/>
        <c:majorUnit val="4.0"/>
        <c:minorUnit val="4.0"/>
      </c:valAx>
      <c:valAx>
        <c:axId val="-146281881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2193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62400"/>
        <c:axId val="-1462978880"/>
      </c:scatterChart>
      <c:valAx>
        <c:axId val="-14628624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978880"/>
        <c:crosses val="autoZero"/>
        <c:crossBetween val="midCat"/>
        <c:majorUnit val="4.0"/>
        <c:minorUnit val="1.0"/>
      </c:valAx>
      <c:valAx>
        <c:axId val="-146297888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6240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31648"/>
        <c:axId val="-1463528528"/>
      </c:scatterChart>
      <c:valAx>
        <c:axId val="-14635316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28528"/>
        <c:crosses val="autoZero"/>
        <c:crossBetween val="midCat"/>
        <c:majorUnit val="4.0"/>
        <c:minorUnit val="4.0"/>
      </c:valAx>
      <c:valAx>
        <c:axId val="-146352852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316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357744"/>
        <c:axId val="-1504355312"/>
      </c:scatterChart>
      <c:valAx>
        <c:axId val="-1504357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355312"/>
        <c:crosses val="autoZero"/>
        <c:crossBetween val="midCat"/>
        <c:majorUnit val="4.0"/>
        <c:minorUnit val="1.0"/>
      </c:valAx>
      <c:valAx>
        <c:axId val="-15043553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3577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817360"/>
        <c:axId val="-1504589296"/>
      </c:scatterChart>
      <c:valAx>
        <c:axId val="-14658173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589296"/>
        <c:crosses val="autoZero"/>
        <c:crossBetween val="midCat"/>
        <c:majorUnit val="4.0"/>
        <c:minorUnit val="4.0"/>
      </c:valAx>
      <c:valAx>
        <c:axId val="-1504589296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81736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4.410743165179067</c:v>
                </c:pt>
                <c:pt idx="1">
                  <c:v>1.0</c:v>
                </c:pt>
                <c:pt idx="2">
                  <c:v>0.666666666666666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1.048573631457209</c:v>
                </c:pt>
                <c:pt idx="1">
                  <c:v>1.0</c:v>
                </c:pt>
                <c:pt idx="2">
                  <c:v>0.491329479768786</c:v>
                </c:pt>
                <c:pt idx="3">
                  <c:v>0.272</c:v>
                </c:pt>
                <c:pt idx="4">
                  <c:v>0.127102803738318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550080"/>
        <c:axId val="-1465173264"/>
      </c:scatterChart>
      <c:valAx>
        <c:axId val="-1465550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173264"/>
        <c:crosses val="autoZero"/>
        <c:crossBetween val="midCat"/>
        <c:majorUnit val="4.0"/>
        <c:minorUnit val="1.0"/>
      </c:valAx>
      <c:valAx>
        <c:axId val="-14651732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500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18.59559017675781</c:v>
                </c:pt>
                <c:pt idx="1">
                  <c:v>82.02037227460552</c:v>
                </c:pt>
                <c:pt idx="2">
                  <c:v>123.0305584119083</c:v>
                </c:pt>
                <c:pt idx="3">
                  <c:v>205.0509306865138</c:v>
                </c:pt>
                <c:pt idx="4">
                  <c:v>369.0916752357248</c:v>
                </c:pt>
                <c:pt idx="5">
                  <c:v>697.173164334147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9.79765955193669E-5</c:v>
                </c:pt>
                <c:pt idx="1">
                  <c:v>0.00433225553909771</c:v>
                </c:pt>
                <c:pt idx="2">
                  <c:v>0.00458030430453407</c:v>
                </c:pt>
                <c:pt idx="3">
                  <c:v>0.00284396294648032</c:v>
                </c:pt>
                <c:pt idx="4">
                  <c:v>0.00449762138272192</c:v>
                </c:pt>
                <c:pt idx="5">
                  <c:v>0.00459489540838313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79.16259765625</c:v>
                </c:pt>
                <c:pt idx="1">
                  <c:v>83.0078125</c:v>
                </c:pt>
                <c:pt idx="2">
                  <c:v>168.9453125</c:v>
                </c:pt>
                <c:pt idx="3">
                  <c:v>305.17578125</c:v>
                </c:pt>
                <c:pt idx="4">
                  <c:v>653.076171875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77520"/>
        <c:axId val="-1464974400"/>
      </c:scatterChart>
      <c:valAx>
        <c:axId val="-14649775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974400"/>
        <c:crosses val="autoZero"/>
        <c:crossBetween val="midCat"/>
        <c:majorUnit val="4.0"/>
        <c:minorUnit val="4.0"/>
      </c:valAx>
      <c:valAx>
        <c:axId val="-1464974400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977520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1.335266319686553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385408"/>
        <c:axId val="-1504314800"/>
      </c:scatterChart>
      <c:valAx>
        <c:axId val="-15043854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314800"/>
        <c:crosses val="autoZero"/>
        <c:crossBetween val="midCat"/>
        <c:majorUnit val="4.0"/>
        <c:minorUnit val="1.0"/>
      </c:valAx>
      <c:valAx>
        <c:axId val="-15043148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38540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369.4801871906103</c:v>
                </c:pt>
                <c:pt idx="2">
                  <c:v>384.3642923973003</c:v>
                </c:pt>
                <c:pt idx="3">
                  <c:v>399.7328951274973</c:v>
                </c:pt>
                <c:pt idx="4">
                  <c:v>408.4101186503693</c:v>
                </c:pt>
                <c:pt idx="5">
                  <c:v>414.5286223005622</c:v>
                </c:pt>
                <c:pt idx="6">
                  <c:v>426.7656296009477</c:v>
                </c:pt>
                <c:pt idx="7">
                  <c:v>441.5821422348336</c:v>
                </c:pt>
                <c:pt idx="8">
                  <c:v>454.5937707353076</c:v>
                </c:pt>
                <c:pt idx="9">
                  <c:v>467.6053992357815</c:v>
                </c:pt>
                <c:pt idx="10">
                  <c:v>509.1754543071244</c:v>
                </c:pt>
                <c:pt idx="11">
                  <c:v>514.6357808948684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016352"/>
        <c:axId val="-1504562896"/>
      </c:scatterChart>
      <c:valAx>
        <c:axId val="-1465016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562896"/>
        <c:crosses val="autoZero"/>
        <c:crossBetween val="midCat"/>
        <c:majorUnit val="4.0"/>
        <c:minorUnit val="4.0"/>
      </c:valAx>
      <c:valAx>
        <c:axId val="-150456289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01635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6" zoomScale="125" zoomScaleNormal="125" zoomScalePageLayoutView="125" workbookViewId="0">
      <selection activeCell="E51" sqref="E5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160</v>
      </c>
      <c r="D10" s="2">
        <v>160</v>
      </c>
      <c r="E10" s="2">
        <v>160</v>
      </c>
      <c r="F10" s="2">
        <v>160</v>
      </c>
      <c r="G10" s="2">
        <v>160</v>
      </c>
      <c r="H10" s="2">
        <v>160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3">
        <f>C9*C10*C11*C12</f>
        <v>163840</v>
      </c>
      <c r="D13" s="93">
        <f t="shared" ref="D13:H13" si="2">D11*D12*D10*D9</f>
        <v>655360</v>
      </c>
      <c r="E13" s="93">
        <f t="shared" si="2"/>
        <v>2621440</v>
      </c>
      <c r="F13" s="93">
        <f t="shared" si="2"/>
        <v>10485760</v>
      </c>
      <c r="G13" s="93">
        <f t="shared" si="2"/>
        <v>41943040</v>
      </c>
      <c r="H13" s="93">
        <f t="shared" si="2"/>
        <v>167772160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3">
        <f t="shared" ref="C14:H14" si="3">C13/C4</f>
        <v>163840</v>
      </c>
      <c r="D14" s="93">
        <f t="shared" si="3"/>
        <v>163840</v>
      </c>
      <c r="E14" s="93">
        <f t="shared" si="3"/>
        <v>163840</v>
      </c>
      <c r="F14" s="93">
        <f t="shared" si="3"/>
        <v>163840</v>
      </c>
      <c r="G14" s="93">
        <f t="shared" si="3"/>
        <v>163840</v>
      </c>
      <c r="H14" s="93">
        <f t="shared" si="3"/>
        <v>163840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 t="shared" si="5"/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20</v>
      </c>
      <c r="D25" s="36">
        <v>20</v>
      </c>
      <c r="E25" s="36">
        <v>20</v>
      </c>
      <c r="F25" s="36">
        <v>20</v>
      </c>
      <c r="G25" s="36">
        <v>20</v>
      </c>
      <c r="H25" s="36">
        <v>20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8</v>
      </c>
      <c r="D27" s="1">
        <f t="shared" si="8"/>
        <v>8</v>
      </c>
      <c r="E27" s="1">
        <f t="shared" si="8"/>
        <v>8</v>
      </c>
      <c r="F27" s="1">
        <f t="shared" si="8"/>
        <v>8</v>
      </c>
      <c r="G27" s="1">
        <f t="shared" si="8"/>
        <v>8</v>
      </c>
      <c r="H27" s="1">
        <f t="shared" si="8"/>
        <v>8</v>
      </c>
    </row>
    <row r="28" spans="1:28" x14ac:dyDescent="0.15">
      <c r="B28" s="10" t="s">
        <v>81</v>
      </c>
      <c r="D28" s="1">
        <f>( D21+D22)*D24*D25*2</f>
        <v>1280</v>
      </c>
      <c r="E28" s="1">
        <f t="shared" ref="E28:H28" si="9">( E21+E22)*E24*E25*2</f>
        <v>1280</v>
      </c>
      <c r="F28" s="1">
        <f t="shared" si="9"/>
        <v>1280</v>
      </c>
      <c r="G28" s="1">
        <f t="shared" si="9"/>
        <v>1280</v>
      </c>
      <c r="H28" s="1">
        <f t="shared" si="9"/>
        <v>1280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13</v>
      </c>
      <c r="D32" s="7">
        <v>13</v>
      </c>
      <c r="E32" s="7">
        <v>13</v>
      </c>
      <c r="F32" s="7">
        <v>13</v>
      </c>
      <c r="G32" s="7">
        <v>13</v>
      </c>
      <c r="H32" s="7">
        <v>13</v>
      </c>
    </row>
    <row r="33" spans="1:16" s="52" customFormat="1" x14ac:dyDescent="0.15">
      <c r="B33" s="10" t="s">
        <v>34</v>
      </c>
      <c r="C33" s="92">
        <v>1.2970000000000001E-2</v>
      </c>
      <c r="D33" s="92">
        <v>1.3599999999999999E-2</v>
      </c>
      <c r="E33" s="92">
        <v>2.768E-2</v>
      </c>
      <c r="F33" s="92">
        <v>0.05</v>
      </c>
      <c r="G33" s="92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79.16259765625</v>
      </c>
      <c r="D34" s="13">
        <f t="shared" ref="D34:G34" si="10">1000000000*D33/D14</f>
        <v>83.0078125</v>
      </c>
      <c r="E34" s="13">
        <f t="shared" si="10"/>
        <v>168.9453125</v>
      </c>
      <c r="F34" s="13">
        <f t="shared" si="10"/>
        <v>305.17578125</v>
      </c>
      <c r="G34" s="13">
        <f t="shared" si="10"/>
        <v>653.076171875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1.0485736314572089</v>
      </c>
      <c r="D40" s="37">
        <f t="shared" ref="D40:G40" si="11">$D$33/D33</f>
        <v>1</v>
      </c>
      <c r="E40" s="37">
        <f t="shared" si="11"/>
        <v>0.4913294797687861</v>
      </c>
      <c r="F40" s="37">
        <f t="shared" si="11"/>
        <v>0.27199999999999996</v>
      </c>
      <c r="G40" s="37">
        <f t="shared" si="11"/>
        <v>0.12710280373831775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1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" si="12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150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f>(D33/C33)/(D52/C52)</f>
        <v>1.0362748618466071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2">
        <f>(C47*($C$43+C21*C22*C23*($C$44 + C25*($C$45 + C9*$C$46)) ) )/1000000000</f>
        <v>3.046701494559999E-3</v>
      </c>
      <c r="D51" s="92">
        <f>$C$49*(D47*($C$43+ 2*D15*$C$48+D16*D28+D21*D22*D23*($C$44 + D25*($C$45 + D9*$C$46)) ) )/1000000000</f>
        <v>1.3438217793471367E-2</v>
      </c>
      <c r="E51" s="92">
        <f t="shared" ref="E51:H51" si="13">$C$49*(E47*($C$43+ 2*E15*$C$48+E16*E28+E21*E22*E23*($C$44 + E25*($C$45 + E9*$C$46)) ) )/1000000000</f>
        <v>2.0157326690207054E-2</v>
      </c>
      <c r="F51" s="92">
        <f t="shared" si="13"/>
        <v>3.3595544483678415E-2</v>
      </c>
      <c r="G51" s="92">
        <f t="shared" si="13"/>
        <v>6.0471980070621156E-2</v>
      </c>
      <c r="H51" s="92">
        <f t="shared" si="13"/>
        <v>0.11422485124450663</v>
      </c>
      <c r="I51" s="92"/>
      <c r="J51" s="92"/>
      <c r="K51" s="92"/>
      <c r="L51" s="92"/>
      <c r="M51" s="92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1.2174369206559997E-2</v>
      </c>
      <c r="D52" s="60">
        <f>(D47*($C$43+ 3*D15+D16*D28+D12*D21*D22*D23*($C$44 + D25*($C$45 + D9*$C$46)) ) )/1000000000</f>
        <v>1.2318857669552404E-2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18.595590176757806</v>
      </c>
      <c r="D53" s="29">
        <f t="shared" ref="D53:H53" si="14">1000000000*D51/D14</f>
        <v>82.020372274605521</v>
      </c>
      <c r="E53" s="29">
        <f t="shared" si="14"/>
        <v>123.03055841190829</v>
      </c>
      <c r="F53" s="29">
        <f t="shared" si="14"/>
        <v>205.05093068651377</v>
      </c>
      <c r="G53" s="29">
        <f t="shared" si="14"/>
        <v>369.09167523572484</v>
      </c>
      <c r="H53" s="29">
        <f t="shared" si="14"/>
        <v>697.17316433414692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4.4107431651790678</v>
      </c>
      <c r="D54" s="17">
        <f t="shared" ref="D54:H54" si="15">$D$51/D51</f>
        <v>1</v>
      </c>
      <c r="E54" s="17">
        <f t="shared" si="15"/>
        <v>0.66666666666666652</v>
      </c>
      <c r="F54" s="17">
        <f t="shared" si="15"/>
        <v>0.4</v>
      </c>
      <c r="G54" s="17">
        <f t="shared" si="15"/>
        <v>0.22222222222222221</v>
      </c>
      <c r="H54" s="17">
        <f t="shared" si="15"/>
        <v>0.11764705882352941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36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4">
        <v>3.0469999999999998E-3</v>
      </c>
      <c r="D57" s="96">
        <v>1.338E-2</v>
      </c>
      <c r="E57" s="96">
        <v>2.0065E-2</v>
      </c>
      <c r="F57" s="96">
        <v>3.3500000000000002E-2</v>
      </c>
      <c r="G57" s="96">
        <v>6.0199999999999997E-2</v>
      </c>
      <c r="H57" s="96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5">
        <f t="shared" ref="C59:H59" si="16">ABS(C57-C51)/C51</f>
        <v>9.7976595519366877E-5</v>
      </c>
      <c r="D59" s="95">
        <f t="shared" si="16"/>
        <v>4.3322555390977119E-3</v>
      </c>
      <c r="E59" s="95">
        <f t="shared" si="16"/>
        <v>4.5803043045340728E-3</v>
      </c>
      <c r="F59" s="95">
        <f t="shared" si="16"/>
        <v>2.8439629464803219E-3</v>
      </c>
      <c r="G59" s="95">
        <f t="shared" si="16"/>
        <v>4.4976213827219239E-3</v>
      </c>
      <c r="H59" s="95">
        <f t="shared" si="16"/>
        <v>4.5948954083831345E-3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7">C18*C19*C20-C4</f>
        <v>0</v>
      </c>
      <c r="D73" s="34">
        <f t="shared" si="17"/>
        <v>0</v>
      </c>
      <c r="E73" s="34">
        <f t="shared" si="17"/>
        <v>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18">C11/C4 - $C$11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19">C18*C21-C6</f>
        <v>0</v>
      </c>
      <c r="D75" s="34">
        <f t="shared" si="19"/>
        <v>0</v>
      </c>
      <c r="E75" s="34">
        <f t="shared" si="19"/>
        <v>0</v>
      </c>
      <c r="F75" s="34">
        <f t="shared" si="19"/>
        <v>0</v>
      </c>
      <c r="G75" s="34">
        <f t="shared" si="19"/>
        <v>0</v>
      </c>
      <c r="H75" s="34">
        <f t="shared" si="19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19"/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0">C6*C7*C8*C9*C10/(C21*C22*C23*C25*C24)-C18*C19*C20*C27</f>
        <v>0</v>
      </c>
      <c r="D77" s="34">
        <f t="shared" si="20"/>
        <v>0</v>
      </c>
      <c r="E77" s="34">
        <f t="shared" si="20"/>
        <v>0</v>
      </c>
      <c r="F77" s="34">
        <f t="shared" si="20"/>
        <v>0</v>
      </c>
      <c r="G77" s="34">
        <f t="shared" si="20"/>
        <v>0</v>
      </c>
      <c r="H77" s="34">
        <f t="shared" si="20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7"/>
  <sheetViews>
    <sheetView topLeftCell="A17" zoomScale="125" zoomScaleNormal="125" zoomScalePageLayoutView="125" workbookViewId="0">
      <selection activeCell="D50" sqref="D5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 t="shared" ref="E50:N50" si="15">$C$48*(E47*($C$43+ 3*E15+E16*E28+E21*E22*E23*($C$44 + E25*($C$45 + E9*$C$46)) ) )/1000000000</f>
        <v>0.43496863561511723</v>
      </c>
      <c r="F50" s="17">
        <f t="shared" si="15"/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0.9685701419089533</v>
      </c>
      <c r="E56" s="57">
        <f t="shared" ref="E56:N56" si="18">$C$69*(E47*($C$62+ $C$63*3*E15+E16*E28+E12*E21*E22*E23*($C$66 + E25*($C$67 + E9*$C$68)) ) + $C$64*(E27)^2 + $C$65*((E27)^2)/(E10/E25) )/1000000000</f>
        <v>1.007587930661979</v>
      </c>
      <c r="F56" s="57">
        <f t="shared" si="18"/>
        <v>1.0478758006030264</v>
      </c>
      <c r="G56" s="57">
        <f t="shared" si="18"/>
        <v>1.0706226214348242</v>
      </c>
      <c r="H56" s="57">
        <f t="shared" si="18"/>
        <v>1.0866619116435856</v>
      </c>
      <c r="I56" s="57">
        <f t="shared" si="18"/>
        <v>1.1187404920611084</v>
      </c>
      <c r="J56" s="57">
        <f t="shared" si="18"/>
        <v>1.1575810909400823</v>
      </c>
      <c r="K56" s="57">
        <f t="shared" si="18"/>
        <v>1.1916902943563648</v>
      </c>
      <c r="L56" s="57">
        <f t="shared" si="18"/>
        <v>1.2257994977726472</v>
      </c>
      <c r="M56" s="57">
        <f t="shared" si="18"/>
        <v>1.334772902938868</v>
      </c>
      <c r="N56" s="57">
        <f t="shared" si="18"/>
        <v>1.3490868214690437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2.471685248698233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369.48018719061025</v>
      </c>
      <c r="E58" s="29">
        <f t="shared" si="19"/>
        <v>384.36429239730035</v>
      </c>
      <c r="F58" s="29">
        <f t="shared" si="19"/>
        <v>399.73289512749727</v>
      </c>
      <c r="G58" s="29">
        <f t="shared" si="19"/>
        <v>408.41011865036933</v>
      </c>
      <c r="H58" s="29">
        <f t="shared" si="19"/>
        <v>414.52862230056218</v>
      </c>
      <c r="I58" s="29">
        <f t="shared" si="19"/>
        <v>426.7656296009477</v>
      </c>
      <c r="J58" s="29">
        <f t="shared" si="19"/>
        <v>441.58214223483367</v>
      </c>
      <c r="K58" s="29">
        <f t="shared" si="19"/>
        <v>454.5937707353076</v>
      </c>
      <c r="L58" s="29">
        <f t="shared" si="19"/>
        <v>467.60539923578153</v>
      </c>
      <c r="M58" s="29">
        <f t="shared" si="19"/>
        <v>509.17545430712437</v>
      </c>
      <c r="N58" s="29">
        <f t="shared" si="19"/>
        <v>514.63578089486839</v>
      </c>
    </row>
    <row r="59" spans="1:14" s="12" customFormat="1" x14ac:dyDescent="0.15">
      <c r="B59" s="10" t="s">
        <v>58</v>
      </c>
      <c r="C59" s="17">
        <f>$D$56/C56</f>
        <v>1.3352663196865533</v>
      </c>
      <c r="D59" s="17">
        <f t="shared" ref="D59:N59" si="20">$D$56/D56</f>
        <v>1</v>
      </c>
      <c r="E59" s="17">
        <f t="shared" si="20"/>
        <v>0.96127604592544957</v>
      </c>
      <c r="F59" s="17">
        <f t="shared" si="20"/>
        <v>0.9243176923749602</v>
      </c>
      <c r="G59" s="17">
        <f t="shared" si="20"/>
        <v>0.90467931698556625</v>
      </c>
      <c r="H59" s="17">
        <f t="shared" si="20"/>
        <v>0.89132611673485684</v>
      </c>
      <c r="I59" s="17">
        <f t="shared" si="20"/>
        <v>0.86576837862059575</v>
      </c>
      <c r="J59" s="17">
        <f t="shared" si="20"/>
        <v>0.83671904239759864</v>
      </c>
      <c r="K59" s="17">
        <f t="shared" si="20"/>
        <v>0.81277001792825776</v>
      </c>
      <c r="L59" s="17">
        <f t="shared" si="20"/>
        <v>0.7901538087337322</v>
      </c>
      <c r="M59" s="17">
        <f t="shared" si="20"/>
        <v>0.72564414499004359</v>
      </c>
      <c r="N59" s="17">
        <f t="shared" si="20"/>
        <v>0.71794500286813323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1.3204020086243005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2019-08-25T14:27:39Z</dcterms:modified>
</cp:coreProperties>
</file>