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8760" yWindow="460" windowWidth="21900" windowHeight="260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38" l="1"/>
  <c r="D47" i="124"/>
  <c r="D10" i="138"/>
  <c r="E10" i="138"/>
  <c r="F10" i="138"/>
  <c r="G10" i="138"/>
  <c r="H10" i="138"/>
  <c r="D21" i="138"/>
  <c r="D22" i="138"/>
  <c r="D24" i="138"/>
  <c r="D27" i="138"/>
  <c r="D47" i="138"/>
  <c r="D28" i="138"/>
  <c r="D16" i="138"/>
  <c r="D52" i="138"/>
  <c r="C21" i="138"/>
  <c r="C22" i="138"/>
  <c r="C20" i="138"/>
  <c r="C10" i="138"/>
  <c r="C24" i="138"/>
  <c r="C27" i="138"/>
  <c r="C47" i="138"/>
  <c r="C52" i="138"/>
  <c r="E21" i="138"/>
  <c r="E22" i="138"/>
  <c r="E24" i="138"/>
  <c r="E27" i="138"/>
  <c r="E47" i="138"/>
  <c r="E28" i="138"/>
  <c r="E16" i="138"/>
  <c r="F21" i="138"/>
  <c r="F22" i="138"/>
  <c r="F24" i="138"/>
  <c r="F27" i="138"/>
  <c r="F47" i="138"/>
  <c r="F28" i="138"/>
  <c r="F16" i="138"/>
  <c r="G21" i="138"/>
  <c r="G22" i="138"/>
  <c r="G24" i="138"/>
  <c r="G27" i="138"/>
  <c r="G47" i="138"/>
  <c r="G28" i="138"/>
  <c r="G16" i="138"/>
  <c r="C51" i="138"/>
  <c r="C55" i="138"/>
  <c r="C11" i="138"/>
  <c r="C13" i="138"/>
  <c r="D64" i="138"/>
  <c r="C26" i="138"/>
  <c r="D21" i="124"/>
  <c r="F21" i="124"/>
  <c r="F22" i="124"/>
  <c r="F24" i="124"/>
  <c r="F27" i="124"/>
  <c r="F47" i="124"/>
  <c r="D22" i="124"/>
  <c r="D24" i="124"/>
  <c r="D27" i="124"/>
  <c r="D28" i="124"/>
  <c r="D16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6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6" i="124"/>
  <c r="J6" i="124"/>
  <c r="J21" i="124"/>
  <c r="J7" i="124"/>
  <c r="J22" i="124"/>
  <c r="J8" i="124"/>
  <c r="J24" i="124"/>
  <c r="J27" i="124"/>
  <c r="J47" i="124"/>
  <c r="J16" i="124"/>
  <c r="J28" i="124"/>
  <c r="J56" i="124"/>
  <c r="I21" i="124"/>
  <c r="I7" i="124"/>
  <c r="I22" i="124"/>
  <c r="I24" i="124"/>
  <c r="I27" i="124"/>
  <c r="I47" i="124"/>
  <c r="I16" i="124"/>
  <c r="I28" i="124"/>
  <c r="I56" i="124"/>
  <c r="H21" i="124"/>
  <c r="H22" i="124"/>
  <c r="H24" i="124"/>
  <c r="H27" i="124"/>
  <c r="H47" i="124"/>
  <c r="H16" i="124"/>
  <c r="H28" i="124"/>
  <c r="H56" i="124"/>
  <c r="E21" i="124"/>
  <c r="E22" i="124"/>
  <c r="E27" i="124"/>
  <c r="E47" i="124"/>
  <c r="E28" i="124"/>
  <c r="D51" i="124"/>
  <c r="C51" i="124"/>
  <c r="C48" i="124"/>
  <c r="E16" i="124"/>
  <c r="E50" i="124"/>
  <c r="G21" i="124"/>
  <c r="G22" i="124"/>
  <c r="G24" i="124"/>
  <c r="G27" i="124"/>
  <c r="G47" i="124"/>
  <c r="G16" i="124"/>
  <c r="G28" i="124"/>
  <c r="G56" i="124"/>
  <c r="F28" i="124"/>
  <c r="F16" i="124"/>
  <c r="F56" i="124"/>
  <c r="E56" i="124"/>
  <c r="D56" i="124"/>
  <c r="C56" i="124"/>
  <c r="D50" i="124"/>
  <c r="H21" i="138"/>
  <c r="H22" i="138"/>
  <c r="H24" i="138"/>
  <c r="H27" i="138"/>
  <c r="H47" i="138"/>
  <c r="H28" i="138"/>
  <c r="H16" i="138"/>
  <c r="C14" i="138"/>
  <c r="C34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  <c r="D55" i="138"/>
  <c r="E51" i="138"/>
  <c r="E55" i="138"/>
  <c r="F51" i="138"/>
  <c r="F55" i="138"/>
  <c r="G51" i="138"/>
  <c r="G55" i="138"/>
  <c r="H51" i="138"/>
  <c r="H59" i="138"/>
  <c r="G59" i="138"/>
  <c r="F59" i="138"/>
  <c r="E59" i="138"/>
  <c r="D59" i="138"/>
  <c r="H54" i="138"/>
  <c r="G54" i="138"/>
  <c r="F54" i="138"/>
  <c r="E54" i="138"/>
  <c r="D54" i="138"/>
  <c r="C54" i="138"/>
  <c r="H53" i="138"/>
  <c r="G53" i="138"/>
  <c r="F53" i="138"/>
  <c r="E53" i="138"/>
  <c r="D53" i="138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<sst xmlns="http://schemas.openxmlformats.org/spreadsheetml/2006/main" count="1478" uniqueCount="88">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</sst>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10" fontId="3" fillId="0" borderId="0" xfId="0" applyNumberFormat="1" applyFont="1" applyFill="1" applyBorder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736640"/>
        <c:axId val="-1259508032"/>
      </c:scatterChart>
      <c:valAx>
        <c:axId val="-1249736640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508032"/>
        <c:crossesAt val="1.5"/>
        <c:crossBetween val="midCat"/>
        <c:minorUnit val="1.0"/>
      </c:valAx>
      <c:valAx>
        <c:axId val="-125950803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736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737488"/>
        <c:axId val="-1248730352"/>
      </c:scatterChart>
      <c:valAx>
        <c:axId val="-12487374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730352"/>
        <c:crosses val="autoZero"/>
        <c:crossBetween val="midCat"/>
        <c:majorUnit val="4.0"/>
        <c:minorUnit val="1.0"/>
      </c:valAx>
      <c:valAx>
        <c:axId val="-12487303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7374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657296"/>
        <c:axId val="-1248650224"/>
      </c:scatterChart>
      <c:valAx>
        <c:axId val="-1248657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650224"/>
        <c:crosses val="autoZero"/>
        <c:crossBetween val="midCat"/>
        <c:majorUnit val="4.0"/>
        <c:minorUnit val="4.0"/>
      </c:valAx>
      <c:valAx>
        <c:axId val="-124865022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65729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606480"/>
        <c:axId val="-1258598720"/>
      </c:scatterChart>
      <c:valAx>
        <c:axId val="-12586064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598720"/>
        <c:crosses val="autoZero"/>
        <c:crossBetween val="midCat"/>
        <c:majorUnit val="4.0"/>
        <c:minorUnit val="1.0"/>
      </c:valAx>
      <c:valAx>
        <c:axId val="-12585987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6064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526128"/>
        <c:axId val="-1258519168"/>
      </c:scatterChart>
      <c:valAx>
        <c:axId val="-12585261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519168"/>
        <c:crosses val="autoZero"/>
        <c:crossBetween val="midCat"/>
        <c:majorUnit val="4.0"/>
        <c:minorUnit val="4.0"/>
      </c:valAx>
      <c:valAx>
        <c:axId val="-125851916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52612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544576"/>
        <c:axId val="-1248537440"/>
      </c:scatterChart>
      <c:valAx>
        <c:axId val="-1248544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537440"/>
        <c:crosses val="autoZero"/>
        <c:crossBetween val="midCat"/>
        <c:majorUnit val="4.0"/>
        <c:minorUnit val="1.0"/>
      </c:valAx>
      <c:valAx>
        <c:axId val="-12485374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5445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463744"/>
        <c:axId val="-1248456672"/>
      </c:scatterChart>
      <c:valAx>
        <c:axId val="-1248463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456672"/>
        <c:crosses val="autoZero"/>
        <c:crossBetween val="midCat"/>
        <c:majorUnit val="4.0"/>
        <c:minorUnit val="4.0"/>
      </c:valAx>
      <c:valAx>
        <c:axId val="-124845667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46374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607472"/>
        <c:axId val="-1249600448"/>
      </c:scatterChart>
      <c:valAx>
        <c:axId val="-12496074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600448"/>
        <c:crosses val="autoZero"/>
        <c:crossBetween val="midCat"/>
        <c:majorUnit val="4.0"/>
        <c:minorUnit val="1.0"/>
      </c:valAx>
      <c:valAx>
        <c:axId val="-12496004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6074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527248"/>
        <c:axId val="-1249520288"/>
      </c:scatterChart>
      <c:valAx>
        <c:axId val="-1249527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520288"/>
        <c:crosses val="autoZero"/>
        <c:crossBetween val="midCat"/>
        <c:majorUnit val="4.0"/>
        <c:minorUnit val="4.0"/>
      </c:valAx>
      <c:valAx>
        <c:axId val="-124952028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5272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415152"/>
        <c:axId val="-1249407392"/>
      </c:scatterChart>
      <c:valAx>
        <c:axId val="-12494151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407392"/>
        <c:crosses val="autoZero"/>
        <c:crossBetween val="midCat"/>
        <c:majorUnit val="4.0"/>
        <c:minorUnit val="1.0"/>
      </c:valAx>
      <c:valAx>
        <c:axId val="-12494073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4151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334544"/>
        <c:axId val="-1249327584"/>
      </c:scatterChart>
      <c:valAx>
        <c:axId val="-12493345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327584"/>
        <c:crosses val="autoZero"/>
        <c:crossBetween val="midCat"/>
        <c:majorUnit val="4.0"/>
        <c:minorUnit val="4.0"/>
      </c:valAx>
      <c:valAx>
        <c:axId val="-124932758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33454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493312"/>
        <c:axId val="-1259486144"/>
      </c:scatterChart>
      <c:valAx>
        <c:axId val="-12594933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486144"/>
        <c:crosses val="autoZero"/>
        <c:crossBetween val="midCat"/>
        <c:majorUnit val="4.0"/>
        <c:minorUnit val="1.0"/>
      </c:valAx>
      <c:valAx>
        <c:axId val="-12594861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4933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225632"/>
        <c:axId val="-1249218608"/>
      </c:scatterChart>
      <c:valAx>
        <c:axId val="-12492256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218608"/>
        <c:crosses val="autoZero"/>
        <c:crossBetween val="midCat"/>
        <c:majorUnit val="4.0"/>
        <c:minorUnit val="1.0"/>
      </c:valAx>
      <c:valAx>
        <c:axId val="-12492186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2256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145232"/>
        <c:axId val="-1249138272"/>
      </c:scatterChart>
      <c:valAx>
        <c:axId val="-12491452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138272"/>
        <c:crosses val="autoZero"/>
        <c:crossBetween val="midCat"/>
        <c:majorUnit val="4.0"/>
        <c:minorUnit val="4.0"/>
      </c:valAx>
      <c:valAx>
        <c:axId val="-124913827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145232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034144"/>
        <c:axId val="-1249026384"/>
      </c:scatterChart>
      <c:valAx>
        <c:axId val="-12490341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026384"/>
        <c:crosses val="autoZero"/>
        <c:crossBetween val="midCat"/>
        <c:majorUnit val="4.0"/>
        <c:minorUnit val="1.0"/>
      </c:valAx>
      <c:valAx>
        <c:axId val="-12490263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0341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953856"/>
        <c:axId val="-1248946896"/>
      </c:scatterChart>
      <c:valAx>
        <c:axId val="-12489538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946896"/>
        <c:crosses val="autoZero"/>
        <c:crossBetween val="midCat"/>
        <c:majorUnit val="4.0"/>
        <c:minorUnit val="4.0"/>
      </c:valAx>
      <c:valAx>
        <c:axId val="-124894689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9538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777264"/>
        <c:axId val="-1247769504"/>
      </c:scatterChart>
      <c:valAx>
        <c:axId val="-1247777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769504"/>
        <c:crosses val="autoZero"/>
        <c:crossBetween val="midCat"/>
        <c:majorUnit val="4.0"/>
        <c:minorUnit val="1.0"/>
      </c:valAx>
      <c:valAx>
        <c:axId val="-124776950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7772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696976"/>
        <c:axId val="-1247690016"/>
      </c:scatterChart>
      <c:valAx>
        <c:axId val="-12476969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690016"/>
        <c:crosses val="autoZero"/>
        <c:crossBetween val="midCat"/>
        <c:majorUnit val="4.0"/>
        <c:minorUnit val="4.0"/>
      </c:valAx>
      <c:valAx>
        <c:axId val="-124769001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6969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585072"/>
        <c:axId val="-1247577312"/>
      </c:scatterChart>
      <c:valAx>
        <c:axId val="-12475850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577312"/>
        <c:crosses val="autoZero"/>
        <c:crossBetween val="midCat"/>
        <c:majorUnit val="4.0"/>
        <c:minorUnit val="1.0"/>
      </c:valAx>
      <c:valAx>
        <c:axId val="-12475773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5850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504784"/>
        <c:axId val="-1247497824"/>
      </c:scatterChart>
      <c:valAx>
        <c:axId val="-12475047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497824"/>
        <c:crosses val="autoZero"/>
        <c:crossBetween val="midCat"/>
        <c:majorUnit val="4.0"/>
        <c:minorUnit val="4.0"/>
      </c:valAx>
      <c:valAx>
        <c:axId val="-124749782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50478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472736"/>
        <c:axId val="-1258464944"/>
      </c:scatterChart>
      <c:valAx>
        <c:axId val="-12584727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464944"/>
        <c:crosses val="autoZero"/>
        <c:crossBetween val="midCat"/>
        <c:majorUnit val="4.0"/>
        <c:minorUnit val="1.0"/>
      </c:valAx>
      <c:valAx>
        <c:axId val="-12584649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4727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382816"/>
        <c:axId val="-1258375744"/>
      </c:scatterChart>
      <c:valAx>
        <c:axId val="-12583828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375744"/>
        <c:crosses val="autoZero"/>
        <c:crossBetween val="midCat"/>
        <c:majorUnit val="4.0"/>
        <c:minorUnit val="4.0"/>
      </c:valAx>
      <c:valAx>
        <c:axId val="-125837574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38281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808528"/>
        <c:axId val="-1258801568"/>
      </c:scatterChart>
      <c:valAx>
        <c:axId val="-12588085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801568"/>
        <c:crosses val="autoZero"/>
        <c:crossBetween val="midCat"/>
        <c:majorUnit val="4.0"/>
        <c:minorUnit val="4.0"/>
      </c:valAx>
      <c:valAx>
        <c:axId val="-1258801568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808528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710864"/>
        <c:axId val="-1246703072"/>
      </c:scatterChart>
      <c:valAx>
        <c:axId val="-12467108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703072"/>
        <c:crosses val="autoZero"/>
        <c:crossBetween val="midCat"/>
        <c:majorUnit val="4.0"/>
        <c:minorUnit val="1.0"/>
      </c:valAx>
      <c:valAx>
        <c:axId val="-12467030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7108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648848"/>
        <c:axId val="-1246641776"/>
      </c:scatterChart>
      <c:valAx>
        <c:axId val="-12466488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641776"/>
        <c:crosses val="autoZero"/>
        <c:crossBetween val="midCat"/>
        <c:majorUnit val="4.0"/>
        <c:minorUnit val="4.0"/>
      </c:valAx>
      <c:valAx>
        <c:axId val="-124664177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64884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395024"/>
        <c:axId val="-1247388000"/>
      </c:scatterChart>
      <c:valAx>
        <c:axId val="-12473950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88000"/>
        <c:crosses val="autoZero"/>
        <c:crossBetween val="midCat"/>
        <c:majorUnit val="4.0"/>
        <c:minorUnit val="1.0"/>
      </c:valAx>
      <c:valAx>
        <c:axId val="-12473880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950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315056"/>
        <c:axId val="-1247308096"/>
      </c:scatterChart>
      <c:valAx>
        <c:axId val="-12473150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08096"/>
        <c:crosses val="autoZero"/>
        <c:crossBetween val="midCat"/>
        <c:majorUnit val="4.0"/>
        <c:minorUnit val="4.0"/>
      </c:valAx>
      <c:valAx>
        <c:axId val="-124730809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150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205232"/>
        <c:axId val="-1247198128"/>
      </c:scatterChart>
      <c:valAx>
        <c:axId val="-12472052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198128"/>
        <c:crosses val="autoZero"/>
        <c:crossBetween val="midCat"/>
        <c:majorUnit val="4.0"/>
        <c:minorUnit val="1.0"/>
      </c:valAx>
      <c:valAx>
        <c:axId val="-12471981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2052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124656"/>
        <c:axId val="-1247117584"/>
      </c:scatterChart>
      <c:valAx>
        <c:axId val="-1247124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117584"/>
        <c:crosses val="autoZero"/>
        <c:crossBetween val="midCat"/>
        <c:majorUnit val="4.0"/>
        <c:minorUnit val="4.0"/>
      </c:valAx>
      <c:valAx>
        <c:axId val="-12471175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1246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014032"/>
        <c:axId val="-1247006896"/>
      </c:scatterChart>
      <c:valAx>
        <c:axId val="-1247014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006896"/>
        <c:crosses val="autoZero"/>
        <c:crossBetween val="midCat"/>
        <c:majorUnit val="4.0"/>
        <c:minorUnit val="1.0"/>
      </c:valAx>
      <c:valAx>
        <c:axId val="-12470068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0140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933456"/>
        <c:axId val="-1246926384"/>
      </c:scatterChart>
      <c:valAx>
        <c:axId val="-12469334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926384"/>
        <c:crosses val="autoZero"/>
        <c:crossBetween val="midCat"/>
        <c:majorUnit val="4.0"/>
        <c:minorUnit val="4.0"/>
      </c:valAx>
      <c:valAx>
        <c:axId val="-12469263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9334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822832"/>
        <c:axId val="-1246815696"/>
      </c:scatterChart>
      <c:valAx>
        <c:axId val="-12468228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815696"/>
        <c:crosses val="autoZero"/>
        <c:crossBetween val="midCat"/>
        <c:majorUnit val="4.0"/>
        <c:minorUnit val="1.0"/>
      </c:valAx>
      <c:valAx>
        <c:axId val="-12468156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8228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676656"/>
        <c:axId val="-1245669584"/>
      </c:scatterChart>
      <c:valAx>
        <c:axId val="-1245676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5669584"/>
        <c:crosses val="autoZero"/>
        <c:crossBetween val="midCat"/>
        <c:majorUnit val="4.0"/>
        <c:minorUnit val="4.0"/>
      </c:valAx>
      <c:valAx>
        <c:axId val="-12456695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56766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363712"/>
        <c:axId val="-1260837952"/>
      </c:scatterChart>
      <c:valAx>
        <c:axId val="-12873637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837952"/>
        <c:crosses val="autoZero"/>
        <c:crossBetween val="midCat"/>
        <c:majorUnit val="4.0"/>
        <c:minorUnit val="1.0"/>
      </c:valAx>
      <c:valAx>
        <c:axId val="-12608379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873637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762176"/>
        <c:axId val="-1260755904"/>
      </c:scatterChart>
      <c:valAx>
        <c:axId val="-12607621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755904"/>
        <c:crosses val="autoZero"/>
        <c:crossBetween val="midCat"/>
        <c:majorUnit val="4.0"/>
        <c:minorUnit val="4.0"/>
      </c:valAx>
      <c:valAx>
        <c:axId val="-126075590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762176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1.861019609701614</c:v>
                </c:pt>
                <c:pt idx="1">
                  <c:v>1.0</c:v>
                </c:pt>
                <c:pt idx="2">
                  <c:v>0.666666666666667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1.097560975609756</c:v>
                </c:pt>
                <c:pt idx="1">
                  <c:v>1.0</c:v>
                </c:pt>
                <c:pt idx="2">
                  <c:v>0.48771676300578</c:v>
                </c:pt>
                <c:pt idx="3">
                  <c:v>0.27</c:v>
                </c:pt>
                <c:pt idx="4">
                  <c:v>0.126168224299065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661888"/>
        <c:axId val="-1260655616"/>
      </c:scatterChart>
      <c:valAx>
        <c:axId val="-12606618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655616"/>
        <c:crosses val="autoZero"/>
        <c:crossBetween val="midCat"/>
        <c:majorUnit val="4.0"/>
        <c:minorUnit val="1.0"/>
      </c:valAx>
      <c:valAx>
        <c:axId val="-12606556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6618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76.93440682595057</c:v>
                </c:pt>
                <c:pt idx="1">
                  <c:v>143.1764397638557</c:v>
                </c:pt>
                <c:pt idx="2">
                  <c:v>214.7646596457836</c:v>
                </c:pt>
                <c:pt idx="3">
                  <c:v>357.9410994096392</c:v>
                </c:pt>
                <c:pt idx="4">
                  <c:v>644.2939789373506</c:v>
                </c:pt>
                <c:pt idx="5">
                  <c:v>1216.999737992774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0.731410274217272</c:v>
                </c:pt>
                <c:pt idx="1">
                  <c:v>0.366243968341966</c:v>
                </c:pt>
                <c:pt idx="2">
                  <c:v>0.366401854747462</c:v>
                </c:pt>
                <c:pt idx="3">
                  <c:v>0.365296649908995</c:v>
                </c:pt>
                <c:pt idx="4">
                  <c:v>0.36634922594563</c:v>
                </c:pt>
                <c:pt idx="5">
                  <c:v>0.366411142183079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83.41471354166667</c:v>
                </c:pt>
                <c:pt idx="1">
                  <c:v>91.552734375</c:v>
                </c:pt>
                <c:pt idx="2">
                  <c:v>187.7170138888889</c:v>
                </c:pt>
                <c:pt idx="3">
                  <c:v>339.084201388889</c:v>
                </c:pt>
                <c:pt idx="4">
                  <c:v>725.6401909722221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585728"/>
        <c:axId val="-1260578720"/>
      </c:scatterChart>
      <c:valAx>
        <c:axId val="-12605857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578720"/>
        <c:crosses val="autoZero"/>
        <c:crossBetween val="midCat"/>
        <c:majorUnit val="4.0"/>
        <c:minorUnit val="4.0"/>
      </c:valAx>
      <c:valAx>
        <c:axId val="-1260578720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58572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1.372992034171385</c:v>
                </c:pt>
                <c:pt idx="1">
                  <c:v>1.0</c:v>
                </c:pt>
                <c:pt idx="2">
                  <c:v>0.947804301153792</c:v>
                </c:pt>
                <c:pt idx="3">
                  <c:v>0.887648806288816</c:v>
                </c:pt>
                <c:pt idx="4">
                  <c:v>0.827784749905843</c:v>
                </c:pt>
                <c:pt idx="5">
                  <c:v>0.815566524814982</c:v>
                </c:pt>
                <c:pt idx="6">
                  <c:v>0.792181104748603</c:v>
                </c:pt>
                <c:pt idx="7">
                  <c:v>0.705648242873215</c:v>
                </c:pt>
                <c:pt idx="8">
                  <c:v>0.685450797638919</c:v>
                </c:pt>
                <c:pt idx="9">
                  <c:v>0.666377384139401</c:v>
                </c:pt>
                <c:pt idx="10">
                  <c:v>0.540793537764257</c:v>
                </c:pt>
                <c:pt idx="11">
                  <c:v>0.535055675294609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479984"/>
        <c:axId val="-1260472848"/>
      </c:scatterChart>
      <c:valAx>
        <c:axId val="-1260479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472848"/>
        <c:crosses val="autoZero"/>
        <c:crossBetween val="midCat"/>
        <c:majorUnit val="4.0"/>
        <c:minorUnit val="1.0"/>
      </c:valAx>
      <c:valAx>
        <c:axId val="-12604728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4799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161.6240965759483</c:v>
                </c:pt>
                <c:pt idx="2">
                  <c:v>170.5247553521315</c:v>
                </c:pt>
                <c:pt idx="3">
                  <c:v>182.0811287424413</c:v>
                </c:pt>
                <c:pt idx="4">
                  <c:v>195.2489419433402</c:v>
                </c:pt>
                <c:pt idx="5">
                  <c:v>198.1740197252629</c:v>
                </c:pt>
                <c:pt idx="6">
                  <c:v>204.0241752891083</c:v>
                </c:pt>
                <c:pt idx="7">
                  <c:v>229.0434337622061</c:v>
                </c:pt>
                <c:pt idx="8">
                  <c:v>235.7924115526211</c:v>
                </c:pt>
                <c:pt idx="9">
                  <c:v>242.541389343036</c:v>
                </c:pt>
                <c:pt idx="10">
                  <c:v>298.864696579277</c:v>
                </c:pt>
                <c:pt idx="11">
                  <c:v>302.0696799206097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850016"/>
        <c:axId val="-1248842944"/>
      </c:scatterChart>
      <c:valAx>
        <c:axId val="-12488500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842944"/>
        <c:crosses val="autoZero"/>
        <c:crossBetween val="midCat"/>
        <c:majorUnit val="4.0"/>
        <c:minorUnit val="4.0"/>
      </c:valAx>
      <c:valAx>
        <c:axId val="-124884294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85001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6" zoomScale="125" zoomScaleNormal="125" zoomScalePageLayoutView="125" workbookViewId="0">
      <selection activeCell="H60" sqref="H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f t="shared" ref="D10:H10" si="1">36*4</f>
        <v>144</v>
      </c>
      <c r="E10" s="2">
        <f t="shared" si="1"/>
        <v>144</v>
      </c>
      <c r="F10" s="2">
        <f t="shared" si="1"/>
        <v>144</v>
      </c>
      <c r="G10" s="2">
        <f t="shared" si="1"/>
        <v>144</v>
      </c>
      <c r="H10" s="2">
        <f t="shared" si="1"/>
        <v>144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2">D6*D7*D8</f>
        <v>1024</v>
      </c>
      <c r="E11" s="8">
        <f t="shared" si="2"/>
        <v>4096</v>
      </c>
      <c r="F11" s="8">
        <f t="shared" si="2"/>
        <v>16384</v>
      </c>
      <c r="G11" s="8">
        <f t="shared" si="2"/>
        <v>65536</v>
      </c>
      <c r="H11" s="8">
        <f t="shared" si="2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3">D11*D12*D10*D9</f>
        <v>589824</v>
      </c>
      <c r="E13" s="92">
        <f t="shared" si="3"/>
        <v>2359296</v>
      </c>
      <c r="F13" s="92">
        <f t="shared" si="3"/>
        <v>9437184</v>
      </c>
      <c r="G13" s="92">
        <f t="shared" si="3"/>
        <v>37748736</v>
      </c>
      <c r="H13" s="92">
        <f t="shared" si="3"/>
        <v>150994944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4">C13/C4</f>
        <v>147456</v>
      </c>
      <c r="D14" s="92">
        <f t="shared" si="4"/>
        <v>147456</v>
      </c>
      <c r="E14" s="92">
        <f t="shared" si="4"/>
        <v>147456</v>
      </c>
      <c r="F14" s="92">
        <f t="shared" si="4"/>
        <v>147456</v>
      </c>
      <c r="G14" s="92">
        <f t="shared" si="4"/>
        <v>147456</v>
      </c>
      <c r="H14" s="92">
        <f t="shared" si="4"/>
        <v>147456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6">D6/D18</f>
        <v>16</v>
      </c>
      <c r="E21" s="7">
        <f t="shared" si="6"/>
        <v>16</v>
      </c>
      <c r="F21" s="7">
        <f t="shared" si="6"/>
        <v>16</v>
      </c>
      <c r="G21" s="7">
        <f t="shared" si="6"/>
        <v>16</v>
      </c>
      <c r="H21" s="7">
        <f t="shared" si="6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16</v>
      </c>
      <c r="G22" s="7">
        <f t="shared" si="6"/>
        <v>16</v>
      </c>
      <c r="H22" s="7">
        <f t="shared" si="6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18</v>
      </c>
      <c r="D25" s="36">
        <v>18</v>
      </c>
      <c r="E25" s="36">
        <v>18</v>
      </c>
      <c r="F25" s="36">
        <v>18</v>
      </c>
      <c r="G25" s="36">
        <v>18</v>
      </c>
      <c r="H25" s="36">
        <v>18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8">(D6/(D18*D21))*(D7/(D19*D22))*(D8/(D20*D23))*(D9/D24)</f>
        <v>1</v>
      </c>
      <c r="E26" s="7">
        <f t="shared" si="8"/>
        <v>1</v>
      </c>
      <c r="F26" s="7">
        <f t="shared" si="8"/>
        <v>1</v>
      </c>
      <c r="G26" s="7">
        <f t="shared" si="8"/>
        <v>1</v>
      </c>
      <c r="H26" s="7">
        <f t="shared" si="8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9">(C6/(C18*C21))*(C7/(C19*C22))*(C8/(C20*C23))*(C10/C25)*(C9/C24)</f>
        <v>8</v>
      </c>
      <c r="D27" s="1">
        <f t="shared" si="9"/>
        <v>8</v>
      </c>
      <c r="E27" s="1">
        <f t="shared" si="9"/>
        <v>8</v>
      </c>
      <c r="F27" s="1">
        <f t="shared" si="9"/>
        <v>8</v>
      </c>
      <c r="G27" s="1">
        <f t="shared" si="9"/>
        <v>8</v>
      </c>
      <c r="H27" s="1">
        <f t="shared" si="9"/>
        <v>8</v>
      </c>
    </row>
    <row r="28" spans="1:28" x14ac:dyDescent="0.15">
      <c r="B28" s="10" t="s">
        <v>81</v>
      </c>
      <c r="D28" s="1">
        <f>( D21+D22)*D24*D25*2</f>
        <v>1152</v>
      </c>
      <c r="E28" s="1">
        <f t="shared" ref="E28:H28" si="10">( E21+E22)*E24*E25*2</f>
        <v>1152</v>
      </c>
      <c r="F28" s="1">
        <f t="shared" si="10"/>
        <v>1152</v>
      </c>
      <c r="G28" s="1">
        <f t="shared" si="10"/>
        <v>1152</v>
      </c>
      <c r="H28" s="1">
        <f t="shared" si="10"/>
        <v>1152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1.23E-2</v>
      </c>
      <c r="D33" s="91">
        <v>1.35E-2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83.414713541666671</v>
      </c>
      <c r="D34" s="13">
        <f t="shared" ref="D34:G34" si="11">1000000000*D33/D14</f>
        <v>91.552734375</v>
      </c>
      <c r="E34" s="13">
        <f t="shared" si="11"/>
        <v>187.71701388888889</v>
      </c>
      <c r="F34" s="13">
        <f t="shared" si="11"/>
        <v>339.08420138888891</v>
      </c>
      <c r="G34" s="13">
        <f t="shared" si="11"/>
        <v>725.64019097222217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1.097560975609756</v>
      </c>
      <c r="D40" s="37">
        <f t="shared" ref="D40:G40" si="12">$D$33/D33</f>
        <v>1</v>
      </c>
      <c r="E40" s="37">
        <f t="shared" si="12"/>
        <v>0.48771676300578032</v>
      </c>
      <c r="F40" s="37">
        <f t="shared" si="12"/>
        <v>0.26999999999999996</v>
      </c>
      <c r="G40" s="37">
        <f t="shared" si="12"/>
        <v>0.12616822429906543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147.07541159338601</v>
      </c>
    </row>
    <row r="44" spans="1:16" x14ac:dyDescent="0.15">
      <c r="B44" s="10" t="s">
        <v>60</v>
      </c>
      <c r="C44">
        <v>1208.38272719675</v>
      </c>
    </row>
    <row r="45" spans="1:16" x14ac:dyDescent="0.15">
      <c r="B45" s="10" t="s">
        <v>61</v>
      </c>
      <c r="C45">
        <v>65.546143325338704</v>
      </c>
    </row>
    <row r="46" spans="1:16" x14ac:dyDescent="0.15">
      <c r="B46" s="10" t="s">
        <v>62</v>
      </c>
      <c r="C46">
        <v>175.027192838281</v>
      </c>
    </row>
    <row r="47" spans="1:16" s="28" customFormat="1" x14ac:dyDescent="0.15">
      <c r="B47" s="10" t="s">
        <v>54</v>
      </c>
      <c r="C47" s="16">
        <f t="shared" ref="C47" si="13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70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v>1.32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1.1344439892927367E-2</v>
      </c>
      <c r="D51" s="91">
        <f>$C$49*(D47*($C$43+ 2*D15*$C$48+D16*D28+D21*D22*D23*($C$44 + D25*($C$45 + D9*$C$46)) ) )/1000000000</f>
        <v>2.1112225101819107E-2</v>
      </c>
      <c r="E51" s="91">
        <f t="shared" ref="E51:H51" si="14">$C$49*(E47*($C$43+ 2*E15*$C$48+E16*E28+E21*E22*E23*($C$44 + E25*($C$45 + E9*$C$46)) ) )/1000000000</f>
        <v>3.1668337652728661E-2</v>
      </c>
      <c r="F51" s="91">
        <f t="shared" si="14"/>
        <v>5.2780562754547761E-2</v>
      </c>
      <c r="G51" s="91">
        <f t="shared" si="14"/>
        <v>9.5005012958185975E-2</v>
      </c>
      <c r="H51" s="91">
        <f t="shared" si="14"/>
        <v>0.17945391336546243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4.5374229761831232E-2</v>
      </c>
      <c r="D52" s="60">
        <f>(D47*($C$43+ 3*D15+D16*D28+D12*D21*D22*D23*($C$44 + D25*($C$45 + D9*$C$46)) ) )/1000000000</f>
        <v>4.5514144754524394E-2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76.934406825950575</v>
      </c>
      <c r="D53" s="29">
        <f t="shared" ref="D53:H53" si="15">1000000000*D51/D14</f>
        <v>143.17643976385568</v>
      </c>
      <c r="E53" s="29">
        <f t="shared" si="15"/>
        <v>214.76465964578358</v>
      </c>
      <c r="F53" s="29">
        <f t="shared" si="15"/>
        <v>357.94109940963921</v>
      </c>
      <c r="G53" s="29">
        <f t="shared" si="15"/>
        <v>644.29397893735063</v>
      </c>
      <c r="H53" s="29">
        <f t="shared" si="15"/>
        <v>1216.9997379927736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1.8610196097016138</v>
      </c>
      <c r="D54" s="17">
        <f t="shared" ref="D54:H54" si="16">$D$51/D51</f>
        <v>1</v>
      </c>
      <c r="E54" s="17">
        <f t="shared" si="16"/>
        <v>0.66666666666666663</v>
      </c>
      <c r="F54" s="17">
        <f t="shared" si="16"/>
        <v>0.40000000000000008</v>
      </c>
      <c r="G54" s="17">
        <f t="shared" si="16"/>
        <v>0.22222222222222224</v>
      </c>
      <c r="H54" s="17">
        <f t="shared" si="16"/>
        <v>0.1176470588235294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87</v>
      </c>
      <c r="C55" s="96">
        <f>ABS(C33-C51)/C33</f>
        <v>7.7687813583140905E-2</v>
      </c>
      <c r="D55" s="96">
        <f t="shared" ref="D55:G55" si="17">ABS(D33-D51)/D33</f>
        <v>0.56386852606067461</v>
      </c>
      <c r="E55" s="96">
        <f t="shared" si="17"/>
        <v>0.1440873429453996</v>
      </c>
      <c r="F55" s="96">
        <f t="shared" si="17"/>
        <v>5.5611255090955158E-2</v>
      </c>
      <c r="G55" s="96">
        <f t="shared" si="17"/>
        <v>0.11210268263377592</v>
      </c>
      <c r="H55" s="96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8">ABS(C57-C51)/C51</f>
        <v>0.73141027421727223</v>
      </c>
      <c r="D59" s="94">
        <f t="shared" si="18"/>
        <v>0.36624396834196649</v>
      </c>
      <c r="E59" s="94">
        <f t="shared" si="18"/>
        <v>0.36640185474746179</v>
      </c>
      <c r="F59" s="94">
        <f t="shared" si="18"/>
        <v>0.36529664990899469</v>
      </c>
      <c r="G59" s="94">
        <f t="shared" si="18"/>
        <v>0.36634922594562996</v>
      </c>
      <c r="H59" s="94">
        <f t="shared" si="18"/>
        <v>0.36641114218307924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9">C18*C19*C20-C4</f>
        <v>0</v>
      </c>
      <c r="D73" s="34">
        <f t="shared" si="19"/>
        <v>0</v>
      </c>
      <c r="E73" s="34">
        <f t="shared" si="19"/>
        <v>0</v>
      </c>
      <c r="F73" s="34">
        <f t="shared" si="19"/>
        <v>0</v>
      </c>
      <c r="G73" s="34">
        <f t="shared" si="19"/>
        <v>0</v>
      </c>
      <c r="H73" s="34">
        <f t="shared" si="19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20">C11/C4 - $C$11</f>
        <v>0</v>
      </c>
      <c r="D74" s="34">
        <f t="shared" si="20"/>
        <v>0</v>
      </c>
      <c r="E74" s="34">
        <f t="shared" si="20"/>
        <v>0</v>
      </c>
      <c r="F74" s="34">
        <f t="shared" si="20"/>
        <v>0</v>
      </c>
      <c r="G74" s="34">
        <f t="shared" si="20"/>
        <v>0</v>
      </c>
      <c r="H74" s="34">
        <f t="shared" si="20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21">C18*C21-C6</f>
        <v>0</v>
      </c>
      <c r="D75" s="34">
        <f t="shared" si="21"/>
        <v>0</v>
      </c>
      <c r="E75" s="34">
        <f t="shared" si="21"/>
        <v>0</v>
      </c>
      <c r="F75" s="34">
        <f t="shared" si="21"/>
        <v>0</v>
      </c>
      <c r="G75" s="34">
        <f t="shared" si="21"/>
        <v>0</v>
      </c>
      <c r="H75" s="34">
        <f t="shared" si="21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21"/>
        <v>0</v>
      </c>
      <c r="D76" s="34">
        <f t="shared" si="21"/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2">C6*C7*C8*C9*C10/(C21*C22*C23*C25*C24)-C18*C19*C20*C27</f>
        <v>0</v>
      </c>
      <c r="D77" s="34">
        <f t="shared" si="22"/>
        <v>0</v>
      </c>
      <c r="E77" s="34">
        <f t="shared" si="22"/>
        <v>0</v>
      </c>
      <c r="F77" s="34">
        <f t="shared" si="22"/>
        <v>0</v>
      </c>
      <c r="G77" s="34">
        <f t="shared" si="22"/>
        <v>0</v>
      </c>
      <c r="H77" s="34">
        <f t="shared" si="22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topLeftCell="A3" zoomScale="125" zoomScaleNormal="125" zoomScalePageLayoutView="125" workbookViewId="0">
      <selection activeCell="C48" sqref="C4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F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 t="shared" ref="D56:N56" si="18">$C$69*(D47*($C$62+ $C$63*3*D15+D16*D28+D21*D22*D23*($C$66 + D25*($C$67 + D9*$C$68)) ) + $C$64*(D27)^2 + $C$65*((D27)^2)/(D10/D25) )/1000000000</f>
        <v>0.423687871728054</v>
      </c>
      <c r="E56" s="57">
        <f t="shared" si="18"/>
        <v>0.44702041467029169</v>
      </c>
      <c r="F56" s="57">
        <f t="shared" si="18"/>
        <v>0.47731475413058544</v>
      </c>
      <c r="G56" s="57">
        <f t="shared" si="18"/>
        <v>0.51183338636794973</v>
      </c>
      <c r="H56" s="57">
        <f t="shared" si="18"/>
        <v>0.51950130226859315</v>
      </c>
      <c r="I56" s="57">
        <f t="shared" si="18"/>
        <v>0.53483713406987998</v>
      </c>
      <c r="J56" s="57">
        <f t="shared" si="18"/>
        <v>0.60042361900159769</v>
      </c>
      <c r="K56" s="57">
        <f t="shared" si="18"/>
        <v>0.61811565934050294</v>
      </c>
      <c r="L56" s="57">
        <f t="shared" si="18"/>
        <v>0.6358076996794082</v>
      </c>
      <c r="M56" s="57">
        <f t="shared" si="18"/>
        <v>0.78345587020077978</v>
      </c>
      <c r="N56" s="57">
        <f t="shared" si="18"/>
        <v>0.79185754173108303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2.4764254291782333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161.62409657594833</v>
      </c>
      <c r="E58" s="29">
        <f t="shared" si="19"/>
        <v>170.52475535213154</v>
      </c>
      <c r="F58" s="29">
        <f t="shared" si="19"/>
        <v>182.08112874244134</v>
      </c>
      <c r="G58" s="29">
        <f t="shared" si="19"/>
        <v>195.24894194334018</v>
      </c>
      <c r="H58" s="29">
        <f t="shared" si="19"/>
        <v>198.17401972526289</v>
      </c>
      <c r="I58" s="29">
        <f t="shared" si="19"/>
        <v>204.02417528910829</v>
      </c>
      <c r="J58" s="29">
        <f t="shared" si="19"/>
        <v>229.04343376220612</v>
      </c>
      <c r="K58" s="29">
        <f t="shared" si="19"/>
        <v>235.79241155262108</v>
      </c>
      <c r="L58" s="29">
        <f t="shared" si="19"/>
        <v>242.54138934303597</v>
      </c>
      <c r="M58" s="29">
        <f t="shared" si="19"/>
        <v>298.86469657927694</v>
      </c>
      <c r="N58" s="29">
        <f t="shared" si="19"/>
        <v>302.0696799206097</v>
      </c>
    </row>
    <row r="59" spans="1:14" s="12" customFormat="1" x14ac:dyDescent="0.15">
      <c r="B59" s="10" t="s">
        <v>58</v>
      </c>
      <c r="C59" s="17">
        <f>$D$56/C56</f>
        <v>1.372992034171385</v>
      </c>
      <c r="D59" s="17">
        <f t="shared" ref="D59:N59" si="20">$D$56/D56</f>
        <v>1</v>
      </c>
      <c r="E59" s="17">
        <f t="shared" si="20"/>
        <v>0.94780430115379177</v>
      </c>
      <c r="F59" s="17">
        <f t="shared" si="20"/>
        <v>0.88764880628881626</v>
      </c>
      <c r="G59" s="17">
        <f t="shared" si="20"/>
        <v>0.82778474990584305</v>
      </c>
      <c r="H59" s="17">
        <f t="shared" si="20"/>
        <v>0.81556652481498193</v>
      </c>
      <c r="I59" s="17">
        <f t="shared" si="20"/>
        <v>0.79218110474860259</v>
      </c>
      <c r="J59" s="17">
        <f t="shared" si="20"/>
        <v>0.70564824287321481</v>
      </c>
      <c r="K59" s="17">
        <f t="shared" si="20"/>
        <v>0.68545079763891892</v>
      </c>
      <c r="L59" s="17">
        <f t="shared" si="20"/>
        <v>0.66637738413940117</v>
      </c>
      <c r="M59" s="17">
        <f t="shared" si="20"/>
        <v>0.54079353776425676</v>
      </c>
      <c r="N59" s="17">
        <f t="shared" si="20"/>
        <v>0.5350556752946094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1.3178745980456135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2019-09-12T15:21:01Z</dcterms:modified>
</cp:coreProperties>
</file>