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nt\Documents\Monarch Butterflies\Projects\Des Moines Lobe MW Augmentation\Model Output and Analysis\"/>
    </mc:Choice>
  </mc:AlternateContent>
  <xr:revisionPtr revIDLastSave="0" documentId="13_ncr:1_{D8067F18-BA1F-436D-856C-6D458340B4B3}" xr6:coauthVersionLast="36" xr6:coauthVersionMax="36" xr10:uidLastSave="{00000000-0000-0000-0000-000000000000}"/>
  <bookViews>
    <workbookView xWindow="0" yWindow="0" windowWidth="28800" windowHeight="10395" activeTab="6" xr2:uid="{00000000-000D-0000-FFFF-FFFF00000000}"/>
  </bookViews>
  <sheets>
    <sheet name="HabArea" sheetId="1" r:id="rId1"/>
    <sheet name="EggsLaid1" sheetId="5" r:id="rId2"/>
    <sheet name="EggsLaid2" sheetId="3" r:id="rId3"/>
    <sheet name="EggsLaid3" sheetId="4" r:id="rId4"/>
    <sheet name="Compare DML" sheetId="6" r:id="rId5"/>
    <sheet name="Monarch Production" sheetId="7" r:id="rId6"/>
    <sheet name="Monarch Production B+W" sheetId="8" r:id="rId7"/>
  </sheets>
  <calcPr calcId="179021"/>
</workbook>
</file>

<file path=xl/calcChain.xml><?xml version="1.0" encoding="utf-8"?>
<calcChain xmlns="http://schemas.openxmlformats.org/spreadsheetml/2006/main">
  <c r="K19" i="8" l="1"/>
  <c r="K20" i="8" s="1"/>
  <c r="J19" i="8"/>
  <c r="J20" i="8" s="1"/>
  <c r="D19" i="8"/>
  <c r="C19" i="8"/>
  <c r="B19" i="8"/>
  <c r="I19" i="8" s="1"/>
  <c r="I20" i="8" s="1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K5" i="8"/>
  <c r="J5" i="8"/>
  <c r="I5" i="8"/>
  <c r="K4" i="8"/>
  <c r="J4" i="8"/>
  <c r="I4" i="8"/>
  <c r="K3" i="8"/>
  <c r="J3" i="8"/>
  <c r="I3" i="8"/>
  <c r="K2" i="8"/>
  <c r="K21" i="8" s="1"/>
  <c r="J2" i="8"/>
  <c r="J21" i="8" s="1"/>
  <c r="I2" i="8"/>
  <c r="I21" i="8" s="1"/>
  <c r="N23" i="1" l="1"/>
  <c r="N21" i="1"/>
  <c r="J21" i="7" l="1"/>
  <c r="K21" i="7"/>
  <c r="I21" i="7"/>
  <c r="I19" i="7"/>
  <c r="I20" i="7" s="1"/>
  <c r="I3" i="7"/>
  <c r="J3" i="7"/>
  <c r="K3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J19" i="7"/>
  <c r="J20" i="7" s="1"/>
  <c r="K19" i="7"/>
  <c r="K20" i="7" s="1"/>
  <c r="J2" i="7"/>
  <c r="K2" i="7"/>
  <c r="I2" i="7"/>
  <c r="D19" i="7"/>
  <c r="C19" i="7"/>
  <c r="B19" i="7"/>
  <c r="H4" i="6" l="1"/>
  <c r="I4" i="6"/>
  <c r="G4" i="6"/>
  <c r="D21" i="6" l="1"/>
  <c r="C21" i="6"/>
  <c r="B19" i="6"/>
  <c r="C19" i="6"/>
  <c r="D19" i="6"/>
  <c r="C23" i="5"/>
  <c r="C24" i="5"/>
  <c r="C23" i="3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19" i="5"/>
  <c r="C24" i="3" l="1"/>
  <c r="C24" i="4"/>
  <c r="C23" i="4"/>
  <c r="D19" i="4" l="1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19" i="4"/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19" i="1"/>
  <c r="AF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19" i="3"/>
</calcChain>
</file>

<file path=xl/sharedStrings.xml><?xml version="1.0" encoding="utf-8"?>
<sst xmlns="http://schemas.openxmlformats.org/spreadsheetml/2006/main" count="386" uniqueCount="64">
  <si>
    <t>HabType</t>
  </si>
  <si>
    <t>DesMoinesLobe</t>
  </si>
  <si>
    <t>Calhoun</t>
  </si>
  <si>
    <t>Webster</t>
  </si>
  <si>
    <t>Sac</t>
  </si>
  <si>
    <t>Greene</t>
  </si>
  <si>
    <t>Carroll</t>
  </si>
  <si>
    <t>Guthrie</t>
  </si>
  <si>
    <t>Polk</t>
  </si>
  <si>
    <t>Boone</t>
  </si>
  <si>
    <t>Dallas</t>
  </si>
  <si>
    <t>Jasper</t>
  </si>
  <si>
    <t>Story</t>
  </si>
  <si>
    <t>Marshall</t>
  </si>
  <si>
    <t>Hamilton</t>
  </si>
  <si>
    <t>Hardin</t>
  </si>
  <si>
    <t>Emmet</t>
  </si>
  <si>
    <t>Kossuth</t>
  </si>
  <si>
    <t>Dickinson</t>
  </si>
  <si>
    <t>Palo Alto</t>
  </si>
  <si>
    <t>Clay</t>
  </si>
  <si>
    <t>Pocahontas</t>
  </si>
  <si>
    <t>Humboldt</t>
  </si>
  <si>
    <t>Buena Vista</t>
  </si>
  <si>
    <t>Osceola</t>
  </si>
  <si>
    <t>Worth</t>
  </si>
  <si>
    <t>Winnebago</t>
  </si>
  <si>
    <t>Cerro Gordo</t>
  </si>
  <si>
    <t>Hancock</t>
  </si>
  <si>
    <t>Franklin</t>
  </si>
  <si>
    <t>Wright</t>
  </si>
  <si>
    <t>MWROW0</t>
  </si>
  <si>
    <t>MWROW1-5</t>
  </si>
  <si>
    <t>MWROW5-20</t>
  </si>
  <si>
    <t>MWROW20-60</t>
  </si>
  <si>
    <t>MWROW60-100+</t>
  </si>
  <si>
    <t>Grass/Pasture</t>
  </si>
  <si>
    <t>LowIntDev</t>
  </si>
  <si>
    <t>RailroadROW</t>
  </si>
  <si>
    <t>Corn</t>
  </si>
  <si>
    <t>NonGMOCorn</t>
  </si>
  <si>
    <t>Soybeans</t>
  </si>
  <si>
    <t>NonGMOSoybeans</t>
  </si>
  <si>
    <t>OtherAg</t>
  </si>
  <si>
    <t>Forest</t>
  </si>
  <si>
    <t>Wetlands</t>
  </si>
  <si>
    <t>MedHighIntDev</t>
  </si>
  <si>
    <t>Water</t>
  </si>
  <si>
    <t>Total</t>
  </si>
  <si>
    <t>Moneggs Total</t>
  </si>
  <si>
    <t>MonEggs Laid</t>
  </si>
  <si>
    <t>MonEggsLaid</t>
  </si>
  <si>
    <t>Scenario 1</t>
  </si>
  <si>
    <t>Scenario 2</t>
  </si>
  <si>
    <t>Scenario 3</t>
  </si>
  <si>
    <t>% Increase</t>
  </si>
  <si>
    <t>Total Roadsides</t>
  </si>
  <si>
    <t>Mean Survival Rate</t>
  </si>
  <si>
    <t>Starting population</t>
  </si>
  <si>
    <t>Percent increase</t>
  </si>
  <si>
    <t>Maize</t>
  </si>
  <si>
    <t>Low Intensity Dev.</t>
  </si>
  <si>
    <t>Non GM Maize</t>
  </si>
  <si>
    <t>Non GM Soybeans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</si>
</sst>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DML'!$G$1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DML'!$F$2:$F$10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'Compare DML'!$G$2:$G$10</c:f>
              <c:numCache>
                <c:formatCode>#,##0</c:formatCode>
                <c:ptCount val="9"/>
                <c:pt idx="0">
                  <c:v>19447258</c:v>
                </c:pt>
                <c:pt idx="1">
                  <c:v>15137378</c:v>
                </c:pt>
                <c:pt idx="2">
                  <c:v>4277336</c:v>
                </c:pt>
                <c:pt idx="3">
                  <c:v>3458106</c:v>
                </c:pt>
                <c:pt idx="4">
                  <c:v>346432</c:v>
                </c:pt>
                <c:pt idx="5">
                  <c:v>216158</c:v>
                </c:pt>
                <c:pt idx="6">
                  <c:v>112076</c:v>
                </c:pt>
                <c:pt idx="7">
                  <c:v>81108</c:v>
                </c:pt>
                <c:pt idx="8">
                  <c:v>73604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8B7-9EB5-68A90405F560}"/>
            </c:ext>
          </c:extLst>
        </c:ser>
        <c:ser>
          <c:idx val="1"/>
          <c:order val="1"/>
          <c:tx>
            <c:strRef>
              <c:f>'Compare DML'!$H$1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 DML'!$F$2:$F$10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'Compare DML'!$H$2:$H$10</c:f>
              <c:numCache>
                <c:formatCode>#,##0</c:formatCode>
                <c:ptCount val="9"/>
                <c:pt idx="0">
                  <c:v>21343696</c:v>
                </c:pt>
                <c:pt idx="1">
                  <c:v>12253366</c:v>
                </c:pt>
                <c:pt idx="2">
                  <c:v>10578090</c:v>
                </c:pt>
                <c:pt idx="3">
                  <c:v>2709638</c:v>
                </c:pt>
                <c:pt idx="4">
                  <c:v>281434</c:v>
                </c:pt>
                <c:pt idx="5">
                  <c:v>168128</c:v>
                </c:pt>
                <c:pt idx="6">
                  <c:v>95842</c:v>
                </c:pt>
                <c:pt idx="7">
                  <c:v>69762</c:v>
                </c:pt>
                <c:pt idx="8">
                  <c:v>6110804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8B7-9EB5-68A90405F560}"/>
            </c:ext>
          </c:extLst>
        </c:ser>
        <c:ser>
          <c:idx val="2"/>
          <c:order val="2"/>
          <c:tx>
            <c:strRef>
              <c:f>'Compare DML'!$I$1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'Compare DML'!$F$2:$F$10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'Compare DML'!$I$2:$I$10</c:f>
              <c:numCache>
                <c:formatCode>#,##0</c:formatCode>
                <c:ptCount val="9"/>
                <c:pt idx="0">
                  <c:v>21964822</c:v>
                </c:pt>
                <c:pt idx="1">
                  <c:v>13681754</c:v>
                </c:pt>
                <c:pt idx="2">
                  <c:v>7145718</c:v>
                </c:pt>
                <c:pt idx="3">
                  <c:v>3130600</c:v>
                </c:pt>
                <c:pt idx="4">
                  <c:v>334738</c:v>
                </c:pt>
                <c:pt idx="5">
                  <c:v>190466</c:v>
                </c:pt>
                <c:pt idx="6">
                  <c:v>101042</c:v>
                </c:pt>
                <c:pt idx="7">
                  <c:v>73078</c:v>
                </c:pt>
                <c:pt idx="8">
                  <c:v>1233942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8B7-9EB5-68A90405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569568"/>
        <c:axId val="1831339552"/>
      </c:barChart>
      <c:catAx>
        <c:axId val="20535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Landcover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1339552"/>
        <c:crosses val="autoZero"/>
        <c:auto val="1"/>
        <c:lblAlgn val="ctr"/>
        <c:lblOffset val="100"/>
        <c:noMultiLvlLbl val="0"/>
      </c:catAx>
      <c:valAx>
        <c:axId val="183133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Monarch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Eggs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35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12663960886226"/>
          <c:y val="0.36782967448191894"/>
          <c:w val="0.13646956869775559"/>
          <c:h val="0.153043552244263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76-4571-B438-1884974891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76-4571-B438-1884974891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76-4571-B438-188497489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 DML'!$B$1:$D$1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'Compare DML'!$B$19:$D$19</c:f>
              <c:numCache>
                <c:formatCode>#,##0</c:formatCode>
                <c:ptCount val="3"/>
                <c:pt idx="0">
                  <c:v>43200530</c:v>
                </c:pt>
                <c:pt idx="1">
                  <c:v>53653572</c:v>
                </c:pt>
                <c:pt idx="2">
                  <c:v>47903192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BB0-A29E-C5E4F080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27"/>
        <c:axId val="1887228400"/>
        <c:axId val="2063853904"/>
      </c:barChart>
      <c:catAx>
        <c:axId val="18872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53904"/>
        <c:crosses val="autoZero"/>
        <c:auto val="1"/>
        <c:lblAlgn val="ctr"/>
        <c:lblOffset val="100"/>
        <c:noMultiLvlLbl val="0"/>
      </c:catAx>
      <c:valAx>
        <c:axId val="20638539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872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'Monarch Production'!$N$1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'Monarch Production'!$M$2:$M$10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Production'!$N$2:$N$10</c:f>
              <c:numCache>
                <c:formatCode>#,##0</c:formatCode>
                <c:ptCount val="9"/>
                <c:pt idx="0">
                  <c:v>700101.28799999994</c:v>
                </c:pt>
                <c:pt idx="1">
                  <c:v>544945.60800000001</c:v>
                </c:pt>
                <c:pt idx="2">
                  <c:v>153984.09599999999</c:v>
                </c:pt>
                <c:pt idx="3">
                  <c:v>124491.81599999999</c:v>
                </c:pt>
                <c:pt idx="4">
                  <c:v>12471.552</c:v>
                </c:pt>
                <c:pt idx="5">
                  <c:v>7781.6879999999992</c:v>
                </c:pt>
                <c:pt idx="6">
                  <c:v>4034.7359999999999</c:v>
                </c:pt>
                <c:pt idx="7">
                  <c:v>2919.8879999999999</c:v>
                </c:pt>
                <c:pt idx="8">
                  <c:v>2649.7439999999997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5-4812-AD85-6856DC1F7F69}"/>
            </c:ext>
          </c:extLst>
        </c:ser>
        <c:ser>
          <c:idx val="1"/>
          <c:order val="1"/>
          <c:tx>
            <c:strRef>
              <c:f>'Monarch Production'!$O$1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'Monarch Production'!$M$2:$M$10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Production'!$O$2:$O$10</c:f>
              <c:numCache>
                <c:formatCode>#,##0</c:formatCode>
                <c:ptCount val="9"/>
                <c:pt idx="0">
                  <c:v>768373.05599999998</c:v>
                </c:pt>
                <c:pt idx="1">
                  <c:v>441121.17599999998</c:v>
                </c:pt>
                <c:pt idx="2">
                  <c:v>380811.24</c:v>
                </c:pt>
                <c:pt idx="3">
                  <c:v>97546.967999999993</c:v>
                </c:pt>
                <c:pt idx="4">
                  <c:v>10131.624</c:v>
                </c:pt>
                <c:pt idx="5">
                  <c:v>6052.6079999999993</c:v>
                </c:pt>
                <c:pt idx="6">
                  <c:v>3450.3119999999999</c:v>
                </c:pt>
                <c:pt idx="7">
                  <c:v>2511.4319999999998</c:v>
                </c:pt>
                <c:pt idx="8">
                  <c:v>219988.94399999999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5-4812-AD85-6856DC1F7F69}"/>
            </c:ext>
          </c:extLst>
        </c:ser>
        <c:ser>
          <c:idx val="2"/>
          <c:order val="2"/>
          <c:tx>
            <c:strRef>
              <c:f>'Monarch Production'!$P$1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'Monarch Production'!$M$2:$M$10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Production'!$P$2:$P$10</c:f>
              <c:numCache>
                <c:formatCode>#,##0</c:formatCode>
                <c:ptCount val="9"/>
                <c:pt idx="0">
                  <c:v>790733.59199999995</c:v>
                </c:pt>
                <c:pt idx="1">
                  <c:v>492543.14399999997</c:v>
                </c:pt>
                <c:pt idx="2">
                  <c:v>257245.84799999997</c:v>
                </c:pt>
                <c:pt idx="3">
                  <c:v>112701.59999999999</c:v>
                </c:pt>
                <c:pt idx="4">
                  <c:v>12050.567999999999</c:v>
                </c:pt>
                <c:pt idx="5">
                  <c:v>6856.7759999999998</c:v>
                </c:pt>
                <c:pt idx="6">
                  <c:v>3637.5119999999997</c:v>
                </c:pt>
                <c:pt idx="7">
                  <c:v>2630.808</c:v>
                </c:pt>
                <c:pt idx="8">
                  <c:v>44421.911999999997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5-4812-AD85-6856DC1F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54783"/>
        <c:axId val="1437453375"/>
      </c:barChart>
      <c:catAx>
        <c:axId val="128005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Landcover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7453375"/>
        <c:crosses val="autoZero"/>
        <c:auto val="1"/>
        <c:lblAlgn val="ctr"/>
        <c:lblOffset val="100"/>
        <c:noMultiLvlLbl val="0"/>
      </c:catAx>
      <c:valAx>
        <c:axId val="143745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Adult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Monarchs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0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53478292277689"/>
          <c:y val="0.38456131319394882"/>
          <c:w val="0.19142976394005795"/>
          <c:h val="0.1237667356959280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A4-4CF1-B3E8-2FFC40AE2C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A4-4CF1-B3E8-2FFC40AE2C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A4-4CF1-B3E8-2FFC40AE2C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'Monarch Production'!$N$1:$P$1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'Monarch Production'!$N$24:$P$24</c:f>
              <c:numCache>
                <c:formatCode>#,##0</c:formatCode>
                <c:ptCount val="3"/>
                <c:pt idx="0">
                  <c:v>1555219.0799999998</c:v>
                </c:pt>
                <c:pt idx="1">
                  <c:v>1931528.5919999999</c:v>
                </c:pt>
                <c:pt idx="2">
                  <c:v>1724514.9119999998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9-48EC-96B7-CC585C4F4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505764671"/>
        <c:axId val="1491777023"/>
      </c:barChart>
      <c:catAx>
        <c:axId val="15057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1777023"/>
        <c:crosses val="autoZero"/>
        <c:auto val="1"/>
        <c:lblAlgn val="ctr"/>
        <c:lblOffset val="100"/>
        <c:noMultiLvlLbl val="0"/>
      </c:catAx>
      <c:valAx>
        <c:axId val="14917770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057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'Monarch Production B+W'!$N$1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'Monarch Production B+W'!$M$2:$M$10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 B+W'!$N$2:$N$10</c:f>
              <c:numCache>
                <c:formatCode>#,##0</c:formatCode>
                <c:ptCount val="9"/>
                <c:pt idx="0">
                  <c:v>700101.28799999994</c:v>
                </c:pt>
                <c:pt idx="1">
                  <c:v>544945.60800000001</c:v>
                </c:pt>
                <c:pt idx="2">
                  <c:v>153984.09599999999</c:v>
                </c:pt>
                <c:pt idx="3">
                  <c:v>124491.81599999999</c:v>
                </c:pt>
                <c:pt idx="4">
                  <c:v>12471.552</c:v>
                </c:pt>
                <c:pt idx="5">
                  <c:v>7781.6879999999992</c:v>
                </c:pt>
                <c:pt idx="6">
                  <c:v>4034.7359999999999</c:v>
                </c:pt>
                <c:pt idx="7">
                  <c:v>2919.8879999999999</c:v>
                </c:pt>
                <c:pt idx="8">
                  <c:v>2649.7439999999997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8-4E34-AFE5-53E1059A5621}"/>
            </c:ext>
          </c:extLst>
        </c:ser>
        <c:ser>
          <c:idx val="1"/>
          <c:order val="1"/>
          <c:tx>
            <c:strRef>
              <c:f>'Monarch Production B+W'!$O$1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'Monarch Production B+W'!$M$2:$M$10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 B+W'!$O$2:$O$10</c:f>
              <c:numCache>
                <c:formatCode>#,##0</c:formatCode>
                <c:ptCount val="9"/>
                <c:pt idx="0">
                  <c:v>768373.05599999998</c:v>
                </c:pt>
                <c:pt idx="1">
                  <c:v>441121.17599999998</c:v>
                </c:pt>
                <c:pt idx="2">
                  <c:v>380811.24</c:v>
                </c:pt>
                <c:pt idx="3">
                  <c:v>97546.967999999993</c:v>
                </c:pt>
                <c:pt idx="4">
                  <c:v>10131.624</c:v>
                </c:pt>
                <c:pt idx="5">
                  <c:v>6052.6079999999993</c:v>
                </c:pt>
                <c:pt idx="6">
                  <c:v>3450.3119999999999</c:v>
                </c:pt>
                <c:pt idx="7">
                  <c:v>2511.4319999999998</c:v>
                </c:pt>
                <c:pt idx="8">
                  <c:v>219988.94399999999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8-4E34-AFE5-53E1059A5621}"/>
            </c:ext>
          </c:extLst>
        </c:ser>
        <c:ser>
          <c:idx val="2"/>
          <c:order val="2"/>
          <c:tx>
            <c:strRef>
              <c:f>'Monarch Production B+W'!$P$1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'Monarch Production B+W'!$M$2:$M$10</c:f>
              <c:strCache>
                <c:ptCount val="9"/>
                <c:pt idx="0">
                  <c:v>Grass/Pasture</c:v>
                </c:pt>
                <c:pt idx="1">
                  <c:v>Non GM Maize</c:v>
                </c:pt>
                <c:pt idx="2">
                  <c:v>Total Roadsides</c:v>
                </c:pt>
                <c:pt idx="3">
                  <c:v>Non GM Soybeans</c:v>
                </c:pt>
                <c:pt idx="4">
                  <c:v>RailroadROW</c:v>
                </c:pt>
                <c:pt idx="5">
                  <c:v>Wetlands</c:v>
                </c:pt>
                <c:pt idx="6">
                  <c:v>Maize</c:v>
                </c:pt>
                <c:pt idx="7">
                  <c:v>Soybeans</c:v>
                </c:pt>
                <c:pt idx="8">
                  <c:v>Low Intensity Dev.</c:v>
                </c:pt>
              </c:strCache>
            </c:strRef>
          </c:cat>
          <c:val>
            <c:numRef>
              <c:f>'Monarch Production B+W'!$P$2:$P$10</c:f>
              <c:numCache>
                <c:formatCode>#,##0</c:formatCode>
                <c:ptCount val="9"/>
                <c:pt idx="0">
                  <c:v>790733.59199999995</c:v>
                </c:pt>
                <c:pt idx="1">
                  <c:v>492543.14399999997</c:v>
                </c:pt>
                <c:pt idx="2">
                  <c:v>257245.84799999997</c:v>
                </c:pt>
                <c:pt idx="3">
                  <c:v>112701.59999999999</c:v>
                </c:pt>
                <c:pt idx="4">
                  <c:v>12050.567999999999</c:v>
                </c:pt>
                <c:pt idx="5">
                  <c:v>6856.7759999999998</c:v>
                </c:pt>
                <c:pt idx="6">
                  <c:v>3637.5119999999997</c:v>
                </c:pt>
                <c:pt idx="7">
                  <c:v>2630.808</c:v>
                </c:pt>
                <c:pt idx="8">
                  <c:v>44421.911999999997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8-4E34-AFE5-53E1059A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54783"/>
        <c:axId val="1437453375"/>
      </c:barChart>
      <c:catAx>
        <c:axId val="128005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Landcover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7453375"/>
        <c:crosses val="autoZero"/>
        <c:auto val="1"/>
        <c:lblAlgn val="ctr"/>
        <c:lblOffset val="100"/>
        <c:noMultiLvlLbl val="0"/>
      </c:catAx>
      <c:valAx>
        <c:axId val="143745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Adult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Monarchs</a:t>
                </a:r>
                <a:endParaRPr lang="en-US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0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53478292277689"/>
          <c:y val="0.38456131319394882"/>
          <c:w val="0.19142976394005795"/>
          <c:h val="0.1237667356959280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8-47C6-B703-13397153D9D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88-47C6-B703-13397153D9D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88-47C6-B703-13397153D9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'Monarch Production B+W'!$N$1:$P$1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'Monarch Production B+W'!$N$24:$P$24</c:f>
              <c:numCache>
                <c:formatCode>#,##0</c:formatCode>
                <c:ptCount val="3"/>
                <c:pt idx="0">
                  <c:v>1555219.0799999998</c:v>
                </c:pt>
                <c:pt idx="1">
                  <c:v>1931528.5919999999</c:v>
                </c:pt>
                <c:pt idx="2">
                  <c:v>1724514.9119999998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88-47C6-B703-13397153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505764671"/>
        <c:axId val="1491777023"/>
      </c:barChart>
      <c:catAx>
        <c:axId val="15057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1777023"/>
        <c:crosses val="autoZero"/>
        <c:auto val="1"/>
        <c:lblAlgn val="ctr"/>
        <c:lblOffset val="100"/>
        <c:noMultiLvlLbl val="0"/>
      </c:catAx>
      <c:valAx>
        <c:axId val="14917770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057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1</xdr:row>
      <xdr:rowOff>14286</xdr:rowOff>
    </xdr:from>
    <xdr:to>
      <xdr:col>22</xdr:col>
      <xdr:colOff>323849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7EFF7-4B8D-4535-94CC-4AFFB64EF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38101</xdr:colOff>
      <xdr:row>1</xdr:row>
      <xdr:rowOff>90488</xdr:rowOff>
    </xdr:from>
    <xdr:to>
      <xdr:col>22</xdr:col>
      <xdr:colOff>247649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FD1F8-6EB5-4B6B-A60A-7965AE1F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</xdr:row>
      <xdr:rowOff>66675</xdr:rowOff>
    </xdr:from>
    <xdr:to>
      <xdr:col>29</xdr:col>
      <xdr:colOff>238125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5514F-671D-4C75-BA6C-CB9C0726C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314325</xdr:colOff>
      <xdr:row>2</xdr:row>
      <xdr:rowOff>185738</xdr:rowOff>
    </xdr:from>
    <xdr:to>
      <xdr:col>29</xdr:col>
      <xdr:colOff>142876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1AA80-E443-47AE-92D4-FAB864E5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</xdr:row>
      <xdr:rowOff>66675</xdr:rowOff>
    </xdr:from>
    <xdr:to>
      <xdr:col>29</xdr:col>
      <xdr:colOff>238125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281C8-5F88-44F6-BCFB-EC35A451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314325</xdr:colOff>
      <xdr:row>2</xdr:row>
      <xdr:rowOff>185738</xdr:rowOff>
    </xdr:from>
    <xdr:to>
      <xdr:col>29</xdr:col>
      <xdr:colOff>142876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817D5-425B-4FC3-8F00-42D0052A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workbookViewId="0">
      <selection activeCell="C19" sqref="C19"/>
    </sheetView>
  </sheetViews>
  <sheetFormatPr defaultRowHeight="15" x14ac:dyDescent="0.25"/>
  <cols>
    <col min="2" max="2" width="17.85546875" bestFit="1" customWidth="1"/>
    <col min="3" max="3" width="15.28515625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</v>
      </c>
      <c r="B2" t="s">
        <v>31</v>
      </c>
      <c r="C2" s="1">
        <v>24762.331705223201</v>
      </c>
      <c r="D2" s="1">
        <v>1215.62086178855</v>
      </c>
      <c r="E2" s="1">
        <v>1435.22125391689</v>
      </c>
      <c r="F2" s="1">
        <v>593.18448048995299</v>
      </c>
      <c r="G2" s="1">
        <v>1206.0867800701899</v>
      </c>
      <c r="H2" s="1">
        <v>528.56352606989606</v>
      </c>
      <c r="I2" s="1">
        <v>273.67362388695801</v>
      </c>
      <c r="J2" s="1">
        <v>605.29286040339696</v>
      </c>
      <c r="K2" s="1">
        <v>1166.1616400512</v>
      </c>
      <c r="L2" s="1">
        <v>921.71047474755005</v>
      </c>
      <c r="M2" s="1">
        <v>99.954877292923996</v>
      </c>
      <c r="N2" s="1">
        <v>1144.0167403220601</v>
      </c>
      <c r="O2" s="1">
        <v>130.57026667411401</v>
      </c>
      <c r="P2" s="1">
        <v>1123.3734755953401</v>
      </c>
      <c r="Q2" s="1">
        <v>889.81854547998103</v>
      </c>
      <c r="R2" s="1">
        <v>796.02048124463499</v>
      </c>
      <c r="S2" s="1">
        <v>2033.7833433549399</v>
      </c>
      <c r="T2" s="1">
        <v>717.43199895286205</v>
      </c>
      <c r="U2" s="1">
        <v>1132.3400011620599</v>
      </c>
      <c r="V2" s="1">
        <v>446.25793351603699</v>
      </c>
      <c r="W2" s="1">
        <v>1234.15911854761</v>
      </c>
      <c r="X2" s="1">
        <v>892.88379184993096</v>
      </c>
      <c r="Y2" s="1">
        <v>838.45634382704202</v>
      </c>
      <c r="Z2" s="1">
        <v>363.32701263401799</v>
      </c>
      <c r="AA2" s="1">
        <v>442.877066222689</v>
      </c>
      <c r="AB2" s="1">
        <v>828.99851311092402</v>
      </c>
      <c r="AC2" s="1">
        <v>551.48132387151304</v>
      </c>
      <c r="AD2" s="1">
        <v>1231.59873531585</v>
      </c>
      <c r="AE2" s="1">
        <v>755.54063997689195</v>
      </c>
      <c r="AF2" s="1">
        <v>1163.9259948471299</v>
      </c>
    </row>
    <row r="3" spans="1:32" x14ac:dyDescent="0.25">
      <c r="A3">
        <v>2</v>
      </c>
      <c r="B3" t="s">
        <v>32</v>
      </c>
      <c r="C3" s="1">
        <v>11811.4327816356</v>
      </c>
      <c r="D3" s="1">
        <v>548.46342429611798</v>
      </c>
      <c r="E3" s="1">
        <v>698.53788548436205</v>
      </c>
      <c r="F3" s="1">
        <v>306.46817248761403</v>
      </c>
      <c r="G3" s="1">
        <v>560.79570873963496</v>
      </c>
      <c r="H3" s="1">
        <v>257.20929842490801</v>
      </c>
      <c r="I3" s="1">
        <v>139.58610709838399</v>
      </c>
      <c r="J3" s="1">
        <v>296.23612015020302</v>
      </c>
      <c r="K3" s="1">
        <v>564.44531921430905</v>
      </c>
      <c r="L3" s="1">
        <v>450.547502409402</v>
      </c>
      <c r="M3" s="1">
        <v>41.480920052437</v>
      </c>
      <c r="N3" s="1">
        <v>548.74752149281403</v>
      </c>
      <c r="O3" s="1">
        <v>59.378978885655002</v>
      </c>
      <c r="P3" s="1">
        <v>537.89197349768097</v>
      </c>
      <c r="Q3" s="1">
        <v>431.46984494366097</v>
      </c>
      <c r="R3" s="1">
        <v>370.774851641807</v>
      </c>
      <c r="S3" s="1">
        <v>992.25624739696298</v>
      </c>
      <c r="T3" s="1">
        <v>332.47630951081197</v>
      </c>
      <c r="U3" s="1">
        <v>560.26016937887005</v>
      </c>
      <c r="V3" s="1">
        <v>216.39358350808399</v>
      </c>
      <c r="W3" s="1">
        <v>577.04012706056301</v>
      </c>
      <c r="X3" s="1">
        <v>420.06076469260398</v>
      </c>
      <c r="Y3" s="1">
        <v>394.13089175239901</v>
      </c>
      <c r="Z3" s="1">
        <v>174.51193922532801</v>
      </c>
      <c r="AA3" s="1">
        <v>197.76567744620999</v>
      </c>
      <c r="AB3" s="1">
        <v>391.16025646909497</v>
      </c>
      <c r="AC3" s="1">
        <v>249.84639286661701</v>
      </c>
      <c r="AD3" s="1">
        <v>587.51436432569903</v>
      </c>
      <c r="AE3" s="1">
        <v>359.77146162852802</v>
      </c>
      <c r="AF3" s="1">
        <v>546.21096755485098</v>
      </c>
    </row>
    <row r="4" spans="1:32" x14ac:dyDescent="0.25">
      <c r="A4">
        <v>3</v>
      </c>
      <c r="B4" t="s">
        <v>33</v>
      </c>
      <c r="C4" s="1">
        <v>37623.895346118399</v>
      </c>
      <c r="D4" s="1">
        <v>1835.3045096071901</v>
      </c>
      <c r="E4" s="1">
        <v>2195.39626580614</v>
      </c>
      <c r="F4" s="1">
        <v>924.63756212093006</v>
      </c>
      <c r="G4" s="1">
        <v>1839.1296222230401</v>
      </c>
      <c r="H4" s="1">
        <v>812.28206808199297</v>
      </c>
      <c r="I4" s="1">
        <v>442.56619876012098</v>
      </c>
      <c r="J4" s="1">
        <v>941.09906984620898</v>
      </c>
      <c r="K4" s="1">
        <v>1781.21990477283</v>
      </c>
      <c r="L4" s="1">
        <v>1415.66268989747</v>
      </c>
      <c r="M4" s="1">
        <v>154.62707351438101</v>
      </c>
      <c r="N4" s="1">
        <v>1677.2061442219299</v>
      </c>
      <c r="O4" s="1">
        <v>188.63171112431701</v>
      </c>
      <c r="P4" s="1">
        <v>1715.31596873843</v>
      </c>
      <c r="Q4" s="1">
        <v>1351.6609923657199</v>
      </c>
      <c r="R4" s="1">
        <v>1197.0579188705301</v>
      </c>
      <c r="S4" s="1">
        <v>3070.2318918863698</v>
      </c>
      <c r="T4" s="1">
        <v>1074.8480954648101</v>
      </c>
      <c r="U4" s="1">
        <v>1742.5566553583899</v>
      </c>
      <c r="V4" s="1">
        <v>721.28928785990695</v>
      </c>
      <c r="W4" s="1">
        <v>1914.7618749757701</v>
      </c>
      <c r="X4" s="1">
        <v>1318.5720191523999</v>
      </c>
      <c r="Y4" s="1">
        <v>1294.4347064065701</v>
      </c>
      <c r="Z4" s="1">
        <v>554.52412184946502</v>
      </c>
      <c r="AA4" s="1">
        <v>650.81169049419702</v>
      </c>
      <c r="AB4" s="1">
        <v>1260.83486668967</v>
      </c>
      <c r="AC4" s="1">
        <v>858.291483134538</v>
      </c>
      <c r="AD4" s="1">
        <v>1844.54940254649</v>
      </c>
      <c r="AE4" s="1">
        <v>1123.7722965504199</v>
      </c>
      <c r="AF4" s="1">
        <v>1722.6192537982299</v>
      </c>
    </row>
    <row r="5" spans="1:32" x14ac:dyDescent="0.25">
      <c r="A5">
        <v>4</v>
      </c>
      <c r="B5" t="s">
        <v>34</v>
      </c>
      <c r="C5" s="1">
        <v>36590.707653446902</v>
      </c>
      <c r="D5" s="1">
        <v>1775.61830212116</v>
      </c>
      <c r="E5" s="1">
        <v>2127.24021162188</v>
      </c>
      <c r="F5" s="1">
        <v>888.74603947326602</v>
      </c>
      <c r="G5" s="1">
        <v>1773.18477835147</v>
      </c>
      <c r="H5" s="1">
        <v>790.60538117862302</v>
      </c>
      <c r="I5" s="1">
        <v>424.65305893631199</v>
      </c>
      <c r="J5" s="1">
        <v>920.48164664334797</v>
      </c>
      <c r="K5" s="1">
        <v>1737.6960050310799</v>
      </c>
      <c r="L5" s="1">
        <v>1357.96937287387</v>
      </c>
      <c r="M5" s="1">
        <v>148.37541558698101</v>
      </c>
      <c r="N5" s="1">
        <v>1668.8524283968</v>
      </c>
      <c r="O5" s="1">
        <v>176.24456936878099</v>
      </c>
      <c r="P5" s="1">
        <v>1661.9100265039699</v>
      </c>
      <c r="Q5" s="1">
        <v>1340.6937609736201</v>
      </c>
      <c r="R5" s="1">
        <v>1150.8407831972199</v>
      </c>
      <c r="S5" s="1">
        <v>2970.23231650653</v>
      </c>
      <c r="T5" s="1">
        <v>1061.4056198944099</v>
      </c>
      <c r="U5" s="1">
        <v>1754.17332911372</v>
      </c>
      <c r="V5" s="1">
        <v>686.85463612013996</v>
      </c>
      <c r="W5" s="1">
        <v>1833.8450257663401</v>
      </c>
      <c r="X5" s="1">
        <v>1275.2003223289</v>
      </c>
      <c r="Y5" s="1">
        <v>1230.7356917013501</v>
      </c>
      <c r="Z5" s="1">
        <v>545.67260317791204</v>
      </c>
      <c r="AA5" s="1">
        <v>628.75854077758902</v>
      </c>
      <c r="AB5" s="1">
        <v>1226.7815215650901</v>
      </c>
      <c r="AC5" s="1">
        <v>826.47018103222194</v>
      </c>
      <c r="AD5" s="1">
        <v>1827.5336563308001</v>
      </c>
      <c r="AE5" s="1">
        <v>1107.6827885325299</v>
      </c>
      <c r="AF5" s="1">
        <v>1672.24964034095</v>
      </c>
    </row>
    <row r="6" spans="1:32" x14ac:dyDescent="0.25">
      <c r="A6">
        <v>5</v>
      </c>
      <c r="B6" t="s">
        <v>35</v>
      </c>
      <c r="C6" s="1">
        <v>48252.974306608703</v>
      </c>
      <c r="D6" s="1">
        <v>2368.0341369746202</v>
      </c>
      <c r="E6" s="1">
        <v>2798.35546431291</v>
      </c>
      <c r="F6" s="1">
        <v>1179.45778273728</v>
      </c>
      <c r="G6" s="1">
        <v>2366.09890447614</v>
      </c>
      <c r="H6" s="1">
        <v>993.57852803513799</v>
      </c>
      <c r="I6" s="1">
        <v>557.25724440093302</v>
      </c>
      <c r="J6" s="1">
        <v>1177.8922151330701</v>
      </c>
      <c r="K6" s="1">
        <v>2221.9770407772098</v>
      </c>
      <c r="L6" s="1">
        <v>1823.1450692891799</v>
      </c>
      <c r="M6" s="1">
        <v>187.29135301179599</v>
      </c>
      <c r="N6" s="1">
        <v>2238.3526268175101</v>
      </c>
      <c r="O6" s="1">
        <v>260.45182550788701</v>
      </c>
      <c r="P6" s="1">
        <v>2169.5607248357801</v>
      </c>
      <c r="Q6" s="1">
        <v>1754.2688839637101</v>
      </c>
      <c r="R6" s="1">
        <v>1529.4926660546901</v>
      </c>
      <c r="S6" s="1">
        <v>3954.99964997498</v>
      </c>
      <c r="T6" s="1">
        <v>1354.6962678949801</v>
      </c>
      <c r="U6" s="1">
        <v>2263.5997558787199</v>
      </c>
      <c r="V6" s="1">
        <v>890.883389430948</v>
      </c>
      <c r="W6" s="1">
        <v>2462.78872254404</v>
      </c>
      <c r="X6" s="1">
        <v>1728.14972412369</v>
      </c>
      <c r="Y6" s="1">
        <v>1651.86626590936</v>
      </c>
      <c r="Z6" s="1">
        <v>698.76284895460901</v>
      </c>
      <c r="AA6" s="1">
        <v>824.09964768012196</v>
      </c>
      <c r="AB6" s="1">
        <v>1638.9222384528</v>
      </c>
      <c r="AC6" s="1">
        <v>1096.78909941034</v>
      </c>
      <c r="AD6" s="1">
        <v>2374.6458875869698</v>
      </c>
      <c r="AE6" s="1">
        <v>1440.5032184515501</v>
      </c>
      <c r="AF6" s="1">
        <v>2247.05312398772</v>
      </c>
    </row>
    <row r="7" spans="1:32" x14ac:dyDescent="0.25">
      <c r="A7">
        <v>6</v>
      </c>
      <c r="B7" t="s">
        <v>36</v>
      </c>
      <c r="C7" s="1">
        <v>234503.54943943201</v>
      </c>
      <c r="D7" s="1">
        <v>8622.4759988733804</v>
      </c>
      <c r="E7" s="1">
        <v>11968.420239327401</v>
      </c>
      <c r="F7" s="1">
        <v>6098.1444487399303</v>
      </c>
      <c r="G7" s="1">
        <v>8209.76710767246</v>
      </c>
      <c r="H7" s="1">
        <v>3089.6948590337101</v>
      </c>
      <c r="I7" s="1">
        <v>2219.0648998709198</v>
      </c>
      <c r="J7" s="1">
        <v>12081.043780910801</v>
      </c>
      <c r="K7" s="1">
        <v>10976.9667569102</v>
      </c>
      <c r="L7" s="1">
        <v>7731.6230049537198</v>
      </c>
      <c r="M7" s="1">
        <v>2147.9854846759999</v>
      </c>
      <c r="N7" s="1">
        <v>11234.9676198293</v>
      </c>
      <c r="O7" s="1">
        <v>1395.4793803589</v>
      </c>
      <c r="P7" s="1">
        <v>7981.8971152866297</v>
      </c>
      <c r="Q7" s="1">
        <v>8818.2705625954004</v>
      </c>
      <c r="R7" s="1">
        <v>10589.6975052746</v>
      </c>
      <c r="S7" s="1">
        <v>13968.507962407601</v>
      </c>
      <c r="T7" s="1">
        <v>13723.358654124801</v>
      </c>
      <c r="U7" s="1">
        <v>11928.0647162323</v>
      </c>
      <c r="V7" s="1">
        <v>5836.2261405034897</v>
      </c>
      <c r="W7" s="1">
        <v>6586.2746303166696</v>
      </c>
      <c r="X7" s="1">
        <v>5751.0733470740597</v>
      </c>
      <c r="Y7" s="1">
        <v>5620.4125257137202</v>
      </c>
      <c r="Z7" s="1">
        <v>3073.5367648312699</v>
      </c>
      <c r="AA7" s="1">
        <v>7877.1232298782697</v>
      </c>
      <c r="AB7" s="1">
        <v>10127.6766529822</v>
      </c>
      <c r="AC7" s="1">
        <v>8740.2813164524305</v>
      </c>
      <c r="AD7" s="1">
        <v>11157.621835186101</v>
      </c>
      <c r="AE7" s="1">
        <v>5209.2122253461303</v>
      </c>
      <c r="AF7" s="1">
        <v>11738.680674069799</v>
      </c>
    </row>
    <row r="8" spans="1:32" x14ac:dyDescent="0.25">
      <c r="A8">
        <v>7</v>
      </c>
      <c r="B8" t="s">
        <v>37</v>
      </c>
      <c r="C8" s="1">
        <v>135539.80896225799</v>
      </c>
      <c r="D8" s="1">
        <v>4555.2324969301599</v>
      </c>
      <c r="E8" s="1">
        <v>7613.2811780828297</v>
      </c>
      <c r="F8" s="1">
        <v>2734.0594524698499</v>
      </c>
      <c r="G8" s="1">
        <v>3948.65546780566</v>
      </c>
      <c r="H8" s="1">
        <v>2072.4421276296898</v>
      </c>
      <c r="I8" s="1">
        <v>1604.6706595381399</v>
      </c>
      <c r="J8" s="1">
        <v>24387.834371413399</v>
      </c>
      <c r="K8" s="1">
        <v>6110.2680781456202</v>
      </c>
      <c r="L8" s="1">
        <v>7575.5223124132199</v>
      </c>
      <c r="M8" s="1">
        <v>494.08952012597098</v>
      </c>
      <c r="N8" s="1">
        <v>9567.8518778748094</v>
      </c>
      <c r="O8" s="1">
        <v>374.945436876325</v>
      </c>
      <c r="P8" s="1">
        <v>5820.4925858622801</v>
      </c>
      <c r="Q8" s="1">
        <v>4557.3220825775097</v>
      </c>
      <c r="R8" s="1">
        <v>3070.7482460531201</v>
      </c>
      <c r="S8" s="1">
        <v>7248.2235558068296</v>
      </c>
      <c r="T8" s="1">
        <v>3736.5659330029598</v>
      </c>
      <c r="U8" s="1">
        <v>4335.1462405946104</v>
      </c>
      <c r="V8" s="1">
        <v>1381.0078638581899</v>
      </c>
      <c r="W8" s="1">
        <v>4256.4445832551301</v>
      </c>
      <c r="X8" s="1">
        <v>3784.6839601821498</v>
      </c>
      <c r="Y8" s="1">
        <v>3607.0002561420201</v>
      </c>
      <c r="Z8" s="1">
        <v>1172.94897212605</v>
      </c>
      <c r="AA8" s="1">
        <v>1841.7721610460101</v>
      </c>
      <c r="AB8" s="1">
        <v>4053.5694856232899</v>
      </c>
      <c r="AC8" s="1">
        <v>3124.3946264894198</v>
      </c>
      <c r="AD8" s="1">
        <v>4701.0307583312197</v>
      </c>
      <c r="AE8" s="1">
        <v>2970.23240568147</v>
      </c>
      <c r="AF8" s="1">
        <v>4839.3722663201797</v>
      </c>
    </row>
    <row r="9" spans="1:32" x14ac:dyDescent="0.25">
      <c r="A9">
        <v>8</v>
      </c>
      <c r="B9" t="s">
        <v>38</v>
      </c>
      <c r="C9" s="1">
        <v>7987.5068998171801</v>
      </c>
      <c r="D9" s="1">
        <v>353.23221945338503</v>
      </c>
      <c r="E9" s="1">
        <v>895.02131774966495</v>
      </c>
      <c r="F9" s="1">
        <v>167.203904514078</v>
      </c>
      <c r="G9" s="1">
        <v>294.56161182137998</v>
      </c>
      <c r="H9" s="1">
        <v>77.358859209200006</v>
      </c>
      <c r="I9" s="1">
        <v>72.10761521757</v>
      </c>
      <c r="J9" s="1">
        <v>816.81588011088195</v>
      </c>
      <c r="K9" s="1">
        <v>339.43050643992001</v>
      </c>
      <c r="L9" s="1">
        <v>55.495303707799998</v>
      </c>
      <c r="M9" s="1">
        <v>33.409107147213</v>
      </c>
      <c r="N9" s="1">
        <v>616.47391306939801</v>
      </c>
      <c r="O9" s="1">
        <v>28.098154273325999</v>
      </c>
      <c r="P9" s="1">
        <v>219.48677876665201</v>
      </c>
      <c r="Q9" s="1">
        <v>278.01502469238301</v>
      </c>
      <c r="R9" s="1">
        <v>306.95930198892302</v>
      </c>
      <c r="S9" s="1">
        <v>654.06801592815305</v>
      </c>
      <c r="T9" s="1">
        <v>236.25423318991801</v>
      </c>
      <c r="U9" s="1">
        <v>463.86292678061602</v>
      </c>
      <c r="V9" s="1">
        <v>116.30639898568199</v>
      </c>
      <c r="W9" s="1">
        <v>415.21763714431398</v>
      </c>
      <c r="X9" s="1">
        <v>327.72280356604898</v>
      </c>
      <c r="Y9" s="1">
        <v>210.74470177913801</v>
      </c>
      <c r="Z9" s="1">
        <v>161.15128371200001</v>
      </c>
      <c r="AA9" s="1">
        <v>60.413749041449996</v>
      </c>
      <c r="AB9" s="1">
        <v>68.967832587019998</v>
      </c>
      <c r="AC9" s="1">
        <v>80.142852240582002</v>
      </c>
      <c r="AD9" s="1">
        <v>241.07880259202</v>
      </c>
      <c r="AE9" s="1">
        <v>52.403316564279997</v>
      </c>
      <c r="AF9" s="1">
        <v>345.50284754418698</v>
      </c>
    </row>
    <row r="10" spans="1:32" x14ac:dyDescent="0.25">
      <c r="A10">
        <v>9</v>
      </c>
      <c r="B10" t="s">
        <v>39</v>
      </c>
      <c r="C10" s="1">
        <v>1281855.1742740099</v>
      </c>
      <c r="D10" s="1">
        <v>63140.151587562497</v>
      </c>
      <c r="E10" s="1">
        <v>73211.509955394999</v>
      </c>
      <c r="F10" s="1">
        <v>27969.612373764299</v>
      </c>
      <c r="G10" s="1">
        <v>60687.500689113302</v>
      </c>
      <c r="H10" s="1">
        <v>31004.388695223599</v>
      </c>
      <c r="I10" s="1">
        <v>14475.837880843699</v>
      </c>
      <c r="J10" s="1">
        <v>24018.73144512</v>
      </c>
      <c r="K10" s="1">
        <v>56738.989757933901</v>
      </c>
      <c r="L10" s="1">
        <v>45545.0114283933</v>
      </c>
      <c r="M10" s="1">
        <v>3975.0803209400501</v>
      </c>
      <c r="N10" s="1">
        <v>56344.428392724003</v>
      </c>
      <c r="O10" s="1">
        <v>4933.6326230866798</v>
      </c>
      <c r="P10" s="1">
        <v>66811.454037191099</v>
      </c>
      <c r="Q10" s="1">
        <v>50059.749691520301</v>
      </c>
      <c r="R10" s="1">
        <v>38945.8245882513</v>
      </c>
      <c r="S10" s="1">
        <v>109104.18359761</v>
      </c>
      <c r="T10" s="1">
        <v>30083.424711145901</v>
      </c>
      <c r="U10" s="1">
        <v>65909.182344278597</v>
      </c>
      <c r="V10" s="1">
        <v>20392.123036499201</v>
      </c>
      <c r="W10" s="1">
        <v>65444.935485375099</v>
      </c>
      <c r="X10" s="1">
        <v>49528.865918100601</v>
      </c>
      <c r="Y10" s="1">
        <v>40215.401923886697</v>
      </c>
      <c r="Z10" s="1">
        <v>19485.458963878598</v>
      </c>
      <c r="AA10" s="1">
        <v>19042.6170781865</v>
      </c>
      <c r="AB10" s="1">
        <v>45255.144725949598</v>
      </c>
      <c r="AC10" s="1">
        <v>28723.1530443101</v>
      </c>
      <c r="AD10" s="1">
        <v>66230.798276429399</v>
      </c>
      <c r="AE10" s="1">
        <v>42731.8052379535</v>
      </c>
      <c r="AF10" s="1">
        <v>61846.176463339099</v>
      </c>
    </row>
    <row r="11" spans="1:32" x14ac:dyDescent="0.25">
      <c r="A11">
        <v>10</v>
      </c>
      <c r="B11" t="s">
        <v>40</v>
      </c>
      <c r="C11" s="1">
        <v>184210.86342022699</v>
      </c>
      <c r="D11" s="1">
        <v>8769.1638389152995</v>
      </c>
      <c r="E11" s="1">
        <v>9929.5381887783496</v>
      </c>
      <c r="F11" s="1">
        <v>4222.2272086958901</v>
      </c>
      <c r="G11" s="1">
        <v>8181.1102839271698</v>
      </c>
      <c r="H11" s="1">
        <v>3214.3511557626698</v>
      </c>
      <c r="I11" s="1">
        <v>2293.6553192023498</v>
      </c>
      <c r="J11" s="1">
        <v>4439.31511016895</v>
      </c>
      <c r="K11" s="1">
        <v>7935.2884291384698</v>
      </c>
      <c r="L11" s="1">
        <v>5892.4035415640001</v>
      </c>
      <c r="M11" s="1">
        <v>299.17697181649498</v>
      </c>
      <c r="N11" s="1">
        <v>7049.2142620859204</v>
      </c>
      <c r="O11" s="1">
        <v>629.24175331847903</v>
      </c>
      <c r="P11" s="1">
        <v>9234.0571129908294</v>
      </c>
      <c r="Q11" s="1">
        <v>7508.2103202772596</v>
      </c>
      <c r="R11" s="1">
        <v>5625.6275518066504</v>
      </c>
      <c r="S11" s="1">
        <v>16148.306297986501</v>
      </c>
      <c r="T11" s="1">
        <v>4604.7944954443201</v>
      </c>
      <c r="U11" s="1">
        <v>8129.6896245922198</v>
      </c>
      <c r="V11" s="1">
        <v>2241.7673781026901</v>
      </c>
      <c r="W11" s="1">
        <v>6403.0134847405498</v>
      </c>
      <c r="X11" s="1">
        <v>6113.1993947848796</v>
      </c>
      <c r="Y11" s="1">
        <v>7207.6398478532001</v>
      </c>
      <c r="Z11" s="1">
        <v>2542.4257194028</v>
      </c>
      <c r="AA11" s="1">
        <v>4013.0325860286698</v>
      </c>
      <c r="AB11" s="1">
        <v>6536.4306806026798</v>
      </c>
      <c r="AC11" s="1">
        <v>4532.0174920445797</v>
      </c>
      <c r="AD11" s="1">
        <v>12587.907544982099</v>
      </c>
      <c r="AE11" s="1">
        <v>8352.33750069895</v>
      </c>
      <c r="AF11" s="1">
        <v>9575.7203245140408</v>
      </c>
    </row>
    <row r="12" spans="1:32" x14ac:dyDescent="0.25">
      <c r="A12">
        <v>11</v>
      </c>
      <c r="B12" t="s">
        <v>41</v>
      </c>
      <c r="C12" s="1">
        <v>927174.66099783999</v>
      </c>
      <c r="D12" s="1">
        <v>49049.210741368202</v>
      </c>
      <c r="E12" s="1">
        <v>53788.5484440289</v>
      </c>
      <c r="F12" s="1">
        <v>21165.078484456801</v>
      </c>
      <c r="G12" s="1">
        <v>47186.499295727597</v>
      </c>
      <c r="H12" s="1">
        <v>16496.280876527999</v>
      </c>
      <c r="I12" s="1">
        <v>12132.949093216699</v>
      </c>
      <c r="J12" s="1">
        <v>21746.337450722702</v>
      </c>
      <c r="K12" s="1">
        <v>38825.0777360867</v>
      </c>
      <c r="L12" s="1">
        <v>34503.518972244201</v>
      </c>
      <c r="M12" s="1">
        <v>2991.4734061937602</v>
      </c>
      <c r="N12" s="1">
        <v>44252.930304769601</v>
      </c>
      <c r="O12" s="1">
        <v>4793.9983897049297</v>
      </c>
      <c r="P12" s="1">
        <v>42998.847822406096</v>
      </c>
      <c r="Q12" s="1">
        <v>29244.2512568362</v>
      </c>
      <c r="R12" s="1">
        <v>32268.601773257898</v>
      </c>
      <c r="S12" s="1">
        <v>80658.042822459902</v>
      </c>
      <c r="T12" s="1">
        <v>27965.233025704802</v>
      </c>
      <c r="U12" s="1">
        <v>41474.525245451601</v>
      </c>
      <c r="V12" s="1">
        <v>19451.833704012501</v>
      </c>
      <c r="W12" s="1">
        <v>53132.757044161997</v>
      </c>
      <c r="X12" s="1">
        <v>36025.530045763502</v>
      </c>
      <c r="Y12" s="1">
        <v>35929.431582898404</v>
      </c>
      <c r="Z12" s="1">
        <v>15222.8664580652</v>
      </c>
      <c r="AA12" s="1">
        <v>12087.5346041743</v>
      </c>
      <c r="AB12" s="1">
        <v>28349.512904727599</v>
      </c>
      <c r="AC12" s="1">
        <v>15067.733411325</v>
      </c>
      <c r="AD12" s="1">
        <v>39515.825582354599</v>
      </c>
      <c r="AE12" s="1">
        <v>22613.482959479999</v>
      </c>
      <c r="AF12" s="1">
        <v>48236.747559712399</v>
      </c>
    </row>
    <row r="13" spans="1:32" x14ac:dyDescent="0.25">
      <c r="A13">
        <v>12</v>
      </c>
      <c r="B13" t="s">
        <v>42</v>
      </c>
      <c r="C13" s="1">
        <v>37383.4637330611</v>
      </c>
      <c r="D13" s="1">
        <v>2094.8145319997798</v>
      </c>
      <c r="E13" s="1">
        <v>2847.4865421223399</v>
      </c>
      <c r="F13" s="1">
        <v>877.69060793797996</v>
      </c>
      <c r="G13" s="1">
        <v>1854.4004031694799</v>
      </c>
      <c r="H13" s="1">
        <v>671.23718949403803</v>
      </c>
      <c r="I13" s="1">
        <v>356.28231832865998</v>
      </c>
      <c r="J13" s="1">
        <v>828.30373381283403</v>
      </c>
      <c r="K13" s="1">
        <v>1678.0461684105601</v>
      </c>
      <c r="L13" s="1">
        <v>863.18371279441897</v>
      </c>
      <c r="M13" s="1">
        <v>302.00886362145201</v>
      </c>
      <c r="N13" s="1">
        <v>1910.74630111495</v>
      </c>
      <c r="O13" s="1">
        <v>72.787485760414</v>
      </c>
      <c r="P13" s="1">
        <v>1656.5980828685799</v>
      </c>
      <c r="Q13" s="1">
        <v>1145.95604181049</v>
      </c>
      <c r="R13" s="1">
        <v>1552.2252236228201</v>
      </c>
      <c r="S13" s="1">
        <v>3439.26614269319</v>
      </c>
      <c r="T13" s="1">
        <v>961.41662319727197</v>
      </c>
      <c r="U13" s="1">
        <v>1442.7795590152</v>
      </c>
      <c r="V13" s="1">
        <v>318.23013454508799</v>
      </c>
      <c r="W13" s="1">
        <v>2064.4401618555698</v>
      </c>
      <c r="X13" s="1">
        <v>1385.2078634750101</v>
      </c>
      <c r="Y13" s="1">
        <v>1492.41194099577</v>
      </c>
      <c r="Z13" s="1">
        <v>828.09879378556798</v>
      </c>
      <c r="AA13" s="1">
        <v>762.77193551617495</v>
      </c>
      <c r="AB13" s="1">
        <v>998.83901614676404</v>
      </c>
      <c r="AC13" s="1">
        <v>508.23090030920002</v>
      </c>
      <c r="AD13" s="1">
        <v>1557.8046215719701</v>
      </c>
      <c r="AE13" s="1">
        <v>968.98651251302499</v>
      </c>
      <c r="AF13" s="1">
        <v>1943.21232057251</v>
      </c>
    </row>
    <row r="14" spans="1:32" x14ac:dyDescent="0.25">
      <c r="A14">
        <v>13</v>
      </c>
      <c r="B14" t="s">
        <v>43</v>
      </c>
      <c r="C14" s="1">
        <v>26295.319793311999</v>
      </c>
      <c r="D14" s="1">
        <v>1161.0457999125899</v>
      </c>
      <c r="E14" s="1">
        <v>828.85439382950904</v>
      </c>
      <c r="F14" s="1">
        <v>1497.85751386011</v>
      </c>
      <c r="G14" s="1">
        <v>2425.88751215607</v>
      </c>
      <c r="H14" s="1">
        <v>1118.1119929506201</v>
      </c>
      <c r="I14" s="1">
        <v>1085.2737725816501</v>
      </c>
      <c r="J14" s="1">
        <v>2186.5950009733701</v>
      </c>
      <c r="K14" s="1">
        <v>1680.6377443553599</v>
      </c>
      <c r="L14" s="1">
        <v>2725.15649466991</v>
      </c>
      <c r="M14" s="1">
        <v>421.26508712725803</v>
      </c>
      <c r="N14" s="1">
        <v>1299.9971570201501</v>
      </c>
      <c r="O14" s="1">
        <v>293.43944770567401</v>
      </c>
      <c r="P14" s="1">
        <v>877.88527451770301</v>
      </c>
      <c r="Q14" s="1">
        <v>950.10204686750899</v>
      </c>
      <c r="R14" s="1">
        <v>525.52514484221194</v>
      </c>
      <c r="S14" s="1">
        <v>1162.80220700004</v>
      </c>
      <c r="T14" s="1">
        <v>1108.4668416790801</v>
      </c>
      <c r="U14" s="1">
        <v>1094.8663380034</v>
      </c>
      <c r="V14" s="1">
        <v>410.75822438377202</v>
      </c>
      <c r="W14" s="1">
        <v>775.28517506129697</v>
      </c>
      <c r="X14" s="1">
        <v>301.49561731178102</v>
      </c>
      <c r="Y14" s="1">
        <v>494.72406569518699</v>
      </c>
      <c r="Z14" s="1">
        <v>287.92301752294702</v>
      </c>
      <c r="AA14" s="1">
        <v>211.57663027747</v>
      </c>
      <c r="AB14" s="1">
        <v>147.15616476407601</v>
      </c>
      <c r="AC14" s="1">
        <v>209.63414872452799</v>
      </c>
      <c r="AD14" s="1">
        <v>467.97035256740202</v>
      </c>
      <c r="AE14" s="1">
        <v>195.57387040527399</v>
      </c>
      <c r="AF14" s="1">
        <v>349.452756546057</v>
      </c>
    </row>
    <row r="15" spans="1:32" x14ac:dyDescent="0.25">
      <c r="A15">
        <v>14</v>
      </c>
      <c r="B15" t="s">
        <v>44</v>
      </c>
      <c r="C15" s="1">
        <v>87024.242960393007</v>
      </c>
      <c r="D15" s="1">
        <v>862.14241784301396</v>
      </c>
      <c r="E15" s="1">
        <v>12762.377194680699</v>
      </c>
      <c r="F15" s="1">
        <v>1594.78665176856</v>
      </c>
      <c r="G15" s="1">
        <v>4765.2925677644598</v>
      </c>
      <c r="H15" s="1">
        <v>1014.33858171522</v>
      </c>
      <c r="I15" s="1">
        <v>1400.4160307720999</v>
      </c>
      <c r="J15" s="1">
        <v>7728.3675654934495</v>
      </c>
      <c r="K15" s="1">
        <v>14226.877239518401</v>
      </c>
      <c r="L15" s="1">
        <v>8107.7642358306202</v>
      </c>
      <c r="M15" s="1">
        <v>1103.3568293641399</v>
      </c>
      <c r="N15" s="1">
        <v>5672.7010208988904</v>
      </c>
      <c r="O15" s="1">
        <v>605.62049993954997</v>
      </c>
      <c r="P15" s="1">
        <v>3911.6410278476301</v>
      </c>
      <c r="Q15" s="1">
        <v>4324.2343758216302</v>
      </c>
      <c r="R15" s="1">
        <v>1874.61647185893</v>
      </c>
      <c r="S15" s="1">
        <v>3424.1891244206399</v>
      </c>
      <c r="T15" s="1">
        <v>1824.7630536075001</v>
      </c>
      <c r="U15" s="1">
        <v>1610.0356064898399</v>
      </c>
      <c r="V15" s="1">
        <v>482.35789826074699</v>
      </c>
      <c r="W15" s="1">
        <v>1015.14307855014</v>
      </c>
      <c r="X15" s="1">
        <v>2447.2236443924899</v>
      </c>
      <c r="Y15" s="1">
        <v>382.62447784331999</v>
      </c>
      <c r="Z15" s="1">
        <v>283.24759536974898</v>
      </c>
      <c r="AA15" s="1">
        <v>1273.60452995324</v>
      </c>
      <c r="AB15" s="1">
        <v>1153.4773099147701</v>
      </c>
      <c r="AC15" s="1">
        <v>764.09797530976505</v>
      </c>
      <c r="AD15" s="1">
        <v>1009.47684627411</v>
      </c>
      <c r="AE15" s="1">
        <v>690.71965398813495</v>
      </c>
      <c r="AF15" s="1">
        <v>708.74945490130699</v>
      </c>
    </row>
    <row r="16" spans="1:32" x14ac:dyDescent="0.25">
      <c r="A16">
        <v>15</v>
      </c>
      <c r="B16" t="s">
        <v>45</v>
      </c>
      <c r="C16" s="1">
        <v>29858.882994428099</v>
      </c>
      <c r="D16" s="1">
        <v>639.35198275758205</v>
      </c>
      <c r="E16" s="1">
        <v>222.762528448122</v>
      </c>
      <c r="F16" s="1">
        <v>730.90731504774806</v>
      </c>
      <c r="G16" s="1">
        <v>1363.6450322111</v>
      </c>
      <c r="H16" s="1">
        <v>208.570916407038</v>
      </c>
      <c r="I16" s="1">
        <v>160.002969852071</v>
      </c>
      <c r="J16" s="1">
        <v>2030.58043882941</v>
      </c>
      <c r="K16" s="1">
        <v>841.84400891280404</v>
      </c>
      <c r="L16" s="1">
        <v>1740.7823739320099</v>
      </c>
      <c r="M16" s="1">
        <v>362.13370933799303</v>
      </c>
      <c r="N16" s="1">
        <v>860.205725746491</v>
      </c>
      <c r="O16" s="1">
        <v>40.713116339662001</v>
      </c>
      <c r="P16" s="1">
        <v>1076.86532470934</v>
      </c>
      <c r="Q16" s="1">
        <v>513.10203582208499</v>
      </c>
      <c r="R16" s="1">
        <v>1673.94712947787</v>
      </c>
      <c r="S16" s="1">
        <v>1818.6385663400399</v>
      </c>
      <c r="T16" s="1">
        <v>2388.0510758922401</v>
      </c>
      <c r="U16" s="1">
        <v>1845.04870962428</v>
      </c>
      <c r="V16" s="1">
        <v>1488.6621238596199</v>
      </c>
      <c r="W16" s="1">
        <v>766.61963992699998</v>
      </c>
      <c r="X16" s="1">
        <v>366.35807942904398</v>
      </c>
      <c r="Y16" s="1">
        <v>492.89568874263102</v>
      </c>
      <c r="Z16" s="1">
        <v>320.94133638514802</v>
      </c>
      <c r="AA16" s="1">
        <v>753.049874132902</v>
      </c>
      <c r="AB16" s="1">
        <v>1479.1353891922499</v>
      </c>
      <c r="AC16" s="1">
        <v>555.23664434464899</v>
      </c>
      <c r="AD16" s="1">
        <v>1268.8812015349099</v>
      </c>
      <c r="AE16" s="1">
        <v>740.05203075483701</v>
      </c>
      <c r="AF16" s="1">
        <v>3109.8980264372599</v>
      </c>
    </row>
    <row r="17" spans="1:32" x14ac:dyDescent="0.25">
      <c r="A17">
        <v>16</v>
      </c>
      <c r="B17" t="s">
        <v>46</v>
      </c>
      <c r="C17" s="1">
        <v>19402.3284390525</v>
      </c>
      <c r="D17" s="1">
        <v>445.595093825324</v>
      </c>
      <c r="E17" s="1">
        <v>1233.18951959579</v>
      </c>
      <c r="F17" s="1">
        <v>230.31813971927301</v>
      </c>
      <c r="G17" s="1">
        <v>176.69840995665299</v>
      </c>
      <c r="H17" s="1">
        <v>123.469956943581</v>
      </c>
      <c r="I17" s="1">
        <v>52.381948798628997</v>
      </c>
      <c r="J17" s="1">
        <v>7381.8861663697799</v>
      </c>
      <c r="K17" s="1">
        <v>468.32670925035501</v>
      </c>
      <c r="L17" s="1">
        <v>1505.6852268452999</v>
      </c>
      <c r="M17" s="1">
        <v>26.460982878968998</v>
      </c>
      <c r="N17" s="1">
        <v>1818.9777365458799</v>
      </c>
      <c r="O17" s="1">
        <v>16.982328198788</v>
      </c>
      <c r="P17" s="1">
        <v>629.62097124580498</v>
      </c>
      <c r="Q17" s="1">
        <v>472.62745905637303</v>
      </c>
      <c r="R17" s="1">
        <v>205.814846082754</v>
      </c>
      <c r="S17" s="1">
        <v>481.10309315197998</v>
      </c>
      <c r="T17" s="1">
        <v>715.12095174370904</v>
      </c>
      <c r="U17" s="1">
        <v>271.50741296502798</v>
      </c>
      <c r="V17" s="1">
        <v>164.925880659321</v>
      </c>
      <c r="W17" s="1">
        <v>224.23897526274001</v>
      </c>
      <c r="X17" s="1">
        <v>283.97481399517301</v>
      </c>
      <c r="Y17" s="1">
        <v>329.737574154936</v>
      </c>
      <c r="Z17" s="1">
        <v>145.071483518474</v>
      </c>
      <c r="AA17" s="1">
        <v>68.626280349498003</v>
      </c>
      <c r="AB17" s="1">
        <v>232.781783006089</v>
      </c>
      <c r="AC17" s="1">
        <v>506.44789890715799</v>
      </c>
      <c r="AD17" s="1">
        <v>468.21144445890599</v>
      </c>
      <c r="AE17" s="1">
        <v>197.89111095290301</v>
      </c>
      <c r="AF17" s="1">
        <v>524.65424061331203</v>
      </c>
    </row>
    <row r="18" spans="1:32" x14ac:dyDescent="0.25">
      <c r="A18">
        <v>17</v>
      </c>
      <c r="B18" t="s">
        <v>47</v>
      </c>
      <c r="C18" s="1">
        <v>30647.236516225199</v>
      </c>
      <c r="D18" s="1">
        <v>677.80272876834601</v>
      </c>
      <c r="E18" s="1">
        <v>1583.3621850054201</v>
      </c>
      <c r="F18" s="1">
        <v>787.22707547231596</v>
      </c>
      <c r="G18" s="1">
        <v>909.71585326520903</v>
      </c>
      <c r="H18" s="1">
        <v>287.56118959981302</v>
      </c>
      <c r="I18" s="1">
        <v>395.26018950284202</v>
      </c>
      <c r="J18" s="1">
        <v>3616.6356869810002</v>
      </c>
      <c r="K18" s="1">
        <v>948.95065586052999</v>
      </c>
      <c r="L18" s="1">
        <v>1089.5838104203301</v>
      </c>
      <c r="M18" s="1">
        <v>55.187628147840002</v>
      </c>
      <c r="N18" s="1">
        <v>552.81674271201302</v>
      </c>
      <c r="O18" s="1">
        <v>51.199768699324999</v>
      </c>
      <c r="P18" s="1">
        <v>547.55526395070899</v>
      </c>
      <c r="Q18" s="1">
        <v>420.74538780765698</v>
      </c>
      <c r="R18" s="1">
        <v>1945.7482799249001</v>
      </c>
      <c r="S18" s="1">
        <v>695.37639594174595</v>
      </c>
      <c r="T18" s="1">
        <v>6521.69192210454</v>
      </c>
      <c r="U18" s="1">
        <v>1741.34198129837</v>
      </c>
      <c r="V18" s="1">
        <v>914.81573881294605</v>
      </c>
      <c r="W18" s="1">
        <v>492.09680614769002</v>
      </c>
      <c r="X18" s="1">
        <v>554.02949950954098</v>
      </c>
      <c r="Y18" s="1">
        <v>621.47046717408602</v>
      </c>
      <c r="Z18" s="1">
        <v>221.131230579419</v>
      </c>
      <c r="AA18" s="1">
        <v>804.00347148303604</v>
      </c>
      <c r="AB18" s="1">
        <v>380.01548374886102</v>
      </c>
      <c r="AC18" s="1">
        <v>2081.0527453316299</v>
      </c>
      <c r="AD18" s="1">
        <v>749.86755543297204</v>
      </c>
      <c r="AE18" s="1">
        <v>185.411978122851</v>
      </c>
      <c r="AF18" s="1">
        <v>815.57879441926696</v>
      </c>
    </row>
    <row r="19" spans="1:32" x14ac:dyDescent="0.25">
      <c r="B19" t="s">
        <v>48</v>
      </c>
      <c r="C19" s="1">
        <f>SUM(C2:C18)</f>
        <v>3160924.3802230889</v>
      </c>
      <c r="D19" s="1">
        <f t="shared" ref="D19:AF19" si="0">SUM(D2:D18)</f>
        <v>148113.26067299725</v>
      </c>
      <c r="E19" s="1">
        <f t="shared" si="0"/>
        <v>186139.10276818622</v>
      </c>
      <c r="F19" s="1">
        <f t="shared" si="0"/>
        <v>71967.60721375588</v>
      </c>
      <c r="G19" s="1">
        <f t="shared" si="0"/>
        <v>147749.030028451</v>
      </c>
      <c r="H19" s="1">
        <f t="shared" si="0"/>
        <v>62760.045202287736</v>
      </c>
      <c r="I19" s="1">
        <f t="shared" si="0"/>
        <v>38085.638930808032</v>
      </c>
      <c r="J19" s="1">
        <f t="shared" si="0"/>
        <v>115203.44854308278</v>
      </c>
      <c r="K19" s="1">
        <f t="shared" si="0"/>
        <v>148242.20370080945</v>
      </c>
      <c r="L19" s="1">
        <f t="shared" si="0"/>
        <v>123304.76552698629</v>
      </c>
      <c r="M19" s="1">
        <f t="shared" si="0"/>
        <v>12843.357550835661</v>
      </c>
      <c r="N19" s="1">
        <f t="shared" si="0"/>
        <v>148458.48651564249</v>
      </c>
      <c r="O19" s="1">
        <f t="shared" si="0"/>
        <v>14051.415735822808</v>
      </c>
      <c r="P19" s="1">
        <f t="shared" si="0"/>
        <v>148974.45356681457</v>
      </c>
      <c r="Q19" s="1">
        <f t="shared" si="0"/>
        <v>114060.4983134115</v>
      </c>
      <c r="R19" s="1">
        <f t="shared" si="0"/>
        <v>103629.52276345083</v>
      </c>
      <c r="S19" s="1">
        <f t="shared" si="0"/>
        <v>251824.21123086638</v>
      </c>
      <c r="T19" s="1">
        <f t="shared" si="0"/>
        <v>98409.999812554932</v>
      </c>
      <c r="U19" s="1">
        <f t="shared" si="0"/>
        <v>147698.98061621786</v>
      </c>
      <c r="V19" s="1">
        <f t="shared" si="0"/>
        <v>56160.693352918381</v>
      </c>
      <c r="W19" s="1">
        <f t="shared" si="0"/>
        <v>149599.06157069249</v>
      </c>
      <c r="X19" s="1">
        <f t="shared" si="0"/>
        <v>112504.23160973181</v>
      </c>
      <c r="Y19" s="1">
        <f t="shared" si="0"/>
        <v>102014.11895247582</v>
      </c>
      <c r="Z19" s="1">
        <f t="shared" si="0"/>
        <v>46081.600145018558</v>
      </c>
      <c r="AA19" s="1">
        <f t="shared" si="0"/>
        <v>51540.438752688322</v>
      </c>
      <c r="AB19" s="1">
        <f t="shared" si="0"/>
        <v>104129.40482553279</v>
      </c>
      <c r="AC19" s="1">
        <f t="shared" si="0"/>
        <v>68475.301536104293</v>
      </c>
      <c r="AD19" s="1">
        <f t="shared" si="0"/>
        <v>147822.3168678215</v>
      </c>
      <c r="AE19" s="1">
        <f t="shared" si="0"/>
        <v>89695.379207601291</v>
      </c>
      <c r="AF19" s="1">
        <f t="shared" si="0"/>
        <v>151385.80470951833</v>
      </c>
    </row>
    <row r="21" spans="1:32" x14ac:dyDescent="0.25">
      <c r="N21">
        <f>(N10+N11)/N19</f>
        <v>0.42701258878946191</v>
      </c>
    </row>
    <row r="23" spans="1:32" x14ac:dyDescent="0.25">
      <c r="N23">
        <f>(N12+N13)/N19</f>
        <v>0.31095343681157944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D8B-2A51-4183-8470-695E4DF96B89}">
  <dimension ref="A1:AF24"/>
  <sheetViews>
    <sheetView workbookViewId="0">
      <selection activeCell="B1" sqref="B1:C19"/>
    </sheetView>
  </sheetViews>
  <sheetFormatPr defaultRowHeight="15" x14ac:dyDescent="0.25"/>
  <cols>
    <col min="2" max="2" width="17.85546875" bestFit="1" customWidth="1"/>
    <col min="3" max="3" width="15.28515625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</v>
      </c>
      <c r="B2" t="s">
        <v>31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>
        <v>2</v>
      </c>
      <c r="B3" t="s">
        <v>32</v>
      </c>
      <c r="C3" s="1">
        <v>9362</v>
      </c>
      <c r="D3" s="1">
        <v>392</v>
      </c>
      <c r="E3" s="1">
        <v>550</v>
      </c>
      <c r="F3" s="1">
        <v>254</v>
      </c>
      <c r="G3" s="1">
        <v>400</v>
      </c>
      <c r="H3" s="1">
        <v>226</v>
      </c>
      <c r="I3" s="1">
        <v>126</v>
      </c>
      <c r="J3" s="1">
        <v>226</v>
      </c>
      <c r="K3" s="1">
        <v>446</v>
      </c>
      <c r="L3" s="1">
        <v>386</v>
      </c>
      <c r="M3" s="1">
        <v>16</v>
      </c>
      <c r="N3" s="1">
        <v>452</v>
      </c>
      <c r="O3" s="1">
        <v>44</v>
      </c>
      <c r="P3" s="1">
        <v>422</v>
      </c>
      <c r="Q3" s="1">
        <v>344</v>
      </c>
      <c r="R3" s="1">
        <v>306</v>
      </c>
      <c r="S3" s="1">
        <v>854</v>
      </c>
      <c r="T3" s="1">
        <v>266</v>
      </c>
      <c r="U3" s="1">
        <v>456</v>
      </c>
      <c r="V3" s="1">
        <v>184</v>
      </c>
      <c r="W3" s="1">
        <v>472</v>
      </c>
      <c r="X3" s="1">
        <v>364</v>
      </c>
      <c r="Y3" s="1">
        <v>336</v>
      </c>
      <c r="Z3" s="1">
        <v>162</v>
      </c>
      <c r="AA3" s="1">
        <v>86</v>
      </c>
      <c r="AB3" s="1">
        <v>306</v>
      </c>
      <c r="AC3" s="1">
        <v>174</v>
      </c>
      <c r="AD3" s="1">
        <v>446</v>
      </c>
      <c r="AE3" s="1">
        <v>250</v>
      </c>
      <c r="AF3" s="1">
        <v>416</v>
      </c>
    </row>
    <row r="4" spans="1:32" x14ac:dyDescent="0.25">
      <c r="A4">
        <v>3</v>
      </c>
      <c r="B4" t="s">
        <v>33</v>
      </c>
      <c r="C4" s="1">
        <v>361240</v>
      </c>
      <c r="D4" s="1">
        <v>17026</v>
      </c>
      <c r="E4" s="1">
        <v>21484</v>
      </c>
      <c r="F4" s="1">
        <v>8092</v>
      </c>
      <c r="G4" s="1">
        <v>18336</v>
      </c>
      <c r="H4" s="1">
        <v>8868</v>
      </c>
      <c r="I4" s="1">
        <v>4280</v>
      </c>
      <c r="J4" s="1">
        <v>7246</v>
      </c>
      <c r="K4" s="1">
        <v>17372</v>
      </c>
      <c r="L4" s="1">
        <v>15190</v>
      </c>
      <c r="M4" s="1">
        <v>1084</v>
      </c>
      <c r="N4" s="1">
        <v>15692</v>
      </c>
      <c r="O4" s="1">
        <v>1578</v>
      </c>
      <c r="P4" s="1">
        <v>18164</v>
      </c>
      <c r="Q4" s="1">
        <v>12494</v>
      </c>
      <c r="R4" s="1">
        <v>11728</v>
      </c>
      <c r="S4" s="1">
        <v>31672</v>
      </c>
      <c r="T4" s="1">
        <v>9960</v>
      </c>
      <c r="U4" s="1">
        <v>17150</v>
      </c>
      <c r="V4" s="1">
        <v>6868</v>
      </c>
      <c r="W4" s="1">
        <v>21224</v>
      </c>
      <c r="X4" s="1">
        <v>13618</v>
      </c>
      <c r="Y4" s="1">
        <v>12776</v>
      </c>
      <c r="Z4" s="1">
        <v>4790</v>
      </c>
      <c r="AA4" s="1">
        <v>4566</v>
      </c>
      <c r="AB4" s="1">
        <v>11230</v>
      </c>
      <c r="AC4" s="1">
        <v>7164</v>
      </c>
      <c r="AD4" s="1">
        <v>16644</v>
      </c>
      <c r="AE4" s="1">
        <v>9838</v>
      </c>
      <c r="AF4" s="1">
        <v>15106</v>
      </c>
    </row>
    <row r="5" spans="1:32" x14ac:dyDescent="0.25">
      <c r="A5">
        <v>4</v>
      </c>
      <c r="B5" t="s">
        <v>34</v>
      </c>
      <c r="C5" s="1">
        <v>878458</v>
      </c>
      <c r="D5" s="1">
        <v>41910</v>
      </c>
      <c r="E5" s="1">
        <v>52350</v>
      </c>
      <c r="F5" s="1">
        <v>19540</v>
      </c>
      <c r="G5" s="1">
        <v>44320</v>
      </c>
      <c r="H5" s="1">
        <v>21596</v>
      </c>
      <c r="I5" s="1">
        <v>11064</v>
      </c>
      <c r="J5" s="1">
        <v>16958</v>
      </c>
      <c r="K5" s="1">
        <v>40350</v>
      </c>
      <c r="L5" s="1">
        <v>37352</v>
      </c>
      <c r="M5" s="1">
        <v>2554</v>
      </c>
      <c r="N5" s="1">
        <v>39762</v>
      </c>
      <c r="O5" s="1">
        <v>3882</v>
      </c>
      <c r="P5" s="1">
        <v>44120</v>
      </c>
      <c r="Q5" s="1">
        <v>30616</v>
      </c>
      <c r="R5" s="1">
        <v>28090</v>
      </c>
      <c r="S5" s="1">
        <v>76648</v>
      </c>
      <c r="T5" s="1">
        <v>24400</v>
      </c>
      <c r="U5" s="1">
        <v>42496</v>
      </c>
      <c r="V5" s="1">
        <v>16642</v>
      </c>
      <c r="W5" s="1">
        <v>51336</v>
      </c>
      <c r="X5" s="1">
        <v>34132</v>
      </c>
      <c r="Y5" s="1">
        <v>30056</v>
      </c>
      <c r="Z5" s="1">
        <v>11302</v>
      </c>
      <c r="AA5" s="1">
        <v>10818</v>
      </c>
      <c r="AB5" s="1">
        <v>27252</v>
      </c>
      <c r="AC5" s="1">
        <v>17032</v>
      </c>
      <c r="AD5" s="1">
        <v>40516</v>
      </c>
      <c r="AE5" s="1">
        <v>24902</v>
      </c>
      <c r="AF5" s="1">
        <v>36462</v>
      </c>
    </row>
    <row r="6" spans="1:32" x14ac:dyDescent="0.25">
      <c r="A6">
        <v>5</v>
      </c>
      <c r="B6" t="s">
        <v>35</v>
      </c>
      <c r="C6" s="1">
        <v>3028276</v>
      </c>
      <c r="D6" s="1">
        <v>144762</v>
      </c>
      <c r="E6" s="1">
        <v>181604</v>
      </c>
      <c r="F6" s="1">
        <v>64588</v>
      </c>
      <c r="G6" s="1">
        <v>155160</v>
      </c>
      <c r="H6" s="1">
        <v>72088</v>
      </c>
      <c r="I6" s="1">
        <v>36420</v>
      </c>
      <c r="J6" s="1">
        <v>57038</v>
      </c>
      <c r="K6" s="1">
        <v>137618</v>
      </c>
      <c r="L6" s="1">
        <v>130446</v>
      </c>
      <c r="M6" s="1">
        <v>7896</v>
      </c>
      <c r="N6" s="1">
        <v>139624</v>
      </c>
      <c r="O6" s="1">
        <v>14426</v>
      </c>
      <c r="P6" s="1">
        <v>149004</v>
      </c>
      <c r="Q6" s="1">
        <v>104060</v>
      </c>
      <c r="R6" s="1">
        <v>95254</v>
      </c>
      <c r="S6" s="1">
        <v>265650</v>
      </c>
      <c r="T6" s="1">
        <v>79220</v>
      </c>
      <c r="U6" s="1">
        <v>144760</v>
      </c>
      <c r="V6" s="1">
        <v>54976</v>
      </c>
      <c r="W6" s="1">
        <v>184032</v>
      </c>
      <c r="X6" s="1">
        <v>120874</v>
      </c>
      <c r="Y6" s="1">
        <v>108146</v>
      </c>
      <c r="Z6" s="1">
        <v>40194</v>
      </c>
      <c r="AA6" s="1">
        <v>35484</v>
      </c>
      <c r="AB6" s="1">
        <v>95390</v>
      </c>
      <c r="AC6" s="1">
        <v>59762</v>
      </c>
      <c r="AD6" s="1">
        <v>137184</v>
      </c>
      <c r="AE6" s="1">
        <v>83668</v>
      </c>
      <c r="AF6" s="1">
        <v>128948</v>
      </c>
    </row>
    <row r="7" spans="1:32" x14ac:dyDescent="0.25">
      <c r="A7">
        <v>6</v>
      </c>
      <c r="B7" t="s">
        <v>36</v>
      </c>
      <c r="C7" s="1">
        <v>19447258</v>
      </c>
      <c r="D7" s="1">
        <v>869262</v>
      </c>
      <c r="E7" s="1">
        <v>1091750</v>
      </c>
      <c r="F7" s="1">
        <v>480518</v>
      </c>
      <c r="G7" s="1">
        <v>795060</v>
      </c>
      <c r="H7" s="1">
        <v>317014</v>
      </c>
      <c r="I7" s="1">
        <v>182166</v>
      </c>
      <c r="J7" s="1">
        <v>687834</v>
      </c>
      <c r="K7" s="1">
        <v>926008</v>
      </c>
      <c r="L7" s="1">
        <v>680038</v>
      </c>
      <c r="M7" s="1">
        <v>117074</v>
      </c>
      <c r="N7" s="1">
        <v>960738</v>
      </c>
      <c r="O7" s="1">
        <v>115506</v>
      </c>
      <c r="P7" s="1">
        <v>809984</v>
      </c>
      <c r="Q7" s="1">
        <v>722564</v>
      </c>
      <c r="R7" s="1">
        <v>737336</v>
      </c>
      <c r="S7" s="1">
        <v>1373708</v>
      </c>
      <c r="T7" s="1">
        <v>835238</v>
      </c>
      <c r="U7" s="1">
        <v>980834</v>
      </c>
      <c r="V7" s="1">
        <v>431832</v>
      </c>
      <c r="W7" s="1">
        <v>800254</v>
      </c>
      <c r="X7" s="1">
        <v>601734</v>
      </c>
      <c r="Y7" s="1">
        <v>512732</v>
      </c>
      <c r="Z7" s="1">
        <v>242920</v>
      </c>
      <c r="AA7" s="1">
        <v>453882</v>
      </c>
      <c r="AB7" s="1">
        <v>793054</v>
      </c>
      <c r="AC7" s="1">
        <v>579390</v>
      </c>
      <c r="AD7" s="1">
        <v>928020</v>
      </c>
      <c r="AE7" s="1">
        <v>472122</v>
      </c>
      <c r="AF7" s="1">
        <v>948686</v>
      </c>
    </row>
    <row r="8" spans="1:32" x14ac:dyDescent="0.25">
      <c r="A8">
        <v>7</v>
      </c>
      <c r="B8" t="s">
        <v>37</v>
      </c>
      <c r="C8" s="1">
        <v>73604</v>
      </c>
      <c r="D8" s="1">
        <v>2996</v>
      </c>
      <c r="E8" s="1">
        <v>4852</v>
      </c>
      <c r="F8" s="1">
        <v>1504</v>
      </c>
      <c r="G8" s="1">
        <v>2940</v>
      </c>
      <c r="H8" s="1">
        <v>1514</v>
      </c>
      <c r="I8" s="1">
        <v>768</v>
      </c>
      <c r="J8" s="1">
        <v>5568</v>
      </c>
      <c r="K8" s="1">
        <v>3240</v>
      </c>
      <c r="L8" s="1">
        <v>3842</v>
      </c>
      <c r="M8" s="1">
        <v>254</v>
      </c>
      <c r="N8" s="1">
        <v>5176</v>
      </c>
      <c r="O8" s="1">
        <v>252</v>
      </c>
      <c r="P8" s="1">
        <v>3664</v>
      </c>
      <c r="Q8" s="1">
        <v>2724</v>
      </c>
      <c r="R8" s="1">
        <v>1900</v>
      </c>
      <c r="S8" s="1">
        <v>5064</v>
      </c>
      <c r="T8" s="1">
        <v>2100</v>
      </c>
      <c r="U8" s="1">
        <v>2698</v>
      </c>
      <c r="V8" s="1">
        <v>864</v>
      </c>
      <c r="W8" s="1">
        <v>3146</v>
      </c>
      <c r="X8" s="1">
        <v>2508</v>
      </c>
      <c r="Y8" s="1">
        <v>2356</v>
      </c>
      <c r="Z8" s="1">
        <v>88</v>
      </c>
      <c r="AA8" s="1">
        <v>916</v>
      </c>
      <c r="AB8" s="1">
        <v>2406</v>
      </c>
      <c r="AC8" s="1">
        <v>1664</v>
      </c>
      <c r="AD8" s="1">
        <v>3466</v>
      </c>
      <c r="AE8" s="1">
        <v>2116</v>
      </c>
      <c r="AF8" s="1">
        <v>3018</v>
      </c>
    </row>
    <row r="9" spans="1:32" x14ac:dyDescent="0.25">
      <c r="A9">
        <v>8</v>
      </c>
      <c r="B9" t="s">
        <v>38</v>
      </c>
      <c r="C9" s="1">
        <v>346432</v>
      </c>
      <c r="D9" s="1">
        <v>19264</v>
      </c>
      <c r="E9" s="1">
        <v>44516</v>
      </c>
      <c r="F9" s="1">
        <v>5118</v>
      </c>
      <c r="G9" s="1">
        <v>15552</v>
      </c>
      <c r="H9" s="1">
        <v>7396</v>
      </c>
      <c r="I9" s="1">
        <v>3876</v>
      </c>
      <c r="J9" s="1">
        <v>21934</v>
      </c>
      <c r="K9" s="1">
        <v>15412</v>
      </c>
      <c r="L9" s="1">
        <v>3422</v>
      </c>
      <c r="M9" s="1">
        <v>894</v>
      </c>
      <c r="N9" s="1">
        <v>22596</v>
      </c>
      <c r="O9" s="1">
        <v>1648</v>
      </c>
      <c r="P9" s="1">
        <v>9392</v>
      </c>
      <c r="Q9" s="1">
        <v>10778</v>
      </c>
      <c r="R9" s="1">
        <v>12844</v>
      </c>
      <c r="S9" s="1">
        <v>35496</v>
      </c>
      <c r="T9" s="1">
        <v>9010</v>
      </c>
      <c r="U9" s="1">
        <v>17914</v>
      </c>
      <c r="V9" s="1">
        <v>2884</v>
      </c>
      <c r="W9" s="1">
        <v>25852</v>
      </c>
      <c r="X9" s="1">
        <v>19524</v>
      </c>
      <c r="Y9" s="1">
        <v>10796</v>
      </c>
      <c r="Z9" s="1">
        <v>180</v>
      </c>
      <c r="AA9" s="1">
        <v>2106</v>
      </c>
      <c r="AB9" s="1">
        <v>2154</v>
      </c>
      <c r="AC9" s="1">
        <v>1892</v>
      </c>
      <c r="AD9" s="1">
        <v>9016</v>
      </c>
      <c r="AE9" s="1">
        <v>2084</v>
      </c>
      <c r="AF9" s="1">
        <v>12882</v>
      </c>
    </row>
    <row r="10" spans="1:32" x14ac:dyDescent="0.25">
      <c r="A10">
        <v>9</v>
      </c>
      <c r="B10" t="s">
        <v>39</v>
      </c>
      <c r="C10" s="1">
        <v>112076</v>
      </c>
      <c r="D10" s="1">
        <v>5466</v>
      </c>
      <c r="E10" s="1">
        <v>6404</v>
      </c>
      <c r="F10" s="1">
        <v>2312</v>
      </c>
      <c r="G10" s="1">
        <v>5012</v>
      </c>
      <c r="H10" s="1">
        <v>3162</v>
      </c>
      <c r="I10" s="1">
        <v>1254</v>
      </c>
      <c r="J10" s="1">
        <v>1700</v>
      </c>
      <c r="K10" s="1">
        <v>5006</v>
      </c>
      <c r="L10" s="1">
        <v>4328</v>
      </c>
      <c r="M10" s="1">
        <v>248</v>
      </c>
      <c r="N10" s="1">
        <v>5070</v>
      </c>
      <c r="O10" s="1">
        <v>402</v>
      </c>
      <c r="P10" s="1">
        <v>6674</v>
      </c>
      <c r="Q10" s="1">
        <v>4438</v>
      </c>
      <c r="R10" s="1">
        <v>3202</v>
      </c>
      <c r="S10" s="1">
        <v>9606</v>
      </c>
      <c r="T10" s="1">
        <v>2502</v>
      </c>
      <c r="U10" s="1">
        <v>5756</v>
      </c>
      <c r="V10" s="1">
        <v>1628</v>
      </c>
      <c r="W10" s="1">
        <v>6518</v>
      </c>
      <c r="X10" s="1">
        <v>4610</v>
      </c>
      <c r="Y10" s="1">
        <v>3642</v>
      </c>
      <c r="Z10" s="1">
        <v>1412</v>
      </c>
      <c r="AA10" s="1">
        <v>1314</v>
      </c>
      <c r="AB10" s="1">
        <v>3992</v>
      </c>
      <c r="AC10" s="1">
        <v>2204</v>
      </c>
      <c r="AD10" s="1">
        <v>5538</v>
      </c>
      <c r="AE10" s="1">
        <v>3526</v>
      </c>
      <c r="AF10" s="1">
        <v>5150</v>
      </c>
    </row>
    <row r="11" spans="1:32" x14ac:dyDescent="0.25">
      <c r="A11">
        <v>10</v>
      </c>
      <c r="B11" t="s">
        <v>40</v>
      </c>
      <c r="C11" s="1">
        <v>15137378</v>
      </c>
      <c r="D11" s="1">
        <v>783798</v>
      </c>
      <c r="E11" s="1">
        <v>863320</v>
      </c>
      <c r="F11" s="1">
        <v>332322</v>
      </c>
      <c r="G11" s="1">
        <v>726286</v>
      </c>
      <c r="H11" s="1">
        <v>309408</v>
      </c>
      <c r="I11" s="1">
        <v>206066</v>
      </c>
      <c r="J11" s="1">
        <v>317916</v>
      </c>
      <c r="K11" s="1">
        <v>711904</v>
      </c>
      <c r="L11" s="1">
        <v>501446</v>
      </c>
      <c r="M11" s="1">
        <v>28196</v>
      </c>
      <c r="N11" s="1">
        <v>618718</v>
      </c>
      <c r="O11" s="1">
        <v>41314</v>
      </c>
      <c r="P11" s="1">
        <v>805386</v>
      </c>
      <c r="Q11" s="1">
        <v>546448</v>
      </c>
      <c r="R11" s="1">
        <v>467064</v>
      </c>
      <c r="S11" s="1">
        <v>1351782</v>
      </c>
      <c r="T11" s="1">
        <v>365376</v>
      </c>
      <c r="U11" s="1">
        <v>683172</v>
      </c>
      <c r="V11" s="1">
        <v>195678</v>
      </c>
      <c r="W11" s="1">
        <v>634412</v>
      </c>
      <c r="X11" s="1">
        <v>561546</v>
      </c>
      <c r="Y11" s="1">
        <v>614060</v>
      </c>
      <c r="Z11" s="1">
        <v>176974</v>
      </c>
      <c r="AA11" s="1">
        <v>245892</v>
      </c>
      <c r="AB11" s="1">
        <v>467360</v>
      </c>
      <c r="AC11" s="1">
        <v>263000</v>
      </c>
      <c r="AD11" s="1">
        <v>961294</v>
      </c>
      <c r="AE11" s="1">
        <v>591704</v>
      </c>
      <c r="AF11" s="1">
        <v>765536</v>
      </c>
    </row>
    <row r="12" spans="1:32" x14ac:dyDescent="0.25">
      <c r="A12">
        <v>11</v>
      </c>
      <c r="B12" t="s">
        <v>41</v>
      </c>
      <c r="C12" s="1">
        <v>81108</v>
      </c>
      <c r="D12" s="1">
        <v>4002</v>
      </c>
      <c r="E12" s="1">
        <v>4966</v>
      </c>
      <c r="F12" s="1">
        <v>1686</v>
      </c>
      <c r="G12" s="1">
        <v>4096</v>
      </c>
      <c r="H12" s="1">
        <v>1614</v>
      </c>
      <c r="I12" s="1">
        <v>1092</v>
      </c>
      <c r="J12" s="1">
        <v>1582</v>
      </c>
      <c r="K12" s="1">
        <v>3418</v>
      </c>
      <c r="L12" s="1">
        <v>3258</v>
      </c>
      <c r="M12" s="1">
        <v>234</v>
      </c>
      <c r="N12" s="1">
        <v>3980</v>
      </c>
      <c r="O12" s="1">
        <v>404</v>
      </c>
      <c r="P12" s="1">
        <v>4238</v>
      </c>
      <c r="Q12" s="1">
        <v>2540</v>
      </c>
      <c r="R12" s="1">
        <v>2684</v>
      </c>
      <c r="S12" s="1">
        <v>7064</v>
      </c>
      <c r="T12" s="1">
        <v>2280</v>
      </c>
      <c r="U12" s="1">
        <v>3734</v>
      </c>
      <c r="V12" s="1">
        <v>1634</v>
      </c>
      <c r="W12" s="1">
        <v>5232</v>
      </c>
      <c r="X12" s="1">
        <v>3228</v>
      </c>
      <c r="Y12" s="1">
        <v>3224</v>
      </c>
      <c r="Z12" s="1">
        <v>1034</v>
      </c>
      <c r="AA12" s="1">
        <v>910</v>
      </c>
      <c r="AB12" s="1">
        <v>2324</v>
      </c>
      <c r="AC12" s="1">
        <v>1326</v>
      </c>
      <c r="AD12" s="1">
        <v>3378</v>
      </c>
      <c r="AE12" s="1">
        <v>1908</v>
      </c>
      <c r="AF12" s="1">
        <v>4038</v>
      </c>
    </row>
    <row r="13" spans="1:32" x14ac:dyDescent="0.25">
      <c r="A13">
        <v>12</v>
      </c>
      <c r="B13" t="s">
        <v>42</v>
      </c>
      <c r="C13" s="1">
        <v>3458106</v>
      </c>
      <c r="D13" s="1">
        <v>193792</v>
      </c>
      <c r="E13" s="1">
        <v>262626</v>
      </c>
      <c r="F13" s="1">
        <v>77336</v>
      </c>
      <c r="G13" s="1">
        <v>209684</v>
      </c>
      <c r="H13" s="1">
        <v>60698</v>
      </c>
      <c r="I13" s="1">
        <v>39348</v>
      </c>
      <c r="J13" s="1">
        <v>55342</v>
      </c>
      <c r="K13" s="1">
        <v>157160</v>
      </c>
      <c r="L13" s="1">
        <v>81362</v>
      </c>
      <c r="M13" s="1">
        <v>23582</v>
      </c>
      <c r="N13" s="1">
        <v>173858</v>
      </c>
      <c r="O13" s="1">
        <v>8232</v>
      </c>
      <c r="P13" s="1">
        <v>171868</v>
      </c>
      <c r="Q13" s="1">
        <v>99746</v>
      </c>
      <c r="R13" s="1">
        <v>130672</v>
      </c>
      <c r="S13" s="1">
        <v>330090</v>
      </c>
      <c r="T13" s="1">
        <v>60392</v>
      </c>
      <c r="U13" s="1">
        <v>131470</v>
      </c>
      <c r="V13" s="1">
        <v>31152</v>
      </c>
      <c r="W13" s="1">
        <v>229924</v>
      </c>
      <c r="X13" s="1">
        <v>135508</v>
      </c>
      <c r="Y13" s="1">
        <v>153134</v>
      </c>
      <c r="Z13" s="1">
        <v>60816</v>
      </c>
      <c r="AA13" s="1">
        <v>60022</v>
      </c>
      <c r="AB13" s="1">
        <v>76522</v>
      </c>
      <c r="AC13" s="1">
        <v>40918</v>
      </c>
      <c r="AD13" s="1">
        <v>140632</v>
      </c>
      <c r="AE13" s="1">
        <v>91960</v>
      </c>
      <c r="AF13" s="1">
        <v>170260</v>
      </c>
    </row>
    <row r="14" spans="1:32" x14ac:dyDescent="0.25">
      <c r="A14">
        <v>13</v>
      </c>
      <c r="B14" t="s">
        <v>43</v>
      </c>
      <c r="C14" s="1">
        <v>21808</v>
      </c>
      <c r="D14" s="1">
        <v>936</v>
      </c>
      <c r="E14" s="1">
        <v>842</v>
      </c>
      <c r="F14" s="1">
        <v>920</v>
      </c>
      <c r="G14" s="1">
        <v>2132</v>
      </c>
      <c r="H14" s="1">
        <v>1114</v>
      </c>
      <c r="I14" s="1">
        <v>838</v>
      </c>
      <c r="J14" s="1">
        <v>1604</v>
      </c>
      <c r="K14" s="1">
        <v>1452</v>
      </c>
      <c r="L14" s="1">
        <v>2392</v>
      </c>
      <c r="M14" s="1">
        <v>244</v>
      </c>
      <c r="N14" s="1">
        <v>1356</v>
      </c>
      <c r="O14" s="1">
        <v>174</v>
      </c>
      <c r="P14" s="1">
        <v>792</v>
      </c>
      <c r="Q14" s="1">
        <v>796</v>
      </c>
      <c r="R14" s="1">
        <v>434</v>
      </c>
      <c r="S14" s="1">
        <v>1060</v>
      </c>
      <c r="T14" s="1">
        <v>694</v>
      </c>
      <c r="U14" s="1">
        <v>652</v>
      </c>
      <c r="V14" s="1">
        <v>360</v>
      </c>
      <c r="W14" s="1">
        <v>728</v>
      </c>
      <c r="X14" s="1">
        <v>346</v>
      </c>
      <c r="Y14" s="1">
        <v>502</v>
      </c>
      <c r="Z14" s="1">
        <v>188</v>
      </c>
      <c r="AA14" s="1">
        <v>130</v>
      </c>
      <c r="AB14" s="1">
        <v>126</v>
      </c>
      <c r="AC14" s="1">
        <v>134</v>
      </c>
      <c r="AD14" s="1">
        <v>468</v>
      </c>
      <c r="AE14" s="1">
        <v>158</v>
      </c>
      <c r="AF14" s="1">
        <v>236</v>
      </c>
    </row>
    <row r="15" spans="1:32" x14ac:dyDescent="0.25">
      <c r="A15">
        <v>14</v>
      </c>
      <c r="B15" t="s">
        <v>44</v>
      </c>
      <c r="C15" s="1">
        <v>29266</v>
      </c>
      <c r="D15" s="1">
        <v>444</v>
      </c>
      <c r="E15" s="1">
        <v>3776</v>
      </c>
      <c r="F15" s="1">
        <v>526</v>
      </c>
      <c r="G15" s="1">
        <v>1950</v>
      </c>
      <c r="H15" s="1">
        <v>466</v>
      </c>
      <c r="I15" s="1">
        <v>554</v>
      </c>
      <c r="J15" s="1">
        <v>2200</v>
      </c>
      <c r="K15" s="1">
        <v>4036</v>
      </c>
      <c r="L15" s="1">
        <v>2774</v>
      </c>
      <c r="M15" s="1">
        <v>372</v>
      </c>
      <c r="N15" s="1">
        <v>2376</v>
      </c>
      <c r="O15" s="1">
        <v>250</v>
      </c>
      <c r="P15" s="1">
        <v>1250</v>
      </c>
      <c r="Q15" s="1">
        <v>1336</v>
      </c>
      <c r="R15" s="1">
        <v>742</v>
      </c>
      <c r="S15" s="1">
        <v>1144</v>
      </c>
      <c r="T15" s="1">
        <v>692</v>
      </c>
      <c r="U15" s="1">
        <v>528</v>
      </c>
      <c r="V15" s="1">
        <v>176</v>
      </c>
      <c r="W15" s="1">
        <v>468</v>
      </c>
      <c r="X15" s="1">
        <v>878</v>
      </c>
      <c r="Y15" s="1">
        <v>120</v>
      </c>
      <c r="Z15" s="1">
        <v>136</v>
      </c>
      <c r="AA15" s="1">
        <v>444</v>
      </c>
      <c r="AB15" s="1">
        <v>534</v>
      </c>
      <c r="AC15" s="1">
        <v>268</v>
      </c>
      <c r="AD15" s="1">
        <v>324</v>
      </c>
      <c r="AE15" s="1">
        <v>234</v>
      </c>
      <c r="AF15" s="1">
        <v>268</v>
      </c>
    </row>
    <row r="16" spans="1:32" x14ac:dyDescent="0.25">
      <c r="A16">
        <v>15</v>
      </c>
      <c r="B16" t="s">
        <v>45</v>
      </c>
      <c r="C16" s="1">
        <v>216158</v>
      </c>
      <c r="D16" s="1">
        <v>6436</v>
      </c>
      <c r="E16" s="1">
        <v>2250</v>
      </c>
      <c r="F16" s="1">
        <v>5304</v>
      </c>
      <c r="G16" s="1">
        <v>9868</v>
      </c>
      <c r="H16" s="1">
        <v>1128</v>
      </c>
      <c r="I16" s="1">
        <v>1298</v>
      </c>
      <c r="J16" s="1">
        <v>9890</v>
      </c>
      <c r="K16" s="1">
        <v>6102</v>
      </c>
      <c r="L16" s="1">
        <v>10836</v>
      </c>
      <c r="M16" s="1">
        <v>1386</v>
      </c>
      <c r="N16" s="1">
        <v>5244</v>
      </c>
      <c r="O16" s="1">
        <v>348</v>
      </c>
      <c r="P16" s="1">
        <v>7544</v>
      </c>
      <c r="Q16" s="1">
        <v>2946</v>
      </c>
      <c r="R16" s="1">
        <v>13600</v>
      </c>
      <c r="S16" s="1">
        <v>16282</v>
      </c>
      <c r="T16" s="1">
        <v>16822</v>
      </c>
      <c r="U16" s="1">
        <v>13446</v>
      </c>
      <c r="V16" s="1">
        <v>10184</v>
      </c>
      <c r="W16" s="1">
        <v>8058</v>
      </c>
      <c r="X16" s="1">
        <v>3658</v>
      </c>
      <c r="Y16" s="1">
        <v>4188</v>
      </c>
      <c r="Z16" s="1">
        <v>2774</v>
      </c>
      <c r="AA16" s="1">
        <v>5072</v>
      </c>
      <c r="AB16" s="1">
        <v>11448</v>
      </c>
      <c r="AC16" s="1">
        <v>3540</v>
      </c>
      <c r="AD16" s="1">
        <v>9688</v>
      </c>
      <c r="AE16" s="1">
        <v>5472</v>
      </c>
      <c r="AF16" s="1">
        <v>21346</v>
      </c>
    </row>
    <row r="17" spans="1:32" x14ac:dyDescent="0.25">
      <c r="A17">
        <v>16</v>
      </c>
      <c r="B17" t="s">
        <v>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>
        <v>17</v>
      </c>
      <c r="B18" t="s">
        <v>47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B19" t="s">
        <v>48</v>
      </c>
      <c r="C19" s="1">
        <f>SUM(C2:C18)</f>
        <v>43200530</v>
      </c>
      <c r="D19" s="1">
        <f t="shared" ref="D19:AF19" si="0">SUM(D2:D18)</f>
        <v>2090486</v>
      </c>
      <c r="E19" s="1">
        <f t="shared" si="0"/>
        <v>2541290</v>
      </c>
      <c r="F19" s="1">
        <f t="shared" si="0"/>
        <v>1000020</v>
      </c>
      <c r="G19" s="1">
        <f t="shared" si="0"/>
        <v>1990796</v>
      </c>
      <c r="H19" s="1">
        <f t="shared" si="0"/>
        <v>806292</v>
      </c>
      <c r="I19" s="1">
        <f t="shared" si="0"/>
        <v>489150</v>
      </c>
      <c r="J19" s="1">
        <f t="shared" si="0"/>
        <v>1187038</v>
      </c>
      <c r="K19" s="1">
        <f t="shared" si="0"/>
        <v>2029524</v>
      </c>
      <c r="L19" s="1">
        <f t="shared" si="0"/>
        <v>1477072</v>
      </c>
      <c r="M19" s="1">
        <f t="shared" si="0"/>
        <v>184034</v>
      </c>
      <c r="N19" s="1">
        <f t="shared" si="0"/>
        <v>1994642</v>
      </c>
      <c r="O19" s="1">
        <f t="shared" si="0"/>
        <v>188460</v>
      </c>
      <c r="P19" s="1">
        <f t="shared" si="0"/>
        <v>2032502</v>
      </c>
      <c r="Q19" s="1">
        <f t="shared" si="0"/>
        <v>1541830</v>
      </c>
      <c r="R19" s="1">
        <f t="shared" si="0"/>
        <v>1505856</v>
      </c>
      <c r="S19" s="1">
        <f t="shared" si="0"/>
        <v>3506120</v>
      </c>
      <c r="T19" s="1">
        <f t="shared" si="0"/>
        <v>1408952</v>
      </c>
      <c r="U19" s="1">
        <f t="shared" si="0"/>
        <v>2045066</v>
      </c>
      <c r="V19" s="1">
        <f t="shared" si="0"/>
        <v>755062</v>
      </c>
      <c r="W19" s="1">
        <f t="shared" si="0"/>
        <v>1971656</v>
      </c>
      <c r="X19" s="1">
        <f t="shared" si="0"/>
        <v>1502528</v>
      </c>
      <c r="Y19" s="1">
        <f t="shared" si="0"/>
        <v>1456068</v>
      </c>
      <c r="Z19" s="1">
        <f t="shared" si="0"/>
        <v>542970</v>
      </c>
      <c r="AA19" s="1">
        <f t="shared" si="0"/>
        <v>821642</v>
      </c>
      <c r="AB19" s="1">
        <f t="shared" si="0"/>
        <v>1494098</v>
      </c>
      <c r="AC19" s="1">
        <f t="shared" si="0"/>
        <v>978468</v>
      </c>
      <c r="AD19" s="1">
        <f t="shared" si="0"/>
        <v>2256614</v>
      </c>
      <c r="AE19" s="1">
        <f t="shared" si="0"/>
        <v>1289942</v>
      </c>
      <c r="AF19" s="1">
        <f t="shared" si="0"/>
        <v>2112352</v>
      </c>
    </row>
    <row r="21" spans="1:32" x14ac:dyDescent="0.25">
      <c r="B21" t="s">
        <v>51</v>
      </c>
      <c r="C21" s="1">
        <v>43402900</v>
      </c>
    </row>
    <row r="23" spans="1:32" x14ac:dyDescent="0.25">
      <c r="C23">
        <f>C19/C21</f>
        <v>0.99533740832985818</v>
      </c>
    </row>
    <row r="24" spans="1:32" x14ac:dyDescent="0.25">
      <c r="C24">
        <f>C21/C19</f>
        <v>1.0046844332696845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4"/>
  <sheetViews>
    <sheetView workbookViewId="0">
      <selection activeCell="C1" sqref="C1:C19"/>
    </sheetView>
  </sheetViews>
  <sheetFormatPr defaultRowHeight="15" x14ac:dyDescent="0.25"/>
  <cols>
    <col min="2" max="2" width="17.85546875" bestFit="1" customWidth="1"/>
    <col min="3" max="3" width="15.28515625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</v>
      </c>
      <c r="B2" t="s">
        <v>31</v>
      </c>
      <c r="C2" s="1">
        <v>1645306</v>
      </c>
      <c r="D2" s="1">
        <v>80378</v>
      </c>
      <c r="E2" s="1">
        <v>96636</v>
      </c>
      <c r="F2" s="1">
        <v>34068</v>
      </c>
      <c r="G2" s="1">
        <v>86502</v>
      </c>
      <c r="H2" s="1">
        <v>38854</v>
      </c>
      <c r="I2" s="1">
        <v>18064</v>
      </c>
      <c r="J2" s="1">
        <v>28946</v>
      </c>
      <c r="K2" s="1">
        <v>75760</v>
      </c>
      <c r="L2" s="1">
        <v>67004</v>
      </c>
      <c r="M2" s="1">
        <v>4106</v>
      </c>
      <c r="N2" s="1">
        <v>70356</v>
      </c>
      <c r="O2" s="1">
        <v>7462</v>
      </c>
      <c r="P2" s="1">
        <v>77096</v>
      </c>
      <c r="Q2" s="1">
        <v>57094</v>
      </c>
      <c r="R2" s="1">
        <v>53832</v>
      </c>
      <c r="S2" s="1">
        <v>148492</v>
      </c>
      <c r="T2" s="1">
        <v>45224</v>
      </c>
      <c r="U2" s="1">
        <v>80002</v>
      </c>
      <c r="V2" s="1">
        <v>29468</v>
      </c>
      <c r="W2" s="1">
        <v>97250</v>
      </c>
      <c r="X2" s="1">
        <v>69596</v>
      </c>
      <c r="Y2" s="1">
        <v>58336</v>
      </c>
      <c r="Z2" s="1">
        <v>20890</v>
      </c>
      <c r="AA2" s="1">
        <v>20870</v>
      </c>
      <c r="AB2" s="1">
        <v>50826</v>
      </c>
      <c r="AC2" s="1">
        <v>30168</v>
      </c>
      <c r="AD2" s="1">
        <v>74248</v>
      </c>
      <c r="AE2" s="1">
        <v>47106</v>
      </c>
      <c r="AF2" s="1">
        <v>76672</v>
      </c>
    </row>
    <row r="3" spans="1:32" x14ac:dyDescent="0.25">
      <c r="A3">
        <v>2</v>
      </c>
      <c r="B3" t="s">
        <v>32</v>
      </c>
      <c r="C3" s="1">
        <v>788566</v>
      </c>
      <c r="D3" s="1">
        <v>36058</v>
      </c>
      <c r="E3" s="1">
        <v>47190</v>
      </c>
      <c r="F3" s="1">
        <v>16964</v>
      </c>
      <c r="G3" s="1">
        <v>40700</v>
      </c>
      <c r="H3" s="1">
        <v>18674</v>
      </c>
      <c r="I3" s="1">
        <v>9544</v>
      </c>
      <c r="J3" s="1">
        <v>13952</v>
      </c>
      <c r="K3" s="1">
        <v>36954</v>
      </c>
      <c r="L3" s="1">
        <v>33478</v>
      </c>
      <c r="M3" s="1">
        <v>1824</v>
      </c>
      <c r="N3" s="1">
        <v>34890</v>
      </c>
      <c r="O3" s="1">
        <v>3630</v>
      </c>
      <c r="P3" s="1">
        <v>37320</v>
      </c>
      <c r="Q3" s="1">
        <v>28212</v>
      </c>
      <c r="R3" s="1">
        <v>25234</v>
      </c>
      <c r="S3" s="1">
        <v>71770</v>
      </c>
      <c r="T3" s="1">
        <v>20988</v>
      </c>
      <c r="U3" s="1">
        <v>39932</v>
      </c>
      <c r="V3" s="1">
        <v>14178</v>
      </c>
      <c r="W3" s="1">
        <v>45596</v>
      </c>
      <c r="X3" s="1">
        <v>33930</v>
      </c>
      <c r="Y3" s="1">
        <v>26284</v>
      </c>
      <c r="Z3" s="1">
        <v>10032</v>
      </c>
      <c r="AA3" s="1">
        <v>9654</v>
      </c>
      <c r="AB3" s="1">
        <v>23636</v>
      </c>
      <c r="AC3" s="1">
        <v>13366</v>
      </c>
      <c r="AD3" s="1">
        <v>36302</v>
      </c>
      <c r="AE3" s="1">
        <v>21612</v>
      </c>
      <c r="AF3" s="1">
        <v>36662</v>
      </c>
    </row>
    <row r="4" spans="1:32" x14ac:dyDescent="0.25">
      <c r="A4">
        <v>3</v>
      </c>
      <c r="B4" t="s">
        <v>33</v>
      </c>
      <c r="C4" s="1">
        <v>2499678</v>
      </c>
      <c r="D4" s="1">
        <v>122078</v>
      </c>
      <c r="E4" s="1">
        <v>147200</v>
      </c>
      <c r="F4" s="1">
        <v>53088</v>
      </c>
      <c r="G4" s="1">
        <v>130748</v>
      </c>
      <c r="H4" s="1">
        <v>59300</v>
      </c>
      <c r="I4" s="1">
        <v>28344</v>
      </c>
      <c r="J4" s="1">
        <v>45304</v>
      </c>
      <c r="K4" s="1">
        <v>115960</v>
      </c>
      <c r="L4" s="1">
        <v>104988</v>
      </c>
      <c r="M4" s="1">
        <v>6676</v>
      </c>
      <c r="N4" s="1">
        <v>103724</v>
      </c>
      <c r="O4" s="1">
        <v>11248</v>
      </c>
      <c r="P4" s="1">
        <v>120650</v>
      </c>
      <c r="Q4" s="1">
        <v>86378</v>
      </c>
      <c r="R4" s="1">
        <v>79384</v>
      </c>
      <c r="S4" s="1">
        <v>221318</v>
      </c>
      <c r="T4" s="1">
        <v>67632</v>
      </c>
      <c r="U4" s="1">
        <v>123176</v>
      </c>
      <c r="V4" s="1">
        <v>48364</v>
      </c>
      <c r="W4" s="1">
        <v>150006</v>
      </c>
      <c r="X4" s="1">
        <v>102742</v>
      </c>
      <c r="Y4" s="1">
        <v>88128</v>
      </c>
      <c r="Z4" s="1">
        <v>32486</v>
      </c>
      <c r="AA4" s="1">
        <v>31714</v>
      </c>
      <c r="AB4" s="1">
        <v>77218</v>
      </c>
      <c r="AC4" s="1">
        <v>46792</v>
      </c>
      <c r="AD4" s="1">
        <v>112448</v>
      </c>
      <c r="AE4" s="1">
        <v>68894</v>
      </c>
      <c r="AF4" s="1">
        <v>113690</v>
      </c>
    </row>
    <row r="5" spans="1:32" x14ac:dyDescent="0.25">
      <c r="A5">
        <v>4</v>
      </c>
      <c r="B5" t="s">
        <v>34</v>
      </c>
      <c r="C5" s="1">
        <v>2427652</v>
      </c>
      <c r="D5" s="1">
        <v>117690</v>
      </c>
      <c r="E5" s="1">
        <v>143256</v>
      </c>
      <c r="F5" s="1">
        <v>51970</v>
      </c>
      <c r="G5" s="1">
        <v>124704</v>
      </c>
      <c r="H5" s="1">
        <v>57480</v>
      </c>
      <c r="I5" s="1">
        <v>29330</v>
      </c>
      <c r="J5" s="1">
        <v>44792</v>
      </c>
      <c r="K5" s="1">
        <v>112366</v>
      </c>
      <c r="L5" s="1">
        <v>98770</v>
      </c>
      <c r="M5" s="1">
        <v>6304</v>
      </c>
      <c r="N5" s="1">
        <v>102058</v>
      </c>
      <c r="O5" s="1">
        <v>10830</v>
      </c>
      <c r="P5" s="1">
        <v>116696</v>
      </c>
      <c r="Q5" s="1">
        <v>85774</v>
      </c>
      <c r="R5" s="1">
        <v>76764</v>
      </c>
      <c r="S5" s="1">
        <v>216720</v>
      </c>
      <c r="T5" s="1">
        <v>67174</v>
      </c>
      <c r="U5" s="1">
        <v>123252</v>
      </c>
      <c r="V5" s="1">
        <v>45862</v>
      </c>
      <c r="W5" s="1">
        <v>144286</v>
      </c>
      <c r="X5" s="1">
        <v>99004</v>
      </c>
      <c r="Y5" s="1">
        <v>82638</v>
      </c>
      <c r="Z5" s="1">
        <v>29968</v>
      </c>
      <c r="AA5" s="1">
        <v>29902</v>
      </c>
      <c r="AB5" s="1">
        <v>77408</v>
      </c>
      <c r="AC5" s="1">
        <v>44770</v>
      </c>
      <c r="AD5" s="1">
        <v>111316</v>
      </c>
      <c r="AE5" s="1">
        <v>66946</v>
      </c>
      <c r="AF5" s="1">
        <v>109622</v>
      </c>
    </row>
    <row r="6" spans="1:32" x14ac:dyDescent="0.25">
      <c r="A6">
        <v>5</v>
      </c>
      <c r="B6" t="s">
        <v>35</v>
      </c>
      <c r="C6" s="1">
        <v>3216888</v>
      </c>
      <c r="D6" s="1">
        <v>156100</v>
      </c>
      <c r="E6" s="1">
        <v>191590</v>
      </c>
      <c r="F6" s="1">
        <v>68266</v>
      </c>
      <c r="G6" s="1">
        <v>167300</v>
      </c>
      <c r="H6" s="1">
        <v>74264</v>
      </c>
      <c r="I6" s="1">
        <v>36858</v>
      </c>
      <c r="J6" s="1">
        <v>57364</v>
      </c>
      <c r="K6" s="1">
        <v>144650</v>
      </c>
      <c r="L6" s="1">
        <v>132096</v>
      </c>
      <c r="M6" s="1">
        <v>7852</v>
      </c>
      <c r="N6" s="1">
        <v>140604</v>
      </c>
      <c r="O6" s="1">
        <v>15264</v>
      </c>
      <c r="P6" s="1">
        <v>152204</v>
      </c>
      <c r="Q6" s="1">
        <v>113442</v>
      </c>
      <c r="R6" s="1">
        <v>102620</v>
      </c>
      <c r="S6" s="1">
        <v>286358</v>
      </c>
      <c r="T6" s="1">
        <v>84244</v>
      </c>
      <c r="U6" s="1">
        <v>157966</v>
      </c>
      <c r="V6" s="1">
        <v>60008</v>
      </c>
      <c r="W6" s="1">
        <v>194390</v>
      </c>
      <c r="X6" s="1">
        <v>136430</v>
      </c>
      <c r="Y6" s="1">
        <v>112854</v>
      </c>
      <c r="Z6" s="1">
        <v>40268</v>
      </c>
      <c r="AA6" s="1">
        <v>38998</v>
      </c>
      <c r="AB6" s="1">
        <v>101066</v>
      </c>
      <c r="AC6" s="1">
        <v>60956</v>
      </c>
      <c r="AD6" s="1">
        <v>145570</v>
      </c>
      <c r="AE6" s="1">
        <v>88330</v>
      </c>
      <c r="AF6" s="1">
        <v>148976</v>
      </c>
    </row>
    <row r="7" spans="1:32" x14ac:dyDescent="0.25">
      <c r="A7">
        <v>6</v>
      </c>
      <c r="B7" t="s">
        <v>36</v>
      </c>
      <c r="C7" s="1">
        <v>21343696</v>
      </c>
      <c r="D7" s="1">
        <v>988420</v>
      </c>
      <c r="E7" s="1">
        <v>1160780</v>
      </c>
      <c r="F7" s="1">
        <v>531324</v>
      </c>
      <c r="G7" s="1">
        <v>875146</v>
      </c>
      <c r="H7" s="1">
        <v>337658</v>
      </c>
      <c r="I7" s="1">
        <v>193418</v>
      </c>
      <c r="J7" s="1">
        <v>742054</v>
      </c>
      <c r="K7" s="1">
        <v>1042120</v>
      </c>
      <c r="L7" s="1">
        <v>728358</v>
      </c>
      <c r="M7" s="1">
        <v>142242</v>
      </c>
      <c r="N7" s="1">
        <v>984696</v>
      </c>
      <c r="O7" s="1">
        <v>136160</v>
      </c>
      <c r="P7" s="1">
        <v>869272</v>
      </c>
      <c r="Q7" s="1">
        <v>792914</v>
      </c>
      <c r="R7" s="1">
        <v>815094</v>
      </c>
      <c r="S7" s="1">
        <v>1533306</v>
      </c>
      <c r="T7" s="1">
        <v>972322</v>
      </c>
      <c r="U7" s="1">
        <v>1078304</v>
      </c>
      <c r="V7" s="1">
        <v>508688</v>
      </c>
      <c r="W7" s="1">
        <v>823782</v>
      </c>
      <c r="X7" s="1">
        <v>671926</v>
      </c>
      <c r="Y7" s="1">
        <v>557210</v>
      </c>
      <c r="Z7" s="1">
        <v>282188</v>
      </c>
      <c r="AA7" s="1">
        <v>505648</v>
      </c>
      <c r="AB7" s="1">
        <v>854904</v>
      </c>
      <c r="AC7" s="1">
        <v>642294</v>
      </c>
      <c r="AD7" s="1">
        <v>961300</v>
      </c>
      <c r="AE7" s="1">
        <v>502692</v>
      </c>
      <c r="AF7" s="1">
        <v>1109476</v>
      </c>
    </row>
    <row r="8" spans="1:32" x14ac:dyDescent="0.25">
      <c r="A8">
        <v>7</v>
      </c>
      <c r="B8" t="s">
        <v>37</v>
      </c>
      <c r="C8" s="1">
        <v>6110804</v>
      </c>
      <c r="D8" s="1">
        <v>266598</v>
      </c>
      <c r="E8" s="1">
        <v>398416</v>
      </c>
      <c r="F8" s="1">
        <v>130084</v>
      </c>
      <c r="G8" s="1">
        <v>261220</v>
      </c>
      <c r="H8" s="1">
        <v>141814</v>
      </c>
      <c r="I8" s="1">
        <v>75590</v>
      </c>
      <c r="J8" s="1">
        <v>297712</v>
      </c>
      <c r="K8" s="1">
        <v>285468</v>
      </c>
      <c r="L8" s="1">
        <v>286526</v>
      </c>
      <c r="M8" s="1">
        <v>21790</v>
      </c>
      <c r="N8" s="1">
        <v>413798</v>
      </c>
      <c r="O8" s="1">
        <v>20526</v>
      </c>
      <c r="P8" s="1">
        <v>346438</v>
      </c>
      <c r="Q8" s="1">
        <v>244384</v>
      </c>
      <c r="R8" s="1">
        <v>170214</v>
      </c>
      <c r="S8" s="1">
        <v>463462</v>
      </c>
      <c r="T8" s="1">
        <v>136248</v>
      </c>
      <c r="U8" s="1">
        <v>229494</v>
      </c>
      <c r="V8" s="1">
        <v>72796</v>
      </c>
      <c r="W8" s="1">
        <v>311448</v>
      </c>
      <c r="X8" s="1">
        <v>215640</v>
      </c>
      <c r="Y8" s="1">
        <v>217766</v>
      </c>
      <c r="Z8" s="1">
        <v>6482</v>
      </c>
      <c r="AA8" s="1">
        <v>80484</v>
      </c>
      <c r="AB8" s="1">
        <v>206402</v>
      </c>
      <c r="AC8" s="1">
        <v>118468</v>
      </c>
      <c r="AD8" s="1">
        <v>262896</v>
      </c>
      <c r="AE8" s="1">
        <v>182534</v>
      </c>
      <c r="AF8" s="1">
        <v>246106</v>
      </c>
    </row>
    <row r="9" spans="1:32" x14ac:dyDescent="0.25">
      <c r="A9">
        <v>8</v>
      </c>
      <c r="B9" t="s">
        <v>38</v>
      </c>
      <c r="C9" s="1">
        <v>281434</v>
      </c>
      <c r="D9" s="1">
        <v>16030</v>
      </c>
      <c r="E9" s="1">
        <v>35608</v>
      </c>
      <c r="F9" s="1">
        <v>4768</v>
      </c>
      <c r="G9" s="1">
        <v>12572</v>
      </c>
      <c r="H9" s="1">
        <v>3938</v>
      </c>
      <c r="I9" s="1">
        <v>2564</v>
      </c>
      <c r="J9" s="1">
        <v>15204</v>
      </c>
      <c r="K9" s="1">
        <v>11308</v>
      </c>
      <c r="L9" s="1">
        <v>1052</v>
      </c>
      <c r="M9" s="1">
        <v>882</v>
      </c>
      <c r="N9" s="1">
        <v>17748</v>
      </c>
      <c r="O9" s="1">
        <v>1502</v>
      </c>
      <c r="P9" s="1">
        <v>7146</v>
      </c>
      <c r="Q9" s="1">
        <v>10492</v>
      </c>
      <c r="R9" s="1">
        <v>11172</v>
      </c>
      <c r="S9" s="1">
        <v>29208</v>
      </c>
      <c r="T9" s="1">
        <v>8006</v>
      </c>
      <c r="U9" s="1">
        <v>15344</v>
      </c>
      <c r="V9" s="1">
        <v>2458</v>
      </c>
      <c r="W9" s="1">
        <v>20516</v>
      </c>
      <c r="X9" s="1">
        <v>18564</v>
      </c>
      <c r="Y9" s="1">
        <v>8406</v>
      </c>
      <c r="Z9" s="1">
        <v>256</v>
      </c>
      <c r="AA9" s="1">
        <v>1922</v>
      </c>
      <c r="AB9" s="1">
        <v>2184</v>
      </c>
      <c r="AC9" s="1">
        <v>1668</v>
      </c>
      <c r="AD9" s="1">
        <v>7878</v>
      </c>
      <c r="AE9" s="1">
        <v>2114</v>
      </c>
      <c r="AF9" s="1">
        <v>10924</v>
      </c>
    </row>
    <row r="10" spans="1:32" x14ac:dyDescent="0.25">
      <c r="A10">
        <v>9</v>
      </c>
      <c r="B10" t="s">
        <v>39</v>
      </c>
      <c r="C10" s="1">
        <v>95842</v>
      </c>
      <c r="D10" s="1">
        <v>4698</v>
      </c>
      <c r="E10" s="1">
        <v>5770</v>
      </c>
      <c r="F10" s="1">
        <v>1818</v>
      </c>
      <c r="G10" s="1">
        <v>4488</v>
      </c>
      <c r="H10" s="1">
        <v>2368</v>
      </c>
      <c r="I10" s="1">
        <v>974</v>
      </c>
      <c r="J10" s="1">
        <v>1468</v>
      </c>
      <c r="K10" s="1">
        <v>4338</v>
      </c>
      <c r="L10" s="1">
        <v>3500</v>
      </c>
      <c r="M10" s="1">
        <v>258</v>
      </c>
      <c r="N10" s="1">
        <v>3978</v>
      </c>
      <c r="O10" s="1">
        <v>342</v>
      </c>
      <c r="P10" s="1">
        <v>5080</v>
      </c>
      <c r="Q10" s="1">
        <v>3788</v>
      </c>
      <c r="R10" s="1">
        <v>2820</v>
      </c>
      <c r="S10" s="1">
        <v>8290</v>
      </c>
      <c r="T10" s="1">
        <v>2210</v>
      </c>
      <c r="U10" s="1">
        <v>5004</v>
      </c>
      <c r="V10" s="1">
        <v>1476</v>
      </c>
      <c r="W10" s="1">
        <v>5518</v>
      </c>
      <c r="X10" s="1">
        <v>4074</v>
      </c>
      <c r="Y10" s="1">
        <v>3238</v>
      </c>
      <c r="Z10" s="1">
        <v>1118</v>
      </c>
      <c r="AA10" s="1">
        <v>1248</v>
      </c>
      <c r="AB10" s="1">
        <v>3500</v>
      </c>
      <c r="AC10" s="1">
        <v>2084</v>
      </c>
      <c r="AD10" s="1">
        <v>4716</v>
      </c>
      <c r="AE10" s="1">
        <v>2872</v>
      </c>
      <c r="AF10" s="1">
        <v>4806</v>
      </c>
    </row>
    <row r="11" spans="1:32" x14ac:dyDescent="0.25">
      <c r="A11">
        <v>10</v>
      </c>
      <c r="B11" t="s">
        <v>40</v>
      </c>
      <c r="C11" s="1">
        <v>12253366</v>
      </c>
      <c r="D11" s="1">
        <v>615660</v>
      </c>
      <c r="E11" s="1">
        <v>688306</v>
      </c>
      <c r="F11" s="1">
        <v>259074</v>
      </c>
      <c r="G11" s="1">
        <v>592348</v>
      </c>
      <c r="H11" s="1">
        <v>244590</v>
      </c>
      <c r="I11" s="1">
        <v>164902</v>
      </c>
      <c r="J11" s="1">
        <v>248084</v>
      </c>
      <c r="K11" s="1">
        <v>555590</v>
      </c>
      <c r="L11" s="1">
        <v>387234</v>
      </c>
      <c r="M11" s="1">
        <v>17608</v>
      </c>
      <c r="N11" s="1">
        <v>491574</v>
      </c>
      <c r="O11" s="1">
        <v>35228</v>
      </c>
      <c r="P11" s="1">
        <v>625588</v>
      </c>
      <c r="Q11" s="1">
        <v>451872</v>
      </c>
      <c r="R11" s="1">
        <v>378090</v>
      </c>
      <c r="S11" s="1">
        <v>1107040</v>
      </c>
      <c r="T11" s="1">
        <v>327736</v>
      </c>
      <c r="U11" s="1">
        <v>569408</v>
      </c>
      <c r="V11" s="1">
        <v>165244</v>
      </c>
      <c r="W11" s="1">
        <v>520194</v>
      </c>
      <c r="X11" s="1">
        <v>464996</v>
      </c>
      <c r="Y11" s="1">
        <v>472532</v>
      </c>
      <c r="Z11" s="1">
        <v>146932</v>
      </c>
      <c r="AA11" s="1">
        <v>199248</v>
      </c>
      <c r="AB11" s="1">
        <v>398394</v>
      </c>
      <c r="AC11" s="1">
        <v>230522</v>
      </c>
      <c r="AD11" s="1">
        <v>794380</v>
      </c>
      <c r="AE11" s="1">
        <v>492438</v>
      </c>
      <c r="AF11" s="1">
        <v>608554</v>
      </c>
    </row>
    <row r="12" spans="1:32" x14ac:dyDescent="0.25">
      <c r="A12">
        <v>11</v>
      </c>
      <c r="B12" t="s">
        <v>41</v>
      </c>
      <c r="C12" s="1">
        <v>69762</v>
      </c>
      <c r="D12" s="1">
        <v>3570</v>
      </c>
      <c r="E12" s="1">
        <v>4130</v>
      </c>
      <c r="F12" s="1">
        <v>1398</v>
      </c>
      <c r="G12" s="1">
        <v>3528</v>
      </c>
      <c r="H12" s="1">
        <v>1222</v>
      </c>
      <c r="I12" s="1">
        <v>986</v>
      </c>
      <c r="J12" s="1">
        <v>1402</v>
      </c>
      <c r="K12" s="1">
        <v>2968</v>
      </c>
      <c r="L12" s="1">
        <v>2674</v>
      </c>
      <c r="M12" s="1">
        <v>194</v>
      </c>
      <c r="N12" s="1">
        <v>3008</v>
      </c>
      <c r="O12" s="1">
        <v>288</v>
      </c>
      <c r="P12" s="1">
        <v>3408</v>
      </c>
      <c r="Q12" s="1">
        <v>2200</v>
      </c>
      <c r="R12" s="1">
        <v>2438</v>
      </c>
      <c r="S12" s="1">
        <v>6328</v>
      </c>
      <c r="T12" s="1">
        <v>1900</v>
      </c>
      <c r="U12" s="1">
        <v>3276</v>
      </c>
      <c r="V12" s="1">
        <v>1394</v>
      </c>
      <c r="W12" s="1">
        <v>4494</v>
      </c>
      <c r="X12" s="1">
        <v>3168</v>
      </c>
      <c r="Y12" s="1">
        <v>2720</v>
      </c>
      <c r="Z12" s="1">
        <v>902</v>
      </c>
      <c r="AA12" s="1">
        <v>790</v>
      </c>
      <c r="AB12" s="1">
        <v>2170</v>
      </c>
      <c r="AC12" s="1">
        <v>1018</v>
      </c>
      <c r="AD12" s="1">
        <v>2882</v>
      </c>
      <c r="AE12" s="1">
        <v>1600</v>
      </c>
      <c r="AF12" s="1">
        <v>3706</v>
      </c>
    </row>
    <row r="13" spans="1:32" x14ac:dyDescent="0.25">
      <c r="A13">
        <v>12</v>
      </c>
      <c r="B13" t="s">
        <v>42</v>
      </c>
      <c r="C13" s="1">
        <v>2709638</v>
      </c>
      <c r="D13" s="1">
        <v>149882</v>
      </c>
      <c r="E13" s="1">
        <v>192162</v>
      </c>
      <c r="F13" s="1">
        <v>57662</v>
      </c>
      <c r="G13" s="1">
        <v>151700</v>
      </c>
      <c r="H13" s="1">
        <v>47378</v>
      </c>
      <c r="I13" s="1">
        <v>33826</v>
      </c>
      <c r="J13" s="1">
        <v>46834</v>
      </c>
      <c r="K13" s="1">
        <v>115624</v>
      </c>
      <c r="L13" s="1">
        <v>64862</v>
      </c>
      <c r="M13" s="1">
        <v>20636</v>
      </c>
      <c r="N13" s="1">
        <v>137344</v>
      </c>
      <c r="O13" s="1">
        <v>5916</v>
      </c>
      <c r="P13" s="1">
        <v>135360</v>
      </c>
      <c r="Q13" s="1">
        <v>78118</v>
      </c>
      <c r="R13" s="1">
        <v>102154</v>
      </c>
      <c r="S13" s="1">
        <v>266016</v>
      </c>
      <c r="T13" s="1">
        <v>45302</v>
      </c>
      <c r="U13" s="1">
        <v>108694</v>
      </c>
      <c r="V13" s="1">
        <v>21504</v>
      </c>
      <c r="W13" s="1">
        <v>183342</v>
      </c>
      <c r="X13" s="1">
        <v>108328</v>
      </c>
      <c r="Y13" s="1">
        <v>115484</v>
      </c>
      <c r="Z13" s="1">
        <v>55430</v>
      </c>
      <c r="AA13" s="1">
        <v>38372</v>
      </c>
      <c r="AB13" s="1">
        <v>68396</v>
      </c>
      <c r="AC13" s="1">
        <v>26858</v>
      </c>
      <c r="AD13" s="1">
        <v>114158</v>
      </c>
      <c r="AE13" s="1">
        <v>68378</v>
      </c>
      <c r="AF13" s="1">
        <v>149918</v>
      </c>
    </row>
    <row r="14" spans="1:32" x14ac:dyDescent="0.25">
      <c r="A14">
        <v>13</v>
      </c>
      <c r="B14" t="s">
        <v>43</v>
      </c>
      <c r="C14" s="1">
        <v>18076</v>
      </c>
      <c r="D14" s="1">
        <v>790</v>
      </c>
      <c r="E14" s="1">
        <v>678</v>
      </c>
      <c r="F14" s="1">
        <v>836</v>
      </c>
      <c r="G14" s="1">
        <v>1762</v>
      </c>
      <c r="H14" s="1">
        <v>936</v>
      </c>
      <c r="I14" s="1">
        <v>640</v>
      </c>
      <c r="J14" s="1">
        <v>1138</v>
      </c>
      <c r="K14" s="1">
        <v>1296</v>
      </c>
      <c r="L14" s="1">
        <v>2044</v>
      </c>
      <c r="M14" s="1">
        <v>214</v>
      </c>
      <c r="N14" s="1">
        <v>1008</v>
      </c>
      <c r="O14" s="1">
        <v>170</v>
      </c>
      <c r="P14" s="1">
        <v>606</v>
      </c>
      <c r="Q14" s="1">
        <v>670</v>
      </c>
      <c r="R14" s="1">
        <v>368</v>
      </c>
      <c r="S14" s="1">
        <v>832</v>
      </c>
      <c r="T14" s="1">
        <v>542</v>
      </c>
      <c r="U14" s="1">
        <v>604</v>
      </c>
      <c r="V14" s="1">
        <v>364</v>
      </c>
      <c r="W14" s="1">
        <v>642</v>
      </c>
      <c r="X14" s="1">
        <v>292</v>
      </c>
      <c r="Y14" s="1">
        <v>346</v>
      </c>
      <c r="Z14" s="1">
        <v>140</v>
      </c>
      <c r="AA14" s="1">
        <v>140</v>
      </c>
      <c r="AB14" s="1">
        <v>74</v>
      </c>
      <c r="AC14" s="1">
        <v>130</v>
      </c>
      <c r="AD14" s="1">
        <v>354</v>
      </c>
      <c r="AE14" s="1">
        <v>168</v>
      </c>
      <c r="AF14" s="1">
        <v>292</v>
      </c>
    </row>
    <row r="15" spans="1:32" x14ac:dyDescent="0.25">
      <c r="A15">
        <v>14</v>
      </c>
      <c r="B15" t="s">
        <v>44</v>
      </c>
      <c r="C15" s="1">
        <v>24736</v>
      </c>
      <c r="D15" s="1">
        <v>354</v>
      </c>
      <c r="E15" s="1">
        <v>3112</v>
      </c>
      <c r="F15" s="1">
        <v>432</v>
      </c>
      <c r="G15" s="1">
        <v>1664</v>
      </c>
      <c r="H15" s="1">
        <v>396</v>
      </c>
      <c r="I15" s="1">
        <v>414</v>
      </c>
      <c r="J15" s="1">
        <v>1784</v>
      </c>
      <c r="K15" s="1">
        <v>3220</v>
      </c>
      <c r="L15" s="1">
        <v>2250</v>
      </c>
      <c r="M15" s="1">
        <v>358</v>
      </c>
      <c r="N15" s="1">
        <v>1630</v>
      </c>
      <c r="O15" s="1">
        <v>270</v>
      </c>
      <c r="P15" s="1">
        <v>1080</v>
      </c>
      <c r="Q15" s="1">
        <v>1264</v>
      </c>
      <c r="R15" s="1">
        <v>624</v>
      </c>
      <c r="S15" s="1">
        <v>1090</v>
      </c>
      <c r="T15" s="1">
        <v>692</v>
      </c>
      <c r="U15" s="1">
        <v>508</v>
      </c>
      <c r="V15" s="1">
        <v>186</v>
      </c>
      <c r="W15" s="1">
        <v>332</v>
      </c>
      <c r="X15" s="1">
        <v>754</v>
      </c>
      <c r="Y15" s="1">
        <v>130</v>
      </c>
      <c r="Z15" s="1">
        <v>144</v>
      </c>
      <c r="AA15" s="1">
        <v>388</v>
      </c>
      <c r="AB15" s="1">
        <v>476</v>
      </c>
      <c r="AC15" s="1">
        <v>294</v>
      </c>
      <c r="AD15" s="1">
        <v>368</v>
      </c>
      <c r="AE15" s="1">
        <v>256</v>
      </c>
      <c r="AF15" s="1">
        <v>266</v>
      </c>
    </row>
    <row r="16" spans="1:32" x14ac:dyDescent="0.25">
      <c r="A16">
        <v>15</v>
      </c>
      <c r="B16" t="s">
        <v>45</v>
      </c>
      <c r="C16" s="1">
        <v>168128</v>
      </c>
      <c r="D16" s="1">
        <v>5606</v>
      </c>
      <c r="E16" s="1">
        <v>1624</v>
      </c>
      <c r="F16" s="1">
        <v>4406</v>
      </c>
      <c r="G16" s="1">
        <v>7792</v>
      </c>
      <c r="H16" s="1">
        <v>936</v>
      </c>
      <c r="I16" s="1">
        <v>880</v>
      </c>
      <c r="J16" s="1">
        <v>7244</v>
      </c>
      <c r="K16" s="1">
        <v>4504</v>
      </c>
      <c r="L16" s="1">
        <v>8682</v>
      </c>
      <c r="M16" s="1">
        <v>1164</v>
      </c>
      <c r="N16" s="1">
        <v>3438</v>
      </c>
      <c r="O16" s="1">
        <v>174</v>
      </c>
      <c r="P16" s="1">
        <v>5344</v>
      </c>
      <c r="Q16" s="1">
        <v>2140</v>
      </c>
      <c r="R16" s="1">
        <v>10440</v>
      </c>
      <c r="S16" s="1">
        <v>12902</v>
      </c>
      <c r="T16" s="1">
        <v>14160</v>
      </c>
      <c r="U16" s="1">
        <v>11332</v>
      </c>
      <c r="V16" s="1">
        <v>8482</v>
      </c>
      <c r="W16" s="1">
        <v>5818</v>
      </c>
      <c r="X16" s="1">
        <v>2574</v>
      </c>
      <c r="Y16" s="1">
        <v>3270</v>
      </c>
      <c r="Z16" s="1">
        <v>2086</v>
      </c>
      <c r="AA16" s="1">
        <v>3454</v>
      </c>
      <c r="AB16" s="1">
        <v>8452</v>
      </c>
      <c r="AC16" s="1">
        <v>2664</v>
      </c>
      <c r="AD16" s="1">
        <v>7120</v>
      </c>
      <c r="AE16" s="1">
        <v>3962</v>
      </c>
      <c r="AF16" s="1">
        <v>17478</v>
      </c>
    </row>
    <row r="17" spans="1:32" x14ac:dyDescent="0.25">
      <c r="A17">
        <v>16</v>
      </c>
      <c r="B17" t="s">
        <v>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>
        <v>17</v>
      </c>
      <c r="B18" t="s">
        <v>47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B19" t="s">
        <v>48</v>
      </c>
      <c r="C19" s="1">
        <f>SUM(C2:C18)</f>
        <v>53653572</v>
      </c>
      <c r="D19" s="1">
        <f t="shared" ref="D19:AE19" si="0">SUM(D2:D18)</f>
        <v>2563912</v>
      </c>
      <c r="E19" s="1">
        <f t="shared" si="0"/>
        <v>3116458</v>
      </c>
      <c r="F19" s="1">
        <f t="shared" si="0"/>
        <v>1216158</v>
      </c>
      <c r="G19" s="1">
        <f t="shared" si="0"/>
        <v>2462174</v>
      </c>
      <c r="H19" s="1">
        <f t="shared" si="0"/>
        <v>1029808</v>
      </c>
      <c r="I19" s="1">
        <f t="shared" si="0"/>
        <v>596334</v>
      </c>
      <c r="J19" s="1">
        <f t="shared" si="0"/>
        <v>1553282</v>
      </c>
      <c r="K19" s="1">
        <f t="shared" si="0"/>
        <v>2512126</v>
      </c>
      <c r="L19" s="1">
        <f t="shared" si="0"/>
        <v>1923518</v>
      </c>
      <c r="M19" s="1">
        <f t="shared" si="0"/>
        <v>232108</v>
      </c>
      <c r="N19" s="1">
        <f t="shared" si="0"/>
        <v>2509854</v>
      </c>
      <c r="O19" s="1">
        <f t="shared" si="0"/>
        <v>249010</v>
      </c>
      <c r="P19" s="1">
        <f t="shared" si="0"/>
        <v>2503288</v>
      </c>
      <c r="Q19" s="1">
        <f t="shared" si="0"/>
        <v>1958742</v>
      </c>
      <c r="R19" s="1">
        <f t="shared" si="0"/>
        <v>1831248</v>
      </c>
      <c r="S19" s="1">
        <f t="shared" si="0"/>
        <v>4373132</v>
      </c>
      <c r="T19" s="1">
        <f t="shared" si="0"/>
        <v>1794380</v>
      </c>
      <c r="U19" s="1">
        <f t="shared" si="0"/>
        <v>2546296</v>
      </c>
      <c r="V19" s="1">
        <f t="shared" si="0"/>
        <v>980472</v>
      </c>
      <c r="W19" s="1">
        <f t="shared" si="0"/>
        <v>2507614</v>
      </c>
      <c r="X19" s="1">
        <f t="shared" si="0"/>
        <v>1932018</v>
      </c>
      <c r="Y19" s="1">
        <f t="shared" si="0"/>
        <v>1749342</v>
      </c>
      <c r="Z19" s="1">
        <f t="shared" si="0"/>
        <v>629322</v>
      </c>
      <c r="AA19" s="1">
        <f t="shared" si="0"/>
        <v>962832</v>
      </c>
      <c r="AB19" s="1">
        <f t="shared" si="0"/>
        <v>1875106</v>
      </c>
      <c r="AC19" s="1">
        <f t="shared" si="0"/>
        <v>1222052</v>
      </c>
      <c r="AD19" s="1">
        <f t="shared" si="0"/>
        <v>2635936</v>
      </c>
      <c r="AE19" s="1">
        <f t="shared" si="0"/>
        <v>1549902</v>
      </c>
      <c r="AF19" s="1">
        <f>SUM(AF2:AF18)</f>
        <v>2637148</v>
      </c>
    </row>
    <row r="21" spans="1:32" x14ac:dyDescent="0.25">
      <c r="B21" t="s">
        <v>50</v>
      </c>
      <c r="C21" s="1">
        <v>53714320</v>
      </c>
    </row>
    <row r="23" spans="1:32" x14ac:dyDescent="0.25">
      <c r="C23">
        <f>C19/C21</f>
        <v>0.99886905391336989</v>
      </c>
    </row>
    <row r="24" spans="1:32" x14ac:dyDescent="0.25">
      <c r="C24">
        <f>C21/C19</f>
        <v>1.0011322265738429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F44-5A63-40C5-97BB-314856BB3963}">
  <dimension ref="A1:AF24"/>
  <sheetViews>
    <sheetView workbookViewId="0">
      <selection activeCell="C1" sqref="C1:C19"/>
    </sheetView>
  </sheetViews>
  <sheetFormatPr defaultRowHeight="15" x14ac:dyDescent="0.25"/>
  <cols>
    <col min="2" max="2" width="17.85546875" bestFit="1" customWidth="1"/>
    <col min="3" max="3" width="15.28515625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</v>
      </c>
      <c r="B2" t="s">
        <v>31</v>
      </c>
      <c r="C2" s="1">
        <v>980714</v>
      </c>
      <c r="D2" s="1">
        <v>47692</v>
      </c>
      <c r="E2" s="1">
        <v>58474</v>
      </c>
      <c r="F2" s="1">
        <v>20874</v>
      </c>
      <c r="G2" s="1">
        <v>50414</v>
      </c>
      <c r="H2" s="1">
        <v>24094</v>
      </c>
      <c r="I2" s="1">
        <v>10746</v>
      </c>
      <c r="J2" s="1">
        <v>17156</v>
      </c>
      <c r="K2" s="1">
        <v>45878</v>
      </c>
      <c r="L2" s="1">
        <v>40820</v>
      </c>
      <c r="M2" s="1">
        <v>2468</v>
      </c>
      <c r="N2" s="1">
        <v>43354</v>
      </c>
      <c r="O2" s="1">
        <v>4148</v>
      </c>
      <c r="P2" s="1">
        <v>48484</v>
      </c>
      <c r="Q2" s="1">
        <v>33842</v>
      </c>
      <c r="R2" s="1">
        <v>30830</v>
      </c>
      <c r="S2" s="1">
        <v>87262</v>
      </c>
      <c r="T2" s="1">
        <v>27488</v>
      </c>
      <c r="U2" s="1">
        <v>47826</v>
      </c>
      <c r="V2" s="1">
        <v>17186</v>
      </c>
      <c r="W2" s="1">
        <v>57000</v>
      </c>
      <c r="X2" s="1">
        <v>39860</v>
      </c>
      <c r="Y2" s="1">
        <v>34184</v>
      </c>
      <c r="Z2" s="1">
        <v>12850</v>
      </c>
      <c r="AA2" s="1">
        <v>12414</v>
      </c>
      <c r="AB2" s="1">
        <v>30626</v>
      </c>
      <c r="AC2" s="1">
        <v>18544</v>
      </c>
      <c r="AD2" s="1">
        <v>43818</v>
      </c>
      <c r="AE2" s="1">
        <v>27920</v>
      </c>
      <c r="AF2" s="1">
        <v>44462</v>
      </c>
    </row>
    <row r="3" spans="1:32" x14ac:dyDescent="0.25">
      <c r="A3">
        <v>2</v>
      </c>
      <c r="B3" t="s">
        <v>32</v>
      </c>
      <c r="C3" s="1">
        <v>297322</v>
      </c>
      <c r="D3" s="1">
        <v>13760</v>
      </c>
      <c r="E3" s="1">
        <v>18044</v>
      </c>
      <c r="F3" s="1">
        <v>6700</v>
      </c>
      <c r="G3" s="1">
        <v>14782</v>
      </c>
      <c r="H3" s="1">
        <v>7198</v>
      </c>
      <c r="I3" s="1">
        <v>3638</v>
      </c>
      <c r="J3" s="1">
        <v>5394</v>
      </c>
      <c r="K3" s="1">
        <v>14340</v>
      </c>
      <c r="L3" s="1">
        <v>12256</v>
      </c>
      <c r="M3" s="1">
        <v>768</v>
      </c>
      <c r="N3" s="1">
        <v>13586</v>
      </c>
      <c r="O3" s="1">
        <v>1310</v>
      </c>
      <c r="P3" s="1">
        <v>14382</v>
      </c>
      <c r="Q3" s="1">
        <v>9938</v>
      </c>
      <c r="R3" s="1">
        <v>9028</v>
      </c>
      <c r="S3" s="1">
        <v>26684</v>
      </c>
      <c r="T3" s="1">
        <v>7990</v>
      </c>
      <c r="U3" s="1">
        <v>15596</v>
      </c>
      <c r="V3" s="1">
        <v>5446</v>
      </c>
      <c r="W3" s="1">
        <v>16900</v>
      </c>
      <c r="X3" s="1">
        <v>12262</v>
      </c>
      <c r="Y3" s="1">
        <v>9912</v>
      </c>
      <c r="Z3" s="1">
        <v>3984</v>
      </c>
      <c r="AA3" s="1">
        <v>3562</v>
      </c>
      <c r="AB3" s="1">
        <v>9298</v>
      </c>
      <c r="AC3" s="1">
        <v>5408</v>
      </c>
      <c r="AD3" s="1">
        <v>13344</v>
      </c>
      <c r="AE3" s="1">
        <v>8378</v>
      </c>
      <c r="AF3" s="1">
        <v>13434</v>
      </c>
    </row>
    <row r="4" spans="1:32" x14ac:dyDescent="0.25">
      <c r="A4">
        <v>3</v>
      </c>
      <c r="B4" t="s">
        <v>33</v>
      </c>
      <c r="C4" s="1">
        <v>509972</v>
      </c>
      <c r="D4" s="1">
        <v>24484</v>
      </c>
      <c r="E4" s="1">
        <v>30974</v>
      </c>
      <c r="F4" s="1">
        <v>11092</v>
      </c>
      <c r="G4" s="1">
        <v>25924</v>
      </c>
      <c r="H4" s="1">
        <v>12468</v>
      </c>
      <c r="I4" s="1">
        <v>5784</v>
      </c>
      <c r="J4" s="1">
        <v>9390</v>
      </c>
      <c r="K4" s="1">
        <v>24348</v>
      </c>
      <c r="L4" s="1">
        <v>21538</v>
      </c>
      <c r="M4" s="1">
        <v>1438</v>
      </c>
      <c r="N4" s="1">
        <v>22192</v>
      </c>
      <c r="O4" s="1">
        <v>2246</v>
      </c>
      <c r="P4" s="1">
        <v>24918</v>
      </c>
      <c r="Q4" s="1">
        <v>17418</v>
      </c>
      <c r="R4" s="1">
        <v>15776</v>
      </c>
      <c r="S4" s="1">
        <v>44978</v>
      </c>
      <c r="T4" s="1">
        <v>14024</v>
      </c>
      <c r="U4" s="1">
        <v>26132</v>
      </c>
      <c r="V4" s="1">
        <v>9526</v>
      </c>
      <c r="W4" s="1">
        <v>30286</v>
      </c>
      <c r="X4" s="1">
        <v>19692</v>
      </c>
      <c r="Y4" s="1">
        <v>17292</v>
      </c>
      <c r="Z4" s="1">
        <v>6844</v>
      </c>
      <c r="AA4" s="1">
        <v>6276</v>
      </c>
      <c r="AB4" s="1">
        <v>15614</v>
      </c>
      <c r="AC4" s="1">
        <v>9826</v>
      </c>
      <c r="AD4" s="1">
        <v>22550</v>
      </c>
      <c r="AE4" s="1">
        <v>14408</v>
      </c>
      <c r="AF4" s="1">
        <v>22534</v>
      </c>
    </row>
    <row r="5" spans="1:32" x14ac:dyDescent="0.25">
      <c r="A5">
        <v>4</v>
      </c>
      <c r="B5" t="s">
        <v>34</v>
      </c>
      <c r="C5" s="1">
        <v>1221864</v>
      </c>
      <c r="D5" s="1">
        <v>59002</v>
      </c>
      <c r="E5" s="1">
        <v>73682</v>
      </c>
      <c r="F5" s="1">
        <v>27084</v>
      </c>
      <c r="G5" s="1">
        <v>62050</v>
      </c>
      <c r="H5" s="1">
        <v>30192</v>
      </c>
      <c r="I5" s="1">
        <v>14316</v>
      </c>
      <c r="J5" s="1">
        <v>21706</v>
      </c>
      <c r="K5" s="1">
        <v>57382</v>
      </c>
      <c r="L5" s="1">
        <v>50050</v>
      </c>
      <c r="M5" s="1">
        <v>3330</v>
      </c>
      <c r="N5" s="1">
        <v>53936</v>
      </c>
      <c r="O5" s="1">
        <v>4842</v>
      </c>
      <c r="P5" s="1">
        <v>58798</v>
      </c>
      <c r="Q5" s="1">
        <v>42396</v>
      </c>
      <c r="R5" s="1">
        <v>38134</v>
      </c>
      <c r="S5" s="1">
        <v>107752</v>
      </c>
      <c r="T5" s="1">
        <v>34550</v>
      </c>
      <c r="U5" s="1">
        <v>63342</v>
      </c>
      <c r="V5" s="1">
        <v>22934</v>
      </c>
      <c r="W5" s="1">
        <v>71840</v>
      </c>
      <c r="X5" s="1">
        <v>47658</v>
      </c>
      <c r="Y5" s="1">
        <v>41448</v>
      </c>
      <c r="Z5" s="1">
        <v>15546</v>
      </c>
      <c r="AA5" s="1">
        <v>14908</v>
      </c>
      <c r="AB5" s="1">
        <v>38644</v>
      </c>
      <c r="AC5" s="1">
        <v>22656</v>
      </c>
      <c r="AD5" s="1">
        <v>55142</v>
      </c>
      <c r="AE5" s="1">
        <v>34956</v>
      </c>
      <c r="AF5" s="1">
        <v>53588</v>
      </c>
    </row>
    <row r="6" spans="1:32" x14ac:dyDescent="0.25">
      <c r="A6">
        <v>5</v>
      </c>
      <c r="B6" t="s">
        <v>35</v>
      </c>
      <c r="C6" s="1">
        <v>4135846</v>
      </c>
      <c r="D6" s="1">
        <v>201094</v>
      </c>
      <c r="E6" s="1">
        <v>249382</v>
      </c>
      <c r="F6" s="1">
        <v>87378</v>
      </c>
      <c r="G6" s="1">
        <v>215264</v>
      </c>
      <c r="H6" s="1">
        <v>99116</v>
      </c>
      <c r="I6" s="1">
        <v>48562</v>
      </c>
      <c r="J6" s="1">
        <v>70730</v>
      </c>
      <c r="K6" s="1">
        <v>191050</v>
      </c>
      <c r="L6" s="1">
        <v>173964</v>
      </c>
      <c r="M6" s="1">
        <v>10566</v>
      </c>
      <c r="N6" s="1">
        <v>185812</v>
      </c>
      <c r="O6" s="1">
        <v>17876</v>
      </c>
      <c r="P6" s="1">
        <v>199750</v>
      </c>
      <c r="Q6" s="1">
        <v>140698</v>
      </c>
      <c r="R6" s="1">
        <v>129046</v>
      </c>
      <c r="S6" s="1">
        <v>367250</v>
      </c>
      <c r="T6" s="1">
        <v>109682</v>
      </c>
      <c r="U6" s="1">
        <v>208352</v>
      </c>
      <c r="V6" s="1">
        <v>75340</v>
      </c>
      <c r="W6" s="1">
        <v>249936</v>
      </c>
      <c r="X6" s="1">
        <v>167090</v>
      </c>
      <c r="Y6" s="1">
        <v>144210</v>
      </c>
      <c r="Z6" s="1">
        <v>54460</v>
      </c>
      <c r="AA6" s="1">
        <v>47964</v>
      </c>
      <c r="AB6" s="1">
        <v>130190</v>
      </c>
      <c r="AC6" s="1">
        <v>78516</v>
      </c>
      <c r="AD6" s="1">
        <v>181842</v>
      </c>
      <c r="AE6" s="1">
        <v>115454</v>
      </c>
      <c r="AF6" s="1">
        <v>185272</v>
      </c>
    </row>
    <row r="7" spans="1:32" x14ac:dyDescent="0.25">
      <c r="A7">
        <v>6</v>
      </c>
      <c r="B7" t="s">
        <v>36</v>
      </c>
      <c r="C7" s="1">
        <v>21964822</v>
      </c>
      <c r="D7" s="1">
        <v>1006920</v>
      </c>
      <c r="E7" s="1">
        <v>1212280</v>
      </c>
      <c r="F7" s="1">
        <v>553748</v>
      </c>
      <c r="G7" s="1">
        <v>882476</v>
      </c>
      <c r="H7" s="1">
        <v>350088</v>
      </c>
      <c r="I7" s="1">
        <v>202328</v>
      </c>
      <c r="J7" s="1">
        <v>759854</v>
      </c>
      <c r="K7" s="1">
        <v>1054276</v>
      </c>
      <c r="L7" s="1">
        <v>769572</v>
      </c>
      <c r="M7" s="1">
        <v>145216</v>
      </c>
      <c r="N7" s="1">
        <v>1058282</v>
      </c>
      <c r="O7" s="1">
        <v>127026</v>
      </c>
      <c r="P7" s="1">
        <v>903266</v>
      </c>
      <c r="Q7" s="1">
        <v>808498</v>
      </c>
      <c r="R7" s="1">
        <v>818388</v>
      </c>
      <c r="S7" s="1">
        <v>1580170</v>
      </c>
      <c r="T7" s="1">
        <v>975722</v>
      </c>
      <c r="U7" s="1">
        <v>1119098</v>
      </c>
      <c r="V7" s="1">
        <v>495894</v>
      </c>
      <c r="W7" s="1">
        <v>885950</v>
      </c>
      <c r="X7" s="1">
        <v>689896</v>
      </c>
      <c r="Y7" s="1">
        <v>568292</v>
      </c>
      <c r="Z7" s="1">
        <v>280594</v>
      </c>
      <c r="AA7" s="1">
        <v>517096</v>
      </c>
      <c r="AB7" s="1">
        <v>878030</v>
      </c>
      <c r="AC7" s="1">
        <v>655774</v>
      </c>
      <c r="AD7" s="1">
        <v>1004986</v>
      </c>
      <c r="AE7" s="1">
        <v>543196</v>
      </c>
      <c r="AF7" s="1">
        <v>1117906</v>
      </c>
    </row>
    <row r="8" spans="1:32" x14ac:dyDescent="0.25">
      <c r="A8">
        <v>7</v>
      </c>
      <c r="B8" t="s">
        <v>37</v>
      </c>
      <c r="C8" s="1">
        <v>1233942</v>
      </c>
      <c r="D8" s="1">
        <v>49110</v>
      </c>
      <c r="E8" s="1">
        <v>80868</v>
      </c>
      <c r="F8" s="1">
        <v>27764</v>
      </c>
      <c r="G8" s="1">
        <v>50466</v>
      </c>
      <c r="H8" s="1">
        <v>28860</v>
      </c>
      <c r="I8" s="1">
        <v>14022</v>
      </c>
      <c r="J8" s="1">
        <v>70180</v>
      </c>
      <c r="K8" s="1">
        <v>58660</v>
      </c>
      <c r="L8" s="1">
        <v>64036</v>
      </c>
      <c r="M8" s="1">
        <v>4314</v>
      </c>
      <c r="N8" s="1">
        <v>90358</v>
      </c>
      <c r="O8" s="1">
        <v>3730</v>
      </c>
      <c r="P8" s="1">
        <v>67520</v>
      </c>
      <c r="Q8" s="1">
        <v>47464</v>
      </c>
      <c r="R8" s="1">
        <v>32840</v>
      </c>
      <c r="S8" s="1">
        <v>88684</v>
      </c>
      <c r="T8" s="1">
        <v>31524</v>
      </c>
      <c r="U8" s="1">
        <v>44682</v>
      </c>
      <c r="V8" s="1">
        <v>13502</v>
      </c>
      <c r="W8" s="1">
        <v>59556</v>
      </c>
      <c r="X8" s="1">
        <v>42748</v>
      </c>
      <c r="Y8" s="1">
        <v>41244</v>
      </c>
      <c r="Z8" s="1">
        <v>1182</v>
      </c>
      <c r="AA8" s="1">
        <v>15890</v>
      </c>
      <c r="AB8" s="1">
        <v>41326</v>
      </c>
      <c r="AC8" s="1">
        <v>25518</v>
      </c>
      <c r="AD8" s="1">
        <v>51306</v>
      </c>
      <c r="AE8" s="1">
        <v>37576</v>
      </c>
      <c r="AF8" s="1">
        <v>49012</v>
      </c>
    </row>
    <row r="9" spans="1:32" x14ac:dyDescent="0.25">
      <c r="A9">
        <v>8</v>
      </c>
      <c r="B9" t="s">
        <v>38</v>
      </c>
      <c r="C9" s="1">
        <v>334738</v>
      </c>
      <c r="D9" s="1">
        <v>18286</v>
      </c>
      <c r="E9" s="1">
        <v>40988</v>
      </c>
      <c r="F9" s="1">
        <v>5368</v>
      </c>
      <c r="G9" s="1">
        <v>15868</v>
      </c>
      <c r="H9" s="1">
        <v>6346</v>
      </c>
      <c r="I9" s="1">
        <v>3588</v>
      </c>
      <c r="J9" s="1">
        <v>19022</v>
      </c>
      <c r="K9" s="1">
        <v>15612</v>
      </c>
      <c r="L9" s="1">
        <v>2242</v>
      </c>
      <c r="M9" s="1">
        <v>724</v>
      </c>
      <c r="N9" s="1">
        <v>22000</v>
      </c>
      <c r="O9" s="1">
        <v>1390</v>
      </c>
      <c r="P9" s="1">
        <v>8998</v>
      </c>
      <c r="Q9" s="1">
        <v>12310</v>
      </c>
      <c r="R9" s="1">
        <v>13364</v>
      </c>
      <c r="S9" s="1">
        <v>34422</v>
      </c>
      <c r="T9" s="1">
        <v>9066</v>
      </c>
      <c r="U9" s="1">
        <v>18026</v>
      </c>
      <c r="V9" s="1">
        <v>2780</v>
      </c>
      <c r="W9" s="1">
        <v>25848</v>
      </c>
      <c r="X9" s="1">
        <v>19122</v>
      </c>
      <c r="Y9" s="1">
        <v>9390</v>
      </c>
      <c r="Z9" s="1">
        <v>314</v>
      </c>
      <c r="AA9" s="1">
        <v>2448</v>
      </c>
      <c r="AB9" s="1">
        <v>2222</v>
      </c>
      <c r="AC9" s="1">
        <v>1986</v>
      </c>
      <c r="AD9" s="1">
        <v>8830</v>
      </c>
      <c r="AE9" s="1">
        <v>2136</v>
      </c>
      <c r="AF9" s="1">
        <v>12042</v>
      </c>
    </row>
    <row r="10" spans="1:32" x14ac:dyDescent="0.25">
      <c r="A10">
        <v>9</v>
      </c>
      <c r="B10" t="s">
        <v>39</v>
      </c>
      <c r="C10" s="1">
        <v>101042</v>
      </c>
      <c r="D10" s="1">
        <v>4944</v>
      </c>
      <c r="E10" s="1">
        <v>6102</v>
      </c>
      <c r="F10" s="1">
        <v>1880</v>
      </c>
      <c r="G10" s="1">
        <v>4650</v>
      </c>
      <c r="H10" s="1">
        <v>2590</v>
      </c>
      <c r="I10" s="1">
        <v>1118</v>
      </c>
      <c r="J10" s="1">
        <v>1498</v>
      </c>
      <c r="K10" s="1">
        <v>4628</v>
      </c>
      <c r="L10" s="1">
        <v>3670</v>
      </c>
      <c r="M10" s="1">
        <v>230</v>
      </c>
      <c r="N10" s="1">
        <v>4288</v>
      </c>
      <c r="O10" s="1">
        <v>386</v>
      </c>
      <c r="P10" s="1">
        <v>5750</v>
      </c>
      <c r="Q10" s="1">
        <v>4186</v>
      </c>
      <c r="R10" s="1">
        <v>2978</v>
      </c>
      <c r="S10" s="1">
        <v>8654</v>
      </c>
      <c r="T10" s="1">
        <v>2292</v>
      </c>
      <c r="U10" s="1">
        <v>5376</v>
      </c>
      <c r="V10" s="1">
        <v>1530</v>
      </c>
      <c r="W10" s="1">
        <v>5828</v>
      </c>
      <c r="X10" s="1">
        <v>4112</v>
      </c>
      <c r="Y10" s="1">
        <v>3144</v>
      </c>
      <c r="Z10" s="1">
        <v>1172</v>
      </c>
      <c r="AA10" s="1">
        <v>1242</v>
      </c>
      <c r="AB10" s="1">
        <v>3580</v>
      </c>
      <c r="AC10" s="1">
        <v>2042</v>
      </c>
      <c r="AD10" s="1">
        <v>4994</v>
      </c>
      <c r="AE10" s="1">
        <v>3094</v>
      </c>
      <c r="AF10" s="1">
        <v>5084</v>
      </c>
    </row>
    <row r="11" spans="1:32" x14ac:dyDescent="0.25">
      <c r="A11">
        <v>10</v>
      </c>
      <c r="B11" t="s">
        <v>40</v>
      </c>
      <c r="C11" s="1">
        <v>13681754</v>
      </c>
      <c r="D11" s="1">
        <v>688046</v>
      </c>
      <c r="E11" s="1">
        <v>752386</v>
      </c>
      <c r="F11" s="1">
        <v>290682</v>
      </c>
      <c r="G11" s="1">
        <v>673656</v>
      </c>
      <c r="H11" s="1">
        <v>282726</v>
      </c>
      <c r="I11" s="1">
        <v>180610</v>
      </c>
      <c r="J11" s="1">
        <v>273552</v>
      </c>
      <c r="K11" s="1">
        <v>623796</v>
      </c>
      <c r="L11" s="1">
        <v>449704</v>
      </c>
      <c r="M11" s="1">
        <v>24450</v>
      </c>
      <c r="N11" s="1">
        <v>553678</v>
      </c>
      <c r="O11" s="1">
        <v>39164</v>
      </c>
      <c r="P11" s="1">
        <v>716088</v>
      </c>
      <c r="Q11" s="1">
        <v>492850</v>
      </c>
      <c r="R11" s="1">
        <v>415844</v>
      </c>
      <c r="S11" s="1">
        <v>1235358</v>
      </c>
      <c r="T11" s="1">
        <v>345218</v>
      </c>
      <c r="U11" s="1">
        <v>654922</v>
      </c>
      <c r="V11" s="1">
        <v>178754</v>
      </c>
      <c r="W11" s="1">
        <v>573130</v>
      </c>
      <c r="X11" s="1">
        <v>502534</v>
      </c>
      <c r="Y11" s="1">
        <v>548618</v>
      </c>
      <c r="Z11" s="1">
        <v>159264</v>
      </c>
      <c r="AA11" s="1">
        <v>218312</v>
      </c>
      <c r="AB11" s="1">
        <v>443586</v>
      </c>
      <c r="AC11" s="1">
        <v>236518</v>
      </c>
      <c r="AD11" s="1">
        <v>869012</v>
      </c>
      <c r="AE11" s="1">
        <v>563850</v>
      </c>
      <c r="AF11" s="1">
        <v>695446</v>
      </c>
    </row>
    <row r="12" spans="1:32" x14ac:dyDescent="0.25">
      <c r="A12">
        <v>11</v>
      </c>
      <c r="B12" t="s">
        <v>41</v>
      </c>
      <c r="C12" s="1">
        <v>73078</v>
      </c>
      <c r="D12" s="1">
        <v>3586</v>
      </c>
      <c r="E12" s="1">
        <v>4418</v>
      </c>
      <c r="F12" s="1">
        <v>1460</v>
      </c>
      <c r="G12" s="1">
        <v>3456</v>
      </c>
      <c r="H12" s="1">
        <v>1480</v>
      </c>
      <c r="I12" s="1">
        <v>898</v>
      </c>
      <c r="J12" s="1">
        <v>1496</v>
      </c>
      <c r="K12" s="1">
        <v>3114</v>
      </c>
      <c r="L12" s="1">
        <v>2958</v>
      </c>
      <c r="M12" s="1">
        <v>180</v>
      </c>
      <c r="N12" s="1">
        <v>3390</v>
      </c>
      <c r="O12" s="1">
        <v>332</v>
      </c>
      <c r="P12" s="1">
        <v>3730</v>
      </c>
      <c r="Q12" s="1">
        <v>2270</v>
      </c>
      <c r="R12" s="1">
        <v>2442</v>
      </c>
      <c r="S12" s="1">
        <v>6622</v>
      </c>
      <c r="T12" s="1">
        <v>2036</v>
      </c>
      <c r="U12" s="1">
        <v>3550</v>
      </c>
      <c r="V12" s="1">
        <v>1478</v>
      </c>
      <c r="W12" s="1">
        <v>4906</v>
      </c>
      <c r="X12" s="1">
        <v>2932</v>
      </c>
      <c r="Y12" s="1">
        <v>2718</v>
      </c>
      <c r="Z12" s="1">
        <v>958</v>
      </c>
      <c r="AA12" s="1">
        <v>846</v>
      </c>
      <c r="AB12" s="1">
        <v>2042</v>
      </c>
      <c r="AC12" s="1">
        <v>1056</v>
      </c>
      <c r="AD12" s="1">
        <v>3048</v>
      </c>
      <c r="AE12" s="1">
        <v>1786</v>
      </c>
      <c r="AF12" s="1">
        <v>3890</v>
      </c>
    </row>
    <row r="13" spans="1:32" x14ac:dyDescent="0.25">
      <c r="A13">
        <v>12</v>
      </c>
      <c r="B13" t="s">
        <v>42</v>
      </c>
      <c r="C13" s="1">
        <v>3130600</v>
      </c>
      <c r="D13" s="1">
        <v>181906</v>
      </c>
      <c r="E13" s="1">
        <v>225304</v>
      </c>
      <c r="F13" s="1">
        <v>74688</v>
      </c>
      <c r="G13" s="1">
        <v>199846</v>
      </c>
      <c r="H13" s="1">
        <v>55596</v>
      </c>
      <c r="I13" s="1">
        <v>36452</v>
      </c>
      <c r="J13" s="1">
        <v>46136</v>
      </c>
      <c r="K13" s="1">
        <v>149492</v>
      </c>
      <c r="L13" s="1">
        <v>71098</v>
      </c>
      <c r="M13" s="1">
        <v>20720</v>
      </c>
      <c r="N13" s="1">
        <v>166670</v>
      </c>
      <c r="O13" s="1">
        <v>5806</v>
      </c>
      <c r="P13" s="1">
        <v>158896</v>
      </c>
      <c r="Q13" s="1">
        <v>85618</v>
      </c>
      <c r="R13" s="1">
        <v>119704</v>
      </c>
      <c r="S13" s="1">
        <v>287654</v>
      </c>
      <c r="T13" s="1">
        <v>52414</v>
      </c>
      <c r="U13" s="1">
        <v>121854</v>
      </c>
      <c r="V13" s="1">
        <v>30514</v>
      </c>
      <c r="W13" s="1">
        <v>202882</v>
      </c>
      <c r="X13" s="1">
        <v>122900</v>
      </c>
      <c r="Y13" s="1">
        <v>132016</v>
      </c>
      <c r="Z13" s="1">
        <v>58252</v>
      </c>
      <c r="AA13" s="1">
        <v>49302</v>
      </c>
      <c r="AB13" s="1">
        <v>67824</v>
      </c>
      <c r="AC13" s="1">
        <v>32552</v>
      </c>
      <c r="AD13" s="1">
        <v>128048</v>
      </c>
      <c r="AE13" s="1">
        <v>85216</v>
      </c>
      <c r="AF13" s="1">
        <v>161240</v>
      </c>
    </row>
    <row r="14" spans="1:32" x14ac:dyDescent="0.25">
      <c r="A14">
        <v>13</v>
      </c>
      <c r="B14" t="s">
        <v>43</v>
      </c>
      <c r="C14" s="1">
        <v>19818</v>
      </c>
      <c r="D14" s="1">
        <v>922</v>
      </c>
      <c r="E14" s="1">
        <v>776</v>
      </c>
      <c r="F14" s="1">
        <v>828</v>
      </c>
      <c r="G14" s="1">
        <v>1934</v>
      </c>
      <c r="H14" s="1">
        <v>972</v>
      </c>
      <c r="I14" s="1">
        <v>722</v>
      </c>
      <c r="J14" s="1">
        <v>1260</v>
      </c>
      <c r="K14" s="1">
        <v>1482</v>
      </c>
      <c r="L14" s="1">
        <v>2350</v>
      </c>
      <c r="M14" s="1">
        <v>272</v>
      </c>
      <c r="N14" s="1">
        <v>1166</v>
      </c>
      <c r="O14" s="1">
        <v>164</v>
      </c>
      <c r="P14" s="1">
        <v>698</v>
      </c>
      <c r="Q14" s="1">
        <v>680</v>
      </c>
      <c r="R14" s="1">
        <v>418</v>
      </c>
      <c r="S14" s="1">
        <v>802</v>
      </c>
      <c r="T14" s="1">
        <v>576</v>
      </c>
      <c r="U14" s="1">
        <v>662</v>
      </c>
      <c r="V14" s="1">
        <v>300</v>
      </c>
      <c r="W14" s="1">
        <v>632</v>
      </c>
      <c r="X14" s="1">
        <v>338</v>
      </c>
      <c r="Y14" s="1">
        <v>410</v>
      </c>
      <c r="Z14" s="1">
        <v>162</v>
      </c>
      <c r="AA14" s="1">
        <v>110</v>
      </c>
      <c r="AB14" s="1">
        <v>120</v>
      </c>
      <c r="AC14" s="1">
        <v>170</v>
      </c>
      <c r="AD14" s="1">
        <v>456</v>
      </c>
      <c r="AE14" s="1">
        <v>192</v>
      </c>
      <c r="AF14" s="1">
        <v>244</v>
      </c>
    </row>
    <row r="15" spans="1:32" x14ac:dyDescent="0.25">
      <c r="A15">
        <v>14</v>
      </c>
      <c r="B15" t="s">
        <v>44</v>
      </c>
      <c r="C15" s="1">
        <v>27214</v>
      </c>
      <c r="D15" s="1">
        <v>430</v>
      </c>
      <c r="E15" s="1">
        <v>3552</v>
      </c>
      <c r="F15" s="1">
        <v>532</v>
      </c>
      <c r="G15" s="1">
        <v>1710</v>
      </c>
      <c r="H15" s="1">
        <v>412</v>
      </c>
      <c r="I15" s="1">
        <v>440</v>
      </c>
      <c r="J15" s="1">
        <v>1810</v>
      </c>
      <c r="K15" s="1">
        <v>3494</v>
      </c>
      <c r="L15" s="1">
        <v>2916</v>
      </c>
      <c r="M15" s="1">
        <v>382</v>
      </c>
      <c r="N15" s="1">
        <v>2096</v>
      </c>
      <c r="O15" s="1">
        <v>242</v>
      </c>
      <c r="P15" s="1">
        <v>1212</v>
      </c>
      <c r="Q15" s="1">
        <v>1290</v>
      </c>
      <c r="R15" s="1">
        <v>636</v>
      </c>
      <c r="S15" s="1">
        <v>1244</v>
      </c>
      <c r="T15" s="1">
        <v>664</v>
      </c>
      <c r="U15" s="1">
        <v>484</v>
      </c>
      <c r="V15" s="1">
        <v>150</v>
      </c>
      <c r="W15" s="1">
        <v>394</v>
      </c>
      <c r="X15" s="1">
        <v>818</v>
      </c>
      <c r="Y15" s="1">
        <v>152</v>
      </c>
      <c r="Z15" s="1">
        <v>130</v>
      </c>
      <c r="AA15" s="1">
        <v>418</v>
      </c>
      <c r="AB15" s="1">
        <v>458</v>
      </c>
      <c r="AC15" s="1">
        <v>292</v>
      </c>
      <c r="AD15" s="1">
        <v>340</v>
      </c>
      <c r="AE15" s="1">
        <v>274</v>
      </c>
      <c r="AF15" s="1">
        <v>242</v>
      </c>
    </row>
    <row r="16" spans="1:32" x14ac:dyDescent="0.25">
      <c r="A16">
        <v>15</v>
      </c>
      <c r="B16" t="s">
        <v>45</v>
      </c>
      <c r="C16" s="1">
        <v>190466</v>
      </c>
      <c r="D16" s="1">
        <v>5858</v>
      </c>
      <c r="E16" s="1">
        <v>1832</v>
      </c>
      <c r="F16" s="1">
        <v>5010</v>
      </c>
      <c r="G16" s="1">
        <v>8208</v>
      </c>
      <c r="H16" s="1">
        <v>914</v>
      </c>
      <c r="I16" s="1">
        <v>1074</v>
      </c>
      <c r="J16" s="1">
        <v>8236</v>
      </c>
      <c r="K16" s="1">
        <v>4582</v>
      </c>
      <c r="L16" s="1">
        <v>10694</v>
      </c>
      <c r="M16" s="1">
        <v>1304</v>
      </c>
      <c r="N16" s="1">
        <v>3816</v>
      </c>
      <c r="O16" s="1">
        <v>256</v>
      </c>
      <c r="P16" s="1">
        <v>6360</v>
      </c>
      <c r="Q16" s="1">
        <v>2768</v>
      </c>
      <c r="R16" s="1">
        <v>11412</v>
      </c>
      <c r="S16" s="1">
        <v>14936</v>
      </c>
      <c r="T16" s="1">
        <v>15084</v>
      </c>
      <c r="U16" s="1">
        <v>12676</v>
      </c>
      <c r="V16" s="1">
        <v>8562</v>
      </c>
      <c r="W16" s="1">
        <v>7530</v>
      </c>
      <c r="X16" s="1">
        <v>3270</v>
      </c>
      <c r="Y16" s="1">
        <v>3946</v>
      </c>
      <c r="Z16" s="1">
        <v>2254</v>
      </c>
      <c r="AA16" s="1">
        <v>4010</v>
      </c>
      <c r="AB16" s="1">
        <v>9904</v>
      </c>
      <c r="AC16" s="1">
        <v>2994</v>
      </c>
      <c r="AD16" s="1">
        <v>8390</v>
      </c>
      <c r="AE16" s="1">
        <v>4760</v>
      </c>
      <c r="AF16" s="1">
        <v>19826</v>
      </c>
    </row>
    <row r="17" spans="1:32" x14ac:dyDescent="0.25">
      <c r="A17">
        <v>16</v>
      </c>
      <c r="B17" t="s">
        <v>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>
        <v>17</v>
      </c>
      <c r="B18" t="s">
        <v>47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B19" t="s">
        <v>48</v>
      </c>
      <c r="C19" s="1">
        <f>SUM(C2:C18)</f>
        <v>47903192</v>
      </c>
      <c r="D19" s="1">
        <f t="shared" ref="D19:AF19" si="0">SUM(D2:D18)</f>
        <v>2306040</v>
      </c>
      <c r="E19" s="1">
        <f t="shared" si="0"/>
        <v>2759062</v>
      </c>
      <c r="F19" s="1">
        <f t="shared" si="0"/>
        <v>1115088</v>
      </c>
      <c r="G19" s="1">
        <f t="shared" si="0"/>
        <v>2210704</v>
      </c>
      <c r="H19" s="1">
        <f t="shared" si="0"/>
        <v>903052</v>
      </c>
      <c r="I19" s="1">
        <f t="shared" si="0"/>
        <v>524298</v>
      </c>
      <c r="J19" s="1">
        <f t="shared" si="0"/>
        <v>1307420</v>
      </c>
      <c r="K19" s="1">
        <f t="shared" si="0"/>
        <v>2252134</v>
      </c>
      <c r="L19" s="1">
        <f t="shared" si="0"/>
        <v>1677868</v>
      </c>
      <c r="M19" s="1">
        <f t="shared" si="0"/>
        <v>216362</v>
      </c>
      <c r="N19" s="1">
        <f t="shared" si="0"/>
        <v>2224624</v>
      </c>
      <c r="O19" s="1">
        <f t="shared" si="0"/>
        <v>208918</v>
      </c>
      <c r="P19" s="1">
        <f t="shared" si="0"/>
        <v>2218850</v>
      </c>
      <c r="Q19" s="1">
        <f t="shared" si="0"/>
        <v>1702226</v>
      </c>
      <c r="R19" s="1">
        <f t="shared" si="0"/>
        <v>1640840</v>
      </c>
      <c r="S19" s="1">
        <f t="shared" si="0"/>
        <v>3892472</v>
      </c>
      <c r="T19" s="1">
        <f t="shared" si="0"/>
        <v>1628330</v>
      </c>
      <c r="U19" s="1">
        <f t="shared" si="0"/>
        <v>2342578</v>
      </c>
      <c r="V19" s="1">
        <f t="shared" si="0"/>
        <v>863896</v>
      </c>
      <c r="W19" s="1">
        <f t="shared" si="0"/>
        <v>2192618</v>
      </c>
      <c r="X19" s="1">
        <f t="shared" si="0"/>
        <v>1675232</v>
      </c>
      <c r="Y19" s="1">
        <f t="shared" si="0"/>
        <v>1556976</v>
      </c>
      <c r="Z19" s="1">
        <f t="shared" si="0"/>
        <v>597966</v>
      </c>
      <c r="AA19" s="1">
        <f t="shared" si="0"/>
        <v>894798</v>
      </c>
      <c r="AB19" s="1">
        <f t="shared" si="0"/>
        <v>1673464</v>
      </c>
      <c r="AC19" s="1">
        <f t="shared" si="0"/>
        <v>1093852</v>
      </c>
      <c r="AD19" s="1">
        <f t="shared" si="0"/>
        <v>2396106</v>
      </c>
      <c r="AE19" s="1">
        <f t="shared" si="0"/>
        <v>1443196</v>
      </c>
      <c r="AF19" s="1">
        <f t="shared" si="0"/>
        <v>2384222</v>
      </c>
    </row>
    <row r="21" spans="1:32" x14ac:dyDescent="0.25">
      <c r="B21" t="s">
        <v>49</v>
      </c>
      <c r="C21" s="1">
        <v>47779800</v>
      </c>
    </row>
    <row r="23" spans="1:32" x14ac:dyDescent="0.25">
      <c r="C23">
        <f>C19/C21</f>
        <v>1.0025825139494096</v>
      </c>
    </row>
    <row r="24" spans="1:32" x14ac:dyDescent="0.25">
      <c r="C24">
        <f>C21/C19</f>
        <v>0.99742413824949283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4A1-B1A3-40E4-90EB-B88A88DAE6E4}">
  <dimension ref="A1:I58"/>
  <sheetViews>
    <sheetView workbookViewId="0">
      <selection activeCell="F24" sqref="F24"/>
    </sheetView>
  </sheetViews>
  <sheetFormatPr defaultRowHeight="15" x14ac:dyDescent="0.25"/>
  <cols>
    <col min="1" max="1" width="17.85546875" bestFit="1" customWidth="1"/>
    <col min="2" max="4" width="15.28515625" bestFit="1" customWidth="1"/>
    <col min="6" max="6" width="17.85546875" bestFit="1" customWidth="1"/>
    <col min="7" max="9" width="10.140625" bestFit="1" customWidth="1"/>
  </cols>
  <sheetData>
    <row r="1" spans="1:9" x14ac:dyDescent="0.25">
      <c r="A1" s="2" t="s">
        <v>0</v>
      </c>
      <c r="B1" s="2" t="s">
        <v>52</v>
      </c>
      <c r="C1" s="2" t="s">
        <v>53</v>
      </c>
      <c r="D1" s="2" t="s">
        <v>54</v>
      </c>
      <c r="F1" s="2" t="s">
        <v>0</v>
      </c>
      <c r="G1" s="2" t="s">
        <v>52</v>
      </c>
      <c r="H1" s="2" t="s">
        <v>53</v>
      </c>
      <c r="I1" s="2" t="s">
        <v>54</v>
      </c>
    </row>
    <row r="2" spans="1:9" x14ac:dyDescent="0.25">
      <c r="A2" t="s">
        <v>31</v>
      </c>
      <c r="B2" s="1">
        <v>0</v>
      </c>
      <c r="C2" s="1">
        <v>1645306</v>
      </c>
      <c r="D2" s="1">
        <v>980714</v>
      </c>
      <c r="F2" t="s">
        <v>36</v>
      </c>
      <c r="G2" s="1">
        <v>19447258</v>
      </c>
      <c r="H2" s="1">
        <v>21343696</v>
      </c>
      <c r="I2" s="1">
        <v>21964822</v>
      </c>
    </row>
    <row r="3" spans="1:9" x14ac:dyDescent="0.25">
      <c r="A3" t="s">
        <v>32</v>
      </c>
      <c r="B3" s="1">
        <v>9362</v>
      </c>
      <c r="C3" s="1">
        <v>788566</v>
      </c>
      <c r="D3" s="1">
        <v>297322</v>
      </c>
      <c r="F3" t="s">
        <v>62</v>
      </c>
      <c r="G3" s="1">
        <v>15137378</v>
      </c>
      <c r="H3" s="1">
        <v>12253366</v>
      </c>
      <c r="I3" s="1">
        <v>13681754</v>
      </c>
    </row>
    <row r="4" spans="1:9" x14ac:dyDescent="0.25">
      <c r="A4" t="s">
        <v>33</v>
      </c>
      <c r="B4" s="1">
        <v>361240</v>
      </c>
      <c r="C4" s="1">
        <v>2499678</v>
      </c>
      <c r="D4" s="1">
        <v>509972</v>
      </c>
      <c r="F4" t="s">
        <v>56</v>
      </c>
      <c r="G4" s="3">
        <f>SUM(G15:G17,G18:G19)</f>
        <v>4277336</v>
      </c>
      <c r="H4" s="3">
        <f>SUM(H15:H17,H18:H19)</f>
        <v>10578090</v>
      </c>
      <c r="I4" s="3">
        <f>SUM(I15:I17,I18:I19)</f>
        <v>7145718</v>
      </c>
    </row>
    <row r="5" spans="1:9" x14ac:dyDescent="0.25">
      <c r="A5" t="s">
        <v>34</v>
      </c>
      <c r="B5" s="1">
        <v>878458</v>
      </c>
      <c r="C5" s="1">
        <v>2427652</v>
      </c>
      <c r="D5" s="1">
        <v>1221864</v>
      </c>
      <c r="F5" t="s">
        <v>63</v>
      </c>
      <c r="G5" s="1">
        <v>3458106</v>
      </c>
      <c r="H5" s="1">
        <v>2709638</v>
      </c>
      <c r="I5" s="1">
        <v>3130600</v>
      </c>
    </row>
    <row r="6" spans="1:9" x14ac:dyDescent="0.25">
      <c r="A6" t="s">
        <v>35</v>
      </c>
      <c r="B6" s="1">
        <v>3028276</v>
      </c>
      <c r="C6" s="1">
        <v>3216888</v>
      </c>
      <c r="D6" s="1">
        <v>4135846</v>
      </c>
      <c r="F6" t="s">
        <v>38</v>
      </c>
      <c r="G6" s="1">
        <v>346432</v>
      </c>
      <c r="H6" s="1">
        <v>281434</v>
      </c>
      <c r="I6" s="1">
        <v>334738</v>
      </c>
    </row>
    <row r="7" spans="1:9" x14ac:dyDescent="0.25">
      <c r="A7" t="s">
        <v>36</v>
      </c>
      <c r="B7" s="1">
        <v>19447258</v>
      </c>
      <c r="C7" s="1">
        <v>21343696</v>
      </c>
      <c r="D7" s="1">
        <v>21964822</v>
      </c>
      <c r="F7" t="s">
        <v>45</v>
      </c>
      <c r="G7" s="1">
        <v>216158</v>
      </c>
      <c r="H7" s="1">
        <v>168128</v>
      </c>
      <c r="I7" s="1">
        <v>190466</v>
      </c>
    </row>
    <row r="8" spans="1:9" x14ac:dyDescent="0.25">
      <c r="A8" t="s">
        <v>37</v>
      </c>
      <c r="B8" s="1">
        <v>73604</v>
      </c>
      <c r="C8" s="1">
        <v>6110804</v>
      </c>
      <c r="D8" s="1">
        <v>1233942</v>
      </c>
      <c r="F8" t="s">
        <v>60</v>
      </c>
      <c r="G8" s="1">
        <v>112076</v>
      </c>
      <c r="H8" s="1">
        <v>95842</v>
      </c>
      <c r="I8" s="1">
        <v>101042</v>
      </c>
    </row>
    <row r="9" spans="1:9" x14ac:dyDescent="0.25">
      <c r="A9" t="s">
        <v>38</v>
      </c>
      <c r="B9" s="1">
        <v>346432</v>
      </c>
      <c r="C9" s="1">
        <v>281434</v>
      </c>
      <c r="D9" s="1">
        <v>334738</v>
      </c>
      <c r="F9" t="s">
        <v>41</v>
      </c>
      <c r="G9" s="1">
        <v>81108</v>
      </c>
      <c r="H9" s="1">
        <v>69762</v>
      </c>
      <c r="I9" s="1">
        <v>73078</v>
      </c>
    </row>
    <row r="10" spans="1:9" x14ac:dyDescent="0.25">
      <c r="A10" t="s">
        <v>39</v>
      </c>
      <c r="B10" s="1">
        <v>112076</v>
      </c>
      <c r="C10" s="1">
        <v>95842</v>
      </c>
      <c r="D10" s="1">
        <v>101042</v>
      </c>
      <c r="F10" t="s">
        <v>61</v>
      </c>
      <c r="G10" s="1">
        <v>73604</v>
      </c>
      <c r="H10" s="1">
        <v>6110804</v>
      </c>
      <c r="I10" s="1">
        <v>1233942</v>
      </c>
    </row>
    <row r="11" spans="1:9" x14ac:dyDescent="0.25">
      <c r="A11" t="s">
        <v>40</v>
      </c>
      <c r="B11" s="1">
        <v>15137378</v>
      </c>
      <c r="C11" s="1">
        <v>12253366</v>
      </c>
      <c r="D11" s="1">
        <v>13681754</v>
      </c>
      <c r="F11" t="s">
        <v>44</v>
      </c>
      <c r="G11" s="1">
        <v>29266</v>
      </c>
      <c r="H11" s="1">
        <v>24736</v>
      </c>
      <c r="I11" s="1">
        <v>27214</v>
      </c>
    </row>
    <row r="12" spans="1:9" x14ac:dyDescent="0.25">
      <c r="A12" t="s">
        <v>41</v>
      </c>
      <c r="B12" s="1">
        <v>81108</v>
      </c>
      <c r="C12" s="1">
        <v>69762</v>
      </c>
      <c r="D12" s="1">
        <v>73078</v>
      </c>
      <c r="F12" t="s">
        <v>43</v>
      </c>
      <c r="G12" s="1">
        <v>21808</v>
      </c>
      <c r="H12" s="1">
        <v>18076</v>
      </c>
      <c r="I12" s="1">
        <v>19818</v>
      </c>
    </row>
    <row r="13" spans="1:9" x14ac:dyDescent="0.25">
      <c r="A13" t="s">
        <v>42</v>
      </c>
      <c r="B13" s="1">
        <v>3458106</v>
      </c>
      <c r="C13" s="1">
        <v>2709638</v>
      </c>
      <c r="D13" s="1">
        <v>3130600</v>
      </c>
    </row>
    <row r="14" spans="1:9" x14ac:dyDescent="0.25">
      <c r="A14" t="s">
        <v>43</v>
      </c>
      <c r="B14" s="1">
        <v>21808</v>
      </c>
      <c r="C14" s="1">
        <v>18076</v>
      </c>
      <c r="D14" s="1">
        <v>19818</v>
      </c>
    </row>
    <row r="15" spans="1:9" x14ac:dyDescent="0.25">
      <c r="A15" t="s">
        <v>44</v>
      </c>
      <c r="B15" s="1">
        <v>29266</v>
      </c>
      <c r="C15" s="1">
        <v>24736</v>
      </c>
      <c r="D15" s="1">
        <v>27214</v>
      </c>
      <c r="F15" t="s">
        <v>35</v>
      </c>
      <c r="G15" s="1">
        <v>3028276</v>
      </c>
      <c r="H15" s="1">
        <v>3216888</v>
      </c>
      <c r="I15" s="1">
        <v>4135846</v>
      </c>
    </row>
    <row r="16" spans="1:9" x14ac:dyDescent="0.25">
      <c r="A16" t="s">
        <v>45</v>
      </c>
      <c r="B16" s="1">
        <v>216158</v>
      </c>
      <c r="C16" s="1">
        <v>168128</v>
      </c>
      <c r="D16" s="1">
        <v>190466</v>
      </c>
      <c r="F16" t="s">
        <v>34</v>
      </c>
      <c r="G16" s="1">
        <v>878458</v>
      </c>
      <c r="H16" s="1">
        <v>2427652</v>
      </c>
      <c r="I16" s="1">
        <v>1221864</v>
      </c>
    </row>
    <row r="17" spans="1:9" x14ac:dyDescent="0.25">
      <c r="A17" t="s">
        <v>46</v>
      </c>
      <c r="B17" s="1">
        <v>0</v>
      </c>
      <c r="C17" s="1">
        <v>0</v>
      </c>
      <c r="D17" s="1">
        <v>0</v>
      </c>
      <c r="F17" t="s">
        <v>33</v>
      </c>
      <c r="G17" s="1">
        <v>361240</v>
      </c>
      <c r="H17" s="1">
        <v>2499678</v>
      </c>
      <c r="I17" s="1">
        <v>509972</v>
      </c>
    </row>
    <row r="18" spans="1:9" x14ac:dyDescent="0.25">
      <c r="A18" t="s">
        <v>47</v>
      </c>
      <c r="B18" s="1">
        <v>0</v>
      </c>
      <c r="C18" s="1">
        <v>0</v>
      </c>
      <c r="D18" s="1">
        <v>0</v>
      </c>
      <c r="F18" t="s">
        <v>32</v>
      </c>
      <c r="G18" s="1">
        <v>9362</v>
      </c>
      <c r="H18" s="1">
        <v>788566</v>
      </c>
      <c r="I18" s="1">
        <v>297322</v>
      </c>
    </row>
    <row r="19" spans="1:9" x14ac:dyDescent="0.25">
      <c r="A19" t="s">
        <v>48</v>
      </c>
      <c r="B19" s="1">
        <f>SUM(B2:B18)</f>
        <v>43200530</v>
      </c>
      <c r="C19" s="1">
        <f>SUM(C2:C18)</f>
        <v>53653572</v>
      </c>
      <c r="D19" s="1">
        <f>SUM(D2:D18)</f>
        <v>47903192</v>
      </c>
      <c r="F19" t="s">
        <v>31</v>
      </c>
      <c r="G19" s="1">
        <v>0</v>
      </c>
      <c r="H19" s="1">
        <v>1645306</v>
      </c>
      <c r="I19" s="1">
        <v>980714</v>
      </c>
    </row>
    <row r="20" spans="1:9" x14ac:dyDescent="0.25">
      <c r="F20" t="s">
        <v>46</v>
      </c>
      <c r="G20" s="1">
        <v>0</v>
      </c>
      <c r="H20" s="1">
        <v>0</v>
      </c>
      <c r="I20" s="1">
        <v>0</v>
      </c>
    </row>
    <row r="21" spans="1:9" x14ac:dyDescent="0.25">
      <c r="A21" t="s">
        <v>55</v>
      </c>
      <c r="C21">
        <f>C19/B19</f>
        <v>1.2419655962554164</v>
      </c>
      <c r="D21">
        <f>D19/B19</f>
        <v>1.1088565811576849</v>
      </c>
      <c r="F21" t="s">
        <v>47</v>
      </c>
      <c r="G21" s="1">
        <v>0</v>
      </c>
      <c r="H21" s="1">
        <v>0</v>
      </c>
      <c r="I21" s="1">
        <v>0</v>
      </c>
    </row>
    <row r="58" ht="37.5" customHeight="1" x14ac:dyDescent="0.25"/>
  </sheetData>
  <sortState ref="F2:I18">
    <sortCondition descending="1" ref="G2:G18"/>
  </sortState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7BDB-F93C-4090-B3A4-DCB47752E7CA}">
  <dimension ref="A1:P24"/>
  <sheetViews>
    <sheetView topLeftCell="H1" workbookViewId="0">
      <selection activeCell="O32" sqref="O32"/>
    </sheetView>
  </sheetViews>
  <sheetFormatPr defaultRowHeight="15" x14ac:dyDescent="0.25"/>
  <cols>
    <col min="1" max="1" width="17.85546875" bestFit="1" customWidth="1"/>
    <col min="2" max="4" width="10.140625" bestFit="1" customWidth="1"/>
    <col min="8" max="8" width="17.85546875" bestFit="1" customWidth="1"/>
    <col min="9" max="11" width="10.140625" bestFit="1" customWidth="1"/>
    <col min="13" max="13" width="17.85546875" bestFit="1" customWidth="1"/>
    <col min="14" max="14" width="11" bestFit="1" customWidth="1"/>
    <col min="15" max="16" width="12" bestFit="1" customWidth="1"/>
  </cols>
  <sheetData>
    <row r="1" spans="1:16" x14ac:dyDescent="0.25">
      <c r="A1" s="2" t="s">
        <v>0</v>
      </c>
      <c r="B1" s="2" t="s">
        <v>52</v>
      </c>
      <c r="C1" s="2" t="s">
        <v>53</v>
      </c>
      <c r="D1" s="2" t="s">
        <v>54</v>
      </c>
      <c r="F1" s="2" t="s">
        <v>57</v>
      </c>
      <c r="H1" s="2" t="s">
        <v>0</v>
      </c>
      <c r="I1" s="2" t="s">
        <v>52</v>
      </c>
      <c r="J1" s="2" t="s">
        <v>53</v>
      </c>
      <c r="K1" s="2" t="s">
        <v>54</v>
      </c>
      <c r="M1" t="s">
        <v>0</v>
      </c>
      <c r="N1" t="s">
        <v>52</v>
      </c>
      <c r="O1" t="s">
        <v>53</v>
      </c>
      <c r="P1" t="s">
        <v>54</v>
      </c>
    </row>
    <row r="2" spans="1:16" x14ac:dyDescent="0.25">
      <c r="A2" t="s">
        <v>31</v>
      </c>
      <c r="B2" s="1">
        <v>0</v>
      </c>
      <c r="C2" s="1">
        <v>1645306</v>
      </c>
      <c r="D2" s="1">
        <v>980714</v>
      </c>
      <c r="F2" s="4">
        <v>3.5999999999999997E-2</v>
      </c>
      <c r="H2" t="s">
        <v>31</v>
      </c>
      <c r="I2" s="1">
        <f t="shared" ref="I2:I19" si="0">B2*$F$2</f>
        <v>0</v>
      </c>
      <c r="J2" s="1">
        <f t="shared" ref="J2:J19" si="1">C2*$F$2</f>
        <v>59231.015999999996</v>
      </c>
      <c r="K2" s="1">
        <f t="shared" ref="K2:K19" si="2">D2*$F$2</f>
        <v>35305.703999999998</v>
      </c>
      <c r="M2" t="s">
        <v>36</v>
      </c>
      <c r="N2" s="1">
        <v>700101.28799999994</v>
      </c>
      <c r="O2" s="1">
        <v>768373.05599999998</v>
      </c>
      <c r="P2" s="1">
        <v>790733.59199999995</v>
      </c>
    </row>
    <row r="3" spans="1:16" x14ac:dyDescent="0.25">
      <c r="A3" t="s">
        <v>32</v>
      </c>
      <c r="B3" s="1">
        <v>9362</v>
      </c>
      <c r="C3" s="1">
        <v>788566</v>
      </c>
      <c r="D3" s="1">
        <v>297322</v>
      </c>
      <c r="H3" t="s">
        <v>32</v>
      </c>
      <c r="I3" s="1">
        <f t="shared" si="0"/>
        <v>337.03199999999998</v>
      </c>
      <c r="J3" s="1">
        <f t="shared" si="1"/>
        <v>28388.375999999997</v>
      </c>
      <c r="K3" s="1">
        <f t="shared" si="2"/>
        <v>10703.591999999999</v>
      </c>
      <c r="M3" t="s">
        <v>62</v>
      </c>
      <c r="N3" s="1">
        <v>544945.60800000001</v>
      </c>
      <c r="O3" s="1">
        <v>441121.17599999998</v>
      </c>
      <c r="P3" s="1">
        <v>492543.14399999997</v>
      </c>
    </row>
    <row r="4" spans="1:16" x14ac:dyDescent="0.25">
      <c r="A4" t="s">
        <v>33</v>
      </c>
      <c r="B4" s="1">
        <v>361240</v>
      </c>
      <c r="C4" s="1">
        <v>2499678</v>
      </c>
      <c r="D4" s="1">
        <v>509972</v>
      </c>
      <c r="H4" t="s">
        <v>33</v>
      </c>
      <c r="I4" s="1">
        <f t="shared" si="0"/>
        <v>13004.64</v>
      </c>
      <c r="J4" s="1">
        <f t="shared" si="1"/>
        <v>89988.407999999996</v>
      </c>
      <c r="K4" s="1">
        <f t="shared" si="2"/>
        <v>18358.991999999998</v>
      </c>
      <c r="M4" t="s">
        <v>56</v>
      </c>
      <c r="N4" s="1">
        <v>153984.09599999999</v>
      </c>
      <c r="O4" s="1">
        <v>380811.24</v>
      </c>
      <c r="P4" s="1">
        <v>257245.84799999997</v>
      </c>
    </row>
    <row r="5" spans="1:16" x14ac:dyDescent="0.25">
      <c r="A5" t="s">
        <v>34</v>
      </c>
      <c r="B5" s="1">
        <v>878458</v>
      </c>
      <c r="C5" s="1">
        <v>2427652</v>
      </c>
      <c r="D5" s="1">
        <v>1221864</v>
      </c>
      <c r="H5" t="s">
        <v>34</v>
      </c>
      <c r="I5" s="1">
        <f t="shared" si="0"/>
        <v>31624.487999999998</v>
      </c>
      <c r="J5" s="1">
        <f t="shared" si="1"/>
        <v>87395.471999999994</v>
      </c>
      <c r="K5" s="1">
        <f t="shared" si="2"/>
        <v>43987.103999999999</v>
      </c>
      <c r="M5" t="s">
        <v>63</v>
      </c>
      <c r="N5" s="1">
        <v>124491.81599999999</v>
      </c>
      <c r="O5" s="1">
        <v>97546.967999999993</v>
      </c>
      <c r="P5" s="1">
        <v>112701.59999999999</v>
      </c>
    </row>
    <row r="6" spans="1:16" x14ac:dyDescent="0.25">
      <c r="A6" t="s">
        <v>35</v>
      </c>
      <c r="B6" s="1">
        <v>3028276</v>
      </c>
      <c r="C6" s="1">
        <v>3216888</v>
      </c>
      <c r="D6" s="1">
        <v>4135846</v>
      </c>
      <c r="H6" t="s">
        <v>35</v>
      </c>
      <c r="I6" s="1">
        <f t="shared" si="0"/>
        <v>109017.93599999999</v>
      </c>
      <c r="J6" s="1">
        <f t="shared" si="1"/>
        <v>115807.96799999999</v>
      </c>
      <c r="K6" s="1">
        <f t="shared" si="2"/>
        <v>148890.45599999998</v>
      </c>
      <c r="M6" t="s">
        <v>38</v>
      </c>
      <c r="N6" s="1">
        <v>12471.552</v>
      </c>
      <c r="O6" s="1">
        <v>10131.624</v>
      </c>
      <c r="P6" s="1">
        <v>12050.567999999999</v>
      </c>
    </row>
    <row r="7" spans="1:16" x14ac:dyDescent="0.25">
      <c r="A7" t="s">
        <v>36</v>
      </c>
      <c r="B7" s="1">
        <v>19447258</v>
      </c>
      <c r="C7" s="1">
        <v>21343696</v>
      </c>
      <c r="D7" s="1">
        <v>21964822</v>
      </c>
      <c r="H7" t="s">
        <v>36</v>
      </c>
      <c r="I7" s="1">
        <f t="shared" si="0"/>
        <v>700101.28799999994</v>
      </c>
      <c r="J7" s="1">
        <f t="shared" si="1"/>
        <v>768373.05599999998</v>
      </c>
      <c r="K7" s="1">
        <f t="shared" si="2"/>
        <v>790733.59199999995</v>
      </c>
      <c r="M7" t="s">
        <v>45</v>
      </c>
      <c r="N7" s="1">
        <v>7781.6879999999992</v>
      </c>
      <c r="O7" s="1">
        <v>6052.6079999999993</v>
      </c>
      <c r="P7" s="1">
        <v>6856.7759999999998</v>
      </c>
    </row>
    <row r="8" spans="1:16" x14ac:dyDescent="0.25">
      <c r="A8" t="s">
        <v>37</v>
      </c>
      <c r="B8" s="1">
        <v>73604</v>
      </c>
      <c r="C8" s="1">
        <v>6110804</v>
      </c>
      <c r="D8" s="1">
        <v>1233942</v>
      </c>
      <c r="H8" t="s">
        <v>37</v>
      </c>
      <c r="I8" s="1">
        <f t="shared" si="0"/>
        <v>2649.7439999999997</v>
      </c>
      <c r="J8" s="1">
        <f t="shared" si="1"/>
        <v>219988.94399999999</v>
      </c>
      <c r="K8" s="1">
        <f t="shared" si="2"/>
        <v>44421.911999999997</v>
      </c>
      <c r="M8" t="s">
        <v>60</v>
      </c>
      <c r="N8" s="1">
        <v>4034.7359999999999</v>
      </c>
      <c r="O8" s="1">
        <v>3450.3119999999999</v>
      </c>
      <c r="P8" s="1">
        <v>3637.5119999999997</v>
      </c>
    </row>
    <row r="9" spans="1:16" x14ac:dyDescent="0.25">
      <c r="A9" t="s">
        <v>38</v>
      </c>
      <c r="B9" s="1">
        <v>346432</v>
      </c>
      <c r="C9" s="1">
        <v>281434</v>
      </c>
      <c r="D9" s="1">
        <v>334738</v>
      </c>
      <c r="H9" t="s">
        <v>38</v>
      </c>
      <c r="I9" s="1">
        <f t="shared" si="0"/>
        <v>12471.552</v>
      </c>
      <c r="J9" s="1">
        <f t="shared" si="1"/>
        <v>10131.624</v>
      </c>
      <c r="K9" s="1">
        <f t="shared" si="2"/>
        <v>12050.567999999999</v>
      </c>
      <c r="M9" t="s">
        <v>41</v>
      </c>
      <c r="N9" s="1">
        <v>2919.8879999999999</v>
      </c>
      <c r="O9" s="1">
        <v>2511.4319999999998</v>
      </c>
      <c r="P9" s="1">
        <v>2630.808</v>
      </c>
    </row>
    <row r="10" spans="1:16" x14ac:dyDescent="0.25">
      <c r="A10" t="s">
        <v>39</v>
      </c>
      <c r="B10" s="1">
        <v>112076</v>
      </c>
      <c r="C10" s="1">
        <v>95842</v>
      </c>
      <c r="D10" s="1">
        <v>101042</v>
      </c>
      <c r="H10" t="s">
        <v>39</v>
      </c>
      <c r="I10" s="1">
        <f t="shared" si="0"/>
        <v>4034.7359999999999</v>
      </c>
      <c r="J10" s="1">
        <f t="shared" si="1"/>
        <v>3450.3119999999999</v>
      </c>
      <c r="K10" s="1">
        <f t="shared" si="2"/>
        <v>3637.5119999999997</v>
      </c>
      <c r="M10" t="s">
        <v>61</v>
      </c>
      <c r="N10" s="1">
        <v>2649.7439999999997</v>
      </c>
      <c r="O10" s="1">
        <v>219988.94399999999</v>
      </c>
      <c r="P10" s="1">
        <v>44421.911999999997</v>
      </c>
    </row>
    <row r="11" spans="1:16" x14ac:dyDescent="0.25">
      <c r="A11" t="s">
        <v>40</v>
      </c>
      <c r="B11" s="1">
        <v>15137378</v>
      </c>
      <c r="C11" s="1">
        <v>12253366</v>
      </c>
      <c r="D11" s="1">
        <v>13681754</v>
      </c>
      <c r="H11" t="s">
        <v>40</v>
      </c>
      <c r="I11" s="1">
        <f t="shared" si="0"/>
        <v>544945.60800000001</v>
      </c>
      <c r="J11" s="1">
        <f t="shared" si="1"/>
        <v>441121.17599999998</v>
      </c>
      <c r="K11" s="1">
        <f t="shared" si="2"/>
        <v>492543.14399999997</v>
      </c>
    </row>
    <row r="12" spans="1:16" x14ac:dyDescent="0.25">
      <c r="A12" t="s">
        <v>41</v>
      </c>
      <c r="B12" s="1">
        <v>81108</v>
      </c>
      <c r="C12" s="1">
        <v>69762</v>
      </c>
      <c r="D12" s="1">
        <v>73078</v>
      </c>
      <c r="H12" t="s">
        <v>41</v>
      </c>
      <c r="I12" s="1">
        <f t="shared" si="0"/>
        <v>2919.8879999999999</v>
      </c>
      <c r="J12" s="1">
        <f t="shared" si="1"/>
        <v>2511.4319999999998</v>
      </c>
      <c r="K12" s="1">
        <f t="shared" si="2"/>
        <v>2630.808</v>
      </c>
    </row>
    <row r="13" spans="1:16" x14ac:dyDescent="0.25">
      <c r="A13" t="s">
        <v>42</v>
      </c>
      <c r="B13" s="1">
        <v>3458106</v>
      </c>
      <c r="C13" s="1">
        <v>2709638</v>
      </c>
      <c r="D13" s="1">
        <v>3130600</v>
      </c>
      <c r="H13" t="s">
        <v>42</v>
      </c>
      <c r="I13" s="1">
        <f t="shared" si="0"/>
        <v>124491.81599999999</v>
      </c>
      <c r="J13" s="1">
        <f t="shared" si="1"/>
        <v>97546.967999999993</v>
      </c>
      <c r="K13" s="1">
        <f t="shared" si="2"/>
        <v>112701.59999999999</v>
      </c>
    </row>
    <row r="14" spans="1:16" x14ac:dyDescent="0.25">
      <c r="A14" t="s">
        <v>43</v>
      </c>
      <c r="B14" s="1">
        <v>21808</v>
      </c>
      <c r="C14" s="1">
        <v>18076</v>
      </c>
      <c r="D14" s="1">
        <v>19818</v>
      </c>
      <c r="H14" t="s">
        <v>43</v>
      </c>
      <c r="I14" s="1">
        <f t="shared" si="0"/>
        <v>785.08799999999997</v>
      </c>
      <c r="J14" s="1">
        <f t="shared" si="1"/>
        <v>650.73599999999999</v>
      </c>
      <c r="K14" s="1">
        <f t="shared" si="2"/>
        <v>713.44799999999998</v>
      </c>
      <c r="M14" t="s">
        <v>44</v>
      </c>
      <c r="N14" s="1">
        <v>1053.576</v>
      </c>
      <c r="O14" s="1">
        <v>890.49599999999998</v>
      </c>
      <c r="P14" s="1">
        <v>979.70399999999995</v>
      </c>
    </row>
    <row r="15" spans="1:16" x14ac:dyDescent="0.25">
      <c r="A15" t="s">
        <v>44</v>
      </c>
      <c r="B15" s="1">
        <v>29266</v>
      </c>
      <c r="C15" s="1">
        <v>24736</v>
      </c>
      <c r="D15" s="1">
        <v>27214</v>
      </c>
      <c r="H15" t="s">
        <v>44</v>
      </c>
      <c r="I15" s="1">
        <f t="shared" si="0"/>
        <v>1053.576</v>
      </c>
      <c r="J15" s="1">
        <f t="shared" si="1"/>
        <v>890.49599999999998</v>
      </c>
      <c r="K15" s="1">
        <f t="shared" si="2"/>
        <v>979.70399999999995</v>
      </c>
      <c r="M15" t="s">
        <v>43</v>
      </c>
      <c r="N15" s="1">
        <v>785.08799999999997</v>
      </c>
      <c r="O15" s="1">
        <v>650.73599999999999</v>
      </c>
      <c r="P15" s="1">
        <v>713.44799999999998</v>
      </c>
    </row>
    <row r="16" spans="1:16" x14ac:dyDescent="0.25">
      <c r="A16" t="s">
        <v>45</v>
      </c>
      <c r="B16" s="1">
        <v>216158</v>
      </c>
      <c r="C16" s="1">
        <v>168128</v>
      </c>
      <c r="D16" s="1">
        <v>190466</v>
      </c>
      <c r="F16" s="2" t="s">
        <v>58</v>
      </c>
      <c r="H16" t="s">
        <v>45</v>
      </c>
      <c r="I16" s="1">
        <f t="shared" si="0"/>
        <v>7781.6879999999992</v>
      </c>
      <c r="J16" s="1">
        <f t="shared" si="1"/>
        <v>6052.6079999999993</v>
      </c>
      <c r="K16" s="1">
        <f t="shared" si="2"/>
        <v>6856.7759999999998</v>
      </c>
    </row>
    <row r="17" spans="1:16" x14ac:dyDescent="0.25">
      <c r="A17" t="s">
        <v>46</v>
      </c>
      <c r="B17" s="1">
        <v>0</v>
      </c>
      <c r="C17" s="1">
        <v>0</v>
      </c>
      <c r="D17" s="1">
        <v>0</v>
      </c>
      <c r="F17" s="3">
        <v>200000</v>
      </c>
      <c r="H17" t="s">
        <v>46</v>
      </c>
      <c r="I17" s="1">
        <f t="shared" si="0"/>
        <v>0</v>
      </c>
      <c r="J17" s="1">
        <f t="shared" si="1"/>
        <v>0</v>
      </c>
      <c r="K17" s="1">
        <f t="shared" si="2"/>
        <v>0</v>
      </c>
      <c r="M17" t="s">
        <v>31</v>
      </c>
      <c r="N17" s="1">
        <v>0</v>
      </c>
      <c r="O17" s="1">
        <v>59231.015999999996</v>
      </c>
      <c r="P17" s="1">
        <v>35305.703999999998</v>
      </c>
    </row>
    <row r="18" spans="1:16" x14ac:dyDescent="0.25">
      <c r="A18" t="s">
        <v>47</v>
      </c>
      <c r="B18" s="1">
        <v>0</v>
      </c>
      <c r="C18" s="1">
        <v>0</v>
      </c>
      <c r="D18" s="1">
        <v>0</v>
      </c>
      <c r="H18" t="s">
        <v>47</v>
      </c>
      <c r="I18" s="1">
        <f t="shared" si="0"/>
        <v>0</v>
      </c>
      <c r="J18" s="1">
        <f t="shared" si="1"/>
        <v>0</v>
      </c>
      <c r="K18" s="1">
        <f t="shared" si="2"/>
        <v>0</v>
      </c>
      <c r="M18" t="s">
        <v>32</v>
      </c>
      <c r="N18" s="1">
        <v>337.03199999999998</v>
      </c>
      <c r="O18" s="1">
        <v>28388.375999999997</v>
      </c>
      <c r="P18" s="1">
        <v>10703.591999999999</v>
      </c>
    </row>
    <row r="19" spans="1:16" x14ac:dyDescent="0.25">
      <c r="A19" t="s">
        <v>48</v>
      </c>
      <c r="B19" s="1">
        <f>SUM(B2:B18)</f>
        <v>43200530</v>
      </c>
      <c r="C19" s="1">
        <f>SUM(C2:C18)</f>
        <v>53653572</v>
      </c>
      <c r="D19" s="1">
        <f>SUM(D2:D18)</f>
        <v>47903192</v>
      </c>
      <c r="H19" t="s">
        <v>48</v>
      </c>
      <c r="I19" s="1">
        <f t="shared" si="0"/>
        <v>1555219.0799999998</v>
      </c>
      <c r="J19" s="1">
        <f t="shared" si="1"/>
        <v>1931528.5919999999</v>
      </c>
      <c r="K19" s="1">
        <f t="shared" si="2"/>
        <v>1724514.9119999998</v>
      </c>
      <c r="M19" t="s">
        <v>33</v>
      </c>
      <c r="N19" s="1">
        <v>13004.64</v>
      </c>
      <c r="O19" s="1">
        <v>89988.407999999996</v>
      </c>
      <c r="P19" s="1">
        <v>18358.991999999998</v>
      </c>
    </row>
    <row r="20" spans="1:16" x14ac:dyDescent="0.25">
      <c r="H20" t="s">
        <v>59</v>
      </c>
      <c r="I20" s="5">
        <f>I19/$F$17</f>
        <v>7.7760953999999991</v>
      </c>
      <c r="J20" s="5">
        <f>J19/$F$17</f>
        <v>9.6576429600000004</v>
      </c>
      <c r="K20" s="5">
        <f>K19/$F$17</f>
        <v>8.6225745599999986</v>
      </c>
      <c r="M20" t="s">
        <v>34</v>
      </c>
      <c r="N20" s="1">
        <v>31624.487999999998</v>
      </c>
      <c r="O20" s="1">
        <v>87395.471999999994</v>
      </c>
      <c r="P20" s="1">
        <v>43987.103999999999</v>
      </c>
    </row>
    <row r="21" spans="1:16" x14ac:dyDescent="0.25">
      <c r="H21" t="s">
        <v>56</v>
      </c>
      <c r="I21" s="3">
        <f>SUM(I2:I6)</f>
        <v>153984.09599999999</v>
      </c>
      <c r="J21" s="3">
        <f t="shared" ref="J21:K21" si="3">SUM(J2:J6)</f>
        <v>380811.24</v>
      </c>
      <c r="K21" s="3">
        <f t="shared" si="3"/>
        <v>257245.84799999997</v>
      </c>
      <c r="M21" t="s">
        <v>35</v>
      </c>
      <c r="N21" s="1">
        <v>109017.93599999999</v>
      </c>
      <c r="O21" s="1">
        <v>115807.96799999999</v>
      </c>
      <c r="P21" s="1">
        <v>148890.45599999998</v>
      </c>
    </row>
    <row r="22" spans="1:16" x14ac:dyDescent="0.25">
      <c r="M22" t="s">
        <v>46</v>
      </c>
      <c r="N22" s="1">
        <v>0</v>
      </c>
      <c r="O22" s="1">
        <v>0</v>
      </c>
      <c r="P22" s="1">
        <v>0</v>
      </c>
    </row>
    <row r="23" spans="1:16" x14ac:dyDescent="0.25">
      <c r="M23" t="s">
        <v>47</v>
      </c>
      <c r="N23" s="1">
        <v>0</v>
      </c>
      <c r="O23" s="1">
        <v>0</v>
      </c>
      <c r="P23" s="1">
        <v>0</v>
      </c>
    </row>
    <row r="24" spans="1:16" x14ac:dyDescent="0.25">
      <c r="M24" t="s">
        <v>48</v>
      </c>
      <c r="N24" s="1">
        <v>1555219.0799999998</v>
      </c>
      <c r="O24" s="1">
        <v>1931528.5919999999</v>
      </c>
      <c r="P24" s="1">
        <v>1724514.9119999998</v>
      </c>
    </row>
  </sheetData>
  <sortState ref="M2:P12">
    <sortCondition descending="1" ref="N2:N12"/>
  </sortState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52D-3DE2-4DA8-9F4E-CE6A05761825}">
  <dimension ref="A1:P24"/>
  <sheetViews>
    <sheetView tabSelected="1" topLeftCell="L1" workbookViewId="0">
      <selection activeCell="AG11" sqref="AG11"/>
    </sheetView>
  </sheetViews>
  <sheetFormatPr defaultRowHeight="15" x14ac:dyDescent="0.25"/>
  <cols>
    <col min="1" max="1" width="17.85546875" bestFit="1" customWidth="1"/>
    <col min="2" max="4" width="10.140625" bestFit="1" customWidth="1"/>
    <col min="8" max="8" width="17.85546875" bestFit="1" customWidth="1"/>
    <col min="9" max="11" width="10.140625" bestFit="1" customWidth="1"/>
    <col min="13" max="13" width="17.85546875" bestFit="1" customWidth="1"/>
    <col min="14" max="14" width="11" bestFit="1" customWidth="1"/>
    <col min="15" max="16" width="12" bestFit="1" customWidth="1"/>
  </cols>
  <sheetData>
    <row r="1" spans="1:16" x14ac:dyDescent="0.25">
      <c r="A1" s="2" t="s">
        <v>0</v>
      </c>
      <c r="B1" s="2" t="s">
        <v>52</v>
      </c>
      <c r="C1" s="2" t="s">
        <v>53</v>
      </c>
      <c r="D1" s="2" t="s">
        <v>54</v>
      </c>
      <c r="F1" s="2" t="s">
        <v>57</v>
      </c>
      <c r="H1" s="2" t="s">
        <v>0</v>
      </c>
      <c r="I1" s="2" t="s">
        <v>52</v>
      </c>
      <c r="J1" s="2" t="s">
        <v>53</v>
      </c>
      <c r="K1" s="2" t="s">
        <v>54</v>
      </c>
      <c r="M1" t="s">
        <v>0</v>
      </c>
      <c r="N1" t="s">
        <v>52</v>
      </c>
      <c r="O1" t="s">
        <v>53</v>
      </c>
      <c r="P1" t="s">
        <v>54</v>
      </c>
    </row>
    <row r="2" spans="1:16" x14ac:dyDescent="0.25">
      <c r="A2" t="s">
        <v>31</v>
      </c>
      <c r="B2" s="1">
        <v>0</v>
      </c>
      <c r="C2" s="1">
        <v>1645306</v>
      </c>
      <c r="D2" s="1">
        <v>980714</v>
      </c>
      <c r="F2" s="4">
        <v>3.5999999999999997E-2</v>
      </c>
      <c r="H2" t="s">
        <v>31</v>
      </c>
      <c r="I2" s="1">
        <f t="shared" ref="I2:K19" si="0">B2*$F$2</f>
        <v>0</v>
      </c>
      <c r="J2" s="1">
        <f t="shared" si="0"/>
        <v>59231.015999999996</v>
      </c>
      <c r="K2" s="1">
        <f t="shared" si="0"/>
        <v>35305.703999999998</v>
      </c>
      <c r="M2" t="s">
        <v>36</v>
      </c>
      <c r="N2" s="1">
        <v>700101.28799999994</v>
      </c>
      <c r="O2" s="1">
        <v>768373.05599999998</v>
      </c>
      <c r="P2" s="1">
        <v>790733.59199999995</v>
      </c>
    </row>
    <row r="3" spans="1:16" x14ac:dyDescent="0.25">
      <c r="A3" t="s">
        <v>32</v>
      </c>
      <c r="B3" s="1">
        <v>9362</v>
      </c>
      <c r="C3" s="1">
        <v>788566</v>
      </c>
      <c r="D3" s="1">
        <v>297322</v>
      </c>
      <c r="H3" t="s">
        <v>32</v>
      </c>
      <c r="I3" s="1">
        <f t="shared" si="0"/>
        <v>337.03199999999998</v>
      </c>
      <c r="J3" s="1">
        <f t="shared" si="0"/>
        <v>28388.375999999997</v>
      </c>
      <c r="K3" s="1">
        <f t="shared" si="0"/>
        <v>10703.591999999999</v>
      </c>
      <c r="M3" t="s">
        <v>62</v>
      </c>
      <c r="N3" s="1">
        <v>544945.60800000001</v>
      </c>
      <c r="O3" s="1">
        <v>441121.17599999998</v>
      </c>
      <c r="P3" s="1">
        <v>492543.14399999997</v>
      </c>
    </row>
    <row r="4" spans="1:16" x14ac:dyDescent="0.25">
      <c r="A4" t="s">
        <v>33</v>
      </c>
      <c r="B4" s="1">
        <v>361240</v>
      </c>
      <c r="C4" s="1">
        <v>2499678</v>
      </c>
      <c r="D4" s="1">
        <v>509972</v>
      </c>
      <c r="H4" t="s">
        <v>33</v>
      </c>
      <c r="I4" s="1">
        <f t="shared" si="0"/>
        <v>13004.64</v>
      </c>
      <c r="J4" s="1">
        <f t="shared" si="0"/>
        <v>89988.407999999996</v>
      </c>
      <c r="K4" s="1">
        <f t="shared" si="0"/>
        <v>18358.991999999998</v>
      </c>
      <c r="M4" t="s">
        <v>56</v>
      </c>
      <c r="N4" s="1">
        <v>153984.09599999999</v>
      </c>
      <c r="O4" s="1">
        <v>380811.24</v>
      </c>
      <c r="P4" s="1">
        <v>257245.84799999997</v>
      </c>
    </row>
    <row r="5" spans="1:16" x14ac:dyDescent="0.25">
      <c r="A5" t="s">
        <v>34</v>
      </c>
      <c r="B5" s="1">
        <v>878458</v>
      </c>
      <c r="C5" s="1">
        <v>2427652</v>
      </c>
      <c r="D5" s="1">
        <v>1221864</v>
      </c>
      <c r="H5" t="s">
        <v>34</v>
      </c>
      <c r="I5" s="1">
        <f t="shared" si="0"/>
        <v>31624.487999999998</v>
      </c>
      <c r="J5" s="1">
        <f t="shared" si="0"/>
        <v>87395.471999999994</v>
      </c>
      <c r="K5" s="1">
        <f t="shared" si="0"/>
        <v>43987.103999999999</v>
      </c>
      <c r="M5" t="s">
        <v>63</v>
      </c>
      <c r="N5" s="1">
        <v>124491.81599999999</v>
      </c>
      <c r="O5" s="1">
        <v>97546.967999999993</v>
      </c>
      <c r="P5" s="1">
        <v>112701.59999999999</v>
      </c>
    </row>
    <row r="6" spans="1:16" x14ac:dyDescent="0.25">
      <c r="A6" t="s">
        <v>35</v>
      </c>
      <c r="B6" s="1">
        <v>3028276</v>
      </c>
      <c r="C6" s="1">
        <v>3216888</v>
      </c>
      <c r="D6" s="1">
        <v>4135846</v>
      </c>
      <c r="H6" t="s">
        <v>35</v>
      </c>
      <c r="I6" s="1">
        <f t="shared" si="0"/>
        <v>109017.93599999999</v>
      </c>
      <c r="J6" s="1">
        <f t="shared" si="0"/>
        <v>115807.96799999999</v>
      </c>
      <c r="K6" s="1">
        <f t="shared" si="0"/>
        <v>148890.45599999998</v>
      </c>
      <c r="M6" t="s">
        <v>38</v>
      </c>
      <c r="N6" s="1">
        <v>12471.552</v>
      </c>
      <c r="O6" s="1">
        <v>10131.624</v>
      </c>
      <c r="P6" s="1">
        <v>12050.567999999999</v>
      </c>
    </row>
    <row r="7" spans="1:16" x14ac:dyDescent="0.25">
      <c r="A7" t="s">
        <v>36</v>
      </c>
      <c r="B7" s="1">
        <v>19447258</v>
      </c>
      <c r="C7" s="1">
        <v>21343696</v>
      </c>
      <c r="D7" s="1">
        <v>21964822</v>
      </c>
      <c r="H7" t="s">
        <v>36</v>
      </c>
      <c r="I7" s="1">
        <f t="shared" si="0"/>
        <v>700101.28799999994</v>
      </c>
      <c r="J7" s="1">
        <f t="shared" si="0"/>
        <v>768373.05599999998</v>
      </c>
      <c r="K7" s="1">
        <f t="shared" si="0"/>
        <v>790733.59199999995</v>
      </c>
      <c r="M7" t="s">
        <v>45</v>
      </c>
      <c r="N7" s="1">
        <v>7781.6879999999992</v>
      </c>
      <c r="O7" s="1">
        <v>6052.6079999999993</v>
      </c>
      <c r="P7" s="1">
        <v>6856.7759999999998</v>
      </c>
    </row>
    <row r="8" spans="1:16" x14ac:dyDescent="0.25">
      <c r="A8" t="s">
        <v>37</v>
      </c>
      <c r="B8" s="1">
        <v>73604</v>
      </c>
      <c r="C8" s="1">
        <v>6110804</v>
      </c>
      <c r="D8" s="1">
        <v>1233942</v>
      </c>
      <c r="H8" t="s">
        <v>37</v>
      </c>
      <c r="I8" s="1">
        <f t="shared" si="0"/>
        <v>2649.7439999999997</v>
      </c>
      <c r="J8" s="1">
        <f t="shared" si="0"/>
        <v>219988.94399999999</v>
      </c>
      <c r="K8" s="1">
        <f t="shared" si="0"/>
        <v>44421.911999999997</v>
      </c>
      <c r="M8" t="s">
        <v>60</v>
      </c>
      <c r="N8" s="1">
        <v>4034.7359999999999</v>
      </c>
      <c r="O8" s="1">
        <v>3450.3119999999999</v>
      </c>
      <c r="P8" s="1">
        <v>3637.5119999999997</v>
      </c>
    </row>
    <row r="9" spans="1:16" x14ac:dyDescent="0.25">
      <c r="A9" t="s">
        <v>38</v>
      </c>
      <c r="B9" s="1">
        <v>346432</v>
      </c>
      <c r="C9" s="1">
        <v>281434</v>
      </c>
      <c r="D9" s="1">
        <v>334738</v>
      </c>
      <c r="H9" t="s">
        <v>38</v>
      </c>
      <c r="I9" s="1">
        <f t="shared" si="0"/>
        <v>12471.552</v>
      </c>
      <c r="J9" s="1">
        <f t="shared" si="0"/>
        <v>10131.624</v>
      </c>
      <c r="K9" s="1">
        <f t="shared" si="0"/>
        <v>12050.567999999999</v>
      </c>
      <c r="M9" t="s">
        <v>41</v>
      </c>
      <c r="N9" s="1">
        <v>2919.8879999999999</v>
      </c>
      <c r="O9" s="1">
        <v>2511.4319999999998</v>
      </c>
      <c r="P9" s="1">
        <v>2630.808</v>
      </c>
    </row>
    <row r="10" spans="1:16" x14ac:dyDescent="0.25">
      <c r="A10" t="s">
        <v>39</v>
      </c>
      <c r="B10" s="1">
        <v>112076</v>
      </c>
      <c r="C10" s="1">
        <v>95842</v>
      </c>
      <c r="D10" s="1">
        <v>101042</v>
      </c>
      <c r="H10" t="s">
        <v>39</v>
      </c>
      <c r="I10" s="1">
        <f t="shared" si="0"/>
        <v>4034.7359999999999</v>
      </c>
      <c r="J10" s="1">
        <f t="shared" si="0"/>
        <v>3450.3119999999999</v>
      </c>
      <c r="K10" s="1">
        <f t="shared" si="0"/>
        <v>3637.5119999999997</v>
      </c>
      <c r="M10" t="s">
        <v>61</v>
      </c>
      <c r="N10" s="1">
        <v>2649.7439999999997</v>
      </c>
      <c r="O10" s="1">
        <v>219988.94399999999</v>
      </c>
      <c r="P10" s="1">
        <v>44421.911999999997</v>
      </c>
    </row>
    <row r="11" spans="1:16" x14ac:dyDescent="0.25">
      <c r="A11" t="s">
        <v>40</v>
      </c>
      <c r="B11" s="1">
        <v>15137378</v>
      </c>
      <c r="C11" s="1">
        <v>12253366</v>
      </c>
      <c r="D11" s="1">
        <v>13681754</v>
      </c>
      <c r="H11" t="s">
        <v>40</v>
      </c>
      <c r="I11" s="1">
        <f t="shared" si="0"/>
        <v>544945.60800000001</v>
      </c>
      <c r="J11" s="1">
        <f t="shared" si="0"/>
        <v>441121.17599999998</v>
      </c>
      <c r="K11" s="1">
        <f t="shared" si="0"/>
        <v>492543.14399999997</v>
      </c>
    </row>
    <row r="12" spans="1:16" x14ac:dyDescent="0.25">
      <c r="A12" t="s">
        <v>41</v>
      </c>
      <c r="B12" s="1">
        <v>81108</v>
      </c>
      <c r="C12" s="1">
        <v>69762</v>
      </c>
      <c r="D12" s="1">
        <v>73078</v>
      </c>
      <c r="H12" t="s">
        <v>41</v>
      </c>
      <c r="I12" s="1">
        <f t="shared" si="0"/>
        <v>2919.8879999999999</v>
      </c>
      <c r="J12" s="1">
        <f t="shared" si="0"/>
        <v>2511.4319999999998</v>
      </c>
      <c r="K12" s="1">
        <f t="shared" si="0"/>
        <v>2630.808</v>
      </c>
    </row>
    <row r="13" spans="1:16" x14ac:dyDescent="0.25">
      <c r="A13" t="s">
        <v>42</v>
      </c>
      <c r="B13" s="1">
        <v>3458106</v>
      </c>
      <c r="C13" s="1">
        <v>2709638</v>
      </c>
      <c r="D13" s="1">
        <v>3130600</v>
      </c>
      <c r="H13" t="s">
        <v>42</v>
      </c>
      <c r="I13" s="1">
        <f t="shared" si="0"/>
        <v>124491.81599999999</v>
      </c>
      <c r="J13" s="1">
        <f t="shared" si="0"/>
        <v>97546.967999999993</v>
      </c>
      <c r="K13" s="1">
        <f t="shared" si="0"/>
        <v>112701.59999999999</v>
      </c>
    </row>
    <row r="14" spans="1:16" x14ac:dyDescent="0.25">
      <c r="A14" t="s">
        <v>43</v>
      </c>
      <c r="B14" s="1">
        <v>21808</v>
      </c>
      <c r="C14" s="1">
        <v>18076</v>
      </c>
      <c r="D14" s="1">
        <v>19818</v>
      </c>
      <c r="H14" t="s">
        <v>43</v>
      </c>
      <c r="I14" s="1">
        <f t="shared" si="0"/>
        <v>785.08799999999997</v>
      </c>
      <c r="J14" s="1">
        <f t="shared" si="0"/>
        <v>650.73599999999999</v>
      </c>
      <c r="K14" s="1">
        <f t="shared" si="0"/>
        <v>713.44799999999998</v>
      </c>
      <c r="M14" t="s">
        <v>44</v>
      </c>
      <c r="N14" s="1">
        <v>1053.576</v>
      </c>
      <c r="O14" s="1">
        <v>890.49599999999998</v>
      </c>
      <c r="P14" s="1">
        <v>979.70399999999995</v>
      </c>
    </row>
    <row r="15" spans="1:16" x14ac:dyDescent="0.25">
      <c r="A15" t="s">
        <v>44</v>
      </c>
      <c r="B15" s="1">
        <v>29266</v>
      </c>
      <c r="C15" s="1">
        <v>24736</v>
      </c>
      <c r="D15" s="1">
        <v>27214</v>
      </c>
      <c r="H15" t="s">
        <v>44</v>
      </c>
      <c r="I15" s="1">
        <f t="shared" si="0"/>
        <v>1053.576</v>
      </c>
      <c r="J15" s="1">
        <f t="shared" si="0"/>
        <v>890.49599999999998</v>
      </c>
      <c r="K15" s="1">
        <f t="shared" si="0"/>
        <v>979.70399999999995</v>
      </c>
      <c r="M15" t="s">
        <v>43</v>
      </c>
      <c r="N15" s="1">
        <v>785.08799999999997</v>
      </c>
      <c r="O15" s="1">
        <v>650.73599999999999</v>
      </c>
      <c r="P15" s="1">
        <v>713.44799999999998</v>
      </c>
    </row>
    <row r="16" spans="1:16" x14ac:dyDescent="0.25">
      <c r="A16" t="s">
        <v>45</v>
      </c>
      <c r="B16" s="1">
        <v>216158</v>
      </c>
      <c r="C16" s="1">
        <v>168128</v>
      </c>
      <c r="D16" s="1">
        <v>190466</v>
      </c>
      <c r="F16" s="2" t="s">
        <v>58</v>
      </c>
      <c r="H16" t="s">
        <v>45</v>
      </c>
      <c r="I16" s="1">
        <f t="shared" si="0"/>
        <v>7781.6879999999992</v>
      </c>
      <c r="J16" s="1">
        <f t="shared" si="0"/>
        <v>6052.6079999999993</v>
      </c>
      <c r="K16" s="1">
        <f t="shared" si="0"/>
        <v>6856.7759999999998</v>
      </c>
    </row>
    <row r="17" spans="1:16" x14ac:dyDescent="0.25">
      <c r="A17" t="s">
        <v>46</v>
      </c>
      <c r="B17" s="1">
        <v>0</v>
      </c>
      <c r="C17" s="1">
        <v>0</v>
      </c>
      <c r="D17" s="1">
        <v>0</v>
      </c>
      <c r="F17" s="3">
        <v>200000</v>
      </c>
      <c r="H17" t="s">
        <v>46</v>
      </c>
      <c r="I17" s="1">
        <f t="shared" si="0"/>
        <v>0</v>
      </c>
      <c r="J17" s="1">
        <f t="shared" si="0"/>
        <v>0</v>
      </c>
      <c r="K17" s="1">
        <f t="shared" si="0"/>
        <v>0</v>
      </c>
      <c r="M17" t="s">
        <v>31</v>
      </c>
      <c r="N17" s="1">
        <v>0</v>
      </c>
      <c r="O17" s="1">
        <v>59231.015999999996</v>
      </c>
      <c r="P17" s="1">
        <v>35305.703999999998</v>
      </c>
    </row>
    <row r="18" spans="1:16" x14ac:dyDescent="0.25">
      <c r="A18" t="s">
        <v>47</v>
      </c>
      <c r="B18" s="1">
        <v>0</v>
      </c>
      <c r="C18" s="1">
        <v>0</v>
      </c>
      <c r="D18" s="1">
        <v>0</v>
      </c>
      <c r="H18" t="s">
        <v>47</v>
      </c>
      <c r="I18" s="1">
        <f t="shared" si="0"/>
        <v>0</v>
      </c>
      <c r="J18" s="1">
        <f t="shared" si="0"/>
        <v>0</v>
      </c>
      <c r="K18" s="1">
        <f t="shared" si="0"/>
        <v>0</v>
      </c>
      <c r="M18" t="s">
        <v>32</v>
      </c>
      <c r="N18" s="1">
        <v>337.03199999999998</v>
      </c>
      <c r="O18" s="1">
        <v>28388.375999999997</v>
      </c>
      <c r="P18" s="1">
        <v>10703.591999999999</v>
      </c>
    </row>
    <row r="19" spans="1:16" x14ac:dyDescent="0.25">
      <c r="A19" t="s">
        <v>48</v>
      </c>
      <c r="B19" s="1">
        <f>SUM(B2:B18)</f>
        <v>43200530</v>
      </c>
      <c r="C19" s="1">
        <f>SUM(C2:C18)</f>
        <v>53653572</v>
      </c>
      <c r="D19" s="1">
        <f>SUM(D2:D18)</f>
        <v>47903192</v>
      </c>
      <c r="H19" t="s">
        <v>48</v>
      </c>
      <c r="I19" s="1">
        <f t="shared" si="0"/>
        <v>1555219.0799999998</v>
      </c>
      <c r="J19" s="1">
        <f t="shared" si="0"/>
        <v>1931528.5919999999</v>
      </c>
      <c r="K19" s="1">
        <f t="shared" si="0"/>
        <v>1724514.9119999998</v>
      </c>
      <c r="M19" t="s">
        <v>33</v>
      </c>
      <c r="N19" s="1">
        <v>13004.64</v>
      </c>
      <c r="O19" s="1">
        <v>89988.407999999996</v>
      </c>
      <c r="P19" s="1">
        <v>18358.991999999998</v>
      </c>
    </row>
    <row r="20" spans="1:16" x14ac:dyDescent="0.25">
      <c r="H20" t="s">
        <v>59</v>
      </c>
      <c r="I20" s="5">
        <f>I19/$F$17</f>
        <v>7.7760953999999991</v>
      </c>
      <c r="J20" s="5">
        <f>J19/$F$17</f>
        <v>9.6576429600000004</v>
      </c>
      <c r="K20" s="5">
        <f>K19/$F$17</f>
        <v>8.6225745599999986</v>
      </c>
      <c r="M20" t="s">
        <v>34</v>
      </c>
      <c r="N20" s="1">
        <v>31624.487999999998</v>
      </c>
      <c r="O20" s="1">
        <v>87395.471999999994</v>
      </c>
      <c r="P20" s="1">
        <v>43987.103999999999</v>
      </c>
    </row>
    <row r="21" spans="1:16" x14ac:dyDescent="0.25">
      <c r="H21" t="s">
        <v>56</v>
      </c>
      <c r="I21" s="3">
        <f>SUM(I2:I6)</f>
        <v>153984.09599999999</v>
      </c>
      <c r="J21" s="3">
        <f t="shared" ref="J21:K21" si="1">SUM(J2:J6)</f>
        <v>380811.24</v>
      </c>
      <c r="K21" s="3">
        <f t="shared" si="1"/>
        <v>257245.84799999997</v>
      </c>
      <c r="M21" t="s">
        <v>35</v>
      </c>
      <c r="N21" s="1">
        <v>109017.93599999999</v>
      </c>
      <c r="O21" s="1">
        <v>115807.96799999999</v>
      </c>
      <c r="P21" s="1">
        <v>148890.45599999998</v>
      </c>
    </row>
    <row r="22" spans="1:16" x14ac:dyDescent="0.25">
      <c r="M22" t="s">
        <v>46</v>
      </c>
      <c r="N22" s="1">
        <v>0</v>
      </c>
      <c r="O22" s="1">
        <v>0</v>
      </c>
      <c r="P22" s="1">
        <v>0</v>
      </c>
    </row>
    <row r="23" spans="1:16" x14ac:dyDescent="0.25">
      <c r="M23" t="s">
        <v>47</v>
      </c>
      <c r="N23" s="1">
        <v>0</v>
      </c>
      <c r="O23" s="1">
        <v>0</v>
      </c>
      <c r="P23" s="1">
        <v>0</v>
      </c>
    </row>
    <row r="24" spans="1:16" x14ac:dyDescent="0.25">
      <c r="M24" t="s">
        <v>48</v>
      </c>
      <c r="N24" s="1">
        <v>1555219.0799999998</v>
      </c>
      <c r="O24" s="1">
        <v>1931528.5919999999</v>
      </c>
      <c r="P24" s="1">
        <v>1724514.9119999998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HabArea</vt:lpstr>
      <vt:lpstr>EggsLaid1</vt:lpstr>
      <vt:lpstr>EggsLaid2</vt:lpstr>
      <vt:lpstr>EggsLaid3</vt:lpstr>
      <vt:lpstr>Compare DML</vt:lpstr>
      <vt:lpstr>Monarch Production</vt:lpstr>
      <vt:lpstr>Monarch Production B+W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Grant, Tyler J [NREM]</cp:lastModifiedBy>
  <dcterms:created xsi:type="dcterms:W3CDTF">2021-03-17T11:43:10Z</dcterms:created>
  <dcterms:modified xsi:type="dcterms:W3CDTF">2021-11-18T11:40:04Z</dcterms:modified>
</cp:coreProperties>
</file>