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y\Code\SavvyCoders\Homework\Section2\"/>
    </mc:Choice>
  </mc:AlternateContent>
  <xr:revisionPtr revIDLastSave="0" documentId="8_{6311C2D1-B737-40EA-88A6-1BFB97B133F2}" xr6:coauthVersionLast="47" xr6:coauthVersionMax="47" xr10:uidLastSave="{00000000-0000-0000-0000-000000000000}"/>
  <bookViews>
    <workbookView xWindow="20370" yWindow="-4710" windowWidth="29040" windowHeight="15720" xr2:uid="{00000000-000D-0000-FFFF-FFFF00000000}"/>
  </bookViews>
  <sheets>
    <sheet name="Payments" sheetId="9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<sst xmlns="http://schemas.openxmlformats.org/spreadsheetml/2006/main" count="1307" uniqueCount="169">
  <si>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</si>
  <si>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</si>
  <si>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</si>
  <si>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</si>
  <si>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</si>
  <si>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</si>
  <si>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</si>
  <si>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</si>
  <si>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</si>
  <si>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</si>
  <si>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</si>
  <si>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</si>
  <si>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</si>
  <si>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</si>
  <si>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</si>
  <si>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</si>
  <si>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</si>
  <si>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</si>
  <si>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</si>
  <si>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</si>
  <si>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</si>
  <si>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</si>
  <si>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</si>
  <si>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</si>
  <si>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</si>
  <si>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</si>
  <si>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</si>
  <si>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</si>
  <si>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</si>
  <si>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</si>
  <si>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</si>
  <si>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</si>
  <si>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</si>
  <si>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</si>
  <si>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</si>
  <si>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</si>
  <si>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</si>
  <si>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</si>
  <si>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</si>
  <si>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</si>
  <si>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</si>
  <si>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</si>
  <si>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</si>
  <si>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</si>
  <si>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</si>
  <si>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</si>
  <si>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</si>
  <si>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</si>
  <si>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</si>
  <si>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</si>
  <si>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</si>
  <si>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</si>
  <si>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</si>
  <si>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</si>
  <si>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</si>
  <si>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</si>
  <si>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</si>
  <si>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</si>
  <si>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</si>
  <si>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</si>
  <si>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</si>
  <si>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</si>
  <si>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</si>
  <si>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</si>
  <si>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</si>
  <si>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</si>
  <si>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</si>
  <si>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</si>
  <si>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</si>
  <si>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</si>
  <si>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</si>
  <si>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</si>
  <si>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</si>
  <si>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</si>
  <si>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</si>
  <si>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</si>
  <si>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</si>
  <si>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</si>
  <si>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</si>
  <si>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</si>
  <si>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</si>
  <si>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</si>
  <si>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</si>
  <si>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</si>
  <si>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</si>
  <si>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</si>
  <si>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</si>
  <si>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</si>
  <si>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</si>
  <si>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</si>
  <si>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</si>
  <si>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</si>
  <si>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</si>
  <si>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</si>
  <si>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</si>
  <si>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</si>
  <si>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</si>
  <si>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</si>
  <si>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</si>
  <si>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</si>
  <si>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</si>
  <si>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</si>
  <si>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</si>
  <si>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</si>
  <si>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</si>
  <si>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</si>
  <si>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</si>
  <si>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</si>
  <si>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</si>
  <si>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</si>
  <si>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</si>
  <si>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</si>
  <si>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</si>
  <si>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</si>
  <si>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</si>
  <si>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</si>
  <si>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</si>
  <si>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</si>
  <si>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</si>
  <si>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</si>
  <si>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</si>
  <si>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</si>
  <si>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</si>
  <si>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</si>
  <si>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</si>
  <si>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</si>
  <si>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</si>
  <si>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</si>
  <si>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</si>
  <si>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</si>
  <si>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</si>
  <si>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</si>
  <si>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</si>
  <si>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</si>
  <si>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</si>
  <si>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</si>
  <si>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</si>
  <si>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</si>
  <si>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</si>
  <si>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</si>
  <si>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</si>
  <si>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</si>
  <si>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</si>
  <si>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</si>
  <si>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</si>
  <si>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</si>
  <si>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</si>
  <si>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</si>
  <si>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</si>
  <si>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</si>
  <si>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</si>
  <si>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</si>
  <si>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</si>
  <si>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</si>
  <si>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</si>
  <si>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</si>
  <si>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</si>
  <si>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</si>
  <si>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</si>
  <si>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Credit Card</t>
  </si>
  <si>
    <t>Discover</t>
  </si>
  <si>
    <t>Capital One</t>
  </si>
  <si>
    <t>Citi Card</t>
  </si>
  <si>
    <t>Target</t>
  </si>
  <si>
    <t>Wal-Mart</t>
  </si>
  <si>
    <t>Column1</t>
  </si>
  <si>
    <t>Sum of Tax Inclusive Amount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</si>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</sst>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3" applyFont="1"/>
    <xf numFmtId="44" fontId="0" fillId="0" borderId="0" xfId="2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4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wrapText="1"/>
    </dxf>
    <dxf>
      <alignment horizontal="center"/>
    </dxf>
    <dxf>
      <alignment wrapText="1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7A7-99E1-95CB8212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698223"/>
        <c:axId val="218945407"/>
      </c:barChart>
      <c:catAx>
        <c:axId val="38469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45407"/>
        <c:crosses val="autoZero"/>
        <c:auto val="1"/>
        <c:lblAlgn val="ctr"/>
        <c:lblOffset val="100"/>
        <c:noMultiLvlLbl val="0"/>
      </c:catAx>
      <c:valAx>
        <c:axId val="2189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A-47F5-81D8-1A24ADCAA134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A-47F5-81D8-1A24ADCA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38111"/>
        <c:axId val="418435711"/>
      </c:barChart>
      <c:catAx>
        <c:axId val="4184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35711"/>
        <c:crosses val="autoZero"/>
        <c:auto val="1"/>
        <c:lblAlgn val="ctr"/>
        <c:lblOffset val="100"/>
        <c:noMultiLvlLbl val="0"/>
      </c:catAx>
      <c:valAx>
        <c:axId val="4184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4762</xdr:rowOff>
    </xdr:from>
    <xdr:to>
      <xdr:col>12</xdr:col>
      <xdr:colOff>409575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E3C6-060D-4876-997C-1BE26BA5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9</xdr:row>
      <xdr:rowOff>14287</xdr:rowOff>
    </xdr:from>
    <xdr:to>
      <xdr:col>6</xdr:col>
      <xdr:colOff>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51DAD-CB59-406A-921D-BA1FA5527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shawn gray" refreshedDate="45043.867234375" createdVersion="8" refreshedVersion="8" minRefreshableVersion="3" recordCount="208" xr:uid="{2EC00388-42FE-48B6-BBA4-953A5CF247F2}">
  <cacheSource type="worksheet">
    <worksheetSource name="Table3[[Tax Inclusive Amount]:[Payment Date]]"/>
  </cacheSource>
  <cacheFields count="5"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 count="23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 pivotCacheId="16008877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x v="0"/>
    <x v="0"/>
    <x v="0"/>
  </r>
  <r>
    <x v="1"/>
    <x v="0"/>
    <x v="0"/>
    <x v="1"/>
    <x v="1"/>
  </r>
  <r>
    <x v="2"/>
    <x v="0"/>
    <x v="0"/>
    <x v="2"/>
    <x v="2"/>
  </r>
  <r>
    <x v="3"/>
    <x v="0"/>
    <x v="0"/>
    <x v="3"/>
    <x v="3"/>
  </r>
  <r>
    <x v="4"/>
    <x v="0"/>
    <x v="0"/>
    <x v="4"/>
    <x v="4"/>
  </r>
  <r>
    <x v="5"/>
    <x v="0"/>
    <x v="1"/>
    <x v="4"/>
    <x v="4"/>
  </r>
  <r>
    <x v="6"/>
    <x v="0"/>
    <x v="0"/>
    <x v="5"/>
    <x v="5"/>
  </r>
  <r>
    <x v="7"/>
    <x v="0"/>
    <x v="2"/>
    <x v="6"/>
    <x v="4"/>
  </r>
  <r>
    <x v="8"/>
    <x v="0"/>
    <x v="0"/>
    <x v="7"/>
    <x v="6"/>
  </r>
  <r>
    <x v="9"/>
    <x v="1"/>
    <x v="1"/>
    <x v="8"/>
    <x v="7"/>
  </r>
  <r>
    <x v="10"/>
    <x v="1"/>
    <x v="0"/>
    <x v="8"/>
    <x v="7"/>
  </r>
  <r>
    <x v="11"/>
    <x v="1"/>
    <x v="1"/>
    <x v="9"/>
    <x v="8"/>
  </r>
  <r>
    <x v="12"/>
    <x v="1"/>
    <x v="0"/>
    <x v="10"/>
    <x v="8"/>
  </r>
  <r>
    <x v="13"/>
    <x v="1"/>
    <x v="0"/>
    <x v="11"/>
    <x v="8"/>
  </r>
  <r>
    <x v="14"/>
    <x v="0"/>
    <x v="0"/>
    <x v="12"/>
    <x v="8"/>
  </r>
  <r>
    <x v="13"/>
    <x v="1"/>
    <x v="0"/>
    <x v="8"/>
    <x v="1"/>
  </r>
  <r>
    <x v="15"/>
    <x v="1"/>
    <x v="2"/>
    <x v="8"/>
    <x v="1"/>
  </r>
  <r>
    <x v="1"/>
    <x v="0"/>
    <x v="0"/>
    <x v="1"/>
    <x v="9"/>
  </r>
  <r>
    <x v="3"/>
    <x v="0"/>
    <x v="0"/>
    <x v="3"/>
    <x v="10"/>
  </r>
  <r>
    <x v="16"/>
    <x v="0"/>
    <x v="2"/>
    <x v="6"/>
    <x v="11"/>
  </r>
  <r>
    <x v="17"/>
    <x v="0"/>
    <x v="0"/>
    <x v="4"/>
    <x v="12"/>
  </r>
  <r>
    <x v="5"/>
    <x v="0"/>
    <x v="1"/>
    <x v="4"/>
    <x v="12"/>
  </r>
  <r>
    <x v="6"/>
    <x v="0"/>
    <x v="0"/>
    <x v="5"/>
    <x v="13"/>
  </r>
  <r>
    <x v="18"/>
    <x v="1"/>
    <x v="1"/>
    <x v="8"/>
    <x v="14"/>
  </r>
  <r>
    <x v="19"/>
    <x v="1"/>
    <x v="0"/>
    <x v="8"/>
    <x v="14"/>
  </r>
  <r>
    <x v="20"/>
    <x v="1"/>
    <x v="0"/>
    <x v="13"/>
    <x v="15"/>
  </r>
  <r>
    <x v="19"/>
    <x v="1"/>
    <x v="1"/>
    <x v="9"/>
    <x v="16"/>
  </r>
  <r>
    <x v="21"/>
    <x v="0"/>
    <x v="0"/>
    <x v="14"/>
    <x v="17"/>
  </r>
  <r>
    <x v="12"/>
    <x v="1"/>
    <x v="0"/>
    <x v="10"/>
    <x v="16"/>
  </r>
  <r>
    <x v="13"/>
    <x v="1"/>
    <x v="0"/>
    <x v="11"/>
    <x v="16"/>
  </r>
  <r>
    <x v="14"/>
    <x v="0"/>
    <x v="0"/>
    <x v="12"/>
    <x v="16"/>
  </r>
  <r>
    <x v="22"/>
    <x v="0"/>
    <x v="2"/>
    <x v="15"/>
    <x v="18"/>
  </r>
  <r>
    <x v="13"/>
    <x v="1"/>
    <x v="0"/>
    <x v="8"/>
    <x v="19"/>
  </r>
  <r>
    <x v="15"/>
    <x v="1"/>
    <x v="2"/>
    <x v="8"/>
    <x v="19"/>
  </r>
  <r>
    <x v="1"/>
    <x v="0"/>
    <x v="0"/>
    <x v="1"/>
    <x v="20"/>
  </r>
  <r>
    <x v="12"/>
    <x v="0"/>
    <x v="0"/>
    <x v="16"/>
    <x v="20"/>
  </r>
  <r>
    <x v="3"/>
    <x v="0"/>
    <x v="0"/>
    <x v="3"/>
    <x v="21"/>
  </r>
  <r>
    <x v="23"/>
    <x v="0"/>
    <x v="0"/>
    <x v="7"/>
    <x v="22"/>
  </r>
  <r>
    <x v="24"/>
    <x v="0"/>
    <x v="0"/>
    <x v="17"/>
    <x v="23"/>
  </r>
  <r>
    <x v="17"/>
    <x v="0"/>
    <x v="0"/>
    <x v="4"/>
    <x v="24"/>
  </r>
  <r>
    <x v="5"/>
    <x v="0"/>
    <x v="1"/>
    <x v="4"/>
    <x v="24"/>
  </r>
  <r>
    <x v="6"/>
    <x v="0"/>
    <x v="0"/>
    <x v="5"/>
    <x v="25"/>
  </r>
  <r>
    <x v="18"/>
    <x v="1"/>
    <x v="1"/>
    <x v="8"/>
    <x v="26"/>
  </r>
  <r>
    <x v="19"/>
    <x v="1"/>
    <x v="0"/>
    <x v="8"/>
    <x v="26"/>
  </r>
  <r>
    <x v="19"/>
    <x v="1"/>
    <x v="1"/>
    <x v="9"/>
    <x v="17"/>
  </r>
  <r>
    <x v="12"/>
    <x v="1"/>
    <x v="0"/>
    <x v="10"/>
    <x v="17"/>
  </r>
  <r>
    <x v="13"/>
    <x v="1"/>
    <x v="0"/>
    <x v="11"/>
    <x v="17"/>
  </r>
  <r>
    <x v="14"/>
    <x v="0"/>
    <x v="0"/>
    <x v="12"/>
    <x v="17"/>
  </r>
  <r>
    <x v="25"/>
    <x v="0"/>
    <x v="2"/>
    <x v="6"/>
    <x v="18"/>
  </r>
  <r>
    <x v="13"/>
    <x v="1"/>
    <x v="0"/>
    <x v="8"/>
    <x v="20"/>
  </r>
  <r>
    <x v="15"/>
    <x v="1"/>
    <x v="2"/>
    <x v="8"/>
    <x v="20"/>
  </r>
  <r>
    <x v="1"/>
    <x v="0"/>
    <x v="0"/>
    <x v="1"/>
    <x v="27"/>
  </r>
  <r>
    <x v="3"/>
    <x v="0"/>
    <x v="0"/>
    <x v="3"/>
    <x v="28"/>
  </r>
  <r>
    <x v="17"/>
    <x v="0"/>
    <x v="0"/>
    <x v="4"/>
    <x v="29"/>
  </r>
  <r>
    <x v="5"/>
    <x v="0"/>
    <x v="1"/>
    <x v="4"/>
    <x v="29"/>
  </r>
  <r>
    <x v="6"/>
    <x v="0"/>
    <x v="0"/>
    <x v="5"/>
    <x v="30"/>
  </r>
  <r>
    <x v="18"/>
    <x v="1"/>
    <x v="1"/>
    <x v="8"/>
    <x v="31"/>
  </r>
  <r>
    <x v="19"/>
    <x v="1"/>
    <x v="0"/>
    <x v="8"/>
    <x v="31"/>
  </r>
  <r>
    <x v="26"/>
    <x v="0"/>
    <x v="2"/>
    <x v="6"/>
    <x v="32"/>
  </r>
  <r>
    <x v="27"/>
    <x v="1"/>
    <x v="0"/>
    <x v="13"/>
    <x v="33"/>
  </r>
  <r>
    <x v="19"/>
    <x v="1"/>
    <x v="1"/>
    <x v="9"/>
    <x v="34"/>
  </r>
  <r>
    <x v="12"/>
    <x v="1"/>
    <x v="0"/>
    <x v="10"/>
    <x v="34"/>
  </r>
  <r>
    <x v="13"/>
    <x v="1"/>
    <x v="0"/>
    <x v="11"/>
    <x v="34"/>
  </r>
  <r>
    <x v="14"/>
    <x v="0"/>
    <x v="0"/>
    <x v="12"/>
    <x v="34"/>
  </r>
  <r>
    <x v="28"/>
    <x v="0"/>
    <x v="0"/>
    <x v="7"/>
    <x v="34"/>
  </r>
  <r>
    <x v="13"/>
    <x v="1"/>
    <x v="0"/>
    <x v="8"/>
    <x v="35"/>
  </r>
  <r>
    <x v="15"/>
    <x v="1"/>
    <x v="2"/>
    <x v="8"/>
    <x v="35"/>
  </r>
  <r>
    <x v="1"/>
    <x v="0"/>
    <x v="0"/>
    <x v="1"/>
    <x v="36"/>
  </r>
  <r>
    <x v="29"/>
    <x v="0"/>
    <x v="0"/>
    <x v="17"/>
    <x v="37"/>
  </r>
  <r>
    <x v="3"/>
    <x v="0"/>
    <x v="0"/>
    <x v="3"/>
    <x v="38"/>
  </r>
  <r>
    <x v="17"/>
    <x v="0"/>
    <x v="0"/>
    <x v="4"/>
    <x v="39"/>
  </r>
  <r>
    <x v="5"/>
    <x v="0"/>
    <x v="1"/>
    <x v="4"/>
    <x v="39"/>
  </r>
  <r>
    <x v="6"/>
    <x v="0"/>
    <x v="0"/>
    <x v="5"/>
    <x v="40"/>
  </r>
  <r>
    <x v="30"/>
    <x v="0"/>
    <x v="2"/>
    <x v="6"/>
    <x v="41"/>
  </r>
  <r>
    <x v="31"/>
    <x v="0"/>
    <x v="0"/>
    <x v="15"/>
    <x v="42"/>
  </r>
  <r>
    <x v="18"/>
    <x v="1"/>
    <x v="1"/>
    <x v="8"/>
    <x v="43"/>
  </r>
  <r>
    <x v="19"/>
    <x v="1"/>
    <x v="0"/>
    <x v="8"/>
    <x v="43"/>
  </r>
  <r>
    <x v="32"/>
    <x v="0"/>
    <x v="0"/>
    <x v="2"/>
    <x v="44"/>
  </r>
  <r>
    <x v="19"/>
    <x v="1"/>
    <x v="1"/>
    <x v="9"/>
    <x v="45"/>
  </r>
  <r>
    <x v="12"/>
    <x v="1"/>
    <x v="0"/>
    <x v="10"/>
    <x v="45"/>
  </r>
  <r>
    <x v="13"/>
    <x v="1"/>
    <x v="0"/>
    <x v="11"/>
    <x v="45"/>
  </r>
  <r>
    <x v="14"/>
    <x v="0"/>
    <x v="0"/>
    <x v="12"/>
    <x v="45"/>
  </r>
  <r>
    <x v="4"/>
    <x v="1"/>
    <x v="0"/>
    <x v="8"/>
    <x v="36"/>
  </r>
  <r>
    <x v="33"/>
    <x v="1"/>
    <x v="2"/>
    <x v="8"/>
    <x v="36"/>
  </r>
  <r>
    <x v="1"/>
    <x v="0"/>
    <x v="0"/>
    <x v="1"/>
    <x v="46"/>
  </r>
  <r>
    <x v="3"/>
    <x v="0"/>
    <x v="0"/>
    <x v="3"/>
    <x v="47"/>
  </r>
  <r>
    <x v="34"/>
    <x v="0"/>
    <x v="2"/>
    <x v="6"/>
    <x v="48"/>
  </r>
  <r>
    <x v="35"/>
    <x v="0"/>
    <x v="0"/>
    <x v="18"/>
    <x v="49"/>
  </r>
  <r>
    <x v="17"/>
    <x v="0"/>
    <x v="0"/>
    <x v="4"/>
    <x v="50"/>
  </r>
  <r>
    <x v="5"/>
    <x v="0"/>
    <x v="1"/>
    <x v="4"/>
    <x v="50"/>
  </r>
  <r>
    <x v="6"/>
    <x v="0"/>
    <x v="0"/>
    <x v="5"/>
    <x v="51"/>
  </r>
  <r>
    <x v="36"/>
    <x v="0"/>
    <x v="0"/>
    <x v="7"/>
    <x v="50"/>
  </r>
  <r>
    <x v="18"/>
    <x v="1"/>
    <x v="1"/>
    <x v="8"/>
    <x v="52"/>
  </r>
  <r>
    <x v="19"/>
    <x v="1"/>
    <x v="0"/>
    <x v="8"/>
    <x v="52"/>
  </r>
  <r>
    <x v="37"/>
    <x v="1"/>
    <x v="0"/>
    <x v="19"/>
    <x v="53"/>
  </r>
  <r>
    <x v="38"/>
    <x v="1"/>
    <x v="0"/>
    <x v="13"/>
    <x v="54"/>
  </r>
  <r>
    <x v="19"/>
    <x v="1"/>
    <x v="1"/>
    <x v="9"/>
    <x v="55"/>
  </r>
  <r>
    <x v="12"/>
    <x v="1"/>
    <x v="0"/>
    <x v="10"/>
    <x v="55"/>
  </r>
  <r>
    <x v="13"/>
    <x v="1"/>
    <x v="0"/>
    <x v="11"/>
    <x v="55"/>
  </r>
  <r>
    <x v="14"/>
    <x v="0"/>
    <x v="0"/>
    <x v="12"/>
    <x v="55"/>
  </r>
  <r>
    <x v="39"/>
    <x v="0"/>
    <x v="0"/>
    <x v="17"/>
    <x v="56"/>
  </r>
  <r>
    <x v="4"/>
    <x v="1"/>
    <x v="0"/>
    <x v="8"/>
    <x v="46"/>
  </r>
  <r>
    <x v="33"/>
    <x v="1"/>
    <x v="2"/>
    <x v="8"/>
    <x v="46"/>
  </r>
  <r>
    <x v="40"/>
    <x v="1"/>
    <x v="0"/>
    <x v="20"/>
    <x v="46"/>
  </r>
  <r>
    <x v="1"/>
    <x v="0"/>
    <x v="0"/>
    <x v="1"/>
    <x v="57"/>
  </r>
  <r>
    <x v="3"/>
    <x v="0"/>
    <x v="0"/>
    <x v="3"/>
    <x v="58"/>
  </r>
  <r>
    <x v="41"/>
    <x v="0"/>
    <x v="0"/>
    <x v="16"/>
    <x v="59"/>
  </r>
  <r>
    <x v="17"/>
    <x v="0"/>
    <x v="0"/>
    <x v="4"/>
    <x v="60"/>
  </r>
  <r>
    <x v="5"/>
    <x v="0"/>
    <x v="1"/>
    <x v="4"/>
    <x v="60"/>
  </r>
  <r>
    <x v="6"/>
    <x v="0"/>
    <x v="0"/>
    <x v="5"/>
    <x v="61"/>
  </r>
  <r>
    <x v="42"/>
    <x v="0"/>
    <x v="0"/>
    <x v="21"/>
    <x v="62"/>
  </r>
  <r>
    <x v="43"/>
    <x v="0"/>
    <x v="0"/>
    <x v="22"/>
    <x v="62"/>
  </r>
  <r>
    <x v="18"/>
    <x v="1"/>
    <x v="1"/>
    <x v="8"/>
    <x v="63"/>
  </r>
  <r>
    <x v="19"/>
    <x v="1"/>
    <x v="0"/>
    <x v="8"/>
    <x v="63"/>
  </r>
  <r>
    <x v="7"/>
    <x v="0"/>
    <x v="2"/>
    <x v="6"/>
    <x v="64"/>
  </r>
  <r>
    <x v="44"/>
    <x v="0"/>
    <x v="0"/>
    <x v="18"/>
    <x v="65"/>
  </r>
  <r>
    <x v="19"/>
    <x v="1"/>
    <x v="1"/>
    <x v="9"/>
    <x v="56"/>
  </r>
  <r>
    <x v="12"/>
    <x v="1"/>
    <x v="0"/>
    <x v="10"/>
    <x v="56"/>
  </r>
  <r>
    <x v="13"/>
    <x v="1"/>
    <x v="0"/>
    <x v="11"/>
    <x v="56"/>
  </r>
  <r>
    <x v="14"/>
    <x v="0"/>
    <x v="0"/>
    <x v="12"/>
    <x v="56"/>
  </r>
  <r>
    <x v="13"/>
    <x v="1"/>
    <x v="0"/>
    <x v="8"/>
    <x v="66"/>
  </r>
  <r>
    <x v="15"/>
    <x v="1"/>
    <x v="2"/>
    <x v="8"/>
    <x v="66"/>
  </r>
  <r>
    <x v="1"/>
    <x v="0"/>
    <x v="0"/>
    <x v="1"/>
    <x v="67"/>
  </r>
  <r>
    <x v="45"/>
    <x v="0"/>
    <x v="2"/>
    <x v="15"/>
    <x v="68"/>
  </r>
  <r>
    <x v="46"/>
    <x v="0"/>
    <x v="0"/>
    <x v="7"/>
    <x v="69"/>
  </r>
  <r>
    <x v="3"/>
    <x v="0"/>
    <x v="0"/>
    <x v="3"/>
    <x v="70"/>
  </r>
  <r>
    <x v="17"/>
    <x v="0"/>
    <x v="0"/>
    <x v="4"/>
    <x v="71"/>
  </r>
  <r>
    <x v="5"/>
    <x v="0"/>
    <x v="1"/>
    <x v="4"/>
    <x v="71"/>
  </r>
  <r>
    <x v="6"/>
    <x v="0"/>
    <x v="0"/>
    <x v="5"/>
    <x v="72"/>
  </r>
  <r>
    <x v="18"/>
    <x v="1"/>
    <x v="1"/>
    <x v="8"/>
    <x v="73"/>
  </r>
  <r>
    <x v="19"/>
    <x v="1"/>
    <x v="0"/>
    <x v="8"/>
    <x v="73"/>
  </r>
  <r>
    <x v="47"/>
    <x v="0"/>
    <x v="0"/>
    <x v="17"/>
    <x v="74"/>
  </r>
  <r>
    <x v="48"/>
    <x v="1"/>
    <x v="0"/>
    <x v="13"/>
    <x v="75"/>
  </r>
  <r>
    <x v="19"/>
    <x v="1"/>
    <x v="1"/>
    <x v="9"/>
    <x v="76"/>
  </r>
  <r>
    <x v="12"/>
    <x v="1"/>
    <x v="0"/>
    <x v="10"/>
    <x v="76"/>
  </r>
  <r>
    <x v="13"/>
    <x v="1"/>
    <x v="0"/>
    <x v="11"/>
    <x v="76"/>
  </r>
  <r>
    <x v="14"/>
    <x v="0"/>
    <x v="0"/>
    <x v="12"/>
    <x v="76"/>
  </r>
  <r>
    <x v="49"/>
    <x v="0"/>
    <x v="2"/>
    <x v="6"/>
    <x v="77"/>
  </r>
  <r>
    <x v="8"/>
    <x v="1"/>
    <x v="0"/>
    <x v="8"/>
    <x v="67"/>
  </r>
  <r>
    <x v="50"/>
    <x v="1"/>
    <x v="2"/>
    <x v="8"/>
    <x v="67"/>
  </r>
  <r>
    <x v="1"/>
    <x v="0"/>
    <x v="0"/>
    <x v="1"/>
    <x v="78"/>
  </r>
  <r>
    <x v="3"/>
    <x v="0"/>
    <x v="0"/>
    <x v="3"/>
    <x v="79"/>
  </r>
  <r>
    <x v="24"/>
    <x v="0"/>
    <x v="0"/>
    <x v="18"/>
    <x v="80"/>
  </r>
  <r>
    <x v="17"/>
    <x v="0"/>
    <x v="0"/>
    <x v="4"/>
    <x v="81"/>
  </r>
  <r>
    <x v="5"/>
    <x v="0"/>
    <x v="1"/>
    <x v="4"/>
    <x v="81"/>
  </r>
  <r>
    <x v="6"/>
    <x v="0"/>
    <x v="0"/>
    <x v="5"/>
    <x v="82"/>
  </r>
  <r>
    <x v="51"/>
    <x v="0"/>
    <x v="2"/>
    <x v="6"/>
    <x v="83"/>
  </r>
  <r>
    <x v="18"/>
    <x v="1"/>
    <x v="1"/>
    <x v="8"/>
    <x v="84"/>
  </r>
  <r>
    <x v="19"/>
    <x v="1"/>
    <x v="0"/>
    <x v="8"/>
    <x v="84"/>
  </r>
  <r>
    <x v="19"/>
    <x v="1"/>
    <x v="1"/>
    <x v="9"/>
    <x v="85"/>
  </r>
  <r>
    <x v="12"/>
    <x v="1"/>
    <x v="0"/>
    <x v="10"/>
    <x v="85"/>
  </r>
  <r>
    <x v="13"/>
    <x v="1"/>
    <x v="0"/>
    <x v="11"/>
    <x v="85"/>
  </r>
  <r>
    <x v="14"/>
    <x v="0"/>
    <x v="0"/>
    <x v="12"/>
    <x v="85"/>
  </r>
  <r>
    <x v="52"/>
    <x v="1"/>
    <x v="0"/>
    <x v="8"/>
    <x v="86"/>
  </r>
  <r>
    <x v="53"/>
    <x v="1"/>
    <x v="2"/>
    <x v="8"/>
    <x v="86"/>
  </r>
  <r>
    <x v="1"/>
    <x v="0"/>
    <x v="0"/>
    <x v="1"/>
    <x v="87"/>
  </r>
  <r>
    <x v="3"/>
    <x v="0"/>
    <x v="0"/>
    <x v="3"/>
    <x v="80"/>
  </r>
  <r>
    <x v="54"/>
    <x v="0"/>
    <x v="2"/>
    <x v="6"/>
    <x v="88"/>
  </r>
  <r>
    <x v="17"/>
    <x v="0"/>
    <x v="0"/>
    <x v="4"/>
    <x v="89"/>
  </r>
  <r>
    <x v="5"/>
    <x v="0"/>
    <x v="1"/>
    <x v="4"/>
    <x v="89"/>
  </r>
  <r>
    <x v="6"/>
    <x v="0"/>
    <x v="0"/>
    <x v="5"/>
    <x v="90"/>
  </r>
  <r>
    <x v="55"/>
    <x v="0"/>
    <x v="0"/>
    <x v="2"/>
    <x v="91"/>
  </r>
  <r>
    <x v="56"/>
    <x v="0"/>
    <x v="0"/>
    <x v="17"/>
    <x v="91"/>
  </r>
  <r>
    <x v="57"/>
    <x v="0"/>
    <x v="0"/>
    <x v="18"/>
    <x v="91"/>
  </r>
  <r>
    <x v="18"/>
    <x v="1"/>
    <x v="1"/>
    <x v="8"/>
    <x v="92"/>
  </r>
  <r>
    <x v="19"/>
    <x v="1"/>
    <x v="0"/>
    <x v="8"/>
    <x v="92"/>
  </r>
  <r>
    <x v="58"/>
    <x v="0"/>
    <x v="2"/>
    <x v="15"/>
    <x v="93"/>
  </r>
  <r>
    <x v="59"/>
    <x v="1"/>
    <x v="0"/>
    <x v="13"/>
    <x v="94"/>
  </r>
  <r>
    <x v="19"/>
    <x v="1"/>
    <x v="1"/>
    <x v="9"/>
    <x v="95"/>
  </r>
  <r>
    <x v="12"/>
    <x v="1"/>
    <x v="0"/>
    <x v="10"/>
    <x v="95"/>
  </r>
  <r>
    <x v="13"/>
    <x v="1"/>
    <x v="0"/>
    <x v="11"/>
    <x v="95"/>
  </r>
  <r>
    <x v="14"/>
    <x v="0"/>
    <x v="0"/>
    <x v="12"/>
    <x v="95"/>
  </r>
  <r>
    <x v="13"/>
    <x v="1"/>
    <x v="0"/>
    <x v="8"/>
    <x v="87"/>
  </r>
  <r>
    <x v="15"/>
    <x v="1"/>
    <x v="2"/>
    <x v="8"/>
    <x v="87"/>
  </r>
  <r>
    <x v="1"/>
    <x v="0"/>
    <x v="0"/>
    <x v="1"/>
    <x v="96"/>
  </r>
  <r>
    <x v="3"/>
    <x v="0"/>
    <x v="0"/>
    <x v="3"/>
    <x v="97"/>
  </r>
  <r>
    <x v="17"/>
    <x v="0"/>
    <x v="0"/>
    <x v="4"/>
    <x v="98"/>
  </r>
  <r>
    <x v="5"/>
    <x v="0"/>
    <x v="1"/>
    <x v="4"/>
    <x v="98"/>
  </r>
  <r>
    <x v="6"/>
    <x v="0"/>
    <x v="0"/>
    <x v="5"/>
    <x v="99"/>
  </r>
  <r>
    <x v="60"/>
    <x v="0"/>
    <x v="2"/>
    <x v="6"/>
    <x v="91"/>
  </r>
  <r>
    <x v="18"/>
    <x v="1"/>
    <x v="1"/>
    <x v="8"/>
    <x v="100"/>
  </r>
  <r>
    <x v="19"/>
    <x v="1"/>
    <x v="0"/>
    <x v="8"/>
    <x v="100"/>
  </r>
  <r>
    <x v="19"/>
    <x v="1"/>
    <x v="1"/>
    <x v="9"/>
    <x v="101"/>
  </r>
  <r>
    <x v="12"/>
    <x v="1"/>
    <x v="0"/>
    <x v="10"/>
    <x v="101"/>
  </r>
  <r>
    <x v="13"/>
    <x v="1"/>
    <x v="0"/>
    <x v="11"/>
    <x v="101"/>
  </r>
  <r>
    <x v="14"/>
    <x v="0"/>
    <x v="0"/>
    <x v="12"/>
    <x v="101"/>
  </r>
  <r>
    <x v="61"/>
    <x v="0"/>
    <x v="0"/>
    <x v="16"/>
    <x v="96"/>
  </r>
  <r>
    <x v="62"/>
    <x v="0"/>
    <x v="0"/>
    <x v="18"/>
    <x v="102"/>
  </r>
  <r>
    <x v="52"/>
    <x v="1"/>
    <x v="0"/>
    <x v="8"/>
    <x v="96"/>
  </r>
  <r>
    <x v="53"/>
    <x v="1"/>
    <x v="2"/>
    <x v="8"/>
    <x v="96"/>
  </r>
  <r>
    <x v="1"/>
    <x v="0"/>
    <x v="0"/>
    <x v="1"/>
    <x v="103"/>
  </r>
  <r>
    <x v="3"/>
    <x v="0"/>
    <x v="0"/>
    <x v="3"/>
    <x v="104"/>
  </r>
  <r>
    <x v="47"/>
    <x v="0"/>
    <x v="0"/>
    <x v="17"/>
    <x v="103"/>
  </r>
  <r>
    <x v="17"/>
    <x v="0"/>
    <x v="0"/>
    <x v="4"/>
    <x v="105"/>
  </r>
  <r>
    <x v="5"/>
    <x v="0"/>
    <x v="1"/>
    <x v="4"/>
    <x v="105"/>
  </r>
  <r>
    <x v="6"/>
    <x v="0"/>
    <x v="0"/>
    <x v="5"/>
    <x v="103"/>
  </r>
  <r>
    <x v="18"/>
    <x v="1"/>
    <x v="1"/>
    <x v="8"/>
    <x v="106"/>
  </r>
  <r>
    <x v="19"/>
    <x v="1"/>
    <x v="0"/>
    <x v="8"/>
    <x v="106"/>
  </r>
  <r>
    <x v="63"/>
    <x v="1"/>
    <x v="0"/>
    <x v="13"/>
    <x v="107"/>
  </r>
  <r>
    <x v="64"/>
    <x v="0"/>
    <x v="2"/>
    <x v="6"/>
    <x v="107"/>
  </r>
  <r>
    <x v="65"/>
    <x v="0"/>
    <x v="0"/>
    <x v="14"/>
    <x v="103"/>
  </r>
  <r>
    <x v="19"/>
    <x v="1"/>
    <x v="1"/>
    <x v="9"/>
    <x v="108"/>
  </r>
  <r>
    <x v="12"/>
    <x v="1"/>
    <x v="0"/>
    <x v="10"/>
    <x v="108"/>
  </r>
  <r>
    <x v="13"/>
    <x v="1"/>
    <x v="0"/>
    <x v="11"/>
    <x v="108"/>
  </r>
  <r>
    <x v="14"/>
    <x v="0"/>
    <x v="0"/>
    <x v="12"/>
    <x v="108"/>
  </r>
  <r>
    <x v="66"/>
    <x v="1"/>
    <x v="0"/>
    <x v="8"/>
    <x v="109"/>
  </r>
  <r>
    <x v="67"/>
    <x v="1"/>
    <x v="2"/>
    <x v="8"/>
    <x v="109"/>
  </r>
  <r>
    <x v="68"/>
    <x v="1"/>
    <x v="0"/>
    <x v="2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9EFAC-209D-4CC8-A5FC-DF9AD8614964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0" firstHeaderRow="1" firstDataRow="1" firstDataCol="1"/>
  <pivotFields count="5"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4"/>
        <item x="19"/>
        <item x="8"/>
        <item x="0"/>
        <item x="13"/>
        <item x="10"/>
        <item x="5"/>
        <item x="4"/>
        <item x="18"/>
        <item x="15"/>
        <item x="3"/>
        <item x="6"/>
        <item x="12"/>
        <item x="22"/>
        <item x="9"/>
        <item x="17"/>
        <item x="2"/>
        <item x="1"/>
        <item x="16"/>
        <item x="7"/>
        <item x="21"/>
        <item x="11"/>
        <item x="20"/>
        <item t="default"/>
      </items>
    </pivotField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1">
    <field x="4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Sum of Tax Inclusive Amount" fld="0" baseField="0" baseItem="0"/>
  </dataFields>
  <formats count="5">
    <format dxfId="17">
      <pivotArea outline="0" collapsedLevelsAreSubtotals="1" fieldPosition="0"/>
    </format>
    <format dxfId="16">
      <pivotArea field="2" type="button" dataOnly="0" labelOnly="1" outline="0"/>
    </format>
    <format dxfId="15">
      <pivotArea field="2" type="button" dataOnly="0" labelOnly="1" outline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9C97EC-2226-4B2F-92F9-B3588555A04D}" name="Table3" displayName="Table3" ref="A2:I210" totalsRowShown="0" headerRowDxfId="12" dataDxfId="10" headerRowBorderDxfId="11" tableBorderDxfId="9">
  <autoFilter ref="A2:I210" xr:uid="{159C97EC-2226-4B2F-92F9-B3588555A04D}"/>
  <tableColumns count="9">
    <tableColumn id="1" xr3:uid="{A4CDEBD4-4972-403D-AAB8-C3976F96E0A6}" name="Document Date" dataDxfId="8"/>
    <tableColumn id="2" xr3:uid="{36EBB791-9F8D-4259-898A-CB790F304C88}" name="Supplier" dataDxfId="7"/>
    <tableColumn id="3" xr3:uid="{7E2250A5-0D91-4DB1-8AD2-17DAE4DBF44B}" name="Reference" dataDxfId="6"/>
    <tableColumn id="4" xr3:uid="{B42D84AB-3018-488C-8838-BFEBAA72D5FA}" name="Description" dataDxfId="5"/>
    <tableColumn id="5" xr3:uid="{2D731F09-87A2-4BFB-A0E7-3ECF4FB9B6C2}" name="Tax Inclusive Amount" dataDxfId="4" dataCellStyle="Comma"/>
    <tableColumn id="6" xr3:uid="{5ADBEEF6-61C7-4DEF-9B23-F7A265C72906}" name="Column1" dataDxfId="3"/>
    <tableColumn id="7" xr3:uid="{599DD846-8320-48BA-B2D1-D20221D1C3D0}" name="Bank Code" dataDxfId="2"/>
    <tableColumn id="8" xr3:uid="{E8AB22E1-06AD-40A4-B592-5FB502D751DA}" name="Account Code" dataDxfId="1"/>
    <tableColumn id="9" xr3:uid="{548DAC26-9C17-40F9-9E64-776BE809BE86}" name="Paymen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D5DC-6105-410C-87C0-909E0B386808}">
  <dimension ref="A3:B20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" bestFit="1" customWidth="1"/>
    <col min="3" max="3" width="12.28515625" bestFit="1" customWidth="1"/>
    <col min="4" max="4" width="9.7109375" bestFit="1" customWidth="1"/>
    <col min="5" max="5" width="18.5703125" bestFit="1" customWidth="1"/>
    <col min="6" max="7" width="7" bestFit="1" customWidth="1"/>
    <col min="8" max="8" width="32" bestFit="1" customWidth="1"/>
    <col min="9" max="9" width="23.5703125" bestFit="1" customWidth="1"/>
    <col min="10" max="13" width="9" bestFit="1" customWidth="1"/>
    <col min="14" max="16" width="10.5703125" bestFit="1" customWidth="1"/>
    <col min="17" max="19" width="11.5703125" bestFit="1" customWidth="1"/>
    <col min="20" max="20" width="12.28515625" bestFit="1" customWidth="1"/>
    <col min="21" max="21" width="8" bestFit="1" customWidth="1"/>
    <col min="22" max="22" width="11.5703125" bestFit="1" customWidth="1"/>
    <col min="23" max="23" width="12.28515625" bestFit="1" customWidth="1"/>
    <col min="24" max="24" width="9.7109375" bestFit="1" customWidth="1"/>
    <col min="25" max="25" width="8.7109375" bestFit="1" customWidth="1"/>
    <col min="26" max="27" width="8" bestFit="1" customWidth="1"/>
    <col min="28" max="28" width="9" bestFit="1" customWidth="1"/>
    <col min="29" max="29" width="9.7109375" bestFit="1" customWidth="1"/>
    <col min="30" max="30" width="18.5703125" bestFit="1" customWidth="1"/>
    <col min="31" max="31" width="7" bestFit="1" customWidth="1"/>
    <col min="32" max="41" width="8" bestFit="1" customWidth="1"/>
    <col min="42" max="45" width="9.5703125" bestFit="1" customWidth="1"/>
    <col min="46" max="46" width="10.5703125" bestFit="1" customWidth="1"/>
    <col min="47" max="47" width="8" bestFit="1" customWidth="1"/>
    <col min="48" max="48" width="11.28515625" bestFit="1" customWidth="1"/>
    <col min="49" max="49" width="7" bestFit="1" customWidth="1"/>
    <col min="50" max="50" width="10.5703125" bestFit="1" customWidth="1"/>
    <col min="51" max="51" width="8" bestFit="1" customWidth="1"/>
    <col min="52" max="52" width="8.7109375" bestFit="1" customWidth="1"/>
    <col min="53" max="53" width="7.7109375" bestFit="1" customWidth="1"/>
    <col min="54" max="55" width="7" bestFit="1" customWidth="1"/>
    <col min="56" max="56" width="8" bestFit="1" customWidth="1"/>
    <col min="57" max="57" width="8.140625" bestFit="1" customWidth="1"/>
    <col min="58" max="58" width="32" bestFit="1" customWidth="1"/>
    <col min="59" max="59" width="23.5703125" bestFit="1" customWidth="1"/>
  </cols>
  <sheetData>
    <row r="3" spans="1:2" x14ac:dyDescent="0.25">
      <c r="A3" s="22" t="s">
        <v>168</v>
      </c>
      <c r="B3" s="26" t="s">
        <v>166</v>
      </c>
    </row>
    <row r="4" spans="1:2" x14ac:dyDescent="0.25">
      <c r="A4" s="24">
        <v>40910</v>
      </c>
      <c r="B4" s="23">
        <v>1000</v>
      </c>
    </row>
    <row r="5" spans="1:2" x14ac:dyDescent="0.25">
      <c r="A5" s="24">
        <v>40913</v>
      </c>
      <c r="B5" s="23">
        <v>340</v>
      </c>
    </row>
    <row r="6" spans="1:2" x14ac:dyDescent="0.25">
      <c r="A6" s="24">
        <v>40923</v>
      </c>
      <c r="B6" s="23">
        <v>115</v>
      </c>
    </row>
    <row r="7" spans="1:2" x14ac:dyDescent="0.25">
      <c r="A7" s="24">
        <v>40924</v>
      </c>
      <c r="B7" s="23">
        <v>1497</v>
      </c>
    </row>
    <row r="8" spans="1:2" x14ac:dyDescent="0.25">
      <c r="A8" s="24">
        <v>40928</v>
      </c>
      <c r="B8" s="23">
        <v>0</v>
      </c>
    </row>
    <row r="9" spans="1:2" x14ac:dyDescent="0.25">
      <c r="A9" s="24">
        <v>40929</v>
      </c>
      <c r="B9" s="23">
        <v>61</v>
      </c>
    </row>
    <row r="10" spans="1:2" x14ac:dyDescent="0.25">
      <c r="A10" s="24">
        <v>40934</v>
      </c>
      <c r="B10" s="23">
        <v>26720</v>
      </c>
    </row>
    <row r="11" spans="1:2" x14ac:dyDescent="0.25">
      <c r="A11" s="24">
        <v>40939</v>
      </c>
      <c r="B11" s="23">
        <v>568.25</v>
      </c>
    </row>
    <row r="12" spans="1:2" x14ac:dyDescent="0.25">
      <c r="A12" s="24">
        <v>40941</v>
      </c>
      <c r="B12" s="23">
        <v>1000</v>
      </c>
    </row>
    <row r="13" spans="1:2" x14ac:dyDescent="0.25">
      <c r="A13" s="24">
        <v>40944</v>
      </c>
      <c r="B13" s="23">
        <v>340</v>
      </c>
    </row>
    <row r="14" spans="1:2" x14ac:dyDescent="0.25">
      <c r="A14" s="24">
        <v>40954</v>
      </c>
      <c r="B14" s="23">
        <v>115</v>
      </c>
    </row>
    <row r="15" spans="1:2" x14ac:dyDescent="0.25">
      <c r="A15" s="24">
        <v>40959</v>
      </c>
      <c r="B15" s="23">
        <v>0</v>
      </c>
    </row>
    <row r="16" spans="1:2" x14ac:dyDescent="0.25">
      <c r="A16" s="24">
        <v>40964</v>
      </c>
      <c r="B16" s="23">
        <v>2275</v>
      </c>
    </row>
    <row r="17" spans="1:2" x14ac:dyDescent="0.25">
      <c r="A17" s="24">
        <v>40965</v>
      </c>
      <c r="B17" s="23">
        <v>26720</v>
      </c>
    </row>
    <row r="18" spans="1:2" x14ac:dyDescent="0.25">
      <c r="A18" s="24">
        <v>40966</v>
      </c>
      <c r="B18" s="23">
        <v>514</v>
      </c>
    </row>
    <row r="19" spans="1:2" x14ac:dyDescent="0.25">
      <c r="A19" s="24">
        <v>40968</v>
      </c>
      <c r="B19" s="23">
        <v>3700</v>
      </c>
    </row>
    <row r="20" spans="1:2" x14ac:dyDescent="0.25">
      <c r="A20" s="25" t="s">
        <v>167</v>
      </c>
      <c r="B20" s="23">
        <v>64965.25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I3" sqref="I3"/>
    </sheetView>
  </sheetViews>
  <sheetFormatPr defaultColWidth="9.140625" defaultRowHeight="15" x14ac:dyDescent="0.2"/>
  <cols>
    <col min="1" max="1" width="20" style="11" customWidth="1"/>
    <col min="2" max="2" width="20.85546875" style="2" bestFit="1" customWidth="1"/>
    <col min="3" max="3" width="17.28515625" style="2" bestFit="1" customWidth="1"/>
    <col min="4" max="4" width="29" style="2" bestFit="1" customWidth="1"/>
    <col min="5" max="5" width="26.5703125" style="12" customWidth="1"/>
    <col min="6" max="6" width="13" style="4" hidden="1" customWidth="1"/>
    <col min="7" max="7" width="18.42578125" style="4" customWidth="1"/>
    <col min="8" max="8" width="13.855468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31.5" x14ac:dyDescent="0.25">
      <c r="A2" s="18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1" t="s">
        <v>165</v>
      </c>
      <c r="G2" s="21" t="s">
        <v>6</v>
      </c>
      <c r="H2" s="21" t="s">
        <v>7</v>
      </c>
      <c r="I2" s="21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78E0-F584-49F0-B7A2-A6EEC3261A6A}">
  <dimension ref="A1:E21"/>
  <sheetViews>
    <sheetView workbookViewId="0">
      <selection activeCell="B22" sqref="B22"/>
    </sheetView>
  </sheetViews>
  <sheetFormatPr defaultRowHeight="15" x14ac:dyDescent="0.25"/>
  <cols>
    <col min="1" max="1" width="16.140625" style="14" bestFit="1" customWidth="1"/>
    <col min="2" max="2" width="20.42578125" style="14" bestFit="1" customWidth="1"/>
    <col min="3" max="3" width="4.42578125" style="14" bestFit="1" customWidth="1"/>
    <col min="4" max="4" width="6.28515625" style="14" bestFit="1" customWidth="1"/>
    <col min="5" max="5" width="13.28515625" style="14" bestFit="1" customWidth="1"/>
    <col min="6" max="16384" width="9.140625" style="14"/>
  </cols>
  <sheetData>
    <row r="1" spans="1:5" x14ac:dyDescent="0.25">
      <c r="A1" s="15" t="s">
        <v>145</v>
      </c>
    </row>
    <row r="3" spans="1:5" x14ac:dyDescent="0.25">
      <c r="B3" s="15" t="s">
        <v>129</v>
      </c>
      <c r="C3" s="15" t="s">
        <v>130</v>
      </c>
      <c r="D3" s="15" t="s">
        <v>131</v>
      </c>
      <c r="E3" s="15" t="s">
        <v>132</v>
      </c>
    </row>
    <row r="4" spans="1:5" x14ac:dyDescent="0.25">
      <c r="B4" s="14" t="s">
        <v>133</v>
      </c>
      <c r="C4" s="14">
        <v>12</v>
      </c>
      <c r="D4" s="14">
        <v>85</v>
      </c>
      <c r="E4" s="14" t="s">
        <v>144</v>
      </c>
    </row>
    <row r="5" spans="1:5" x14ac:dyDescent="0.25">
      <c r="B5" s="14" t="s">
        <v>134</v>
      </c>
      <c r="C5" s="14">
        <v>11</v>
      </c>
      <c r="D5" s="14">
        <v>72</v>
      </c>
      <c r="E5" s="14" t="s">
        <v>144</v>
      </c>
    </row>
    <row r="6" spans="1:5" x14ac:dyDescent="0.25">
      <c r="B6" s="14" t="s">
        <v>135</v>
      </c>
      <c r="C6" s="14">
        <v>13</v>
      </c>
      <c r="D6" s="14">
        <v>60</v>
      </c>
      <c r="E6" s="14" t="s">
        <v>144</v>
      </c>
    </row>
    <row r="7" spans="1:5" x14ac:dyDescent="0.25">
      <c r="B7" s="14" t="s">
        <v>136</v>
      </c>
      <c r="C7" s="14">
        <v>12</v>
      </c>
      <c r="D7" s="14">
        <v>95</v>
      </c>
      <c r="E7" s="14" t="s">
        <v>144</v>
      </c>
    </row>
    <row r="8" spans="1:5" x14ac:dyDescent="0.25">
      <c r="B8" s="14" t="s">
        <v>137</v>
      </c>
      <c r="C8" s="14">
        <v>14</v>
      </c>
      <c r="D8" s="14">
        <v>88</v>
      </c>
      <c r="E8" s="14" t="s">
        <v>144</v>
      </c>
    </row>
    <row r="9" spans="1:5" x14ac:dyDescent="0.25">
      <c r="B9" s="14" t="s">
        <v>138</v>
      </c>
      <c r="C9" s="14">
        <v>12</v>
      </c>
      <c r="D9" s="14">
        <v>99</v>
      </c>
      <c r="E9" s="14" t="s">
        <v>144</v>
      </c>
    </row>
    <row r="10" spans="1:5" x14ac:dyDescent="0.25">
      <c r="B10" s="14" t="s">
        <v>139</v>
      </c>
      <c r="C10" s="14">
        <v>11</v>
      </c>
      <c r="D10" s="14">
        <v>75</v>
      </c>
      <c r="E10" s="14" t="s">
        <v>144</v>
      </c>
    </row>
    <row r="11" spans="1:5" x14ac:dyDescent="0.25">
      <c r="B11" s="14" t="s">
        <v>140</v>
      </c>
      <c r="C11" s="14">
        <v>13</v>
      </c>
      <c r="D11" s="14">
        <v>100</v>
      </c>
      <c r="E11" s="14" t="s">
        <v>144</v>
      </c>
    </row>
    <row r="12" spans="1:5" x14ac:dyDescent="0.25">
      <c r="B12" s="14" t="s">
        <v>141</v>
      </c>
      <c r="C12" s="14">
        <v>13</v>
      </c>
      <c r="D12" s="14">
        <v>75</v>
      </c>
      <c r="E12" s="14" t="s">
        <v>144</v>
      </c>
    </row>
    <row r="13" spans="1:5" x14ac:dyDescent="0.25">
      <c r="B13" s="14" t="s">
        <v>142</v>
      </c>
      <c r="C13" s="14">
        <v>15</v>
      </c>
      <c r="D13" s="14">
        <v>85</v>
      </c>
      <c r="E13" s="14" t="s">
        <v>144</v>
      </c>
    </row>
    <row r="14" spans="1:5" x14ac:dyDescent="0.25">
      <c r="B14" s="14" t="s">
        <v>143</v>
      </c>
      <c r="C14" s="14">
        <v>11</v>
      </c>
      <c r="D14" s="14">
        <v>85</v>
      </c>
      <c r="E14" s="14" t="s">
        <v>144</v>
      </c>
    </row>
    <row r="16" spans="1:5" x14ac:dyDescent="0.25">
      <c r="A16" s="14" t="s">
        <v>146</v>
      </c>
      <c r="C16" s="14">
        <f>MIN(C4:C15)</f>
        <v>11</v>
      </c>
      <c r="D16" s="14">
        <f>MIN(D4:D15)</f>
        <v>60</v>
      </c>
    </row>
    <row r="17" spans="1:4" x14ac:dyDescent="0.25">
      <c r="A17" s="14" t="s">
        <v>147</v>
      </c>
      <c r="C17" s="14">
        <f>MAX(C4:C14)</f>
        <v>15</v>
      </c>
      <c r="D17" s="14">
        <f>MAX(D4:D14)</f>
        <v>100</v>
      </c>
    </row>
    <row r="18" spans="1:4" x14ac:dyDescent="0.25">
      <c r="A18" s="14" t="s">
        <v>148</v>
      </c>
      <c r="C18" s="14">
        <f>AVERAGE(C4:C14)</f>
        <v>12.454545454545455</v>
      </c>
      <c r="D18" s="14">
        <f>AVERAGE(D4:D14)</f>
        <v>83.545454545454547</v>
      </c>
    </row>
    <row r="19" spans="1:4" x14ac:dyDescent="0.25">
      <c r="A19" s="14" t="s">
        <v>149</v>
      </c>
      <c r="C19" s="14">
        <f>_xlfn.MODE.SNGL(C4:C15)</f>
        <v>12</v>
      </c>
      <c r="D19" s="14">
        <f>_xlfn.MODE.SNGL(D4:D15)</f>
        <v>85</v>
      </c>
    </row>
    <row r="20" spans="1:4" x14ac:dyDescent="0.25">
      <c r="A20" s="14" t="s">
        <v>150</v>
      </c>
      <c r="C20" s="14">
        <f>MEDIAN(C4:C14)</f>
        <v>12</v>
      </c>
      <c r="D20" s="14">
        <f>MEDIAN(D4:D14)</f>
        <v>85</v>
      </c>
    </row>
    <row r="21" spans="1:4" x14ac:dyDescent="0.25">
      <c r="A21" s="14" t="s">
        <v>151</v>
      </c>
      <c r="B21" s="14">
        <f>COUNTA(B4:B14)</f>
        <v>11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9BD2-D8AD-4430-B330-24F4E90F02F6}">
  <dimension ref="A1:G8"/>
  <sheetViews>
    <sheetView workbookViewId="0">
      <selection activeCell="N22" sqref="N22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5703125" bestFit="1" customWidth="1"/>
    <col min="7" max="7" width="16.85546875" bestFit="1" customWidth="1"/>
  </cols>
  <sheetData>
    <row r="1" spans="1:7" x14ac:dyDescent="0.25">
      <c r="A1" t="s">
        <v>152</v>
      </c>
    </row>
    <row r="3" spans="1:7" x14ac:dyDescent="0.25">
      <c r="A3" t="s">
        <v>159</v>
      </c>
      <c r="B3" t="s">
        <v>153</v>
      </c>
      <c r="C3" t="s">
        <v>154</v>
      </c>
      <c r="D3" t="s">
        <v>155</v>
      </c>
      <c r="E3" t="s">
        <v>156</v>
      </c>
      <c r="F3" t="s">
        <v>157</v>
      </c>
      <c r="G3" t="s">
        <v>158</v>
      </c>
    </row>
    <row r="4" spans="1:7" x14ac:dyDescent="0.25">
      <c r="A4" t="s">
        <v>160</v>
      </c>
      <c r="B4" s="17">
        <v>2000</v>
      </c>
      <c r="C4" s="16">
        <v>0.21</v>
      </c>
      <c r="D4">
        <v>3</v>
      </c>
      <c r="E4" s="17">
        <f>B4*C4</f>
        <v>420</v>
      </c>
      <c r="F4" s="17">
        <f>SUM(B4+E4)</f>
        <v>2420</v>
      </c>
      <c r="G4" s="17">
        <f>F4/D4</f>
        <v>806.66666666666663</v>
      </c>
    </row>
    <row r="5" spans="1:7" x14ac:dyDescent="0.25">
      <c r="A5" t="s">
        <v>161</v>
      </c>
      <c r="B5" s="17">
        <v>450</v>
      </c>
      <c r="C5" s="16">
        <v>0.25</v>
      </c>
      <c r="D5">
        <v>3</v>
      </c>
      <c r="E5" s="17">
        <f t="shared" ref="E5:E8" si="0">B5*C5</f>
        <v>112.5</v>
      </c>
      <c r="F5" s="17">
        <f t="shared" ref="F5:F8" si="1">SUM(B5+E5)</f>
        <v>562.5</v>
      </c>
      <c r="G5" s="17">
        <f t="shared" ref="G5:G8" si="2">F5/D5</f>
        <v>187.5</v>
      </c>
    </row>
    <row r="6" spans="1:7" x14ac:dyDescent="0.25">
      <c r="A6" t="s">
        <v>162</v>
      </c>
      <c r="B6" s="17">
        <v>975</v>
      </c>
      <c r="C6" s="16">
        <v>0.27</v>
      </c>
      <c r="D6">
        <v>3</v>
      </c>
      <c r="E6" s="17">
        <f t="shared" si="0"/>
        <v>263.25</v>
      </c>
      <c r="F6" s="17">
        <f t="shared" si="1"/>
        <v>1238.25</v>
      </c>
      <c r="G6" s="17">
        <f t="shared" si="2"/>
        <v>412.75</v>
      </c>
    </row>
    <row r="7" spans="1:7" x14ac:dyDescent="0.25">
      <c r="A7" t="s">
        <v>163</v>
      </c>
      <c r="B7" s="17">
        <v>1500</v>
      </c>
      <c r="C7" s="16">
        <v>0.15</v>
      </c>
      <c r="D7">
        <v>3</v>
      </c>
      <c r="E7" s="17">
        <f t="shared" si="0"/>
        <v>225</v>
      </c>
      <c r="F7" s="17">
        <f t="shared" si="1"/>
        <v>1725</v>
      </c>
      <c r="G7" s="17">
        <f t="shared" si="2"/>
        <v>575</v>
      </c>
    </row>
    <row r="8" spans="1:7" x14ac:dyDescent="0.25">
      <c r="A8" t="s">
        <v>164</v>
      </c>
      <c r="B8" s="17">
        <v>782</v>
      </c>
      <c r="C8" s="16">
        <v>0.25</v>
      </c>
      <c r="D8">
        <v>3</v>
      </c>
      <c r="E8" s="17">
        <f t="shared" si="0"/>
        <v>195.5</v>
      </c>
      <c r="F8" s="17">
        <f t="shared" si="1"/>
        <v>977.5</v>
      </c>
      <c r="G8" s="17">
        <f t="shared" si="2"/>
        <v>325.83333333333331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p 6 b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Q p 6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e m 1 Y o i k e 4 D g A A A B E A A A A T A B w A R m 9 y b X V s Y X M v U 2 V j d G l v b j E u b S C i G A A o o B Q A A A A A A A A A A A A A A A A A A A A A A A A A A A A r T k 0 u y c z P U w i G 0 I b W A F B L A Q I t A B Q A A g A I A E K e m 1 b S 3 U r R p A A A A P Y A A A A S A A A A A A A A A A A A A A A A A A A A A A B D b 2 5 m a W c v U G F j a 2 F n Z S 5 4 b W x Q S w E C L Q A U A A I A C A B C n p t W D 8 r p q 6 Q A A A D p A A A A E w A A A A A A A A A A A A A A A A D w A A A A W 0 N v b n R l b n R f V H l w Z X N d L n h t b F B L A Q I t A B Q A A g A I A E K e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y z g g U e l L R J h M F U A 4 k 0 n L A A A A A A I A A A A A A B B m A A A A A Q A A I A A A A N m D p D l r r n 5 x 7 P B g 1 M 4 3 q w R V l 5 W p R 2 f L Z Y 0 h w 2 c K 6 i S j A A A A A A 6 A A A A A A g A A I A A A A M 4 u 8 A a 3 K A c Z q Z a a j P x y T q g H V J M + Y c B a t 8 u R W + 0 7 a i H q U A A A A M W 3 p v 9 U L I / 9 o O V 9 U 1 + n y L v t y Y 8 G 0 V m b k p W I D W W t H d P G f b t S i k L n q z 0 q T n i b 8 L e n / v 3 p / c I f M i u g 7 M W A d B O E Q R T 8 0 B K p V b h 8 o M O D 9 w m B Q V I H Q A A A A F r + + j l n A k R Y 8 / S G u k c c J 6 J V I H T v A B / 2 6 Y L O 5 2 0 c 8 4 H 8 2 w l T o O q A v n A q n x w M 0 / H + G E t D L e 5 A P S a 9 f z K 6 / g V y I 2 g = < / D a t a M a s h u p > 
</file>

<file path=customXml/itemProps1.xml><?xml version="1.0" encoding="utf-8"?>
<ds:datastoreItem xmlns:ds="http://schemas.openxmlformats.org/officeDocument/2006/customXml" ds:itemID="{0D38F766-99E1-4A37-BF70-09D3122F67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tishawn gray</dc:creator>
  <cp:keywords/>
  <dc:description/>
  <cp:lastModifiedBy>tishawn gray</cp:lastModifiedBy>
  <cp:revision/>
  <dcterms:created xsi:type="dcterms:W3CDTF">2023-04-22T13:58:31Z</dcterms:created>
  <dcterms:modified xsi:type="dcterms:W3CDTF">2023-04-28T13:54:37Z</dcterms:modified>
  <cp:category/>
  <cp:contentStatus/>
</cp:coreProperties>
</file>