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윤동준\Desktop\경대\3학년\소프트웨어 공학\프로젝트 관련 문서\4월 10일 제안서 보강\"/>
    </mc:Choice>
  </mc:AlternateContent>
  <bookViews>
    <workbookView xWindow="0" yWindow="0" windowWidth="21570" windowHeight="8025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CD11" i="1" l="1"/>
  <c r="BW11" i="1"/>
  <c r="BP11" i="1"/>
  <c r="BI11" i="1"/>
  <c r="BB11" i="1"/>
  <c r="AU11" i="1"/>
  <c r="AN11" i="1"/>
  <c r="AG11" i="1"/>
  <c r="Z11" i="1"/>
  <c r="S11" i="1"/>
  <c r="L11" i="1"/>
  <c r="I11" i="1"/>
  <c r="H4" i="1"/>
  <c r="G4" i="1"/>
  <c r="E4" i="1"/>
  <c r="D4" i="1"/>
  <c r="F4" i="1" s="1"/>
</calcChain>
</file>

<file path=xl/sharedStrings.xml><?xml version="1.0" encoding="utf-8"?>
<sst xmlns="http://schemas.openxmlformats.org/spreadsheetml/2006/main" count="110" uniqueCount="34">
  <si>
    <t xml:space="preserve">
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</si>
  <si>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</si>
  <si>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</si>
  <si>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</si>
  <si>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</si>
  <si>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</si>
  <si>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</si>
  <si>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</si>
  <si>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</si>
  <si>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</si>
  <si>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</si>
  <si>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</si>
  <si>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</si>
  <si>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TASK</t>
  </si>
  <si>
    <t>LEAD</t>
  </si>
  <si>
    <t>START</t>
  </si>
  <si>
    <t>END</t>
  </si>
  <si>
    <t>예상시간</t>
  </si>
  <si>
    <t>진행률</t>
  </si>
  <si>
    <t>걸린시간</t>
  </si>
  <si>
    <t>F</t>
  </si>
  <si>
    <t>S</t>
  </si>
  <si>
    <t>M</t>
  </si>
  <si>
    <t>T</t>
  </si>
  <si>
    <t>W</t>
  </si>
  <si>
    <t>Iteration Planning은 매</t>
  </si>
  <si>
    <t>아이디어
 선정</t>
  </si>
  <si>
    <t>User story and 
Use case 작성</t>
  </si>
  <si>
    <t>TDD (Test First (Driven) Develop, 테스트 및 개발</t>
  </si>
  <si>
    <t>승인 테스트 (고객이 만족
하는지)</t>
  </si>
  <si>
    <t>고객이 만족하지 않은 부분과 추가된 요구사항 
테스트 및 개발</t>
  </si>
  <si>
    <t xml:space="preserve">Release </t>
  </si>
  <si>
    <t>주기가 시작 할때 마다</t>
  </si>
  <si>
    <t>진행도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</si>
</sst>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Roboto"/>
    </font>
    <font>
      <sz val="10"/>
      <name val="Roboto"/>
    </font>
    <font>
      <sz val="10"/>
      <color rgb="FFFF0000"/>
      <name val="Arial"/>
      <family val="2"/>
    </font>
    <font>
      <sz val="10"/>
      <color rgb="FF000000"/>
      <name val="Roboto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/>
    <xf numFmtId="0" fontId="6" fillId="2" borderId="0" xfId="0" applyFont="1" applyFill="1" applyAlignment="1"/>
    <xf numFmtId="10" fontId="1" fillId="0" borderId="0" xfId="0" applyNumberFormat="1" applyFont="1"/>
    <xf numFmtId="0" fontId="0" fillId="0" borderId="0" xfId="0" applyFont="1" applyAlignment="1"/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/>
              <a:t>Week</a:t>
            </a:r>
            <a:r>
              <a:rPr lang="ko-KR" altLang="en-US"/>
              <a:t>별 진행도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999999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시트1!$I$1:$CH$1</c:f>
              <c:strCache>
                <c:ptCount val="74"/>
                <c:pt idx="0">
                  <c:v>WEEK1</c:v>
                </c:pt>
                <c:pt idx="3">
                  <c:v>WEEK2</c:v>
                </c:pt>
                <c:pt idx="10">
                  <c:v>WEEK3</c:v>
                </c:pt>
                <c:pt idx="17">
                  <c:v>WEEK4</c:v>
                </c:pt>
                <c:pt idx="24">
                  <c:v>WEEK5</c:v>
                </c:pt>
                <c:pt idx="31">
                  <c:v>WEEK6</c:v>
                </c:pt>
                <c:pt idx="38">
                  <c:v>WEEK7</c:v>
                </c:pt>
                <c:pt idx="45">
                  <c:v>WEEK8</c:v>
                </c:pt>
                <c:pt idx="52">
                  <c:v>WEEK9</c:v>
                </c:pt>
                <c:pt idx="59">
                  <c:v>WEEK10</c:v>
                </c:pt>
                <c:pt idx="66">
                  <c:v>WEEK11</c:v>
                </c:pt>
                <c:pt idx="73">
                  <c:v>WEEK12</c:v>
                </c:pt>
              </c:strCache>
            </c:strRef>
          </c:cat>
          <c:val>
            <c:numRef>
              <c:f>시트1!$H$11:$CH$11</c:f>
              <c:numCache>
                <c:formatCode>0.00%</c:formatCode>
                <c:ptCount val="79"/>
                <c:pt idx="0" formatCode="General">
                  <c:v>0</c:v>
                </c:pt>
                <c:pt idx="1">
                  <c:v>0.83333333333333337</c:v>
                </c:pt>
                <c:pt idx="4">
                  <c:v>0.33333333333333331</c:v>
                </c:pt>
                <c:pt idx="11">
                  <c:v>0.44444444444444442</c:v>
                </c:pt>
                <c:pt idx="18">
                  <c:v>0</c:v>
                </c:pt>
                <c:pt idx="25">
                  <c:v>0</c:v>
                </c:pt>
                <c:pt idx="32">
                  <c:v>0</c:v>
                </c:pt>
                <c:pt idx="39">
                  <c:v>0</c:v>
                </c:pt>
                <c:pt idx="46">
                  <c:v>0</c:v>
                </c:pt>
                <c:pt idx="53">
                  <c:v>0</c:v>
                </c:pt>
                <c:pt idx="60">
                  <c:v>0</c:v>
                </c:pt>
                <c:pt idx="67">
                  <c:v>0</c:v>
                </c:pt>
                <c:pt idx="7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D0C-4832-B94A-55C41D52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269447"/>
        <c:axId val="306798120"/>
      </c:barChart>
      <c:catAx>
        <c:axId val="16542694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06798120"/>
        <c:crosses val="autoZero"/>
        <c:auto val="1"/>
        <c:lblAlgn val="ctr"/>
        <c:lblOffset val="100"/>
        <c:noMultiLvlLbl val="1"/>
      </c:catAx>
      <c:valAx>
        <c:axId val="306798120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54269447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11257</xdr:colOff>
      <xdr:row>17</xdr:row>
      <xdr:rowOff>132485</xdr:rowOff>
    </xdr:from>
    <xdr:ext cx="5715000" cy="3533775"/>
    <xdr:graphicFrame macro="">
      <xdr:nvGraphicFramePr>
        <xdr:cNvPr id="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46759</xdr:colOff>
      <xdr:row>16</xdr:row>
      <xdr:rowOff>69273</xdr:rowOff>
    </xdr:from>
    <xdr:ext cx="8629650" cy="4229100"/>
    <xdr:pic>
      <xdr:nvPicPr>
        <xdr:cNvPr id="3" name="image1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13214" y="3394364"/>
          <a:ext cx="8629650" cy="4229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H11"/>
  <sheetViews>
    <sheetView tabSelected="1" zoomScale="55" zoomScaleNormal="55" workbookViewId="0">
      <selection activeCell="AJ23" sqref="AJ23"/>
    </sheetView>
  </sheetViews>
  <sheetFormatPr defaultColWidth="14.42578125" defaultRowHeight="15.75" customHeight="1"/>
  <cols>
    <col min="1" max="1" width="14.42578125" customWidth="1"/>
    <col min="2" max="3" width="6" customWidth="1"/>
    <col min="4" max="5" width="10.42578125" customWidth="1"/>
    <col min="6" max="6" width="8.5703125" customWidth="1"/>
    <col min="7" max="7" width="6.7109375" customWidth="1"/>
    <col min="8" max="8" width="8.5703125" customWidth="1"/>
    <col min="9" max="86" width="3.140625" customWidth="1"/>
  </cols>
  <sheetData>
    <row r="1" spans="1:86">
      <c r="A1" s="1"/>
      <c r="B1" s="2" t="s">
        <v>0</v>
      </c>
      <c r="C1" s="1"/>
      <c r="D1" s="3"/>
      <c r="E1" s="1"/>
      <c r="F1" s="1"/>
      <c r="G1" s="1"/>
      <c r="H1" s="1"/>
      <c r="I1" s="17" t="s">
        <v>1</v>
      </c>
      <c r="J1" s="14"/>
      <c r="K1" s="14"/>
      <c r="L1" s="17" t="s">
        <v>2</v>
      </c>
      <c r="M1" s="14"/>
      <c r="N1" s="14"/>
      <c r="O1" s="14"/>
      <c r="P1" s="14"/>
      <c r="Q1" s="14"/>
      <c r="R1" s="14"/>
      <c r="S1" s="17" t="s">
        <v>3</v>
      </c>
      <c r="T1" s="14"/>
      <c r="U1" s="14"/>
      <c r="V1" s="14"/>
      <c r="W1" s="14"/>
      <c r="X1" s="14"/>
      <c r="Y1" s="14"/>
      <c r="Z1" s="17" t="s">
        <v>4</v>
      </c>
      <c r="AA1" s="14"/>
      <c r="AB1" s="14"/>
      <c r="AC1" s="14"/>
      <c r="AD1" s="14"/>
      <c r="AE1" s="14"/>
      <c r="AF1" s="14"/>
      <c r="AG1" s="17" t="s">
        <v>5</v>
      </c>
      <c r="AH1" s="14"/>
      <c r="AI1" s="14"/>
      <c r="AJ1" s="14"/>
      <c r="AK1" s="14"/>
      <c r="AL1" s="14"/>
      <c r="AM1" s="14"/>
      <c r="AN1" s="17" t="s">
        <v>6</v>
      </c>
      <c r="AO1" s="14"/>
      <c r="AP1" s="14"/>
      <c r="AQ1" s="14"/>
      <c r="AR1" s="14"/>
      <c r="AS1" s="14"/>
      <c r="AT1" s="14"/>
      <c r="AU1" s="17" t="s">
        <v>7</v>
      </c>
      <c r="AV1" s="14"/>
      <c r="AW1" s="14"/>
      <c r="AX1" s="14"/>
      <c r="AY1" s="14"/>
      <c r="AZ1" s="14"/>
      <c r="BA1" s="14"/>
      <c r="BB1" s="17" t="s">
        <v>8</v>
      </c>
      <c r="BC1" s="14"/>
      <c r="BD1" s="14"/>
      <c r="BE1" s="14"/>
      <c r="BF1" s="14"/>
      <c r="BG1" s="14"/>
      <c r="BH1" s="14"/>
      <c r="BI1" s="17" t="s">
        <v>9</v>
      </c>
      <c r="BJ1" s="14"/>
      <c r="BK1" s="14"/>
      <c r="BL1" s="14"/>
      <c r="BM1" s="14"/>
      <c r="BN1" s="14"/>
      <c r="BO1" s="14"/>
      <c r="BP1" s="17" t="s">
        <v>10</v>
      </c>
      <c r="BQ1" s="14"/>
      <c r="BR1" s="14"/>
      <c r="BS1" s="14"/>
      <c r="BT1" s="14"/>
      <c r="BU1" s="14"/>
      <c r="BV1" s="14"/>
      <c r="BW1" s="17" t="s">
        <v>11</v>
      </c>
      <c r="BX1" s="14"/>
      <c r="BY1" s="14"/>
      <c r="BZ1" s="14"/>
      <c r="CA1" s="14"/>
      <c r="CB1" s="14"/>
      <c r="CC1" s="14"/>
      <c r="CD1" s="17" t="s">
        <v>12</v>
      </c>
      <c r="CE1" s="14"/>
      <c r="CF1" s="14"/>
      <c r="CG1" s="14"/>
      <c r="CH1" s="14"/>
    </row>
    <row r="2" spans="1:86">
      <c r="A2" s="1"/>
      <c r="B2" s="1"/>
      <c r="C2" s="1"/>
      <c r="D2" s="3"/>
      <c r="E2" s="1"/>
      <c r="F2" s="1"/>
      <c r="G2" s="1"/>
      <c r="H2" s="1"/>
      <c r="I2" s="4">
        <v>10</v>
      </c>
      <c r="J2" s="4">
        <v>11</v>
      </c>
      <c r="K2" s="4">
        <v>12</v>
      </c>
      <c r="L2" s="4">
        <v>13</v>
      </c>
      <c r="M2" s="4">
        <v>14</v>
      </c>
      <c r="N2" s="4">
        <v>15</v>
      </c>
      <c r="O2" s="4">
        <v>16</v>
      </c>
      <c r="P2" s="4">
        <v>17</v>
      </c>
      <c r="Q2" s="4">
        <v>18</v>
      </c>
      <c r="R2" s="4">
        <v>19</v>
      </c>
      <c r="S2" s="4">
        <v>20</v>
      </c>
      <c r="T2" s="4">
        <v>21</v>
      </c>
      <c r="U2" s="4">
        <v>22</v>
      </c>
      <c r="V2" s="4">
        <v>23</v>
      </c>
      <c r="W2" s="4">
        <v>24</v>
      </c>
      <c r="X2" s="4">
        <v>25</v>
      </c>
      <c r="Y2" s="4">
        <v>26</v>
      </c>
      <c r="Z2" s="4">
        <v>27</v>
      </c>
      <c r="AA2" s="4">
        <v>28</v>
      </c>
      <c r="AB2" s="4">
        <v>29</v>
      </c>
      <c r="AC2" s="4">
        <v>30</v>
      </c>
      <c r="AD2" s="5">
        <v>1</v>
      </c>
      <c r="AE2" s="4">
        <v>2</v>
      </c>
      <c r="AF2" s="5">
        <v>3</v>
      </c>
      <c r="AG2" s="4">
        <v>4</v>
      </c>
      <c r="AH2" s="5">
        <v>5</v>
      </c>
      <c r="AI2" s="4">
        <v>6</v>
      </c>
      <c r="AJ2" s="5">
        <v>7</v>
      </c>
      <c r="AK2" s="4">
        <v>8</v>
      </c>
      <c r="AL2" s="5">
        <v>9</v>
      </c>
      <c r="AM2" s="4">
        <v>10</v>
      </c>
      <c r="AN2" s="5">
        <v>11</v>
      </c>
      <c r="AO2" s="4">
        <v>12</v>
      </c>
      <c r="AP2" s="5">
        <v>13</v>
      </c>
      <c r="AQ2" s="4">
        <v>14</v>
      </c>
      <c r="AR2" s="5">
        <v>15</v>
      </c>
      <c r="AS2" s="4">
        <v>16</v>
      </c>
      <c r="AT2" s="5">
        <v>17</v>
      </c>
      <c r="AU2" s="4">
        <v>18</v>
      </c>
      <c r="AV2" s="5">
        <v>19</v>
      </c>
      <c r="AW2" s="4">
        <v>20</v>
      </c>
      <c r="AX2" s="5">
        <v>21</v>
      </c>
      <c r="AY2" s="4">
        <v>22</v>
      </c>
      <c r="AZ2" s="5">
        <v>23</v>
      </c>
      <c r="BA2" s="4">
        <v>24</v>
      </c>
      <c r="BB2" s="5">
        <v>25</v>
      </c>
      <c r="BC2" s="4">
        <v>26</v>
      </c>
      <c r="BD2" s="5">
        <v>27</v>
      </c>
      <c r="BE2" s="4">
        <v>28</v>
      </c>
      <c r="BF2" s="5">
        <v>29</v>
      </c>
      <c r="BG2" s="4">
        <v>30</v>
      </c>
      <c r="BH2" s="4">
        <v>31</v>
      </c>
      <c r="BI2" s="4">
        <v>1</v>
      </c>
      <c r="BJ2" s="4">
        <v>2</v>
      </c>
      <c r="BK2" s="4">
        <v>3</v>
      </c>
      <c r="BL2" s="4">
        <v>4</v>
      </c>
      <c r="BM2" s="4">
        <v>5</v>
      </c>
      <c r="BN2" s="4">
        <v>6</v>
      </c>
      <c r="BO2" s="4">
        <v>7</v>
      </c>
      <c r="BP2" s="4">
        <v>8</v>
      </c>
      <c r="BQ2" s="4">
        <v>9</v>
      </c>
      <c r="BR2" s="4">
        <v>10</v>
      </c>
      <c r="BS2" s="4">
        <v>11</v>
      </c>
      <c r="BT2" s="4">
        <v>12</v>
      </c>
      <c r="BU2" s="4">
        <v>13</v>
      </c>
      <c r="BV2" s="4">
        <v>14</v>
      </c>
      <c r="BW2" s="4">
        <v>15</v>
      </c>
      <c r="BX2" s="4">
        <v>16</v>
      </c>
      <c r="BY2" s="4">
        <v>17</v>
      </c>
      <c r="BZ2" s="4">
        <v>18</v>
      </c>
      <c r="CA2" s="4">
        <v>19</v>
      </c>
      <c r="CB2" s="4">
        <v>20</v>
      </c>
      <c r="CC2" s="4">
        <v>21</v>
      </c>
      <c r="CD2" s="4">
        <v>22</v>
      </c>
      <c r="CE2" s="4">
        <v>23</v>
      </c>
      <c r="CF2" s="4">
        <v>24</v>
      </c>
      <c r="CG2" s="4">
        <v>25</v>
      </c>
      <c r="CH2" s="4">
        <v>26</v>
      </c>
    </row>
    <row r="3" spans="1:86">
      <c r="A3" s="1" t="s">
        <v>0</v>
      </c>
      <c r="B3" s="1" t="s">
        <v>13</v>
      </c>
      <c r="C3" s="1" t="s">
        <v>14</v>
      </c>
      <c r="D3" s="6" t="s">
        <v>15</v>
      </c>
      <c r="E3" s="1" t="s">
        <v>16</v>
      </c>
      <c r="F3" s="2" t="s">
        <v>17</v>
      </c>
      <c r="G3" s="1" t="s">
        <v>18</v>
      </c>
      <c r="H3" s="2" t="s">
        <v>19</v>
      </c>
      <c r="I3" s="4" t="s">
        <v>20</v>
      </c>
      <c r="J3" s="4" t="s">
        <v>21</v>
      </c>
      <c r="K3" s="7" t="s">
        <v>21</v>
      </c>
      <c r="L3" s="4" t="s">
        <v>22</v>
      </c>
      <c r="M3" s="4" t="s">
        <v>23</v>
      </c>
      <c r="N3" s="4" t="s">
        <v>24</v>
      </c>
      <c r="O3" s="4" t="s">
        <v>23</v>
      </c>
      <c r="P3" s="4" t="s">
        <v>20</v>
      </c>
      <c r="Q3" s="4" t="s">
        <v>21</v>
      </c>
      <c r="R3" s="7" t="s">
        <v>21</v>
      </c>
      <c r="S3" s="4" t="s">
        <v>22</v>
      </c>
      <c r="T3" s="4" t="s">
        <v>23</v>
      </c>
      <c r="U3" s="4" t="s">
        <v>24</v>
      </c>
      <c r="V3" s="4" t="s">
        <v>23</v>
      </c>
      <c r="W3" s="4" t="s">
        <v>20</v>
      </c>
      <c r="X3" s="4" t="s">
        <v>21</v>
      </c>
      <c r="Y3" s="7" t="s">
        <v>21</v>
      </c>
      <c r="Z3" s="4" t="s">
        <v>22</v>
      </c>
      <c r="AA3" s="4" t="s">
        <v>23</v>
      </c>
      <c r="AB3" s="4" t="s">
        <v>24</v>
      </c>
      <c r="AC3" s="4" t="s">
        <v>23</v>
      </c>
      <c r="AD3" s="4" t="s">
        <v>20</v>
      </c>
      <c r="AE3" s="4" t="s">
        <v>21</v>
      </c>
      <c r="AF3" s="7" t="s">
        <v>21</v>
      </c>
      <c r="AG3" s="4" t="s">
        <v>22</v>
      </c>
      <c r="AH3" s="4" t="s">
        <v>23</v>
      </c>
      <c r="AI3" s="4" t="s">
        <v>24</v>
      </c>
      <c r="AJ3" s="4" t="s">
        <v>23</v>
      </c>
      <c r="AK3" s="4" t="s">
        <v>20</v>
      </c>
      <c r="AL3" s="4" t="s">
        <v>21</v>
      </c>
      <c r="AM3" s="7" t="s">
        <v>21</v>
      </c>
      <c r="AN3" s="4" t="s">
        <v>22</v>
      </c>
      <c r="AO3" s="4" t="s">
        <v>23</v>
      </c>
      <c r="AP3" s="4" t="s">
        <v>24</v>
      </c>
      <c r="AQ3" s="4" t="s">
        <v>23</v>
      </c>
      <c r="AR3" s="4" t="s">
        <v>20</v>
      </c>
      <c r="AS3" s="4" t="s">
        <v>21</v>
      </c>
      <c r="AT3" s="7" t="s">
        <v>21</v>
      </c>
      <c r="AU3" s="4" t="s">
        <v>22</v>
      </c>
      <c r="AV3" s="4" t="s">
        <v>23</v>
      </c>
      <c r="AW3" s="4" t="s">
        <v>24</v>
      </c>
      <c r="AX3" s="4" t="s">
        <v>23</v>
      </c>
      <c r="AY3" s="4" t="s">
        <v>20</v>
      </c>
      <c r="AZ3" s="4" t="s">
        <v>21</v>
      </c>
      <c r="BA3" s="7" t="s">
        <v>21</v>
      </c>
      <c r="BB3" s="4" t="s">
        <v>22</v>
      </c>
      <c r="BC3" s="4" t="s">
        <v>23</v>
      </c>
      <c r="BD3" s="4" t="s">
        <v>24</v>
      </c>
      <c r="BE3" s="4" t="s">
        <v>23</v>
      </c>
      <c r="BF3" s="4" t="s">
        <v>20</v>
      </c>
      <c r="BG3" s="4" t="s">
        <v>21</v>
      </c>
      <c r="BH3" s="7" t="s">
        <v>21</v>
      </c>
      <c r="BI3" s="4" t="s">
        <v>22</v>
      </c>
      <c r="BJ3" s="4" t="s">
        <v>23</v>
      </c>
      <c r="BK3" s="4" t="s">
        <v>24</v>
      </c>
      <c r="BL3" s="4" t="s">
        <v>23</v>
      </c>
      <c r="BM3" s="4" t="s">
        <v>20</v>
      </c>
      <c r="BN3" s="4" t="s">
        <v>21</v>
      </c>
      <c r="BO3" s="7" t="s">
        <v>21</v>
      </c>
      <c r="BP3" s="4" t="s">
        <v>22</v>
      </c>
      <c r="BQ3" s="4" t="s">
        <v>23</v>
      </c>
      <c r="BR3" s="4" t="s">
        <v>24</v>
      </c>
      <c r="BS3" s="4" t="s">
        <v>23</v>
      </c>
      <c r="BT3" s="4" t="s">
        <v>20</v>
      </c>
      <c r="BU3" s="4" t="s">
        <v>21</v>
      </c>
      <c r="BV3" s="7" t="s">
        <v>21</v>
      </c>
      <c r="BW3" s="4" t="s">
        <v>22</v>
      </c>
      <c r="BX3" s="4" t="s">
        <v>23</v>
      </c>
      <c r="BY3" s="4" t="s">
        <v>24</v>
      </c>
      <c r="BZ3" s="4" t="s">
        <v>23</v>
      </c>
      <c r="CA3" s="4" t="s">
        <v>20</v>
      </c>
      <c r="CB3" s="4" t="s">
        <v>21</v>
      </c>
      <c r="CC3" s="7" t="s">
        <v>21</v>
      </c>
      <c r="CD3" s="4" t="s">
        <v>22</v>
      </c>
      <c r="CE3" s="4" t="s">
        <v>23</v>
      </c>
      <c r="CF3" s="4" t="s">
        <v>24</v>
      </c>
      <c r="CG3" s="4" t="s">
        <v>23</v>
      </c>
      <c r="CH3" s="4" t="s">
        <v>20</v>
      </c>
    </row>
    <row r="4" spans="1:86">
      <c r="D4" s="8">
        <f>DATE(2020,4,10)</f>
        <v>43931</v>
      </c>
      <c r="E4" s="8">
        <f>DATE(2020,4,15)</f>
        <v>43936</v>
      </c>
      <c r="F4" s="9">
        <f>E4-D4</f>
        <v>5</v>
      </c>
      <c r="G4" s="10">
        <f>SUM($I4:$CH4)/H4</f>
        <v>0.5</v>
      </c>
      <c r="H4" s="11">
        <f>COUNT(I4:CH4)</f>
        <v>4</v>
      </c>
      <c r="I4" s="3">
        <v>1</v>
      </c>
      <c r="J4" s="3">
        <v>1</v>
      </c>
      <c r="K4" s="1">
        <v>0</v>
      </c>
      <c r="L4" s="1">
        <v>0</v>
      </c>
    </row>
    <row r="5" spans="1:86">
      <c r="F5" s="1" t="s">
        <v>0</v>
      </c>
      <c r="J5" s="2">
        <v>1</v>
      </c>
      <c r="K5" s="6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</row>
    <row r="6" spans="1:86">
      <c r="K6" s="6">
        <v>1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</row>
    <row r="7" spans="1:86">
      <c r="B7" s="1" t="s">
        <v>0</v>
      </c>
      <c r="E7" s="2"/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86">
      <c r="E8" s="2"/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1</v>
      </c>
      <c r="Y8" s="1">
        <v>1</v>
      </c>
    </row>
    <row r="9" spans="1:86">
      <c r="A9" s="6"/>
      <c r="E9" s="12" t="s">
        <v>25</v>
      </c>
      <c r="I9" s="16" t="s">
        <v>26</v>
      </c>
      <c r="J9" s="14"/>
      <c r="K9" s="14"/>
      <c r="L9" s="17" t="s">
        <v>27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6" t="s">
        <v>28</v>
      </c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6" t="s">
        <v>29</v>
      </c>
      <c r="BC9" s="14"/>
      <c r="BD9" s="14"/>
      <c r="BE9" s="14"/>
      <c r="BF9" s="14"/>
      <c r="BG9" s="14"/>
      <c r="BH9" s="14"/>
      <c r="BI9" s="16" t="s">
        <v>30</v>
      </c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6" t="s">
        <v>31</v>
      </c>
      <c r="BX9" s="14"/>
      <c r="BY9" s="14"/>
      <c r="BZ9" s="14"/>
      <c r="CA9" s="14"/>
      <c r="CB9" s="14"/>
      <c r="CC9" s="14"/>
    </row>
    <row r="10" spans="1:86">
      <c r="E10" s="12" t="s">
        <v>32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</row>
    <row r="11" spans="1:86">
      <c r="G11" s="6"/>
      <c r="H11" s="1" t="s">
        <v>33</v>
      </c>
      <c r="I11" s="13">
        <f>COUNTIF(I4:K8,"=1")/(COUNTIF(I4:K8,"=1")+COUNTIF(I4:K8,"=0"))</f>
        <v>0.83333333333333337</v>
      </c>
      <c r="J11" s="14"/>
      <c r="K11" s="14"/>
      <c r="L11" s="15">
        <f>COUNTIF(L4:R8,"=1")/IF((COUNTIF(L4:R8,"=1")+COUNTIF(L4:R8,"=0"))=0,1,(COUNTIF(L4:R8,"=1")+COUNTIF(L4:R8,"=0")))</f>
        <v>0.33333333333333331</v>
      </c>
      <c r="M11" s="14"/>
      <c r="N11" s="14"/>
      <c r="O11" s="14"/>
      <c r="P11" s="14"/>
      <c r="Q11" s="14"/>
      <c r="R11" s="14"/>
      <c r="S11" s="15">
        <f>COUNTIF(S4:Y8,"=1")/IF((COUNTIF(S4:Y8,"=1")+COUNTIF(S4:Y8,"=0"))=0,1,(COUNTIF(S4:Y8,"=1")+COUNTIF(S4:Y8,"=0")))</f>
        <v>0.44444444444444442</v>
      </c>
      <c r="T11" s="14"/>
      <c r="U11" s="14"/>
      <c r="V11" s="14"/>
      <c r="W11" s="14"/>
      <c r="X11" s="14"/>
      <c r="Y11" s="14"/>
      <c r="Z11" s="15">
        <f>COUNTIF(Z4:AF8,"=1")/IF((COUNTIF(Z4:AF8,"=1")+COUNTIF(Z4:AF8,"=0"))=0,1,(COUNTIF(Z4:AF8,"=1")+COUNTIF(Z4:AF8,"=0")))</f>
        <v>0</v>
      </c>
      <c r="AA11" s="14"/>
      <c r="AB11" s="14"/>
      <c r="AC11" s="14"/>
      <c r="AD11" s="14"/>
      <c r="AE11" s="14"/>
      <c r="AF11" s="14"/>
      <c r="AG11" s="15">
        <f>COUNTIF(AG4:AM8,"=1")/IF((COUNTIF(AG4:AM8,"=1")+COUNTIF(AG4:AM8,"=0"))=0,1,(COUNTIF(AG4:AM8,"=1")+COUNTIF(AG4:AM8,"=0")))</f>
        <v>0</v>
      </c>
      <c r="AH11" s="14"/>
      <c r="AI11" s="14"/>
      <c r="AJ11" s="14"/>
      <c r="AK11" s="14"/>
      <c r="AL11" s="14"/>
      <c r="AM11" s="14"/>
      <c r="AN11" s="15">
        <f>COUNTIF(AN4:AT8,"=1")/IF((COUNTIF(AN4:AT8,"=1")+COUNTIF(AN4:AT8,"=0"))=0,1,(COUNTIF(AN4:AT8,"=1")+COUNTIF(AN4:AT8,"=0")))</f>
        <v>0</v>
      </c>
      <c r="AO11" s="14"/>
      <c r="AP11" s="14"/>
      <c r="AQ11" s="14"/>
      <c r="AR11" s="14"/>
      <c r="AS11" s="14"/>
      <c r="AT11" s="14"/>
      <c r="AU11" s="15">
        <f>COUNTIF(AU4:BA8,"=1")/IF((COUNTIF(AU4:BA8,"=1")+COUNTIF(AU4:BA8,"=0"))=0,1,(COUNTIF(AU4:BA8,"=1")+COUNTIF(AU4:BA8,"=0")))</f>
        <v>0</v>
      </c>
      <c r="AV11" s="14"/>
      <c r="AW11" s="14"/>
      <c r="AX11" s="14"/>
      <c r="AY11" s="14"/>
      <c r="AZ11" s="14"/>
      <c r="BA11" s="14"/>
      <c r="BB11" s="15">
        <f>COUNTIF(BB4:BH8,"=1")/IF((COUNTIF(BB4:BH8,"=1")+COUNTIF(BB4:BH8,"=0"))=0,1,(COUNTIF(BB4:BH8,"=1")+COUNTIF(BB4:BH8,"=0")))</f>
        <v>0</v>
      </c>
      <c r="BC11" s="14"/>
      <c r="BD11" s="14"/>
      <c r="BE11" s="14"/>
      <c r="BF11" s="14"/>
      <c r="BG11" s="14"/>
      <c r="BH11" s="14"/>
      <c r="BI11" s="15">
        <f>COUNTIF(BI4:BO8,"=1")/IF((COUNTIF(BI4:BO8,"=1")+COUNTIF(BI4:BO8,"=0"))=0,1,(COUNTIF(BI4:BO8,"=1")+COUNTIF(BI4:BO8,"=0")))</f>
        <v>0</v>
      </c>
      <c r="BJ11" s="14"/>
      <c r="BK11" s="14"/>
      <c r="BL11" s="14"/>
      <c r="BM11" s="14"/>
      <c r="BN11" s="14"/>
      <c r="BO11" s="14"/>
      <c r="BP11" s="15">
        <f>COUNTIF(BP4:BV8,"=1")/IF((COUNTIF(BP4:BV8,"=1")+COUNTIF(BP4:BV8,"=0"))=0,1,(COUNTIF(BP4:BV8,"=1")+COUNTIF(BP4:BV8,"=0")))</f>
        <v>0</v>
      </c>
      <c r="BQ11" s="14"/>
      <c r="BR11" s="14"/>
      <c r="BS11" s="14"/>
      <c r="BT11" s="14"/>
      <c r="BU11" s="14"/>
      <c r="BV11" s="14"/>
      <c r="BW11" s="15">
        <f>COUNTIF(BW4:CC8,"=1")/IF((COUNTIF(BW4:CC8,"=1")+COUNTIF(BW4:CC8,"=0"))=0,1,(COUNTIF(BW4:CC8,"=1")+COUNTIF(BW4:CC8,"=0")))</f>
        <v>0</v>
      </c>
      <c r="BX11" s="14"/>
      <c r="BY11" s="14"/>
      <c r="BZ11" s="14"/>
      <c r="CA11" s="14"/>
      <c r="CB11" s="14"/>
      <c r="CC11" s="14"/>
      <c r="CD11" s="15">
        <f>COUNTIF(CD4:CH10,"=1")/IF((COUNTIF(CD4:CH10,"=1")+COUNTIF(CD4:CH10,"=0"))=0,1,(COUNTIF(CD4:CH10,"=1")+COUNTIF(CD4:CH10,"=0")))</f>
        <v>0</v>
      </c>
      <c r="CE11" s="14"/>
      <c r="CF11" s="14"/>
      <c r="CG11" s="14"/>
      <c r="CH11" s="14"/>
    </row>
  </sheetData>
  <mergeCells count="30">
    <mergeCell ref="I9:K10"/>
    <mergeCell ref="L9:Y10"/>
    <mergeCell ref="S11:Y11"/>
    <mergeCell ref="Z9:BA10"/>
    <mergeCell ref="BB9:BH10"/>
    <mergeCell ref="CD1:CH1"/>
    <mergeCell ref="I1:K1"/>
    <mergeCell ref="L1:R1"/>
    <mergeCell ref="S1:Y1"/>
    <mergeCell ref="Z1:AF1"/>
    <mergeCell ref="AG1:AM1"/>
    <mergeCell ref="AN1:AT1"/>
    <mergeCell ref="AU1:BA1"/>
    <mergeCell ref="BI9:BV10"/>
    <mergeCell ref="BW9:CC10"/>
    <mergeCell ref="BB1:BH1"/>
    <mergeCell ref="BI1:BO1"/>
    <mergeCell ref="BP1:BV1"/>
    <mergeCell ref="BW1:CC1"/>
    <mergeCell ref="I11:K11"/>
    <mergeCell ref="L11:R11"/>
    <mergeCell ref="CD11:CH11"/>
    <mergeCell ref="Z11:AF11"/>
    <mergeCell ref="AG11:AM11"/>
    <mergeCell ref="AN11:AT11"/>
    <mergeCell ref="AU11:BA11"/>
    <mergeCell ref="BB11:BH11"/>
    <mergeCell ref="BI11:BO11"/>
    <mergeCell ref="BP11:BV11"/>
    <mergeCell ref="BW11:CC11"/>
  </mergeCells>
  <phoneticPr fontId="7" type="noConversion"/>
  <conditionalFormatting sqref="I4:CH4">
    <cfRule type="cellIs" dxfId="3" priority="1" operator="equal">
      <formula>0</formula>
    </cfRule>
  </conditionalFormatting>
  <conditionalFormatting sqref="I4:CH4">
    <cfRule type="cellIs" dxfId="2" priority="2" operator="equal">
      <formula>1</formula>
    </cfRule>
  </conditionalFormatting>
  <conditionalFormatting sqref="I4:CH4">
    <cfRule type="timePeriod" dxfId="1" priority="3" timePeriod="today">
      <formula>FLOOR(I4,1)=TODAY()</formula>
    </cfRule>
  </conditionalFormatting>
  <conditionalFormatting sqref="K13">
    <cfRule type="notContainsBlanks" dxfId="0" priority="4">
      <formula>LEN(TRIM(K13))&gt;0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윤동준</cp:lastModifiedBy>
  <dcterms:modified xsi:type="dcterms:W3CDTF">2020-04-10T14:58:02Z</dcterms:modified>
</cp:coreProperties>
</file>