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Automation\ManualTest\"/>
    </mc:Choice>
  </mc:AlternateContent>
  <xr:revisionPtr revIDLastSave="0" documentId="13_ncr:1_{612FD931-5B2C-4F6F-8465-FC2EA5E9DFA9}" xr6:coauthVersionLast="45" xr6:coauthVersionMax="45" xr10:uidLastSave="{00000000-0000-0000-0000-000000000000}"/>
  <bookViews>
    <workbookView xWindow="-110" yWindow="-110" windowWidth="19420" windowHeight="10420" xr2:uid="{00000000-000D-0000-FFFF-FFFF00000000}"/>
  </bookViews>
  <sheets>
    <sheet name="Summary" sheetId="8" r:id="rId1"/>
    <sheet name="CreateEmailUser" sheetId="1" r:id="rId2"/>
    <sheet name="SignIn" sheetId="3" r:id="rId3"/>
    <sheet name="SignOut" sheetId="5" r:id="rId4"/>
    <sheet name="CreateBook" sheetId="6" r:id="rId5"/>
    <sheet name="ChangePassword" sheetId="4" r:id="rId6"/>
    <sheet name="Bugs" sheetId="2" r:id="rId7"/>
  </sheets>
  <definedNames>
    <definedName name="Pass">CreateEmailUser!$K$5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8" l="1"/>
  <c r="G14" i="8"/>
  <c r="F14" i="8"/>
  <c r="E14" i="8"/>
  <c r="D14" i="8"/>
  <c r="C14" i="8"/>
  <c r="G13" i="8"/>
  <c r="F13" i="8"/>
  <c r="E13" i="8"/>
  <c r="D13" i="8"/>
  <c r="C13" i="8"/>
  <c r="G12" i="8"/>
  <c r="F12" i="8"/>
  <c r="E12" i="8"/>
  <c r="D12" i="8"/>
  <c r="C12" i="8"/>
  <c r="G11" i="8"/>
  <c r="F11" i="8"/>
  <c r="E11" i="8"/>
  <c r="D11" i="8"/>
  <c r="C11" i="8"/>
  <c r="B14" i="8" l="1"/>
  <c r="B11" i="8"/>
  <c r="B12" i="8"/>
  <c r="B13" i="8"/>
  <c r="E33" i="8"/>
  <c r="E34" i="8" s="1"/>
  <c r="D33" i="8"/>
  <c r="D34" i="8" s="1"/>
  <c r="C33" i="8"/>
  <c r="F25" i="8"/>
  <c r="F26" i="8" s="1"/>
  <c r="E25" i="8"/>
  <c r="E26" i="8" s="1"/>
  <c r="D25" i="8"/>
  <c r="D26" i="8" s="1"/>
  <c r="C25" i="8"/>
  <c r="C26" i="8" s="1"/>
  <c r="G10" i="8"/>
  <c r="G15" i="8" s="1"/>
  <c r="F10" i="8"/>
  <c r="E10" i="8"/>
  <c r="D10" i="8"/>
  <c r="B33" i="8" l="1"/>
  <c r="B34" i="8" s="1"/>
  <c r="B10" i="8"/>
  <c r="B15" i="8" s="1"/>
  <c r="C34" i="8"/>
  <c r="B25" i="8"/>
  <c r="B26" i="8" s="1"/>
  <c r="F15" i="8"/>
  <c r="E15" i="8"/>
  <c r="D15" i="8"/>
  <c r="C15" i="8"/>
</calcChain>
</file>

<file path=xl/sharedStrings.xml><?xml version="1.0" encoding="utf-8"?>
<sst xmlns="http://schemas.openxmlformats.org/spreadsheetml/2006/main" count="561" uniqueCount="232">
  <si>
    <t>#</t>
  </si>
  <si>
    <t>Component</t>
  </si>
  <si>
    <t>Test Description</t>
  </si>
  <si>
    <t xml:space="preserve">Precondition </t>
  </si>
  <si>
    <t>Test Steps</t>
  </si>
  <si>
    <t>Expected Result</t>
  </si>
  <si>
    <t>Priority</t>
  </si>
  <si>
    <t>Automatable</t>
  </si>
  <si>
    <t>User Story:</t>
  </si>
  <si>
    <t>Executed By</t>
  </si>
  <si>
    <t xml:space="preserve">Executed Date </t>
  </si>
  <si>
    <t>Create Email User</t>
  </si>
  <si>
    <t>Shashika Shiromini</t>
  </si>
  <si>
    <t xml:space="preserve">Executed By </t>
  </si>
  <si>
    <t>Bug No</t>
  </si>
  <si>
    <t xml:space="preserve">Verify,Create Email User without Email </t>
  </si>
  <si>
    <t xml:space="preserve">Verify,User cannot create email user with invalid email </t>
  </si>
  <si>
    <t xml:space="preserve">Verify, cannot create user when email  field With Missing @  </t>
  </si>
  <si>
    <t xml:space="preserve">Verify, cannot create user when email  field With Missing Domain  </t>
  </si>
  <si>
    <t xml:space="preserve">Verify, cannot create user when email  field With Missing Sub Domain  </t>
  </si>
  <si>
    <t>1.Navigate to the Past Book  url - https://moments.pastbook.com/</t>
  </si>
  <si>
    <t xml:space="preserve">1.Click side menu </t>
  </si>
  <si>
    <t xml:space="preserve">2.Click on Sign in Button </t>
  </si>
  <si>
    <t xml:space="preserve">3.Click on "Or use Email&gt;&gt;" Button </t>
  </si>
  <si>
    <t>4.Enter Valid Email Address</t>
  </si>
  <si>
    <t>5.Click on side Arrow key</t>
  </si>
  <si>
    <t>The Email address field should be expand</t>
  </si>
  <si>
    <t xml:space="preserve">Verify max length of email field </t>
  </si>
  <si>
    <t>User should be able to enter Email Address</t>
  </si>
  <si>
    <t>High</t>
  </si>
  <si>
    <t xml:space="preserve">Automatable </t>
  </si>
  <si>
    <t>Status</t>
  </si>
  <si>
    <t>Pass</t>
  </si>
  <si>
    <t>Fail</t>
  </si>
  <si>
    <t>Shashika</t>
  </si>
  <si>
    <t>Test Data</t>
  </si>
  <si>
    <t>Email - tgshashikaqa@gmail.com</t>
  </si>
  <si>
    <t>Email- Empty</t>
  </si>
  <si>
    <t>1.Validation Message should be displayed and email field should be highlited 
2.User should not be able to continue user creation</t>
  </si>
  <si>
    <t>Medium</t>
  </si>
  <si>
    <t>No</t>
  </si>
  <si>
    <t>Summary</t>
  </si>
  <si>
    <t>Description</t>
  </si>
  <si>
    <t>Bug Type</t>
  </si>
  <si>
    <t>Severity</t>
  </si>
  <si>
    <t>Sprint</t>
  </si>
  <si>
    <t>Reporter</t>
  </si>
  <si>
    <t xml:space="preserve">Image </t>
  </si>
  <si>
    <t xml:space="preserve">Create Email User </t>
  </si>
  <si>
    <t>Open</t>
  </si>
  <si>
    <t>1.User should be cr1.Click side menu 
2.Click on Sign in Button 
3.Click on "Or use Email&gt;&gt;" Button 
4.Invalid Email
5.Click on side Arrow key</t>
  </si>
  <si>
    <t>Email - 1234</t>
  </si>
  <si>
    <t>Email - shashgmail.com</t>
  </si>
  <si>
    <t>1.Validation Message should be  and email field should be highlited
2.User should not be able to continue user creation</t>
  </si>
  <si>
    <t>1.Validation Message should be  and email field should be highlited - "Please fill out this field"
2.User should not be able to continue user creation</t>
  </si>
  <si>
    <t>1.Validation Message should be displayed and email field should be highlited - "Please include and @ in the email address."shashgmail.com' is missing an '@'
2.User should not be able to continue user creation</t>
  </si>
  <si>
    <t>1.Validation Message  be displayed and email field should be highlited - "Please include and @ in the email address."shashgmail.com' is missing an '@'
2.User should not be able to continue user creation</t>
  </si>
  <si>
    <t>Email - shashi@</t>
  </si>
  <si>
    <t>1.Validation Message should be displayed and email field should be highlited - "Pease enter part following '@'.'shashgmail@' is incomplete"
2.User should not be able to continue user creation</t>
  </si>
  <si>
    <t>Actual Result</t>
  </si>
  <si>
    <t>Email - shashi@gmail</t>
  </si>
  <si>
    <t>1.Click side menu 
2.Click on Sign in Button 
3.Click on "Or use Email&gt;&gt;" Button 
4.Leave Email Address as blank
5.Click on side Arrow key</t>
  </si>
  <si>
    <t>1.Click side menu 
2.Click on Sign in Button 
3.Click on "Or use Email&gt;&gt;" Button 
4.Invalid Email
5.Click on side Arrow key</t>
  </si>
  <si>
    <t>1.Click side menu 
2.Click on Sign in Button 
3.Click on "Or use Email&gt;&gt;" Button 
4.Enter email without domain - Shashi@gamail
5.Click on side Arrow key</t>
  </si>
  <si>
    <t>Bug</t>
  </si>
  <si>
    <t>Major</t>
  </si>
  <si>
    <t>Minor</t>
  </si>
  <si>
    <t>Image1</t>
  </si>
  <si>
    <t>Bug No_1/Bug_2</t>
  </si>
  <si>
    <t>Verify ,Cannot Create email user  Without Email contains dot in the address field</t>
  </si>
  <si>
    <t>Email - shashi@gmail.</t>
  </si>
  <si>
    <t xml:space="preserve">1.System allow to continue without . After sub domain  in email field                                       2.Password field enable when  click continue button without domain in email field </t>
  </si>
  <si>
    <t>1.Systema allow to continue next button without dot after sub domain in the email field</t>
  </si>
  <si>
    <t>1.Click side menu 
2.Click on Sign in Button 
3.Click on "Or use Email&gt;&gt;" Button 
4.Enter email without dot after sub domain - Shashi@gamail
5.Click on side Arrow key</t>
  </si>
  <si>
    <t xml:space="preserve">1.Navigate to the Past Book  url - https://moments.pastbook.com/                                    </t>
  </si>
  <si>
    <t>1.Click side menu 
2.Click on Sign in Button 
3.Click on "Or use Email&gt;&gt;" Button 
4.64 characters before the @ sign and 254 after, allowing for a total length of 319 characters
5.Click on side Arrow key</t>
  </si>
  <si>
    <t>1 Max legth should be allow as below - .64 characters before the @ sign and 254 after, allowing for a total length of 319 characters</t>
  </si>
  <si>
    <t>Not Execute</t>
  </si>
  <si>
    <t>Password Email Content</t>
  </si>
  <si>
    <t>1.Click side menu 
2.Click on Sign in Button 
3.Click on "Or use Email&gt;&gt;" Button 
4.Valid Email 
5.Click on side Arrow key</t>
  </si>
  <si>
    <t>Email - tgshashikaqa@gmail</t>
  </si>
  <si>
    <t>1.Email Subject should be - "Your PastBook password"</t>
  </si>
  <si>
    <t>2 Email Content Header should be "Here's  your PastBook password"</t>
  </si>
  <si>
    <t xml:space="preserve">3.Email Body should be displayed inclding password </t>
  </si>
  <si>
    <t xml:space="preserve">Verify Email  subject,content and content header </t>
  </si>
  <si>
    <t xml:space="preserve">Verify, Create Email User with valid Email </t>
  </si>
  <si>
    <t>1.Navigate to the Past Book  URL - https://moments.pastbook.com/</t>
  </si>
  <si>
    <t xml:space="preserve">The Side Menu should be Expand </t>
  </si>
  <si>
    <t>The window should be pop up to   create user should</t>
  </si>
  <si>
    <t xml:space="preserve">sign in with changed password </t>
  </si>
  <si>
    <t xml:space="preserve">1.Click side menu 
2.Click on Sign in Button 
3.Click on ""Or use Email&gt;&gt;"" Button 
4.Enter Invalid Email
5.click on arrow key 
</t>
  </si>
  <si>
    <t xml:space="preserve">
1.Click side menu 
2.Click on Sign in Button 
3.Click on ""Or use Email&gt;&gt;"" Button 
4.Enter Valid Email
5.click on arrow key 
6.Enter Invalid Password
7.click on arrow key  
</t>
  </si>
  <si>
    <t xml:space="preserve">1.Click side menu 
2.Click on Sign in Button 
3.Click on ""Or use Email&gt;&gt;"" Button 
4.Leave Email field as blank
5.click on arrow key 
</t>
  </si>
  <si>
    <t xml:space="preserve">
1.Click side menu 
2.Click on Sign in Button 
3.Click on ""Or use Email&gt;&gt;"" Button 
4.Enter Valid Email
5.click on arrow key 
6.Leave password field as blank
7.click on arrow key  
</t>
  </si>
  <si>
    <t xml:space="preserve">1.Click side menu 
2.Click on Sign in Button 
3.Click on ""Or use Email&gt;&gt;"" Button 
4.Enter Valid Email
5.click on arrow key 
6.Enter Valid changed Password  creating user
7.click on arrow key </t>
  </si>
  <si>
    <t xml:space="preserve">1.User should be created success and pop up window closed
2.User should be directing to the landing page 
3.When click on side menu "Sign Out" Button should be appeared instead of sign in button            4.Once Create user then email should be sending to the user email including Password </t>
  </si>
  <si>
    <t xml:space="preserve">1.User should be created success and pop up window should be closed
2.User should be directing to the landing page 
3.When click on side menu "Sign Out" Button should be appred instead of sign in button            4.Once Create user then email should be sending to the user email including Passowrd </t>
  </si>
  <si>
    <t>Low</t>
  </si>
  <si>
    <t xml:space="preserve">Component </t>
  </si>
  <si>
    <t xml:space="preserve">Total </t>
  </si>
  <si>
    <t xml:space="preserve">Fail </t>
  </si>
  <si>
    <t>Onhold</t>
  </si>
  <si>
    <t xml:space="preserve">Sign In </t>
  </si>
  <si>
    <t xml:space="preserve">Sign Out </t>
  </si>
  <si>
    <t xml:space="preserve">Change password </t>
  </si>
  <si>
    <t>Create Book</t>
  </si>
  <si>
    <t>Blockers</t>
  </si>
  <si>
    <t>Test Execytion Summary</t>
  </si>
  <si>
    <t>Bug Summary - Severity wise</t>
  </si>
  <si>
    <t>Vesrsion</t>
  </si>
  <si>
    <t>Total</t>
  </si>
  <si>
    <t>Vesrsion1.0.0</t>
  </si>
  <si>
    <t>Critical</t>
  </si>
  <si>
    <t>Bug Summary - Priority wise</t>
  </si>
  <si>
    <t xml:space="preserve">Verify ,User Re sign in once log out from the system </t>
  </si>
  <si>
    <t>1.Sign in with valid Email and Password</t>
  </si>
  <si>
    <t xml:space="preserve">Re Sign in </t>
  </si>
  <si>
    <t xml:space="preserve">Verify ,Different user cannot sign in from  same browser with multiple tabs </t>
  </si>
  <si>
    <t xml:space="preserve">Verify Same user cannot sign in with different browser at same time </t>
  </si>
  <si>
    <t>Open Chrome Browser</t>
  </si>
  <si>
    <t>1.Email - tgshashikaqa@gmail.com
2.password - kyQNiYBm</t>
  </si>
  <si>
    <t>1.First user sign in should be success  
2.When second user try to sign in then system automatically sign in with user 1 credential</t>
  </si>
  <si>
    <t xml:space="preserve">1.Open Firefox browser
2.Try to sign in system with same credential </t>
  </si>
  <si>
    <t xml:space="preserve">Sign in </t>
  </si>
  <si>
    <t>1.Email - 1234
2.password - kyQNiYBm</t>
  </si>
  <si>
    <t>1.Email - Blank
2.password - kyQNiYBm</t>
  </si>
  <si>
    <t>1.Email - tgshashikaqa@gmail.com
2.password - Blank</t>
  </si>
  <si>
    <t>1.Validation Message should be displayed as "Please fil out this field"</t>
  </si>
  <si>
    <t>1.Validation Message should be displayed to Enter valid Email</t>
  </si>
  <si>
    <t>Validation Message displayed as " "Please include and @ in the email address."shashgmail.com' is missing an '@'"</t>
  </si>
  <si>
    <t>1.Validation Message should be displayed to Enter valid Password</t>
  </si>
  <si>
    <t>1.Validation Message displayed as "Invalid email or password"</t>
  </si>
  <si>
    <t xml:space="preserve">Validation Message not showing </t>
  </si>
  <si>
    <t>Sign In</t>
  </si>
  <si>
    <t xml:space="preserve">1.Click side menu 
2.Click on Sign in Button 
3.Click on ""Or use Email&gt;&gt;"" Button 
4.Enter Valid Email
5.click on arrow key 
6.Leave password field as blank
7.click on arrow key  </t>
  </si>
  <si>
    <t>Image2</t>
  </si>
  <si>
    <t>Bug No_3</t>
  </si>
  <si>
    <t>1.Side menu should be expand 
2.Pop up window expand when click Sign button 
3.Email should be entered successfully 
4.Password field should be enable when click on side arrow key in email field 
5.Password entered success 
6.Loading icon should be displayed when click side arrow key in the password field
7.User should be directing to the landing page once complete user creation 
8."Sign out" button should be displayed under the side menu</t>
  </si>
  <si>
    <t>Sign Out</t>
  </si>
  <si>
    <t xml:space="preserve">Verify Sign out from the system </t>
  </si>
  <si>
    <t xml:space="preserve">Verify If user sign out then session should be expired from all the open tabs </t>
  </si>
  <si>
    <t xml:space="preserve">1.Navigate to the Past Book  URL - https://moments.pastbook.com/                                           2.Sign in system with valid credential </t>
  </si>
  <si>
    <t xml:space="preserve">1.Click on Sign out button on the side menu                  2 Try to access system </t>
  </si>
  <si>
    <t>1.User should be directing to the sign in page when user try to access functionality</t>
  </si>
  <si>
    <t xml:space="preserve">Verify user cannot access system click browser back button once user sign out </t>
  </si>
  <si>
    <t xml:space="preserve">1.Click on Sign out button on the side menu                  2 Click on back button on the browser </t>
  </si>
  <si>
    <t>1.User should be sign out successfully                         2.sign in button should be displayed instead of sign out button in the side menu                                    3.User should be navigate to the Landing page of sign in</t>
  </si>
  <si>
    <t>User should be navigate to the Landing page of sign in</t>
  </si>
  <si>
    <t>1.Navigate to the Past Book  URL - https://moments.pastbook.com/                                           2.Sign in system with valid credential and work on several tabs in same browser</t>
  </si>
  <si>
    <t xml:space="preserve">1.Click on sign out button from one tab                       2 navigate to the other tabs and try to action </t>
  </si>
  <si>
    <t>1.User should be automatically sign out from all tabs in same browser</t>
  </si>
  <si>
    <t xml:space="preserve">Session not expiring and user can continue working </t>
  </si>
  <si>
    <t>Bug No_4</t>
  </si>
  <si>
    <t>Session should be out and user should be navigate to the Sign In page when user click browser back button after sign out</t>
  </si>
  <si>
    <t xml:space="preserve">1.Click Sign out button               2.Click back button on the browser </t>
  </si>
  <si>
    <t>Image3</t>
  </si>
  <si>
    <t>Change Password</t>
  </si>
  <si>
    <t>Create Book - From Scratch</t>
  </si>
  <si>
    <t xml:space="preserve">1.Click side menu 
2.Click on Sign in Button 
3.Click on ""Or use Email&gt;&gt;"" Button 
4.Enter Valid Email
5.click on arrow key 
6.Enter Valid Password which is received to the email when creating user
7.click on arrow key              8 .Click on Side Menu             9 .Click on </t>
  </si>
  <si>
    <t xml:space="preserve">Verify user cannot accesses system without Sign in  once user sign out  </t>
  </si>
  <si>
    <t xml:space="preserve">1.Click side menu 
2.Click on Sign in Button 
3.Click on ""Or use Email&gt;&gt;"" Button 
4.Enter Valid Email
5.click on arrow key 
6.Enter Valid Password which is received to the email when creating user
7.click on arrow key </t>
  </si>
  <si>
    <t xml:space="preserve">Verify, Sign in with Invalid email and password </t>
  </si>
  <si>
    <t xml:space="preserve">Verify, Sign in with valid email and invalid password </t>
  </si>
  <si>
    <t>1.Email - tgshashikaqa@gmail.com
2.password - ret try</t>
  </si>
  <si>
    <t>Verify, Sign in without email</t>
  </si>
  <si>
    <t>Verify, Sign in without  password</t>
  </si>
  <si>
    <t xml:space="preserve">Verify , User can be able to sign with changed password </t>
  </si>
  <si>
    <t xml:space="preserve">1.Create user with valid email 
2.click on side menu and click profile under the side menu
3.click on change password 
4.Changed password </t>
  </si>
  <si>
    <t>1.User should be directing to the landing page once complete using in
2."Sign out" button should be displayed under the side menu</t>
  </si>
  <si>
    <t>1. User Should be again sign in success with Email and Password.
2.User should be directing to their last book they created as a landing page</t>
  </si>
  <si>
    <t>1.Open Two tabs at chrome browser 
2.Enter base URL 
3.Sign in from one tab
4.again try to sign in from another tab using different credential</t>
  </si>
  <si>
    <t>1.Sign in with valid Email and Password from chrome browser</t>
  </si>
  <si>
    <t xml:space="preserve">1.Logn session should be expired from chrome browser 2.User can able to continue system with Firefox browser </t>
  </si>
  <si>
    <t xml:space="preserve">Sign in with password Received to the  Email </t>
  </si>
  <si>
    <t xml:space="preserve">Verify, Sign in with valid email and password </t>
  </si>
  <si>
    <t>user 1 
1.Email - tgshashikaqa@gmail.com
2.password - kyQNiYBm
user 2
1.Email - dilru@gmail.com
2.password - kopQNiYyr</t>
  </si>
  <si>
    <t>Verify, Create book from Scratch when Sign in as email user</t>
  </si>
  <si>
    <t xml:space="preserve">Verify, Create book from Scratch without sign in </t>
  </si>
  <si>
    <t xml:space="preserve">Verify, Create book  Uploading images  from My Device </t>
  </si>
  <si>
    <t>Verify, Create book  Uploading images  from Google Drive</t>
  </si>
  <si>
    <t xml:space="preserve">Verify, Create book  Uploading images  from OneDrive </t>
  </si>
  <si>
    <t xml:space="preserve">Verify, Create book  Uploading images  from Google Photos </t>
  </si>
  <si>
    <t>Verify, Create book  Uploading images  from Takes</t>
  </si>
  <si>
    <t xml:space="preserve">Create Book - Image validation </t>
  </si>
  <si>
    <t xml:space="preserve">Verify ,user cannot exceed maximum image sized when uploading </t>
  </si>
  <si>
    <t>Verify ,Create book uploading more than one images at once</t>
  </si>
  <si>
    <t xml:space="preserve">Verify ,Upload more images using "Upload more button' </t>
  </si>
  <si>
    <t xml:space="preserve">Login as Email User </t>
  </si>
  <si>
    <t>1.Click on Side menu</t>
  </si>
  <si>
    <t>2.Click on Create book under the side menu</t>
  </si>
  <si>
    <t xml:space="preserve">3.Enter Title </t>
  </si>
  <si>
    <t>4.Upload Image from "My Device"</t>
  </si>
  <si>
    <t>7.Click Continue</t>
  </si>
  <si>
    <t>Title - My First Book</t>
  </si>
  <si>
    <t>Image- D:\Automation\Assignment_Shashika\images</t>
  </si>
  <si>
    <t>1.Side Menu Should be expand</t>
  </si>
  <si>
    <t xml:space="preserve">2.User should be navigated to Enter Title </t>
  </si>
  <si>
    <t>4.Click Create Book Button</t>
  </si>
  <si>
    <t>3.Title should be entered success</t>
  </si>
  <si>
    <t>5.Click "Upload Your Picture""</t>
  </si>
  <si>
    <t>5.Pop Up Window should be enable to select option and upload image and default option should be "My Device"</t>
  </si>
  <si>
    <t xml:space="preserve">5.Click Upload </t>
  </si>
  <si>
    <t>Once progress bar completed then another window should be pop up to Select appearance</t>
  </si>
  <si>
    <t xml:space="preserve">Book Creation should be success and user directing to the Preview Page </t>
  </si>
  <si>
    <t>1.Uploaded images should be displayed on right side
2.OpenBook button should be displayed on left side</t>
  </si>
  <si>
    <t xml:space="preserve">Verify, Create book from Scratch by directly dragging images </t>
  </si>
  <si>
    <t>Verify, Create book  Uploading images  from Instagram</t>
  </si>
  <si>
    <t>Verify, Create book  Uploading images  from Facebook</t>
  </si>
  <si>
    <t xml:space="preserve">Verify, Create book  Uploading images  from Drobox </t>
  </si>
  <si>
    <t>Verify, Upload 10 image when creating book</t>
  </si>
  <si>
    <t>Verify , create book with different image formats(.png,.jpg,.gif,.tif)</t>
  </si>
  <si>
    <t>Verify , create book with all images format at once (.png,.jpg,.gif,.tif)</t>
  </si>
  <si>
    <t xml:space="preserve">4.User should be navigated to upload image </t>
  </si>
  <si>
    <t>Image path should be take and image should be appear on the window</t>
  </si>
  <si>
    <t xml:space="preserve">Image should be uploaded and progress bar should be displayed with relevant  until upload image </t>
  </si>
  <si>
    <t>6.Click Picture appearance</t>
  </si>
  <si>
    <t xml:space="preserve">8.Verify Preview page </t>
  </si>
  <si>
    <t xml:space="preserve">Create book </t>
  </si>
  <si>
    <t xml:space="preserve">Highlighted letters are not visible proper and better to change color code as proper </t>
  </si>
  <si>
    <t>2.Enable Password field to enter password when try to create email user without including dot after sub domain</t>
  </si>
  <si>
    <t xml:space="preserve">Validation Message should be displayed when user try to sign in without entering Password. Currently field refreshing without add password, but not showing any validation message  </t>
  </si>
  <si>
    <t>Image4</t>
  </si>
  <si>
    <t xml:space="preserve">1.Sign in with valid credential       2 Click side menue and click create book under the side menu </t>
  </si>
  <si>
    <t>QA</t>
  </si>
  <si>
    <t xml:space="preserve">Project </t>
  </si>
  <si>
    <t>Verision</t>
  </si>
  <si>
    <t xml:space="preserve">Tools </t>
  </si>
  <si>
    <t xml:space="preserve">Environment </t>
  </si>
  <si>
    <t>https://moments.pastbook.com/</t>
  </si>
  <si>
    <t>Xmind,Google sheet</t>
  </si>
  <si>
    <t>v1.0.0</t>
  </si>
  <si>
    <t>Past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</si>
</sst>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rgb="FF000000"/>
      <name val="Arial"/>
    </font>
    <font>
      <b/>
      <sz val="10"/>
      <color rgb="FF000000"/>
      <name val="Arial"/>
      <family val="2"/>
    </font>
    <font>
      <sz val="10"/>
      <color theme="1"/>
      <name val="Arial"/>
      <family val="2"/>
    </font>
    <font>
      <sz val="10"/>
      <color rgb="FF000000"/>
      <name val="Arial"/>
      <family val="2"/>
    </font>
    <font>
      <b/>
      <sz val="10"/>
      <color theme="1"/>
      <name val="Arial"/>
      <family val="2"/>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rgb="FF9FC5E8"/>
        <bgColor rgb="FF9FC5E8"/>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s>
  <cellStyleXfs count="3">
    <xf numFmtId="0" fontId="0" fillId="0" borderId="0"/>
    <xf numFmtId="0" fontId="5" fillId="0" borderId="0"/>
    <xf numFmtId="0" fontId="8" fillId="0" borderId="0" applyNumberFormat="0" applyFill="0" applyBorder="0" applyAlignment="0" applyProtection="0"/>
  </cellStyleXfs>
  <cellXfs count="58">
    <xf numFmtId="0" fontId="0" fillId="0" borderId="0" xfId="0"/>
    <xf numFmtId="0" fontId="2" fillId="2" borderId="5" xfId="0" applyFont="1" applyFill="1" applyBorder="1" applyAlignment="1">
      <alignment horizontal="center" vertical="top" wrapText="1"/>
    </xf>
    <xf numFmtId="0" fontId="2" fillId="2" borderId="5" xfId="0" applyFont="1" applyFill="1" applyBorder="1" applyAlignment="1">
      <alignment horizontal="center"/>
    </xf>
    <xf numFmtId="0" fontId="0" fillId="0" borderId="0" xfId="0" applyAlignment="1">
      <alignment wrapText="1"/>
    </xf>
    <xf numFmtId="0" fontId="0" fillId="0" borderId="0" xfId="0" applyAlignment="1"/>
    <xf numFmtId="0" fontId="2" fillId="2" borderId="5" xfId="0" applyFont="1" applyFill="1" applyBorder="1" applyAlignment="1">
      <alignment horizontal="center" vertical="top"/>
    </xf>
    <xf numFmtId="0" fontId="1" fillId="0" borderId="1" xfId="0" applyFont="1" applyBorder="1"/>
    <xf numFmtId="0" fontId="1" fillId="0" borderId="3" xfId="0" applyFont="1" applyBorder="1"/>
    <xf numFmtId="0" fontId="3" fillId="2" borderId="5" xfId="0" applyFont="1" applyFill="1" applyBorder="1" applyAlignment="1">
      <alignment horizontal="center" vertical="top" wrapText="1"/>
    </xf>
    <xf numFmtId="0" fontId="1" fillId="0" borderId="2" xfId="0" applyFont="1" applyBorder="1" applyAlignment="1">
      <alignment wrapText="1"/>
    </xf>
    <xf numFmtId="0" fontId="1" fillId="0" borderId="4" xfId="0" applyFont="1" applyBorder="1" applyAlignment="1">
      <alignment wrapText="1"/>
    </xf>
    <xf numFmtId="14" fontId="1" fillId="0" borderId="4" xfId="0" applyNumberFormat="1" applyFont="1" applyBorder="1" applyAlignment="1">
      <alignment wrapText="1"/>
    </xf>
    <xf numFmtId="0" fontId="0" fillId="0" borderId="5" xfId="0" applyBorder="1"/>
    <xf numFmtId="0" fontId="0" fillId="0" borderId="5" xfId="0" applyBorder="1" applyAlignment="1">
      <alignment wrapText="1"/>
    </xf>
    <xf numFmtId="0" fontId="4" fillId="0" borderId="5" xfId="0" applyFont="1" applyBorder="1"/>
    <xf numFmtId="0" fontId="1" fillId="0" borderId="2" xfId="0" applyFont="1" applyBorder="1" applyAlignment="1">
      <alignment horizontal="left" wrapText="1"/>
    </xf>
    <xf numFmtId="0" fontId="1" fillId="0" borderId="4" xfId="0" applyFont="1" applyBorder="1" applyAlignment="1">
      <alignment horizontal="left" wrapText="1"/>
    </xf>
    <xf numFmtId="14" fontId="1" fillId="0" borderId="4" xfId="0" applyNumberFormat="1" applyFont="1" applyBorder="1" applyAlignment="1">
      <alignment horizontal="left" wrapText="1"/>
    </xf>
    <xf numFmtId="0" fontId="0" fillId="0" borderId="6" xfId="0" applyFill="1" applyBorder="1" applyAlignment="1">
      <alignment wrapText="1"/>
    </xf>
    <xf numFmtId="0" fontId="0" fillId="0" borderId="0" xfId="0" applyBorder="1"/>
    <xf numFmtId="0" fontId="7" fillId="4" borderId="5" xfId="0" applyFont="1" applyFill="1" applyBorder="1"/>
    <xf numFmtId="0" fontId="7" fillId="4" borderId="8" xfId="0" applyFont="1" applyFill="1" applyBorder="1"/>
    <xf numFmtId="0" fontId="0" fillId="5" borderId="5" xfId="0" applyFill="1" applyBorder="1"/>
    <xf numFmtId="0" fontId="4" fillId="0" borderId="5" xfId="0" applyFont="1" applyBorder="1" applyAlignment="1">
      <alignment horizontal="right"/>
    </xf>
    <xf numFmtId="0" fontId="6" fillId="2" borderId="10" xfId="0" applyFont="1" applyFill="1" applyBorder="1" applyAlignment="1">
      <alignment horizontal="center" wrapText="1"/>
    </xf>
    <xf numFmtId="0" fontId="2" fillId="2" borderId="5" xfId="0" applyFont="1" applyFill="1" applyBorder="1" applyAlignment="1">
      <alignment horizontal="center" wrapText="1"/>
    </xf>
    <xf numFmtId="0" fontId="0" fillId="0" borderId="5" xfId="0" applyFill="1" applyBorder="1" applyAlignment="1">
      <alignment wrapText="1"/>
    </xf>
    <xf numFmtId="0" fontId="0" fillId="0" borderId="5" xfId="0" applyFill="1" applyBorder="1"/>
    <xf numFmtId="0" fontId="1" fillId="0" borderId="5" xfId="0" applyFont="1" applyBorder="1"/>
    <xf numFmtId="0" fontId="1" fillId="0" borderId="5" xfId="0" applyFont="1" applyBorder="1" applyAlignment="1">
      <alignment horizontal="left" wrapText="1"/>
    </xf>
    <xf numFmtId="14" fontId="1" fillId="0" borderId="5" xfId="0" applyNumberFormat="1" applyFont="1" applyBorder="1" applyAlignment="1">
      <alignment horizontal="left" wrapText="1"/>
    </xf>
    <xf numFmtId="0" fontId="2" fillId="2" borderId="9" xfId="0" applyFont="1" applyFill="1" applyBorder="1" applyAlignment="1">
      <alignment horizontal="center" vertical="top" wrapText="1"/>
    </xf>
    <xf numFmtId="0" fontId="0" fillId="0" borderId="5" xfId="0" applyFill="1" applyBorder="1" applyAlignment="1">
      <alignment vertical="center" wrapText="1"/>
    </xf>
    <xf numFmtId="0" fontId="0" fillId="0" borderId="5" xfId="0" applyFill="1" applyBorder="1" applyAlignment="1"/>
    <xf numFmtId="0" fontId="1" fillId="0" borderId="5" xfId="0" applyFont="1" applyBorder="1" applyAlignment="1">
      <alignment wrapText="1"/>
    </xf>
    <xf numFmtId="0" fontId="1" fillId="0" borderId="5" xfId="0" applyFont="1" applyBorder="1" applyAlignment="1"/>
    <xf numFmtId="14" fontId="1" fillId="0" borderId="5" xfId="0" applyNumberFormat="1" applyFont="1" applyBorder="1" applyAlignment="1"/>
    <xf numFmtId="0" fontId="2" fillId="2" borderId="8" xfId="0" applyFont="1" applyFill="1" applyBorder="1" applyAlignment="1">
      <alignment horizontal="center" vertical="top" wrapText="1"/>
    </xf>
    <xf numFmtId="0" fontId="1" fillId="0" borderId="0" xfId="0" applyFont="1" applyBorder="1" applyAlignment="1">
      <alignment wrapText="1"/>
    </xf>
    <xf numFmtId="0" fontId="0" fillId="0" borderId="0" xfId="0" applyBorder="1" applyAlignment="1"/>
    <xf numFmtId="14" fontId="1" fillId="0" borderId="0" xfId="0" applyNumberFormat="1" applyFont="1" applyBorder="1" applyAlignment="1"/>
    <xf numFmtId="0" fontId="4" fillId="0" borderId="7" xfId="0" applyFont="1" applyBorder="1" applyAlignment="1"/>
    <xf numFmtId="0" fontId="0" fillId="0" borderId="8" xfId="0" applyBorder="1" applyAlignment="1">
      <alignment horizontal="center"/>
    </xf>
    <xf numFmtId="0" fontId="7" fillId="3" borderId="5" xfId="0" applyFont="1" applyFill="1" applyBorder="1" applyAlignment="1">
      <alignment horizontal="center"/>
    </xf>
    <xf numFmtId="0" fontId="7" fillId="3" borderId="9" xfId="0" applyFont="1" applyFill="1" applyBorder="1" applyAlignment="1">
      <alignment horizontal="center"/>
    </xf>
    <xf numFmtId="0" fontId="0" fillId="0" borderId="5" xfId="0" applyBorder="1" applyAlignment="1">
      <alignment horizont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center" vertical="center" wrapText="1"/>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7"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5" xfId="0" applyBorder="1" applyAlignment="1">
      <alignment horizontal="left"/>
    </xf>
    <xf numFmtId="0" fontId="8" fillId="0" borderId="5" xfId="2" applyBorder="1" applyAlignment="1">
      <alignment horizontal="left"/>
    </xf>
  </cellXfs>
  <cellStyles count="3">
    <cellStyle name="Hyperlink" xfId="2" builtinId="8"/>
    <cellStyle name="Normal" xfId="0" builtinId="0"/>
    <cellStyle name="Normal 2" xfId="1" xr:uid="{1A777EDE-B926-4E88-885E-845AAAAE51E0}"/>
  </cellStyles>
  <dxfs count="110">
    <dxf>
      <fill>
        <patternFill patternType="solid">
          <fgColor rgb="FFB7E1CD"/>
          <bgColor rgb="FFB7E1CD"/>
        </patternFill>
      </fill>
    </dxf>
    <dxf>
      <fill>
        <patternFill patternType="solid">
          <fgColor rgb="FF9900FF"/>
          <bgColor rgb="FF9900FF"/>
        </patternFill>
      </fill>
    </dxf>
    <dxf>
      <fill>
        <patternFill patternType="solid">
          <fgColor rgb="FFFFFF00"/>
          <bgColor rgb="FFFFFF00"/>
        </patternFill>
      </fill>
    </dxf>
    <dxf>
      <fill>
        <patternFill patternType="solid">
          <fgColor rgb="FF93C47D"/>
          <bgColor rgb="FF93C47D"/>
        </patternFill>
      </fill>
    </dxf>
    <dxf>
      <fill>
        <patternFill patternType="solid">
          <fgColor rgb="FFB7E1CD"/>
          <bgColor rgb="FFB7E1CD"/>
        </patternFill>
      </fill>
    </dxf>
    <dxf>
      <fill>
        <patternFill patternType="solid">
          <fgColor rgb="FF9900FF"/>
          <bgColor rgb="FF9900FF"/>
        </patternFill>
      </fill>
    </dxf>
    <dxf>
      <fill>
        <patternFill patternType="solid">
          <fgColor rgb="FFFFFF00"/>
          <bgColor rgb="FFFFFF00"/>
        </patternFill>
      </fill>
    </dxf>
    <dxf>
      <fill>
        <patternFill patternType="solid">
          <fgColor rgb="FF93C47D"/>
          <bgColor rgb="FF93C47D"/>
        </patternFill>
      </fill>
    </dxf>
    <dxf>
      <fill>
        <patternFill patternType="solid">
          <fgColor rgb="FFB7E1CD"/>
          <bgColor rgb="FFB7E1CD"/>
        </patternFill>
      </fill>
    </dxf>
    <dxf>
      <fill>
        <patternFill patternType="solid">
          <fgColor rgb="FF9900FF"/>
          <bgColor rgb="FF9900FF"/>
        </patternFill>
      </fill>
    </dxf>
    <dxf>
      <fill>
        <patternFill patternType="solid">
          <fgColor rgb="FFFFFF00"/>
          <bgColor rgb="FFFFFF00"/>
        </patternFill>
      </fill>
    </dxf>
    <dxf>
      <fill>
        <patternFill patternType="solid">
          <fgColor rgb="FF93C47D"/>
          <bgColor rgb="FF93C47D"/>
        </patternFill>
      </fill>
    </dxf>
    <dxf>
      <fill>
        <patternFill patternType="solid">
          <fgColor rgb="FFB7E1CD"/>
          <bgColor rgb="FFB7E1CD"/>
        </patternFill>
      </fill>
    </dxf>
    <dxf>
      <fill>
        <patternFill patternType="solid">
          <fgColor rgb="FF9900FF"/>
          <bgColor rgb="FF9900FF"/>
        </patternFill>
      </fill>
    </dxf>
    <dxf>
      <fill>
        <patternFill patternType="solid">
          <fgColor rgb="FFFFFF00"/>
          <bgColor rgb="FFFFFF00"/>
        </patternFill>
      </fill>
    </dxf>
    <dxf>
      <fill>
        <patternFill patternType="solid">
          <fgColor rgb="FF93C47D"/>
          <bgColor rgb="FF93C47D"/>
        </patternFill>
      </fill>
    </dxf>
    <dxf>
      <fill>
        <patternFill patternType="solid">
          <fgColor rgb="FFB7E1CD"/>
          <bgColor rgb="FFB7E1CD"/>
        </patternFill>
      </fill>
    </dxf>
    <dxf>
      <fill>
        <patternFill patternType="solid">
          <fgColor rgb="FF9900FF"/>
          <bgColor rgb="FF9900FF"/>
        </patternFill>
      </fill>
    </dxf>
    <dxf>
      <fill>
        <patternFill patternType="solid">
          <fgColor rgb="FFFFFF00"/>
          <bgColor rgb="FFFFFF00"/>
        </patternFill>
      </fill>
    </dxf>
    <dxf>
      <fill>
        <patternFill patternType="solid">
          <fgColor rgb="FF93C47D"/>
          <bgColor rgb="FF93C47D"/>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
      <fill>
        <patternFill patternType="solid">
          <fgColor rgb="FF274E13"/>
          <bgColor rgb="FF274E13"/>
        </patternFill>
      </fill>
    </dxf>
    <dxf>
      <fill>
        <patternFill patternType="solid">
          <fgColor rgb="FF000000"/>
          <bgColor rgb="FF000000"/>
        </patternFill>
      </fill>
    </dxf>
    <dxf>
      <fill>
        <patternFill patternType="solid">
          <fgColor rgb="FFFF0000"/>
          <bgColor rgb="FFFF0000"/>
        </patternFill>
      </fill>
    </dxf>
    <dxf>
      <fill>
        <patternFill patternType="solid">
          <fgColor rgb="FFD9D9D9"/>
          <bgColor rgb="FFD9D9D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Execute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C6-4DF4-9DF8-07D95C181B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C6-4DF4-9DF8-07D95C181B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C6-4DF4-9DF8-07D95C181B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C6-4DF4-9DF8-07D95C181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C6-4DF4-9DF8-07D95C181BCF}"/>
              </c:ext>
            </c:extLst>
          </c:dPt>
          <c:cat>
            <c:strRef>
              <c:f>Summary!$C$9:$G$9</c:f>
              <c:strCache>
                <c:ptCount val="5"/>
                <c:pt idx="0">
                  <c:v>Pass</c:v>
                </c:pt>
                <c:pt idx="1">
                  <c:v>Fail </c:v>
                </c:pt>
                <c:pt idx="2">
                  <c:v>Onhold</c:v>
                </c:pt>
                <c:pt idx="3">
                  <c:v>Not Execute</c:v>
                </c:pt>
                <c:pt idx="4">
                  <c:v>Blockers</c:v>
                </c:pt>
              </c:strCache>
            </c:strRef>
          </c:cat>
          <c:val>
            <c:numRef>
              <c:f>Summary!$C$10:$G$10</c:f>
              <c:numCache>
                <c:formatCode>General</c:formatCode>
                <c:ptCount val="5"/>
                <c:pt idx="0">
                  <c:v>13</c:v>
                </c:pt>
                <c:pt idx="1">
                  <c:v>1</c:v>
                </c:pt>
                <c:pt idx="2">
                  <c:v>0</c:v>
                </c:pt>
                <c:pt idx="3">
                  <c:v>1</c:v>
                </c:pt>
                <c:pt idx="4">
                  <c:v>0</c:v>
                </c:pt>
              </c:numCache>
            </c:numRef>
          </c:val>
          <c:extLst>
            <c:ext xmlns:c16="http://schemas.microsoft.com/office/drawing/2014/chart" uri="{C3380CC4-5D6E-409C-BE32-E72D297353CC}">
              <c16:uniqueId val="{0000000A-63C6-4DF4-9DF8-07D95C181BCF}"/>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C-63C6-4DF4-9DF8-07D95C181B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63C6-4DF4-9DF8-07D95C181B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63C6-4DF4-9DF8-07D95C181B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63C6-4DF4-9DF8-07D95C181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63C6-4DF4-9DF8-07D95C181BCF}"/>
              </c:ext>
            </c:extLst>
          </c:dPt>
          <c:cat>
            <c:strRef>
              <c:f>Summary!$C$9:$G$9</c:f>
              <c:strCache>
                <c:ptCount val="5"/>
                <c:pt idx="0">
                  <c:v>Pass</c:v>
                </c:pt>
                <c:pt idx="1">
                  <c:v>Fail </c:v>
                </c:pt>
                <c:pt idx="2">
                  <c:v>Onhold</c:v>
                </c:pt>
                <c:pt idx="3">
                  <c:v>Not Execute</c:v>
                </c:pt>
                <c:pt idx="4">
                  <c:v>Blockers</c:v>
                </c:pt>
              </c:strCache>
            </c:strRef>
          </c:cat>
          <c:val>
            <c:numRef>
              <c:f>Summary!$C$11:$G$11</c:f>
              <c:numCache>
                <c:formatCode>General</c:formatCode>
                <c:ptCount val="5"/>
                <c:pt idx="0">
                  <c:v>8</c:v>
                </c:pt>
                <c:pt idx="1">
                  <c:v>1</c:v>
                </c:pt>
                <c:pt idx="2">
                  <c:v>0</c:v>
                </c:pt>
                <c:pt idx="3">
                  <c:v>0</c:v>
                </c:pt>
                <c:pt idx="4">
                  <c:v>0</c:v>
                </c:pt>
              </c:numCache>
            </c:numRef>
          </c:val>
          <c:extLst>
            <c:ext xmlns:c16="http://schemas.microsoft.com/office/drawing/2014/chart" uri="{C3380CC4-5D6E-409C-BE32-E72D297353CC}">
              <c16:uniqueId val="{00000015-63C6-4DF4-9DF8-07D95C181BCF}"/>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17-63C6-4DF4-9DF8-07D95C181B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63C6-4DF4-9DF8-07D95C181B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63C6-4DF4-9DF8-07D95C181B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63C6-4DF4-9DF8-07D95C181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63C6-4DF4-9DF8-07D95C181BCF}"/>
              </c:ext>
            </c:extLst>
          </c:dPt>
          <c:cat>
            <c:strRef>
              <c:f>Summary!$C$9:$G$9</c:f>
              <c:strCache>
                <c:ptCount val="5"/>
                <c:pt idx="0">
                  <c:v>Pass</c:v>
                </c:pt>
                <c:pt idx="1">
                  <c:v>Fail </c:v>
                </c:pt>
                <c:pt idx="2">
                  <c:v>Onhold</c:v>
                </c:pt>
                <c:pt idx="3">
                  <c:v>Not Execute</c:v>
                </c:pt>
                <c:pt idx="4">
                  <c:v>Blockers</c:v>
                </c:pt>
              </c:strCache>
            </c:strRef>
          </c:cat>
          <c:val>
            <c:numRef>
              <c:f>Summary!$C$12:$G$12</c:f>
              <c:numCache>
                <c:formatCode>General</c:formatCode>
                <c:ptCount val="5"/>
                <c:pt idx="0">
                  <c:v>3</c:v>
                </c:pt>
                <c:pt idx="1">
                  <c:v>1</c:v>
                </c:pt>
                <c:pt idx="2">
                  <c:v>0</c:v>
                </c:pt>
                <c:pt idx="3">
                  <c:v>0</c:v>
                </c:pt>
                <c:pt idx="4">
                  <c:v>0</c:v>
                </c:pt>
              </c:numCache>
            </c:numRef>
          </c:val>
          <c:extLst>
            <c:ext xmlns:c16="http://schemas.microsoft.com/office/drawing/2014/chart" uri="{C3380CC4-5D6E-409C-BE32-E72D297353CC}">
              <c16:uniqueId val="{00000020-63C6-4DF4-9DF8-07D95C181BCF}"/>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22-63C6-4DF4-9DF8-07D95C181B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63C6-4DF4-9DF8-07D95C181B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63C6-4DF4-9DF8-07D95C181B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63C6-4DF4-9DF8-07D95C181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63C6-4DF4-9DF8-07D95C181BCF}"/>
              </c:ext>
            </c:extLst>
          </c:dPt>
          <c:cat>
            <c:strRef>
              <c:f>Summary!$C$9:$G$9</c:f>
              <c:strCache>
                <c:ptCount val="5"/>
                <c:pt idx="0">
                  <c:v>Pass</c:v>
                </c:pt>
                <c:pt idx="1">
                  <c:v>Fail </c:v>
                </c:pt>
                <c:pt idx="2">
                  <c:v>Onhold</c:v>
                </c:pt>
                <c:pt idx="3">
                  <c:v>Not Execute</c:v>
                </c:pt>
                <c:pt idx="4">
                  <c:v>Blockers</c:v>
                </c:pt>
              </c:strCache>
            </c:strRef>
          </c:cat>
          <c:val>
            <c:numRef>
              <c:f>Summary!$C$13:$G$13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2B-63C6-4DF4-9DF8-07D95C181BCF}"/>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2D-63C6-4DF4-9DF8-07D95C181B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F-63C6-4DF4-9DF8-07D95C181B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1-63C6-4DF4-9DF8-07D95C181B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63C6-4DF4-9DF8-07D95C181B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5-63C6-4DF4-9DF8-07D95C181BCF}"/>
              </c:ext>
            </c:extLst>
          </c:dPt>
          <c:cat>
            <c:strRef>
              <c:f>Summary!$C$9:$G$9</c:f>
              <c:strCache>
                <c:ptCount val="5"/>
                <c:pt idx="0">
                  <c:v>Pass</c:v>
                </c:pt>
                <c:pt idx="1">
                  <c:v>Fail </c:v>
                </c:pt>
                <c:pt idx="2">
                  <c:v>Onhold</c:v>
                </c:pt>
                <c:pt idx="3">
                  <c:v>Not Execute</c:v>
                </c:pt>
                <c:pt idx="4">
                  <c:v>Blockers</c:v>
                </c:pt>
              </c:strCache>
            </c:strRef>
          </c:cat>
          <c:val>
            <c:numRef>
              <c:f>Summary!$C$14:$G$14</c:f>
              <c:numCache>
                <c:formatCode>General</c:formatCode>
                <c:ptCount val="5"/>
                <c:pt idx="0">
                  <c:v>3</c:v>
                </c:pt>
                <c:pt idx="1">
                  <c:v>0</c:v>
                </c:pt>
                <c:pt idx="2">
                  <c:v>0</c:v>
                </c:pt>
                <c:pt idx="3">
                  <c:v>23</c:v>
                </c:pt>
                <c:pt idx="4">
                  <c:v>0</c:v>
                </c:pt>
              </c:numCache>
            </c:numRef>
          </c:val>
          <c:extLst>
            <c:ext xmlns:c16="http://schemas.microsoft.com/office/drawing/2014/chart" uri="{C3380CC4-5D6E-409C-BE32-E72D297353CC}">
              <c16:uniqueId val="{00000036-63C6-4DF4-9DF8-07D95C181BC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Bug Summary</a:t>
            </a:r>
            <a:r>
              <a:rPr lang="en-US" baseline="0"/>
              <a:t> - </a:t>
            </a:r>
            <a:r>
              <a:rPr lang="en-US"/>
              <a:t>Severity</a:t>
            </a:r>
          </a:p>
        </c:rich>
      </c:tx>
      <c:layout>
        <c:manualLayout>
          <c:xMode val="edge"/>
          <c:yMode val="edge"/>
          <c:x val="0.30881779444819835"/>
          <c:y val="5.4474708171206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AD-4184-B7D6-2EE9385756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AD-4184-B7D6-2EE9385756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AD-4184-B7D6-2EE9385756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AD-4184-B7D6-2EE938575626}"/>
              </c:ext>
            </c:extLst>
          </c:dPt>
          <c:cat>
            <c:strRef>
              <c:f>Summary!$C$24:$F$24</c:f>
              <c:strCache>
                <c:ptCount val="4"/>
                <c:pt idx="0">
                  <c:v>Critical</c:v>
                </c:pt>
                <c:pt idx="1">
                  <c:v>Major</c:v>
                </c:pt>
                <c:pt idx="2">
                  <c:v>Minor</c:v>
                </c:pt>
                <c:pt idx="3">
                  <c:v>Low</c:v>
                </c:pt>
              </c:strCache>
            </c:strRef>
          </c:cat>
          <c:val>
            <c:numRef>
              <c:f>Summary!$C$25:$F$25</c:f>
              <c:numCache>
                <c:formatCode>General</c:formatCode>
                <c:ptCount val="4"/>
                <c:pt idx="0">
                  <c:v>0</c:v>
                </c:pt>
                <c:pt idx="1">
                  <c:v>2</c:v>
                </c:pt>
                <c:pt idx="2">
                  <c:v>3</c:v>
                </c:pt>
                <c:pt idx="3">
                  <c:v>0</c:v>
                </c:pt>
              </c:numCache>
            </c:numRef>
          </c:val>
          <c:extLst>
            <c:ext xmlns:c16="http://schemas.microsoft.com/office/drawing/2014/chart" uri="{C3380CC4-5D6E-409C-BE32-E72D297353CC}">
              <c16:uniqueId val="{00000008-83AD-4184-B7D6-2EE93857562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Bug</a:t>
            </a:r>
            <a:r>
              <a:rPr lang="en-US" baseline="0"/>
              <a:t> Summary -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11-4E50-B462-CDE1BA1900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11-4E50-B462-CDE1BA1900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11-4E50-B462-CDE1BA190080}"/>
              </c:ext>
            </c:extLst>
          </c:dPt>
          <c:cat>
            <c:strRef>
              <c:f>Summary!$C$32:$E$32</c:f>
              <c:strCache>
                <c:ptCount val="3"/>
                <c:pt idx="0">
                  <c:v>High</c:v>
                </c:pt>
                <c:pt idx="1">
                  <c:v>Medium</c:v>
                </c:pt>
                <c:pt idx="2">
                  <c:v>Low</c:v>
                </c:pt>
              </c:strCache>
            </c:strRef>
          </c:cat>
          <c:val>
            <c:numRef>
              <c:f>Summary!$C$33:$E$33</c:f>
              <c:numCache>
                <c:formatCode>General</c:formatCode>
                <c:ptCount val="3"/>
                <c:pt idx="0">
                  <c:v>3</c:v>
                </c:pt>
                <c:pt idx="1">
                  <c:v>2</c:v>
                </c:pt>
                <c:pt idx="2">
                  <c:v>0</c:v>
                </c:pt>
              </c:numCache>
            </c:numRef>
          </c:val>
          <c:extLst>
            <c:ext xmlns:c16="http://schemas.microsoft.com/office/drawing/2014/chart" uri="{C3380CC4-5D6E-409C-BE32-E72D297353CC}">
              <c16:uniqueId val="{00000006-AB11-4E50-B462-CDE1BA190080}"/>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B11-4E50-B462-CDE1BA1900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B11-4E50-B462-CDE1BA1900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B11-4E50-B462-CDE1BA190080}"/>
              </c:ext>
            </c:extLst>
          </c:dPt>
          <c:cat>
            <c:strRef>
              <c:f>Summary!$C$32:$E$32</c:f>
              <c:strCache>
                <c:ptCount val="3"/>
                <c:pt idx="0">
                  <c:v>High</c:v>
                </c:pt>
                <c:pt idx="1">
                  <c:v>Medium</c:v>
                </c:pt>
                <c:pt idx="2">
                  <c:v>Low</c:v>
                </c:pt>
              </c:strCache>
            </c:strRef>
          </c:cat>
          <c:val>
            <c:numRef>
              <c:f>Summary!$C$34:$E$34</c:f>
              <c:numCache>
                <c:formatCode>General</c:formatCode>
                <c:ptCount val="3"/>
                <c:pt idx="0">
                  <c:v>3</c:v>
                </c:pt>
                <c:pt idx="1">
                  <c:v>2</c:v>
                </c:pt>
                <c:pt idx="2">
                  <c:v>0</c:v>
                </c:pt>
              </c:numCache>
            </c:numRef>
          </c:val>
          <c:extLst>
            <c:ext xmlns:c16="http://schemas.microsoft.com/office/drawing/2014/chart" uri="{C3380CC4-5D6E-409C-BE32-E72D297353CC}">
              <c16:uniqueId val="{0000000D-AB11-4E50-B462-CDE1BA19008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7</xdr:row>
      <xdr:rowOff>0</xdr:rowOff>
    </xdr:from>
    <xdr:to>
      <xdr:col>13</xdr:col>
      <xdr:colOff>317500</xdr:colOff>
      <xdr:row>17</xdr:row>
      <xdr:rowOff>50800</xdr:rowOff>
    </xdr:to>
    <xdr:graphicFrame macro="">
      <xdr:nvGraphicFramePr>
        <xdr:cNvPr id="4" name="Chart 3">
          <a:extLst>
            <a:ext uri="{FF2B5EF4-FFF2-40B4-BE49-F238E27FC236}">
              <a16:creationId xmlns:a16="http://schemas.microsoft.com/office/drawing/2014/main" id="{45356B7D-B6C3-445F-B405-B3DDEE7C5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20</xdr:row>
      <xdr:rowOff>31750</xdr:rowOff>
    </xdr:from>
    <xdr:to>
      <xdr:col>13</xdr:col>
      <xdr:colOff>368300</xdr:colOff>
      <xdr:row>29</xdr:row>
      <xdr:rowOff>6350</xdr:rowOff>
    </xdr:to>
    <xdr:graphicFrame macro="">
      <xdr:nvGraphicFramePr>
        <xdr:cNvPr id="8" name="Chart 7">
          <a:extLst>
            <a:ext uri="{FF2B5EF4-FFF2-40B4-BE49-F238E27FC236}">
              <a16:creationId xmlns:a16="http://schemas.microsoft.com/office/drawing/2014/main" id="{ABA716B2-C3C8-46AC-9C6E-A04F3F079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31</xdr:row>
      <xdr:rowOff>0</xdr:rowOff>
    </xdr:from>
    <xdr:to>
      <xdr:col>13</xdr:col>
      <xdr:colOff>412750</xdr:colOff>
      <xdr:row>40</xdr:row>
      <xdr:rowOff>19050</xdr:rowOff>
    </xdr:to>
    <xdr:graphicFrame macro="">
      <xdr:nvGraphicFramePr>
        <xdr:cNvPr id="5" name="Chart 4">
          <a:extLst>
            <a:ext uri="{FF2B5EF4-FFF2-40B4-BE49-F238E27FC236}">
              <a16:creationId xmlns:a16="http://schemas.microsoft.com/office/drawing/2014/main" id="{C63081DD-9EBC-4710-9A7A-5D3663DAB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oments.pastb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ACA80-D50E-4CB4-9CF1-AAA34F8D99F9}">
  <dimension ref="A2:G34"/>
  <sheetViews>
    <sheetView tabSelected="1" workbookViewId="0">
      <selection activeCell="F2" sqref="F2"/>
    </sheetView>
  </sheetViews>
  <sheetFormatPr defaultRowHeight="14.5" x14ac:dyDescent="0.35"/>
  <cols>
    <col min="1" max="1" width="18.453125" customWidth="1"/>
    <col min="2" max="2" width="12.453125" customWidth="1"/>
    <col min="3" max="3" width="12.54296875" customWidth="1"/>
    <col min="4" max="4" width="12.81640625" customWidth="1"/>
    <col min="5" max="5" width="12.7265625" customWidth="1"/>
    <col min="6" max="6" width="12.90625" customWidth="1"/>
    <col min="7" max="7" width="14" customWidth="1"/>
    <col min="8" max="9" width="11.90625" customWidth="1"/>
  </cols>
  <sheetData>
    <row r="2" spans="1:7" x14ac:dyDescent="0.35">
      <c r="A2" s="22" t="s">
        <v>224</v>
      </c>
      <c r="B2" s="56" t="s">
        <v>231</v>
      </c>
      <c r="C2" s="56"/>
      <c r="D2" s="56"/>
    </row>
    <row r="3" spans="1:7" x14ac:dyDescent="0.35">
      <c r="A3" s="22" t="s">
        <v>225</v>
      </c>
      <c r="B3" s="56" t="s">
        <v>230</v>
      </c>
      <c r="C3" s="56"/>
      <c r="D3" s="56"/>
    </row>
    <row r="4" spans="1:7" x14ac:dyDescent="0.35">
      <c r="A4" s="22" t="s">
        <v>226</v>
      </c>
      <c r="B4" s="56" t="s">
        <v>229</v>
      </c>
      <c r="C4" s="56"/>
      <c r="D4" s="56"/>
    </row>
    <row r="5" spans="1:7" x14ac:dyDescent="0.35">
      <c r="A5" s="22" t="s">
        <v>223</v>
      </c>
      <c r="B5" s="56" t="s">
        <v>12</v>
      </c>
      <c r="C5" s="56"/>
      <c r="D5" s="56"/>
    </row>
    <row r="6" spans="1:7" x14ac:dyDescent="0.35">
      <c r="A6" s="22" t="s">
        <v>227</v>
      </c>
      <c r="B6" s="57" t="s">
        <v>228</v>
      </c>
      <c r="C6" s="57"/>
      <c r="D6" s="57"/>
    </row>
    <row r="8" spans="1:7" x14ac:dyDescent="0.35">
      <c r="A8" s="43" t="s">
        <v>107</v>
      </c>
      <c r="B8" s="44"/>
      <c r="C8" s="19"/>
      <c r="D8" s="19"/>
      <c r="E8" s="19"/>
      <c r="F8" s="19"/>
      <c r="G8" s="19"/>
    </row>
    <row r="9" spans="1:7" x14ac:dyDescent="0.35">
      <c r="A9" s="20" t="s">
        <v>98</v>
      </c>
      <c r="B9" s="20" t="s">
        <v>99</v>
      </c>
      <c r="C9" s="21" t="s">
        <v>32</v>
      </c>
      <c r="D9" s="21" t="s">
        <v>100</v>
      </c>
      <c r="E9" s="21" t="s">
        <v>101</v>
      </c>
      <c r="F9" s="21" t="s">
        <v>77</v>
      </c>
      <c r="G9" s="21" t="s">
        <v>106</v>
      </c>
    </row>
    <row r="10" spans="1:7" x14ac:dyDescent="0.35">
      <c r="A10" s="22" t="s">
        <v>11</v>
      </c>
      <c r="B10" s="12">
        <f>SUM(C10:G10)</f>
        <v>15</v>
      </c>
      <c r="C10" s="12">
        <f>COUNTIF(CreateEmailUser!K:K,"Pass")</f>
        <v>13</v>
      </c>
      <c r="D10" s="12">
        <f>COUNTIF(CreateEmailUser!K:K,"Fail")</f>
        <v>1</v>
      </c>
      <c r="E10" s="12">
        <f>COUNTIF(CreateEmailUser!K:K,"Onhold")</f>
        <v>0</v>
      </c>
      <c r="F10" s="12">
        <f>COUNTIF(CreateEmailUser!K:K,"Not Execute")</f>
        <v>1</v>
      </c>
      <c r="G10" s="12">
        <f>COUNTIF(CreateEmailUser!K:K,"Blockers")</f>
        <v>0</v>
      </c>
    </row>
    <row r="11" spans="1:7" x14ac:dyDescent="0.35">
      <c r="A11" s="22" t="s">
        <v>102</v>
      </c>
      <c r="B11" s="12">
        <f t="shared" ref="B11:B14" si="0">SUM(C11:G11)</f>
        <v>9</v>
      </c>
      <c r="C11" s="12">
        <f>COUNTIF(SignIn!K:K,"Pass")</f>
        <v>8</v>
      </c>
      <c r="D11" s="12">
        <f>COUNTIF(SignIn!K:K,"Fail")</f>
        <v>1</v>
      </c>
      <c r="E11" s="12">
        <f>COUNTIF(SignIn!K:K,"Onhold")</f>
        <v>0</v>
      </c>
      <c r="F11" s="12">
        <f>COUNTIF(SignIn!K:K,"Not Execute")</f>
        <v>0</v>
      </c>
      <c r="G11" s="12">
        <f>COUNTIF(SignIn!K:K,"Blockers")</f>
        <v>0</v>
      </c>
    </row>
    <row r="12" spans="1:7" x14ac:dyDescent="0.35">
      <c r="A12" s="22" t="s">
        <v>103</v>
      </c>
      <c r="B12" s="12">
        <f t="shared" si="0"/>
        <v>4</v>
      </c>
      <c r="C12" s="12">
        <f>COUNTIF(SignOut!K:K,"Pass")</f>
        <v>3</v>
      </c>
      <c r="D12" s="12">
        <f>COUNTIF(SignOut!K:K,"Fail")</f>
        <v>1</v>
      </c>
      <c r="E12" s="12">
        <f>COUNTIF(SignOut!K:K,"Onhold")</f>
        <v>0</v>
      </c>
      <c r="F12" s="12">
        <f>COUNTIF(SignOut!K:K,"Not Execute")</f>
        <v>0</v>
      </c>
      <c r="G12" s="12">
        <f>COUNTIF(SignOut!K:K,"Blockers")</f>
        <v>0</v>
      </c>
    </row>
    <row r="13" spans="1:7" x14ac:dyDescent="0.35">
      <c r="A13" s="22" t="s">
        <v>104</v>
      </c>
      <c r="B13" s="12">
        <f t="shared" si="0"/>
        <v>0</v>
      </c>
      <c r="C13" s="12">
        <f>COUNTIF(ChangePassword!K:K,"Pass")</f>
        <v>0</v>
      </c>
      <c r="D13" s="12">
        <f>COUNTIF(ChangePassword!K:K,"Fail")</f>
        <v>0</v>
      </c>
      <c r="E13" s="12">
        <f>COUNTIF(ChangePassword!K:K,"Onhold")</f>
        <v>0</v>
      </c>
      <c r="F13" s="12">
        <f>COUNTIF(ChangePassword!K:K,"Not Execute")</f>
        <v>0</v>
      </c>
      <c r="G13" s="12">
        <f>COUNTIF(ChangePassword!K:K,"Blockers")</f>
        <v>0</v>
      </c>
    </row>
    <row r="14" spans="1:7" x14ac:dyDescent="0.35">
      <c r="A14" s="22" t="s">
        <v>105</v>
      </c>
      <c r="B14" s="12">
        <f t="shared" si="0"/>
        <v>26</v>
      </c>
      <c r="C14" s="12">
        <f>COUNTIF(CreateBook!K:K,"Pass")</f>
        <v>3</v>
      </c>
      <c r="D14" s="12">
        <f>COUNTIF(CreateBook!K:K,"Fail")</f>
        <v>0</v>
      </c>
      <c r="E14" s="12">
        <f>COUNTIF(CreateBook!K:K,"Onhold")</f>
        <v>0</v>
      </c>
      <c r="F14" s="12">
        <f>COUNTIF(CreateBook!K:K,"Not Execute")</f>
        <v>23</v>
      </c>
      <c r="G14" s="12">
        <f>COUNTIF(CreateBook!K:K,"Blockers")</f>
        <v>0</v>
      </c>
    </row>
    <row r="15" spans="1:7" x14ac:dyDescent="0.35">
      <c r="A15" s="22" t="s">
        <v>99</v>
      </c>
      <c r="B15" s="22">
        <f>SUM(B10:B14)</f>
        <v>54</v>
      </c>
      <c r="C15" s="22">
        <f t="shared" ref="C15:G15" si="1">SUM(C10:C14)</f>
        <v>27</v>
      </c>
      <c r="D15" s="22">
        <f t="shared" si="1"/>
        <v>3</v>
      </c>
      <c r="E15" s="22">
        <f t="shared" si="1"/>
        <v>0</v>
      </c>
      <c r="F15" s="22">
        <f t="shared" si="1"/>
        <v>24</v>
      </c>
      <c r="G15" s="22">
        <f t="shared" si="1"/>
        <v>0</v>
      </c>
    </row>
    <row r="18" spans="1:7" x14ac:dyDescent="0.35">
      <c r="G18" s="19"/>
    </row>
    <row r="23" spans="1:7" x14ac:dyDescent="0.35">
      <c r="A23" s="43" t="s">
        <v>108</v>
      </c>
      <c r="B23" s="44"/>
      <c r="C23" s="19"/>
      <c r="D23" s="19"/>
      <c r="E23" s="19"/>
      <c r="F23" s="19"/>
    </row>
    <row r="24" spans="1:7" x14ac:dyDescent="0.35">
      <c r="A24" s="20" t="s">
        <v>109</v>
      </c>
      <c r="B24" s="20" t="s">
        <v>99</v>
      </c>
      <c r="C24" s="20" t="s">
        <v>112</v>
      </c>
      <c r="D24" s="20" t="s">
        <v>65</v>
      </c>
      <c r="E24" s="20" t="s">
        <v>66</v>
      </c>
      <c r="F24" s="20" t="s">
        <v>97</v>
      </c>
    </row>
    <row r="25" spans="1:7" x14ac:dyDescent="0.35">
      <c r="A25" s="22" t="s">
        <v>111</v>
      </c>
      <c r="B25" s="12">
        <f>SUM(C25:F25)</f>
        <v>5</v>
      </c>
      <c r="C25" s="23">
        <f>COUNTIF(Bugs!G:G,"Critical")</f>
        <v>0</v>
      </c>
      <c r="D25" s="23">
        <f>COUNTIF(Bugs!G:G,"Major")</f>
        <v>2</v>
      </c>
      <c r="E25" s="23">
        <f>COUNTIF(Bugs!G:G,"Minor")</f>
        <v>3</v>
      </c>
      <c r="F25" s="23">
        <f>COUNTIF(Bugs!I:I,"Low")</f>
        <v>0</v>
      </c>
    </row>
    <row r="26" spans="1:7" x14ac:dyDescent="0.35">
      <c r="A26" s="22" t="s">
        <v>110</v>
      </c>
      <c r="B26" s="22">
        <f>SUM(B25)</f>
        <v>5</v>
      </c>
      <c r="C26" s="22">
        <f t="shared" ref="C26:F26" si="2">SUM(C25)</f>
        <v>0</v>
      </c>
      <c r="D26" s="22">
        <f t="shared" si="2"/>
        <v>2</v>
      </c>
      <c r="E26" s="22">
        <f t="shared" si="2"/>
        <v>3</v>
      </c>
      <c r="F26" s="22">
        <f t="shared" si="2"/>
        <v>0</v>
      </c>
    </row>
    <row r="31" spans="1:7" x14ac:dyDescent="0.35">
      <c r="A31" s="43" t="s">
        <v>113</v>
      </c>
      <c r="B31" s="43"/>
      <c r="C31" s="12"/>
      <c r="D31" s="12"/>
      <c r="E31" s="12"/>
    </row>
    <row r="32" spans="1:7" x14ac:dyDescent="0.35">
      <c r="A32" s="20" t="s">
        <v>109</v>
      </c>
      <c r="B32" s="20" t="s">
        <v>99</v>
      </c>
      <c r="C32" s="20" t="s">
        <v>29</v>
      </c>
      <c r="D32" s="20" t="s">
        <v>39</v>
      </c>
      <c r="E32" s="20" t="s">
        <v>97</v>
      </c>
    </row>
    <row r="33" spans="1:5" x14ac:dyDescent="0.35">
      <c r="A33" s="22" t="s">
        <v>111</v>
      </c>
      <c r="B33" s="12">
        <f>SUM(C33:E33)</f>
        <v>5</v>
      </c>
      <c r="C33" s="23">
        <f>COUNTIF(Bugs!F:F,"High")</f>
        <v>3</v>
      </c>
      <c r="D33" s="23">
        <f>COUNTIF(Bugs!F:F,"Medium")</f>
        <v>2</v>
      </c>
      <c r="E33" s="23">
        <f>COUNTIF(Bugs!F:F,"Low")</f>
        <v>0</v>
      </c>
    </row>
    <row r="34" spans="1:5" x14ac:dyDescent="0.35">
      <c r="A34" s="22" t="s">
        <v>110</v>
      </c>
      <c r="B34" s="22">
        <f>SUM(B33)</f>
        <v>5</v>
      </c>
      <c r="C34" s="22">
        <f t="shared" ref="C34" si="3">SUM(C33)</f>
        <v>3</v>
      </c>
      <c r="D34" s="22">
        <f t="shared" ref="D34" si="4">SUM(D33)</f>
        <v>2</v>
      </c>
      <c r="E34" s="22">
        <f t="shared" ref="E34" si="5">SUM(E33)</f>
        <v>0</v>
      </c>
    </row>
  </sheetData>
  <mergeCells count="8">
    <mergeCell ref="A8:B8"/>
    <mergeCell ref="A23:B23"/>
    <mergeCell ref="A31:B31"/>
    <mergeCell ref="B2:D2"/>
    <mergeCell ref="B3:D3"/>
    <mergeCell ref="B4:D4"/>
    <mergeCell ref="B5:D5"/>
    <mergeCell ref="B6:D6"/>
  </mergeCells>
  <hyperlinks>
    <hyperlink ref="B6" r:id="rId1" xr:uid="{55EF59C5-6978-44A0-9CA7-B9737222BAAD}"/>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
  <sheetViews>
    <sheetView topLeftCell="D1" zoomScale="68" zoomScaleNormal="68" workbookViewId="0">
      <selection activeCell="E12" sqref="E12"/>
    </sheetView>
  </sheetViews>
  <sheetFormatPr defaultRowHeight="14.5" x14ac:dyDescent="0.35"/>
  <cols>
    <col min="1" max="1" width="16.7265625" customWidth="1"/>
    <col min="2" max="2" width="19.453125" style="3" customWidth="1"/>
    <col min="3" max="3" width="35.54296875" style="3" customWidth="1"/>
    <col min="4" max="4" width="21.6328125" style="3" customWidth="1"/>
    <col min="5" max="5" width="25.453125" customWidth="1"/>
    <col min="6" max="6" width="23.08984375" customWidth="1"/>
    <col min="7" max="7" width="40.36328125" style="3" customWidth="1"/>
    <col min="8" max="9" width="17.36328125" customWidth="1"/>
    <col min="10" max="10" width="24.08984375" customWidth="1"/>
    <col min="11" max="11" width="21" customWidth="1"/>
    <col min="12" max="12" width="17" customWidth="1"/>
    <col min="13" max="13" width="8.7265625" style="3"/>
  </cols>
  <sheetData>
    <row r="1" spans="1:13" x14ac:dyDescent="0.35">
      <c r="A1" s="6" t="s">
        <v>8</v>
      </c>
      <c r="B1" s="9" t="s">
        <v>11</v>
      </c>
    </row>
    <row r="2" spans="1:13" x14ac:dyDescent="0.35">
      <c r="A2" s="7" t="s">
        <v>9</v>
      </c>
      <c r="B2" s="10" t="s">
        <v>12</v>
      </c>
    </row>
    <row r="3" spans="1:13" x14ac:dyDescent="0.35">
      <c r="A3" s="7" t="s">
        <v>10</v>
      </c>
      <c r="B3" s="11">
        <v>44453</v>
      </c>
    </row>
    <row r="4" spans="1:13" ht="31" customHeight="1" x14ac:dyDescent="0.35">
      <c r="A4" s="1" t="s">
        <v>0</v>
      </c>
      <c r="B4" s="1" t="s">
        <v>1</v>
      </c>
      <c r="C4" s="1" t="s">
        <v>2</v>
      </c>
      <c r="D4" s="1" t="s">
        <v>3</v>
      </c>
      <c r="E4" s="1" t="s">
        <v>4</v>
      </c>
      <c r="F4" s="8" t="s">
        <v>35</v>
      </c>
      <c r="G4" s="1" t="s">
        <v>5</v>
      </c>
      <c r="H4" s="2" t="s">
        <v>6</v>
      </c>
      <c r="I4" s="1" t="s">
        <v>7</v>
      </c>
      <c r="J4" s="8" t="s">
        <v>59</v>
      </c>
      <c r="K4" s="8" t="s">
        <v>31</v>
      </c>
      <c r="L4" s="1" t="s">
        <v>13</v>
      </c>
      <c r="M4" s="1" t="s">
        <v>14</v>
      </c>
    </row>
    <row r="5" spans="1:13" ht="58" customHeight="1" x14ac:dyDescent="0.35">
      <c r="A5" s="12">
        <v>1</v>
      </c>
      <c r="B5" s="13" t="s">
        <v>11</v>
      </c>
      <c r="C5" s="49" t="s">
        <v>85</v>
      </c>
      <c r="D5" s="46" t="s">
        <v>86</v>
      </c>
      <c r="E5" s="12" t="s">
        <v>21</v>
      </c>
      <c r="F5" s="12"/>
      <c r="G5" s="13" t="s">
        <v>87</v>
      </c>
      <c r="H5" s="12" t="s">
        <v>29</v>
      </c>
      <c r="I5" s="12" t="s">
        <v>30</v>
      </c>
      <c r="J5" s="13" t="s">
        <v>87</v>
      </c>
      <c r="K5" s="14" t="s">
        <v>32</v>
      </c>
      <c r="L5" s="12" t="s">
        <v>34</v>
      </c>
      <c r="M5" s="13"/>
    </row>
    <row r="6" spans="1:13" ht="58" customHeight="1" x14ac:dyDescent="0.35">
      <c r="A6" s="12">
        <v>2</v>
      </c>
      <c r="B6" s="13" t="s">
        <v>11</v>
      </c>
      <c r="C6" s="49"/>
      <c r="D6" s="47"/>
      <c r="E6" s="12" t="s">
        <v>22</v>
      </c>
      <c r="F6" s="12"/>
      <c r="G6" s="13" t="s">
        <v>88</v>
      </c>
      <c r="H6" s="12" t="s">
        <v>29</v>
      </c>
      <c r="I6" s="12" t="s">
        <v>30</v>
      </c>
      <c r="J6" s="13" t="s">
        <v>88</v>
      </c>
      <c r="K6" s="14" t="s">
        <v>32</v>
      </c>
      <c r="L6" s="12" t="s">
        <v>34</v>
      </c>
      <c r="M6" s="13"/>
    </row>
    <row r="7" spans="1:13" ht="58" customHeight="1" x14ac:dyDescent="0.35">
      <c r="A7" s="12">
        <v>3</v>
      </c>
      <c r="B7" s="13" t="s">
        <v>11</v>
      </c>
      <c r="C7" s="49"/>
      <c r="D7" s="47"/>
      <c r="E7" s="12" t="s">
        <v>23</v>
      </c>
      <c r="F7" s="12"/>
      <c r="G7" s="13" t="s">
        <v>26</v>
      </c>
      <c r="H7" s="12" t="s">
        <v>29</v>
      </c>
      <c r="I7" s="12" t="s">
        <v>30</v>
      </c>
      <c r="J7" s="13" t="s">
        <v>26</v>
      </c>
      <c r="K7" s="14" t="s">
        <v>32</v>
      </c>
      <c r="L7" s="12" t="s">
        <v>34</v>
      </c>
      <c r="M7" s="13"/>
    </row>
    <row r="8" spans="1:13" ht="58" customHeight="1" x14ac:dyDescent="0.35">
      <c r="A8" s="12">
        <v>4</v>
      </c>
      <c r="B8" s="13" t="s">
        <v>11</v>
      </c>
      <c r="C8" s="49"/>
      <c r="D8" s="47"/>
      <c r="E8" s="12" t="s">
        <v>24</v>
      </c>
      <c r="F8" s="12" t="s">
        <v>36</v>
      </c>
      <c r="G8" s="13" t="s">
        <v>28</v>
      </c>
      <c r="H8" s="12" t="s">
        <v>29</v>
      </c>
      <c r="I8" s="12" t="s">
        <v>30</v>
      </c>
      <c r="J8" s="13" t="s">
        <v>28</v>
      </c>
      <c r="K8" s="14" t="s">
        <v>32</v>
      </c>
      <c r="L8" s="12" t="s">
        <v>34</v>
      </c>
      <c r="M8" s="13"/>
    </row>
    <row r="9" spans="1:13" ht="188.5" x14ac:dyDescent="0.35">
      <c r="A9" s="12">
        <v>5</v>
      </c>
      <c r="B9" s="13" t="s">
        <v>11</v>
      </c>
      <c r="C9" s="49"/>
      <c r="D9" s="48"/>
      <c r="E9" s="12" t="s">
        <v>25</v>
      </c>
      <c r="F9" s="12"/>
      <c r="G9" s="13" t="s">
        <v>96</v>
      </c>
      <c r="H9" s="12" t="s">
        <v>29</v>
      </c>
      <c r="I9" s="12" t="s">
        <v>30</v>
      </c>
      <c r="J9" s="13" t="s">
        <v>95</v>
      </c>
      <c r="K9" s="14" t="s">
        <v>32</v>
      </c>
      <c r="L9" s="12" t="s">
        <v>34</v>
      </c>
      <c r="M9" s="13"/>
    </row>
    <row r="10" spans="1:13" ht="101.5" x14ac:dyDescent="0.35">
      <c r="A10" s="12">
        <v>6</v>
      </c>
      <c r="B10" s="13" t="s">
        <v>11</v>
      </c>
      <c r="C10" s="13" t="s">
        <v>15</v>
      </c>
      <c r="D10" s="13" t="s">
        <v>20</v>
      </c>
      <c r="E10" s="13" t="s">
        <v>61</v>
      </c>
      <c r="F10" s="13" t="s">
        <v>37</v>
      </c>
      <c r="G10" s="13" t="s">
        <v>38</v>
      </c>
      <c r="H10" s="13" t="s">
        <v>39</v>
      </c>
      <c r="I10" s="12" t="s">
        <v>30</v>
      </c>
      <c r="J10" s="13" t="s">
        <v>54</v>
      </c>
      <c r="K10" s="14" t="s">
        <v>32</v>
      </c>
      <c r="L10" s="12" t="s">
        <v>34</v>
      </c>
      <c r="M10" s="13"/>
    </row>
    <row r="11" spans="1:13" ht="87" x14ac:dyDescent="0.35">
      <c r="A11" s="12">
        <v>7</v>
      </c>
      <c r="B11" s="13" t="s">
        <v>11</v>
      </c>
      <c r="C11" s="13" t="s">
        <v>16</v>
      </c>
      <c r="D11" s="13" t="s">
        <v>20</v>
      </c>
      <c r="E11" s="13" t="s">
        <v>62</v>
      </c>
      <c r="F11" s="13" t="s">
        <v>51</v>
      </c>
      <c r="G11" s="13" t="s">
        <v>38</v>
      </c>
      <c r="H11" s="12" t="s">
        <v>29</v>
      </c>
      <c r="I11" s="12" t="s">
        <v>30</v>
      </c>
      <c r="J11" s="13" t="s">
        <v>53</v>
      </c>
      <c r="K11" s="14" t="s">
        <v>32</v>
      </c>
      <c r="L11" s="12" t="s">
        <v>34</v>
      </c>
      <c r="M11" s="13"/>
    </row>
    <row r="12" spans="1:13" ht="130.5" x14ac:dyDescent="0.35">
      <c r="A12" s="12">
        <v>8</v>
      </c>
      <c r="B12" s="13" t="s">
        <v>11</v>
      </c>
      <c r="C12" s="13" t="s">
        <v>17</v>
      </c>
      <c r="D12" s="13" t="s">
        <v>20</v>
      </c>
      <c r="E12" s="13" t="s">
        <v>62</v>
      </c>
      <c r="F12" s="13" t="s">
        <v>52</v>
      </c>
      <c r="G12" s="13" t="s">
        <v>55</v>
      </c>
      <c r="H12" s="12" t="s">
        <v>29</v>
      </c>
      <c r="I12" s="12" t="s">
        <v>30</v>
      </c>
      <c r="J12" s="13" t="s">
        <v>56</v>
      </c>
      <c r="K12" s="14" t="s">
        <v>32</v>
      </c>
      <c r="L12" s="12" t="s">
        <v>34</v>
      </c>
      <c r="M12" s="13"/>
    </row>
    <row r="13" spans="1:13" ht="130.5" x14ac:dyDescent="0.35">
      <c r="A13" s="12">
        <v>9</v>
      </c>
      <c r="B13" s="13" t="s">
        <v>11</v>
      </c>
      <c r="C13" s="13" t="s">
        <v>19</v>
      </c>
      <c r="D13" s="13" t="s">
        <v>20</v>
      </c>
      <c r="E13" s="13" t="s">
        <v>50</v>
      </c>
      <c r="F13" s="13" t="s">
        <v>57</v>
      </c>
      <c r="G13" s="13" t="s">
        <v>58</v>
      </c>
      <c r="H13" s="12" t="s">
        <v>29</v>
      </c>
      <c r="I13" s="12" t="s">
        <v>30</v>
      </c>
      <c r="J13" s="13" t="s">
        <v>58</v>
      </c>
      <c r="K13" s="14" t="s">
        <v>32</v>
      </c>
      <c r="L13" s="12" t="s">
        <v>34</v>
      </c>
      <c r="M13" s="13"/>
    </row>
    <row r="14" spans="1:13" ht="87" x14ac:dyDescent="0.35">
      <c r="A14" s="12">
        <v>10</v>
      </c>
      <c r="B14" s="13" t="s">
        <v>11</v>
      </c>
      <c r="C14" s="13" t="s">
        <v>18</v>
      </c>
      <c r="D14" s="13" t="s">
        <v>20</v>
      </c>
      <c r="E14" s="13" t="s">
        <v>62</v>
      </c>
      <c r="F14" s="13" t="s">
        <v>70</v>
      </c>
      <c r="G14" s="13" t="s">
        <v>38</v>
      </c>
      <c r="H14" s="12" t="s">
        <v>29</v>
      </c>
      <c r="I14" s="12" t="s">
        <v>30</v>
      </c>
      <c r="J14" s="13" t="s">
        <v>38</v>
      </c>
      <c r="K14" s="14" t="s">
        <v>32</v>
      </c>
      <c r="L14" s="12" t="s">
        <v>34</v>
      </c>
      <c r="M14" s="13"/>
    </row>
    <row r="15" spans="1:13" ht="101.5" x14ac:dyDescent="0.35">
      <c r="A15" s="12">
        <v>11</v>
      </c>
      <c r="B15" s="13" t="s">
        <v>11</v>
      </c>
      <c r="C15" s="13" t="s">
        <v>69</v>
      </c>
      <c r="D15" s="13" t="s">
        <v>20</v>
      </c>
      <c r="E15" s="13" t="s">
        <v>62</v>
      </c>
      <c r="F15" s="13" t="s">
        <v>60</v>
      </c>
      <c r="G15" s="13" t="s">
        <v>38</v>
      </c>
      <c r="H15" s="12" t="s">
        <v>39</v>
      </c>
      <c r="I15" s="12" t="s">
        <v>30</v>
      </c>
      <c r="J15" s="13" t="s">
        <v>71</v>
      </c>
      <c r="K15" s="14" t="s">
        <v>33</v>
      </c>
      <c r="L15" s="12" t="s">
        <v>34</v>
      </c>
      <c r="M15" s="13" t="s">
        <v>68</v>
      </c>
    </row>
    <row r="16" spans="1:13" ht="130.5" x14ac:dyDescent="0.35">
      <c r="A16" s="12">
        <v>12</v>
      </c>
      <c r="B16" s="13" t="s">
        <v>11</v>
      </c>
      <c r="C16" s="13" t="s">
        <v>27</v>
      </c>
      <c r="D16" s="13" t="s">
        <v>74</v>
      </c>
      <c r="E16" s="13" t="s">
        <v>75</v>
      </c>
      <c r="F16" s="12"/>
      <c r="G16" s="13" t="s">
        <v>76</v>
      </c>
      <c r="H16" s="13" t="s">
        <v>97</v>
      </c>
      <c r="I16" s="12" t="s">
        <v>30</v>
      </c>
      <c r="J16" s="12"/>
      <c r="K16" s="14" t="s">
        <v>77</v>
      </c>
      <c r="L16" s="12"/>
      <c r="M16" s="13"/>
    </row>
    <row r="17" spans="1:13" ht="87" customHeight="1" x14ac:dyDescent="0.35">
      <c r="A17" s="12">
        <v>13</v>
      </c>
      <c r="B17" s="45" t="s">
        <v>78</v>
      </c>
      <c r="C17" s="45" t="s">
        <v>84</v>
      </c>
      <c r="D17" s="45" t="s">
        <v>74</v>
      </c>
      <c r="E17" s="45" t="s">
        <v>79</v>
      </c>
      <c r="F17" s="45" t="s">
        <v>80</v>
      </c>
      <c r="G17" s="13" t="s">
        <v>81</v>
      </c>
      <c r="H17" s="13" t="s">
        <v>29</v>
      </c>
      <c r="I17" s="12" t="s">
        <v>30</v>
      </c>
      <c r="J17" s="13" t="s">
        <v>81</v>
      </c>
      <c r="K17" s="14" t="s">
        <v>32</v>
      </c>
      <c r="L17" s="12"/>
      <c r="M17" s="13"/>
    </row>
    <row r="18" spans="1:13" ht="43.5" x14ac:dyDescent="0.35">
      <c r="A18" s="12">
        <v>14</v>
      </c>
      <c r="B18" s="45"/>
      <c r="C18" s="45"/>
      <c r="D18" s="45"/>
      <c r="E18" s="45"/>
      <c r="F18" s="45"/>
      <c r="G18" s="13" t="s">
        <v>82</v>
      </c>
      <c r="H18" s="13" t="s">
        <v>29</v>
      </c>
      <c r="I18" s="12" t="s">
        <v>30</v>
      </c>
      <c r="J18" s="13" t="s">
        <v>82</v>
      </c>
      <c r="K18" s="14" t="s">
        <v>32</v>
      </c>
      <c r="L18" s="12"/>
      <c r="M18" s="13"/>
    </row>
    <row r="19" spans="1:13" ht="43.5" x14ac:dyDescent="0.35">
      <c r="A19" s="12">
        <v>15</v>
      </c>
      <c r="B19" s="45"/>
      <c r="C19" s="45"/>
      <c r="D19" s="45"/>
      <c r="E19" s="45"/>
      <c r="F19" s="45"/>
      <c r="G19" s="13" t="s">
        <v>83</v>
      </c>
      <c r="H19" s="13" t="s">
        <v>29</v>
      </c>
      <c r="I19" s="12" t="s">
        <v>30</v>
      </c>
      <c r="J19" s="13" t="s">
        <v>83</v>
      </c>
      <c r="K19" s="14" t="s">
        <v>32</v>
      </c>
      <c r="L19" s="12"/>
      <c r="M19" s="13"/>
    </row>
  </sheetData>
  <mergeCells count="7">
    <mergeCell ref="F17:F19"/>
    <mergeCell ref="D5:D9"/>
    <mergeCell ref="C5:C9"/>
    <mergeCell ref="B17:B19"/>
    <mergeCell ref="C17:C19"/>
    <mergeCell ref="D17:D19"/>
    <mergeCell ref="E17:E19"/>
  </mergeCells>
  <conditionalFormatting sqref="K5:K9">
    <cfRule type="containsText" dxfId="109" priority="31" operator="containsText" text="Pass">
      <formula>NOT(ISERROR(SEARCH(("Pass"),(K5))))</formula>
    </cfRule>
  </conditionalFormatting>
  <conditionalFormatting sqref="K5:K9">
    <cfRule type="containsText" dxfId="108" priority="32" operator="containsText" text="Not Execute">
      <formula>NOT(ISERROR(SEARCH(("Not Execute"),(K5))))</formula>
    </cfRule>
  </conditionalFormatting>
  <conditionalFormatting sqref="K5:K9">
    <cfRule type="containsText" dxfId="107" priority="33" operator="containsText" text="Fail">
      <formula>NOT(ISERROR(SEARCH(("Fail"),(K5))))</formula>
    </cfRule>
  </conditionalFormatting>
  <conditionalFormatting sqref="K5:K9">
    <cfRule type="containsText" dxfId="106" priority="34" operator="containsText" text="Blocker">
      <formula>NOT(ISERROR(SEARCH(("Blocker"),(K5))))</formula>
    </cfRule>
  </conditionalFormatting>
  <conditionalFormatting sqref="K5:K9">
    <cfRule type="containsText" dxfId="105" priority="35" operator="containsText" text="ReTest">
      <formula>NOT(ISERROR(SEARCH(("ReTest"),(K5))))</formula>
    </cfRule>
  </conditionalFormatting>
  <conditionalFormatting sqref="K10">
    <cfRule type="containsText" dxfId="104" priority="26" operator="containsText" text="Pass">
      <formula>NOT(ISERROR(SEARCH(("Pass"),(K10))))</formula>
    </cfRule>
  </conditionalFormatting>
  <conditionalFormatting sqref="K10">
    <cfRule type="containsText" dxfId="103" priority="27" operator="containsText" text="Not Execute">
      <formula>NOT(ISERROR(SEARCH(("Not Execute"),(K10))))</formula>
    </cfRule>
  </conditionalFormatting>
  <conditionalFormatting sqref="K10">
    <cfRule type="containsText" dxfId="102" priority="28" operator="containsText" text="Fail">
      <formula>NOT(ISERROR(SEARCH(("Fail"),(K10))))</formula>
    </cfRule>
  </conditionalFormatting>
  <conditionalFormatting sqref="K10">
    <cfRule type="containsText" dxfId="101" priority="29" operator="containsText" text="Blocker">
      <formula>NOT(ISERROR(SEARCH(("Blocker"),(K10))))</formula>
    </cfRule>
  </conditionalFormatting>
  <conditionalFormatting sqref="K10">
    <cfRule type="containsText" dxfId="100" priority="30" operator="containsText" text="ReTest">
      <formula>NOT(ISERROR(SEARCH(("ReTest"),(K10))))</formula>
    </cfRule>
  </conditionalFormatting>
  <conditionalFormatting sqref="K11:K13">
    <cfRule type="containsText" dxfId="99" priority="21" operator="containsText" text="Pass">
      <formula>NOT(ISERROR(SEARCH(("Pass"),(K11))))</formula>
    </cfRule>
  </conditionalFormatting>
  <conditionalFormatting sqref="K11:K13">
    <cfRule type="containsText" dxfId="98" priority="22" operator="containsText" text="Not Execute">
      <formula>NOT(ISERROR(SEARCH(("Not Execute"),(K11))))</formula>
    </cfRule>
  </conditionalFormatting>
  <conditionalFormatting sqref="K11:K13">
    <cfRule type="containsText" dxfId="97" priority="23" operator="containsText" text="Fail">
      <formula>NOT(ISERROR(SEARCH(("Fail"),(K11))))</formula>
    </cfRule>
  </conditionalFormatting>
  <conditionalFormatting sqref="K11:K13">
    <cfRule type="containsText" dxfId="96" priority="24" operator="containsText" text="Blocker">
      <formula>NOT(ISERROR(SEARCH(("Blocker"),(K11))))</formula>
    </cfRule>
  </conditionalFormatting>
  <conditionalFormatting sqref="K11:K13">
    <cfRule type="containsText" dxfId="95" priority="25" operator="containsText" text="ReTest">
      <formula>NOT(ISERROR(SEARCH(("ReTest"),(K11))))</formula>
    </cfRule>
  </conditionalFormatting>
  <conditionalFormatting sqref="K15">
    <cfRule type="containsText" dxfId="94" priority="16" operator="containsText" text="Pass">
      <formula>NOT(ISERROR(SEARCH(("Pass"),(K15))))</formula>
    </cfRule>
  </conditionalFormatting>
  <conditionalFormatting sqref="K15">
    <cfRule type="containsText" dxfId="93" priority="17" operator="containsText" text="Not Execute">
      <formula>NOT(ISERROR(SEARCH(("Not Execute"),(K15))))</formula>
    </cfRule>
  </conditionalFormatting>
  <conditionalFormatting sqref="K15">
    <cfRule type="containsText" dxfId="92" priority="18" operator="containsText" text="Fail">
      <formula>NOT(ISERROR(SEARCH(("Fail"),(K15))))</formula>
    </cfRule>
  </conditionalFormatting>
  <conditionalFormatting sqref="K15">
    <cfRule type="containsText" dxfId="91" priority="19" operator="containsText" text="Blocker">
      <formula>NOT(ISERROR(SEARCH(("Blocker"),(K15))))</formula>
    </cfRule>
  </conditionalFormatting>
  <conditionalFormatting sqref="K15">
    <cfRule type="containsText" dxfId="90" priority="20" operator="containsText" text="ReTest">
      <formula>NOT(ISERROR(SEARCH(("ReTest"),(K15))))</formula>
    </cfRule>
  </conditionalFormatting>
  <conditionalFormatting sqref="K14">
    <cfRule type="containsText" dxfId="89" priority="11" operator="containsText" text="Pass">
      <formula>NOT(ISERROR(SEARCH(("Pass"),(K14))))</formula>
    </cfRule>
  </conditionalFormatting>
  <conditionalFormatting sqref="K14">
    <cfRule type="containsText" dxfId="88" priority="12" operator="containsText" text="Not Execute">
      <formula>NOT(ISERROR(SEARCH(("Not Execute"),(K14))))</formula>
    </cfRule>
  </conditionalFormatting>
  <conditionalFormatting sqref="K14">
    <cfRule type="containsText" dxfId="87" priority="13" operator="containsText" text="Fail">
      <formula>NOT(ISERROR(SEARCH(("Fail"),(K14))))</formula>
    </cfRule>
  </conditionalFormatting>
  <conditionalFormatting sqref="K14">
    <cfRule type="containsText" dxfId="86" priority="14" operator="containsText" text="Blocker">
      <formula>NOT(ISERROR(SEARCH(("Blocker"),(K14))))</formula>
    </cfRule>
  </conditionalFormatting>
  <conditionalFormatting sqref="K14">
    <cfRule type="containsText" dxfId="85" priority="15" operator="containsText" text="ReTest">
      <formula>NOT(ISERROR(SEARCH(("ReTest"),(K14))))</formula>
    </cfRule>
  </conditionalFormatting>
  <conditionalFormatting sqref="K16">
    <cfRule type="containsText" dxfId="84" priority="6" operator="containsText" text="Pass">
      <formula>NOT(ISERROR(SEARCH(("Pass"),(K16))))</formula>
    </cfRule>
  </conditionalFormatting>
  <conditionalFormatting sqref="K16">
    <cfRule type="containsText" dxfId="83" priority="7" operator="containsText" text="Not Execute">
      <formula>NOT(ISERROR(SEARCH(("Not Execute"),(K16))))</formula>
    </cfRule>
  </conditionalFormatting>
  <conditionalFormatting sqref="K16">
    <cfRule type="containsText" dxfId="82" priority="8" operator="containsText" text="Fail">
      <formula>NOT(ISERROR(SEARCH(("Fail"),(K16))))</formula>
    </cfRule>
  </conditionalFormatting>
  <conditionalFormatting sqref="K16">
    <cfRule type="containsText" dxfId="81" priority="9" operator="containsText" text="Blocker">
      <formula>NOT(ISERROR(SEARCH(("Blocker"),(K16))))</formula>
    </cfRule>
  </conditionalFormatting>
  <conditionalFormatting sqref="K16">
    <cfRule type="containsText" dxfId="80" priority="10" operator="containsText" text="ReTest">
      <formula>NOT(ISERROR(SEARCH(("ReTest"),(K16))))</formula>
    </cfRule>
  </conditionalFormatting>
  <conditionalFormatting sqref="K17:K19">
    <cfRule type="containsText" dxfId="79" priority="1" operator="containsText" text="Pass">
      <formula>NOT(ISERROR(SEARCH(("Pass"),(K17))))</formula>
    </cfRule>
  </conditionalFormatting>
  <conditionalFormatting sqref="K17:K19">
    <cfRule type="containsText" dxfId="78" priority="2" operator="containsText" text="Not Execute">
      <formula>NOT(ISERROR(SEARCH(("Not Execute"),(K17))))</formula>
    </cfRule>
  </conditionalFormatting>
  <conditionalFormatting sqref="K17:K19">
    <cfRule type="containsText" dxfId="77" priority="3" operator="containsText" text="Fail">
      <formula>NOT(ISERROR(SEARCH(("Fail"),(K17))))</formula>
    </cfRule>
  </conditionalFormatting>
  <conditionalFormatting sqref="K17:K19">
    <cfRule type="containsText" dxfId="76" priority="4" operator="containsText" text="Blocker">
      <formula>NOT(ISERROR(SEARCH(("Blocker"),(K17))))</formula>
    </cfRule>
  </conditionalFormatting>
  <conditionalFormatting sqref="K17:K19">
    <cfRule type="containsText" dxfId="75" priority="5" operator="containsText" text="ReTest">
      <formula>NOT(ISERROR(SEARCH(("ReTest"),(K17))))</formula>
    </cfRule>
  </conditionalFormatting>
  <dataValidations count="1">
    <dataValidation type="list" allowBlank="1" sqref="K5:K19" xr:uid="{8A3BF46F-037F-40D6-8F97-844C4257838E}">
      <formula1>"Pass,Fail,ReTest,Onhold,Blocker,Not Execute"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355C-3801-45A5-BA67-EB7A344A125A}">
  <dimension ref="A1:M13"/>
  <sheetViews>
    <sheetView topLeftCell="A10" zoomScale="75" zoomScaleNormal="75" workbookViewId="0">
      <selection activeCell="F12" sqref="F12"/>
    </sheetView>
  </sheetViews>
  <sheetFormatPr defaultRowHeight="14.5" x14ac:dyDescent="0.35"/>
  <cols>
    <col min="1" max="1" width="17.36328125" customWidth="1"/>
    <col min="2" max="2" width="24.26953125" style="3" customWidth="1"/>
    <col min="3" max="3" width="20.1796875" style="4" customWidth="1"/>
    <col min="4" max="4" width="16.81640625" customWidth="1"/>
    <col min="5" max="5" width="27.26953125" customWidth="1"/>
    <col min="6" max="6" width="28.1796875" customWidth="1"/>
    <col min="7" max="7" width="27.26953125" customWidth="1"/>
    <col min="8" max="8" width="10.54296875" customWidth="1"/>
    <col min="9" max="9" width="12.81640625" customWidth="1"/>
    <col min="10" max="10" width="34.1796875" customWidth="1"/>
    <col min="11" max="13" width="13.81640625" customWidth="1"/>
  </cols>
  <sheetData>
    <row r="1" spans="1:13" x14ac:dyDescent="0.35">
      <c r="A1" s="6" t="s">
        <v>8</v>
      </c>
      <c r="B1" s="15" t="s">
        <v>133</v>
      </c>
      <c r="D1" s="3"/>
      <c r="G1" s="3"/>
      <c r="M1" s="3"/>
    </row>
    <row r="2" spans="1:13" x14ac:dyDescent="0.35">
      <c r="A2" s="7" t="s">
        <v>9</v>
      </c>
      <c r="B2" s="16" t="s">
        <v>12</v>
      </c>
      <c r="D2" s="3"/>
      <c r="G2" s="3"/>
      <c r="M2" s="3"/>
    </row>
    <row r="3" spans="1:13" x14ac:dyDescent="0.35">
      <c r="A3" s="7" t="s">
        <v>10</v>
      </c>
      <c r="B3" s="17">
        <v>44453</v>
      </c>
      <c r="D3" s="3"/>
      <c r="G3" s="3"/>
      <c r="M3" s="3"/>
    </row>
    <row r="4" spans="1:13" ht="27.5" customHeight="1" x14ac:dyDescent="0.35">
      <c r="A4" s="1" t="s">
        <v>0</v>
      </c>
      <c r="B4" s="31" t="s">
        <v>1</v>
      </c>
      <c r="C4" s="5" t="s">
        <v>2</v>
      </c>
      <c r="D4" s="1" t="s">
        <v>3</v>
      </c>
      <c r="E4" s="1" t="s">
        <v>4</v>
      </c>
      <c r="F4" s="8" t="s">
        <v>35</v>
      </c>
      <c r="G4" s="1" t="s">
        <v>5</v>
      </c>
      <c r="H4" s="2" t="s">
        <v>6</v>
      </c>
      <c r="I4" s="1" t="s">
        <v>7</v>
      </c>
      <c r="J4" s="8" t="s">
        <v>59</v>
      </c>
      <c r="K4" s="8" t="s">
        <v>31</v>
      </c>
      <c r="L4" s="1" t="s">
        <v>13</v>
      </c>
      <c r="M4" s="1" t="s">
        <v>14</v>
      </c>
    </row>
    <row r="5" spans="1:13" ht="257.5" customHeight="1" x14ac:dyDescent="0.35">
      <c r="A5">
        <v>1</v>
      </c>
      <c r="B5" s="3" t="s">
        <v>173</v>
      </c>
      <c r="C5" s="13" t="s">
        <v>174</v>
      </c>
      <c r="D5" s="13" t="s">
        <v>86</v>
      </c>
      <c r="E5" s="13" t="s">
        <v>160</v>
      </c>
      <c r="F5" s="32" t="s">
        <v>120</v>
      </c>
      <c r="G5" s="26" t="s">
        <v>137</v>
      </c>
      <c r="H5" s="33" t="s">
        <v>29</v>
      </c>
      <c r="I5" s="26" t="s">
        <v>30</v>
      </c>
      <c r="J5" s="26" t="s">
        <v>137</v>
      </c>
      <c r="K5" s="14" t="s">
        <v>32</v>
      </c>
      <c r="L5" s="12" t="s">
        <v>34</v>
      </c>
      <c r="M5" s="12"/>
    </row>
    <row r="6" spans="1:13" ht="101.5" x14ac:dyDescent="0.35">
      <c r="A6">
        <v>2</v>
      </c>
      <c r="C6" s="13" t="s">
        <v>161</v>
      </c>
      <c r="D6" s="13" t="s">
        <v>86</v>
      </c>
      <c r="E6" s="13" t="s">
        <v>90</v>
      </c>
      <c r="F6" s="32" t="s">
        <v>124</v>
      </c>
      <c r="G6" s="26" t="s">
        <v>128</v>
      </c>
      <c r="H6" s="26" t="s">
        <v>29</v>
      </c>
      <c r="I6" s="26" t="s">
        <v>30</v>
      </c>
      <c r="J6" s="26" t="s">
        <v>129</v>
      </c>
      <c r="K6" s="14" t="s">
        <v>32</v>
      </c>
      <c r="L6" s="12" t="s">
        <v>34</v>
      </c>
      <c r="M6" s="12"/>
    </row>
    <row r="7" spans="1:13" ht="145" x14ac:dyDescent="0.35">
      <c r="A7">
        <v>3</v>
      </c>
      <c r="C7" s="13" t="s">
        <v>162</v>
      </c>
      <c r="D7" s="13" t="s">
        <v>86</v>
      </c>
      <c r="E7" s="13" t="s">
        <v>91</v>
      </c>
      <c r="F7" s="32" t="s">
        <v>163</v>
      </c>
      <c r="G7" s="26" t="s">
        <v>130</v>
      </c>
      <c r="H7" s="26" t="s">
        <v>29</v>
      </c>
      <c r="I7" s="26" t="s">
        <v>30</v>
      </c>
      <c r="J7" s="26" t="s">
        <v>131</v>
      </c>
      <c r="K7" s="14" t="s">
        <v>32</v>
      </c>
      <c r="L7" s="12" t="s">
        <v>34</v>
      </c>
      <c r="M7" s="12"/>
    </row>
    <row r="8" spans="1:13" ht="101.5" x14ac:dyDescent="0.35">
      <c r="A8">
        <v>4</v>
      </c>
      <c r="C8" s="13" t="s">
        <v>164</v>
      </c>
      <c r="D8" s="13" t="s">
        <v>86</v>
      </c>
      <c r="E8" s="13" t="s">
        <v>92</v>
      </c>
      <c r="F8" s="32" t="s">
        <v>125</v>
      </c>
      <c r="G8" s="26" t="s">
        <v>127</v>
      </c>
      <c r="H8" s="26" t="s">
        <v>39</v>
      </c>
      <c r="I8" s="26" t="s">
        <v>30</v>
      </c>
      <c r="J8" s="26" t="s">
        <v>127</v>
      </c>
      <c r="K8" s="14" t="s">
        <v>32</v>
      </c>
      <c r="L8" s="12" t="s">
        <v>34</v>
      </c>
      <c r="M8" s="12"/>
    </row>
    <row r="9" spans="1:13" ht="159.5" x14ac:dyDescent="0.35">
      <c r="A9">
        <v>5</v>
      </c>
      <c r="C9" s="13" t="s">
        <v>165</v>
      </c>
      <c r="D9" s="13" t="s">
        <v>86</v>
      </c>
      <c r="E9" s="13" t="s">
        <v>93</v>
      </c>
      <c r="F9" s="32" t="s">
        <v>126</v>
      </c>
      <c r="G9" s="26" t="s">
        <v>127</v>
      </c>
      <c r="H9" s="26" t="s">
        <v>39</v>
      </c>
      <c r="I9" s="26" t="s">
        <v>30</v>
      </c>
      <c r="J9" s="26" t="s">
        <v>132</v>
      </c>
      <c r="K9" s="14" t="s">
        <v>33</v>
      </c>
      <c r="L9" s="12" t="s">
        <v>34</v>
      </c>
      <c r="M9" s="26" t="s">
        <v>136</v>
      </c>
    </row>
    <row r="10" spans="1:13" ht="145" x14ac:dyDescent="0.35">
      <c r="A10">
        <v>6</v>
      </c>
      <c r="B10" s="3" t="s">
        <v>89</v>
      </c>
      <c r="C10" s="13" t="s">
        <v>166</v>
      </c>
      <c r="D10" s="26" t="s">
        <v>167</v>
      </c>
      <c r="E10" s="13" t="s">
        <v>94</v>
      </c>
      <c r="F10" s="32" t="s">
        <v>120</v>
      </c>
      <c r="G10" s="26" t="s">
        <v>168</v>
      </c>
      <c r="H10" s="26" t="s">
        <v>39</v>
      </c>
      <c r="I10" s="26" t="s">
        <v>7</v>
      </c>
      <c r="J10" s="26" t="s">
        <v>168</v>
      </c>
      <c r="K10" s="14" t="s">
        <v>32</v>
      </c>
      <c r="L10" s="12" t="s">
        <v>34</v>
      </c>
      <c r="M10" s="12"/>
    </row>
    <row r="11" spans="1:13" ht="130.5" x14ac:dyDescent="0.35">
      <c r="A11">
        <v>7</v>
      </c>
      <c r="B11" s="3" t="s">
        <v>116</v>
      </c>
      <c r="C11" s="13" t="s">
        <v>114</v>
      </c>
      <c r="D11" s="26" t="s">
        <v>115</v>
      </c>
      <c r="E11" s="13" t="s">
        <v>94</v>
      </c>
      <c r="F11" s="32" t="s">
        <v>120</v>
      </c>
      <c r="G11" s="13" t="s">
        <v>169</v>
      </c>
      <c r="H11" s="12"/>
      <c r="I11" s="12"/>
      <c r="J11" s="13" t="s">
        <v>169</v>
      </c>
      <c r="K11" s="14" t="s">
        <v>32</v>
      </c>
      <c r="L11" s="12" t="s">
        <v>34</v>
      </c>
      <c r="M11" s="12"/>
    </row>
    <row r="12" spans="1:13" ht="101.5" x14ac:dyDescent="0.35">
      <c r="B12" s="3" t="s">
        <v>123</v>
      </c>
      <c r="C12" s="13" t="s">
        <v>117</v>
      </c>
      <c r="D12" s="13" t="s">
        <v>119</v>
      </c>
      <c r="E12" s="13" t="s">
        <v>170</v>
      </c>
      <c r="F12" s="13" t="s">
        <v>175</v>
      </c>
      <c r="G12" s="26" t="s">
        <v>121</v>
      </c>
      <c r="H12" s="26" t="s">
        <v>39</v>
      </c>
      <c r="I12" s="12"/>
      <c r="J12" s="26" t="s">
        <v>121</v>
      </c>
      <c r="K12" s="14" t="s">
        <v>32</v>
      </c>
      <c r="L12" s="12" t="s">
        <v>34</v>
      </c>
      <c r="M12" s="12"/>
    </row>
    <row r="13" spans="1:13" ht="58" x14ac:dyDescent="0.35">
      <c r="B13" s="3" t="s">
        <v>123</v>
      </c>
      <c r="C13" s="26" t="s">
        <v>118</v>
      </c>
      <c r="D13" s="26" t="s">
        <v>171</v>
      </c>
      <c r="E13" s="13" t="s">
        <v>122</v>
      </c>
      <c r="F13" s="32" t="s">
        <v>120</v>
      </c>
      <c r="G13" s="26" t="s">
        <v>172</v>
      </c>
      <c r="H13" s="26" t="s">
        <v>39</v>
      </c>
      <c r="I13" s="12"/>
      <c r="J13" s="26" t="s">
        <v>172</v>
      </c>
      <c r="K13" s="14" t="s">
        <v>32</v>
      </c>
      <c r="L13" s="12" t="s">
        <v>34</v>
      </c>
      <c r="M13" s="12"/>
    </row>
  </sheetData>
  <conditionalFormatting sqref="K5">
    <cfRule type="containsText" dxfId="74" priority="36" operator="containsText" text="Pass">
      <formula>NOT(ISERROR(SEARCH(("Pass"),(K5))))</formula>
    </cfRule>
  </conditionalFormatting>
  <conditionalFormatting sqref="K5">
    <cfRule type="containsText" dxfId="73" priority="37" operator="containsText" text="Not Execute">
      <formula>NOT(ISERROR(SEARCH(("Not Execute"),(K5))))</formula>
    </cfRule>
  </conditionalFormatting>
  <conditionalFormatting sqref="K5">
    <cfRule type="containsText" dxfId="72" priority="38" operator="containsText" text="Fail">
      <formula>NOT(ISERROR(SEARCH(("Fail"),(K5))))</formula>
    </cfRule>
  </conditionalFormatting>
  <conditionalFormatting sqref="K5">
    <cfRule type="containsText" dxfId="71" priority="39" operator="containsText" text="Blocker">
      <formula>NOT(ISERROR(SEARCH(("Blocker"),(K5))))</formula>
    </cfRule>
  </conditionalFormatting>
  <conditionalFormatting sqref="K5">
    <cfRule type="containsText" dxfId="70" priority="40" operator="containsText" text="ReTest">
      <formula>NOT(ISERROR(SEARCH(("ReTest"),(K5))))</formula>
    </cfRule>
  </conditionalFormatting>
  <conditionalFormatting sqref="K12">
    <cfRule type="containsText" dxfId="69" priority="31" operator="containsText" text="Pass">
      <formula>NOT(ISERROR(SEARCH(("Pass"),(K12))))</formula>
    </cfRule>
  </conditionalFormatting>
  <conditionalFormatting sqref="K12">
    <cfRule type="containsText" dxfId="68" priority="32" operator="containsText" text="Not Execute">
      <formula>NOT(ISERROR(SEARCH(("Not Execute"),(K12))))</formula>
    </cfRule>
  </conditionalFormatting>
  <conditionalFormatting sqref="K12">
    <cfRule type="containsText" dxfId="67" priority="33" operator="containsText" text="Fail">
      <formula>NOT(ISERROR(SEARCH(("Fail"),(K12))))</formula>
    </cfRule>
  </conditionalFormatting>
  <conditionalFormatting sqref="K12">
    <cfRule type="containsText" dxfId="66" priority="34" operator="containsText" text="Blocker">
      <formula>NOT(ISERROR(SEARCH(("Blocker"),(K12))))</formula>
    </cfRule>
  </conditionalFormatting>
  <conditionalFormatting sqref="K12">
    <cfRule type="containsText" dxfId="65" priority="35" operator="containsText" text="ReTest">
      <formula>NOT(ISERROR(SEARCH(("ReTest"),(K12))))</formula>
    </cfRule>
  </conditionalFormatting>
  <conditionalFormatting sqref="K13">
    <cfRule type="containsText" dxfId="64" priority="26" operator="containsText" text="Pass">
      <formula>NOT(ISERROR(SEARCH(("Pass"),(K13))))</formula>
    </cfRule>
  </conditionalFormatting>
  <conditionalFormatting sqref="K13">
    <cfRule type="containsText" dxfId="63" priority="27" operator="containsText" text="Not Execute">
      <formula>NOT(ISERROR(SEARCH(("Not Execute"),(K13))))</formula>
    </cfRule>
  </conditionalFormatting>
  <conditionalFormatting sqref="K13">
    <cfRule type="containsText" dxfId="62" priority="28" operator="containsText" text="Fail">
      <formula>NOT(ISERROR(SEARCH(("Fail"),(K13))))</formula>
    </cfRule>
  </conditionalFormatting>
  <conditionalFormatting sqref="K13">
    <cfRule type="containsText" dxfId="61" priority="29" operator="containsText" text="Blocker">
      <formula>NOT(ISERROR(SEARCH(("Blocker"),(K13))))</formula>
    </cfRule>
  </conditionalFormatting>
  <conditionalFormatting sqref="K13">
    <cfRule type="containsText" dxfId="60" priority="30" operator="containsText" text="ReTest">
      <formula>NOT(ISERROR(SEARCH(("ReTest"),(K13))))</formula>
    </cfRule>
  </conditionalFormatting>
  <conditionalFormatting sqref="K11">
    <cfRule type="containsText" dxfId="59" priority="21" operator="containsText" text="Pass">
      <formula>NOT(ISERROR(SEARCH(("Pass"),(K11))))</formula>
    </cfRule>
  </conditionalFormatting>
  <conditionalFormatting sqref="K11">
    <cfRule type="containsText" dxfId="58" priority="22" operator="containsText" text="Not Execute">
      <formula>NOT(ISERROR(SEARCH(("Not Execute"),(K11))))</formula>
    </cfRule>
  </conditionalFormatting>
  <conditionalFormatting sqref="K11">
    <cfRule type="containsText" dxfId="57" priority="23" operator="containsText" text="Fail">
      <formula>NOT(ISERROR(SEARCH(("Fail"),(K11))))</formula>
    </cfRule>
  </conditionalFormatting>
  <conditionalFormatting sqref="K11">
    <cfRule type="containsText" dxfId="56" priority="24" operator="containsText" text="Blocker">
      <formula>NOT(ISERROR(SEARCH(("Blocker"),(K11))))</formula>
    </cfRule>
  </conditionalFormatting>
  <conditionalFormatting sqref="K11">
    <cfRule type="containsText" dxfId="55" priority="25" operator="containsText" text="ReTest">
      <formula>NOT(ISERROR(SEARCH(("ReTest"),(K11))))</formula>
    </cfRule>
  </conditionalFormatting>
  <conditionalFormatting sqref="K6:K7">
    <cfRule type="containsText" dxfId="54" priority="16" operator="containsText" text="Pass">
      <formula>NOT(ISERROR(SEARCH(("Pass"),(K6))))</formula>
    </cfRule>
  </conditionalFormatting>
  <conditionalFormatting sqref="K6:K7">
    <cfRule type="containsText" dxfId="53" priority="17" operator="containsText" text="Not Execute">
      <formula>NOT(ISERROR(SEARCH(("Not Execute"),(K6))))</formula>
    </cfRule>
  </conditionalFormatting>
  <conditionalFormatting sqref="K6:K7">
    <cfRule type="containsText" dxfId="52" priority="18" operator="containsText" text="Fail">
      <formula>NOT(ISERROR(SEARCH(("Fail"),(K6))))</formula>
    </cfRule>
  </conditionalFormatting>
  <conditionalFormatting sqref="K6:K7">
    <cfRule type="containsText" dxfId="51" priority="19" operator="containsText" text="Blocker">
      <formula>NOT(ISERROR(SEARCH(("Blocker"),(K6))))</formula>
    </cfRule>
  </conditionalFormatting>
  <conditionalFormatting sqref="K6:K7">
    <cfRule type="containsText" dxfId="50" priority="20" operator="containsText" text="ReTest">
      <formula>NOT(ISERROR(SEARCH(("ReTest"),(K6))))</formula>
    </cfRule>
  </conditionalFormatting>
  <conditionalFormatting sqref="K8">
    <cfRule type="containsText" dxfId="49" priority="11" operator="containsText" text="Pass">
      <formula>NOT(ISERROR(SEARCH(("Pass"),(K8))))</formula>
    </cfRule>
  </conditionalFormatting>
  <conditionalFormatting sqref="K8">
    <cfRule type="containsText" dxfId="48" priority="12" operator="containsText" text="Not Execute">
      <formula>NOT(ISERROR(SEARCH(("Not Execute"),(K8))))</formula>
    </cfRule>
  </conditionalFormatting>
  <conditionalFormatting sqref="K8">
    <cfRule type="containsText" dxfId="47" priority="13" operator="containsText" text="Fail">
      <formula>NOT(ISERROR(SEARCH(("Fail"),(K8))))</formula>
    </cfRule>
  </conditionalFormatting>
  <conditionalFormatting sqref="K8">
    <cfRule type="containsText" dxfId="46" priority="14" operator="containsText" text="Blocker">
      <formula>NOT(ISERROR(SEARCH(("Blocker"),(K8))))</formula>
    </cfRule>
  </conditionalFormatting>
  <conditionalFormatting sqref="K8">
    <cfRule type="containsText" dxfId="45" priority="15" operator="containsText" text="ReTest">
      <formula>NOT(ISERROR(SEARCH(("ReTest"),(K8))))</formula>
    </cfRule>
  </conditionalFormatting>
  <conditionalFormatting sqref="K9">
    <cfRule type="containsText" dxfId="44" priority="6" operator="containsText" text="Pass">
      <formula>NOT(ISERROR(SEARCH(("Pass"),(K9))))</formula>
    </cfRule>
  </conditionalFormatting>
  <conditionalFormatting sqref="K9">
    <cfRule type="containsText" dxfId="43" priority="7" operator="containsText" text="Not Execute">
      <formula>NOT(ISERROR(SEARCH(("Not Execute"),(K9))))</formula>
    </cfRule>
  </conditionalFormatting>
  <conditionalFormatting sqref="K9">
    <cfRule type="containsText" dxfId="42" priority="8" operator="containsText" text="Fail">
      <formula>NOT(ISERROR(SEARCH(("Fail"),(K9))))</formula>
    </cfRule>
  </conditionalFormatting>
  <conditionalFormatting sqref="K9">
    <cfRule type="containsText" dxfId="41" priority="9" operator="containsText" text="Blocker">
      <formula>NOT(ISERROR(SEARCH(("Blocker"),(K9))))</formula>
    </cfRule>
  </conditionalFormatting>
  <conditionalFormatting sqref="K9">
    <cfRule type="containsText" dxfId="40" priority="10" operator="containsText" text="ReTest">
      <formula>NOT(ISERROR(SEARCH(("ReTest"),(K9))))</formula>
    </cfRule>
  </conditionalFormatting>
  <conditionalFormatting sqref="K10">
    <cfRule type="containsText" dxfId="39" priority="1" operator="containsText" text="Pass">
      <formula>NOT(ISERROR(SEARCH(("Pass"),(K10))))</formula>
    </cfRule>
  </conditionalFormatting>
  <conditionalFormatting sqref="K10">
    <cfRule type="containsText" dxfId="38" priority="2" operator="containsText" text="Not Execute">
      <formula>NOT(ISERROR(SEARCH(("Not Execute"),(K10))))</formula>
    </cfRule>
  </conditionalFormatting>
  <conditionalFormatting sqref="K10">
    <cfRule type="containsText" dxfId="37" priority="3" operator="containsText" text="Fail">
      <formula>NOT(ISERROR(SEARCH(("Fail"),(K10))))</formula>
    </cfRule>
  </conditionalFormatting>
  <conditionalFormatting sqref="K10">
    <cfRule type="containsText" dxfId="36" priority="4" operator="containsText" text="Blocker">
      <formula>NOT(ISERROR(SEARCH(("Blocker"),(K10))))</formula>
    </cfRule>
  </conditionalFormatting>
  <conditionalFormatting sqref="K10">
    <cfRule type="containsText" dxfId="35" priority="5" operator="containsText" text="ReTest">
      <formula>NOT(ISERROR(SEARCH(("ReTest"),(K10))))</formula>
    </cfRule>
  </conditionalFormatting>
  <dataValidations count="1">
    <dataValidation type="list" allowBlank="1" sqref="K5:K13" xr:uid="{008A17FD-B72B-4EA3-A7B8-0403841F59A0}">
      <formula1>"Pass,Fail,ReTest,Onhold,Blocker,Not Execute"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48C7-1844-486E-9318-BB8F50D2ABC3}">
  <dimension ref="A1:M8"/>
  <sheetViews>
    <sheetView topLeftCell="C4" zoomScale="81" zoomScaleNormal="81" workbookViewId="0">
      <selection activeCell="E6" sqref="E6"/>
    </sheetView>
  </sheetViews>
  <sheetFormatPr defaultRowHeight="14.5" x14ac:dyDescent="0.35"/>
  <cols>
    <col min="1" max="2" width="21.54296875" customWidth="1"/>
    <col min="3" max="3" width="23.26953125" style="3" customWidth="1"/>
    <col min="4" max="10" width="21.54296875" style="3" customWidth="1"/>
    <col min="11" max="13" width="21.54296875" customWidth="1"/>
  </cols>
  <sheetData>
    <row r="1" spans="1:13" x14ac:dyDescent="0.35">
      <c r="A1" s="28" t="s">
        <v>8</v>
      </c>
      <c r="B1" s="29" t="s">
        <v>138</v>
      </c>
      <c r="M1" s="3"/>
    </row>
    <row r="2" spans="1:13" x14ac:dyDescent="0.35">
      <c r="A2" s="28" t="s">
        <v>9</v>
      </c>
      <c r="B2" s="29" t="s">
        <v>12</v>
      </c>
      <c r="M2" s="3"/>
    </row>
    <row r="3" spans="1:13" x14ac:dyDescent="0.35">
      <c r="A3" s="28" t="s">
        <v>10</v>
      </c>
      <c r="B3" s="30">
        <v>44453</v>
      </c>
      <c r="M3" s="3"/>
    </row>
    <row r="4" spans="1:13" x14ac:dyDescent="0.35">
      <c r="A4" s="1" t="s">
        <v>0</v>
      </c>
      <c r="B4" s="1" t="s">
        <v>1</v>
      </c>
      <c r="C4" s="1" t="s">
        <v>2</v>
      </c>
      <c r="D4" s="1" t="s">
        <v>3</v>
      </c>
      <c r="E4" s="1" t="s">
        <v>4</v>
      </c>
      <c r="F4" s="8" t="s">
        <v>35</v>
      </c>
      <c r="G4" s="1" t="s">
        <v>5</v>
      </c>
      <c r="H4" s="25" t="s">
        <v>6</v>
      </c>
      <c r="I4" s="1" t="s">
        <v>7</v>
      </c>
      <c r="J4" s="8" t="s">
        <v>59</v>
      </c>
      <c r="K4" s="8" t="s">
        <v>31</v>
      </c>
      <c r="L4" s="1" t="s">
        <v>13</v>
      </c>
      <c r="M4" s="1" t="s">
        <v>14</v>
      </c>
    </row>
    <row r="5" spans="1:13" ht="188.5" x14ac:dyDescent="0.35">
      <c r="A5" s="12">
        <v>1</v>
      </c>
      <c r="B5" s="12" t="s">
        <v>138</v>
      </c>
      <c r="C5" s="13" t="s">
        <v>139</v>
      </c>
      <c r="D5" s="13" t="s">
        <v>86</v>
      </c>
      <c r="E5" s="13" t="s">
        <v>158</v>
      </c>
      <c r="F5" s="13" t="s">
        <v>120</v>
      </c>
      <c r="G5" s="13" t="s">
        <v>146</v>
      </c>
      <c r="H5" s="13" t="s">
        <v>29</v>
      </c>
      <c r="I5" s="13" t="s">
        <v>7</v>
      </c>
      <c r="J5" s="13" t="s">
        <v>146</v>
      </c>
      <c r="K5" s="14" t="s">
        <v>32</v>
      </c>
      <c r="L5" s="18" t="s">
        <v>34</v>
      </c>
      <c r="M5" s="12"/>
    </row>
    <row r="6" spans="1:13" ht="87" x14ac:dyDescent="0.35">
      <c r="A6" s="12">
        <v>2</v>
      </c>
      <c r="B6" s="12" t="s">
        <v>138</v>
      </c>
      <c r="C6" s="13" t="s">
        <v>159</v>
      </c>
      <c r="D6" s="13" t="s">
        <v>141</v>
      </c>
      <c r="E6" s="13" t="s">
        <v>142</v>
      </c>
      <c r="F6" s="13"/>
      <c r="G6" s="13" t="s">
        <v>143</v>
      </c>
      <c r="H6" s="13" t="s">
        <v>29</v>
      </c>
      <c r="I6" s="13"/>
      <c r="J6" s="13" t="s">
        <v>143</v>
      </c>
      <c r="K6" s="14" t="s">
        <v>32</v>
      </c>
      <c r="L6" s="18" t="s">
        <v>34</v>
      </c>
      <c r="M6" s="12"/>
    </row>
    <row r="7" spans="1:13" ht="116" x14ac:dyDescent="0.35">
      <c r="A7" s="12">
        <v>3</v>
      </c>
      <c r="B7" s="12" t="s">
        <v>138</v>
      </c>
      <c r="C7" s="13" t="s">
        <v>140</v>
      </c>
      <c r="D7" s="13" t="s">
        <v>148</v>
      </c>
      <c r="E7" s="13" t="s">
        <v>149</v>
      </c>
      <c r="F7" s="13"/>
      <c r="G7" s="13" t="s">
        <v>150</v>
      </c>
      <c r="H7" s="13" t="s">
        <v>39</v>
      </c>
      <c r="I7" s="13"/>
      <c r="J7" s="13" t="s">
        <v>150</v>
      </c>
      <c r="K7" s="14" t="s">
        <v>32</v>
      </c>
      <c r="L7" s="18" t="s">
        <v>34</v>
      </c>
      <c r="M7" s="12"/>
    </row>
    <row r="8" spans="1:13" ht="87" x14ac:dyDescent="0.35">
      <c r="A8" s="27">
        <v>4</v>
      </c>
      <c r="B8" s="12" t="s">
        <v>138</v>
      </c>
      <c r="C8" s="3" t="s">
        <v>144</v>
      </c>
      <c r="D8" s="13" t="s">
        <v>141</v>
      </c>
      <c r="E8" s="13" t="s">
        <v>145</v>
      </c>
      <c r="F8" s="13"/>
      <c r="G8" s="13" t="s">
        <v>147</v>
      </c>
      <c r="H8" s="13" t="s">
        <v>39</v>
      </c>
      <c r="I8" s="13" t="s">
        <v>7</v>
      </c>
      <c r="J8" s="13" t="s">
        <v>151</v>
      </c>
      <c r="K8" s="14" t="s">
        <v>33</v>
      </c>
      <c r="L8" s="18" t="s">
        <v>34</v>
      </c>
      <c r="M8" s="26" t="s">
        <v>152</v>
      </c>
    </row>
  </sheetData>
  <conditionalFormatting sqref="K5:K7">
    <cfRule type="containsText" dxfId="34" priority="6" operator="containsText" text="Pass">
      <formula>NOT(ISERROR(SEARCH(("Pass"),(K5))))</formula>
    </cfRule>
  </conditionalFormatting>
  <conditionalFormatting sqref="K5:K7">
    <cfRule type="containsText" dxfId="33" priority="7" operator="containsText" text="Not Execute">
      <formula>NOT(ISERROR(SEARCH(("Not Execute"),(K5))))</formula>
    </cfRule>
  </conditionalFormatting>
  <conditionalFormatting sqref="K5:K7">
    <cfRule type="containsText" dxfId="32" priority="8" operator="containsText" text="Fail">
      <formula>NOT(ISERROR(SEARCH(("Fail"),(K5))))</formula>
    </cfRule>
  </conditionalFormatting>
  <conditionalFormatting sqref="K5:K7">
    <cfRule type="containsText" dxfId="31" priority="9" operator="containsText" text="Blocker">
      <formula>NOT(ISERROR(SEARCH(("Blocker"),(K5))))</formula>
    </cfRule>
  </conditionalFormatting>
  <conditionalFormatting sqref="K5:K7">
    <cfRule type="containsText" dxfId="30" priority="10" operator="containsText" text="ReTest">
      <formula>NOT(ISERROR(SEARCH(("ReTest"),(K5))))</formula>
    </cfRule>
  </conditionalFormatting>
  <conditionalFormatting sqref="K8">
    <cfRule type="containsText" dxfId="29" priority="1" operator="containsText" text="Pass">
      <formula>NOT(ISERROR(SEARCH(("Pass"),(K8))))</formula>
    </cfRule>
  </conditionalFormatting>
  <conditionalFormatting sqref="K8">
    <cfRule type="containsText" dxfId="28" priority="2" operator="containsText" text="Not Execute">
      <formula>NOT(ISERROR(SEARCH(("Not Execute"),(K8))))</formula>
    </cfRule>
  </conditionalFormatting>
  <conditionalFormatting sqref="K8">
    <cfRule type="containsText" dxfId="27" priority="3" operator="containsText" text="Fail">
      <formula>NOT(ISERROR(SEARCH(("Fail"),(K8))))</formula>
    </cfRule>
  </conditionalFormatting>
  <conditionalFormatting sqref="K8">
    <cfRule type="containsText" dxfId="26" priority="4" operator="containsText" text="Blocker">
      <formula>NOT(ISERROR(SEARCH(("Blocker"),(K8))))</formula>
    </cfRule>
  </conditionalFormatting>
  <conditionalFormatting sqref="K8">
    <cfRule type="containsText" dxfId="25" priority="5" operator="containsText" text="ReTest">
      <formula>NOT(ISERROR(SEARCH(("ReTest"),(K8))))</formula>
    </cfRule>
  </conditionalFormatting>
  <dataValidations count="1">
    <dataValidation type="list" allowBlank="1" sqref="K5:K8" xr:uid="{270FBEE1-076C-4CD6-B19D-44D68D944ECE}">
      <formula1>"Pass,Fail,ReTest,Onhold,Blocker,Not Execute"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13BD-8F22-45F3-9567-6D48EBD673B0}">
  <dimension ref="A1:M30"/>
  <sheetViews>
    <sheetView topLeftCell="B16" zoomScale="82" zoomScaleNormal="82" workbookViewId="0">
      <selection activeCell="I5" sqref="I5:I14"/>
    </sheetView>
  </sheetViews>
  <sheetFormatPr defaultRowHeight="14.5" x14ac:dyDescent="0.35"/>
  <cols>
    <col min="2" max="2" width="25.453125" style="3" customWidth="1"/>
    <col min="3" max="3" width="29.90625" customWidth="1"/>
    <col min="4" max="4" width="23.26953125" customWidth="1"/>
    <col min="5" max="5" width="25.81640625" style="3" customWidth="1"/>
    <col min="6" max="6" width="21" style="3" customWidth="1"/>
    <col min="7" max="7" width="30.08984375" style="3" customWidth="1"/>
    <col min="8" max="8" width="10.90625" customWidth="1"/>
    <col min="9" max="9" width="12.36328125" customWidth="1"/>
    <col min="11" max="11" width="11.08984375" customWidth="1"/>
    <col min="12" max="12" width="12" customWidth="1"/>
  </cols>
  <sheetData>
    <row r="1" spans="1:13" x14ac:dyDescent="0.35">
      <c r="A1" s="28" t="s">
        <v>8</v>
      </c>
      <c r="B1" s="29" t="s">
        <v>105</v>
      </c>
      <c r="C1" s="3"/>
      <c r="D1" s="3"/>
      <c r="H1" s="3"/>
      <c r="I1" s="3"/>
      <c r="J1" s="3"/>
      <c r="M1" s="3"/>
    </row>
    <row r="2" spans="1:13" x14ac:dyDescent="0.35">
      <c r="A2" s="28" t="s">
        <v>9</v>
      </c>
      <c r="B2" s="29" t="s">
        <v>12</v>
      </c>
      <c r="C2" s="3"/>
      <c r="D2" s="3"/>
      <c r="H2" s="3"/>
      <c r="I2" s="3"/>
      <c r="J2" s="3"/>
      <c r="M2" s="3"/>
    </row>
    <row r="3" spans="1:13" x14ac:dyDescent="0.35">
      <c r="A3" s="28" t="s">
        <v>10</v>
      </c>
      <c r="B3" s="30">
        <v>44453</v>
      </c>
      <c r="C3" s="3"/>
      <c r="D3" s="3"/>
      <c r="H3" s="3"/>
      <c r="I3" s="3"/>
      <c r="J3" s="3"/>
      <c r="M3" s="3"/>
    </row>
    <row r="4" spans="1:13" ht="26" x14ac:dyDescent="0.35">
      <c r="A4" s="1" t="s">
        <v>0</v>
      </c>
      <c r="B4" s="1" t="s">
        <v>1</v>
      </c>
      <c r="C4" s="1" t="s">
        <v>2</v>
      </c>
      <c r="D4" s="1" t="s">
        <v>3</v>
      </c>
      <c r="E4" s="1" t="s">
        <v>4</v>
      </c>
      <c r="F4" s="8" t="s">
        <v>35</v>
      </c>
      <c r="G4" s="1" t="s">
        <v>5</v>
      </c>
      <c r="H4" s="25" t="s">
        <v>6</v>
      </c>
      <c r="I4" s="1" t="s">
        <v>7</v>
      </c>
      <c r="J4" s="8" t="s">
        <v>59</v>
      </c>
      <c r="K4" s="8" t="s">
        <v>31</v>
      </c>
      <c r="L4" s="1" t="s">
        <v>13</v>
      </c>
      <c r="M4" s="1" t="s">
        <v>14</v>
      </c>
    </row>
    <row r="5" spans="1:13" ht="29" customHeight="1" x14ac:dyDescent="0.35">
      <c r="A5" s="50">
        <v>1</v>
      </c>
      <c r="B5" s="46" t="s">
        <v>157</v>
      </c>
      <c r="C5" s="53" t="s">
        <v>176</v>
      </c>
      <c r="D5" s="53" t="s">
        <v>187</v>
      </c>
      <c r="E5" s="13" t="s">
        <v>188</v>
      </c>
      <c r="F5" s="13"/>
      <c r="G5" s="13" t="s">
        <v>195</v>
      </c>
      <c r="H5" s="50" t="s">
        <v>29</v>
      </c>
      <c r="I5" s="50" t="s">
        <v>7</v>
      </c>
      <c r="J5" s="12"/>
      <c r="K5" s="41" t="s">
        <v>32</v>
      </c>
      <c r="L5" s="50" t="s">
        <v>34</v>
      </c>
    </row>
    <row r="6" spans="1:13" ht="29" x14ac:dyDescent="0.35">
      <c r="A6" s="51"/>
      <c r="B6" s="47"/>
      <c r="C6" s="54"/>
      <c r="D6" s="54"/>
      <c r="E6" s="13" t="s">
        <v>189</v>
      </c>
      <c r="F6" s="13"/>
      <c r="G6" s="13" t="s">
        <v>196</v>
      </c>
      <c r="H6" s="51"/>
      <c r="I6" s="51"/>
      <c r="J6" s="12"/>
      <c r="K6" s="41" t="s">
        <v>32</v>
      </c>
      <c r="L6" s="51"/>
    </row>
    <row r="7" spans="1:13" x14ac:dyDescent="0.35">
      <c r="A7" s="51"/>
      <c r="B7" s="47"/>
      <c r="C7" s="54"/>
      <c r="D7" s="54"/>
      <c r="E7" s="13" t="s">
        <v>190</v>
      </c>
      <c r="F7" s="13" t="s">
        <v>193</v>
      </c>
      <c r="G7" s="13" t="s">
        <v>198</v>
      </c>
      <c r="H7" s="51"/>
      <c r="I7" s="51"/>
      <c r="J7" s="12"/>
      <c r="K7" s="41" t="s">
        <v>32</v>
      </c>
      <c r="L7" s="51"/>
    </row>
    <row r="8" spans="1:13" ht="29" x14ac:dyDescent="0.35">
      <c r="A8" s="51"/>
      <c r="B8" s="47"/>
      <c r="C8" s="54"/>
      <c r="D8" s="54"/>
      <c r="E8" s="13" t="s">
        <v>197</v>
      </c>
      <c r="F8" s="13"/>
      <c r="G8" s="13" t="s">
        <v>212</v>
      </c>
      <c r="H8" s="51"/>
      <c r="I8" s="51"/>
      <c r="J8" s="12"/>
      <c r="K8" s="41" t="s">
        <v>77</v>
      </c>
      <c r="L8" s="51"/>
    </row>
    <row r="9" spans="1:13" ht="58" x14ac:dyDescent="0.35">
      <c r="A9" s="51"/>
      <c r="B9" s="47"/>
      <c r="C9" s="54"/>
      <c r="D9" s="54"/>
      <c r="E9" s="13" t="s">
        <v>199</v>
      </c>
      <c r="F9" s="13"/>
      <c r="G9" s="13" t="s">
        <v>200</v>
      </c>
      <c r="H9" s="51"/>
      <c r="I9" s="51"/>
      <c r="J9" s="12"/>
      <c r="K9" s="41" t="s">
        <v>77</v>
      </c>
      <c r="L9" s="51"/>
    </row>
    <row r="10" spans="1:13" ht="43.5" x14ac:dyDescent="0.35">
      <c r="A10" s="51"/>
      <c r="B10" s="47"/>
      <c r="C10" s="54"/>
      <c r="D10" s="54"/>
      <c r="E10" s="13" t="s">
        <v>191</v>
      </c>
      <c r="F10" s="13" t="s">
        <v>194</v>
      </c>
      <c r="G10" s="13" t="s">
        <v>213</v>
      </c>
      <c r="H10" s="51"/>
      <c r="I10" s="51"/>
      <c r="J10" s="12"/>
      <c r="K10" s="41" t="s">
        <v>77</v>
      </c>
      <c r="L10" s="51"/>
    </row>
    <row r="11" spans="1:13" ht="43.5" x14ac:dyDescent="0.35">
      <c r="A11" s="51"/>
      <c r="B11" s="47"/>
      <c r="C11" s="54"/>
      <c r="D11" s="54"/>
      <c r="E11" s="13" t="s">
        <v>201</v>
      </c>
      <c r="F11" s="13"/>
      <c r="G11" s="13" t="s">
        <v>214</v>
      </c>
      <c r="H11" s="51"/>
      <c r="I11" s="51"/>
      <c r="J11" s="12"/>
      <c r="K11" s="41" t="s">
        <v>77</v>
      </c>
      <c r="L11" s="51"/>
    </row>
    <row r="12" spans="1:13" ht="43.5" x14ac:dyDescent="0.35">
      <c r="A12" s="51"/>
      <c r="B12" s="47"/>
      <c r="C12" s="54"/>
      <c r="D12" s="54"/>
      <c r="E12" s="13" t="s">
        <v>215</v>
      </c>
      <c r="F12" s="13"/>
      <c r="G12" s="13" t="s">
        <v>202</v>
      </c>
      <c r="H12" s="51"/>
      <c r="I12" s="51"/>
      <c r="J12" s="12"/>
      <c r="K12" s="41" t="s">
        <v>77</v>
      </c>
      <c r="L12" s="51"/>
    </row>
    <row r="13" spans="1:13" ht="43.5" x14ac:dyDescent="0.35">
      <c r="A13" s="52"/>
      <c r="B13" s="47"/>
      <c r="C13" s="54"/>
      <c r="D13" s="54"/>
      <c r="E13" s="13" t="s">
        <v>192</v>
      </c>
      <c r="F13" s="13"/>
      <c r="G13" s="13" t="s">
        <v>203</v>
      </c>
      <c r="H13" s="51"/>
      <c r="I13" s="51"/>
      <c r="J13" s="12"/>
      <c r="K13" s="41" t="s">
        <v>77</v>
      </c>
      <c r="L13" s="52"/>
    </row>
    <row r="14" spans="1:13" ht="58" x14ac:dyDescent="0.35">
      <c r="A14" s="42"/>
      <c r="B14" s="47"/>
      <c r="C14" s="55"/>
      <c r="D14" s="55"/>
      <c r="E14" s="13" t="s">
        <v>216</v>
      </c>
      <c r="F14" s="13"/>
      <c r="G14" s="13" t="s">
        <v>204</v>
      </c>
      <c r="H14" s="52"/>
      <c r="I14" s="52"/>
      <c r="J14" s="12"/>
      <c r="K14" s="41" t="s">
        <v>77</v>
      </c>
      <c r="L14" s="42"/>
    </row>
    <row r="15" spans="1:13" ht="58" x14ac:dyDescent="0.35">
      <c r="A15" s="12">
        <v>2</v>
      </c>
      <c r="B15" s="48"/>
      <c r="C15" s="13" t="s">
        <v>177</v>
      </c>
      <c r="D15" s="13" t="s">
        <v>86</v>
      </c>
      <c r="E15" s="13"/>
      <c r="F15" s="13"/>
      <c r="G15" s="13"/>
      <c r="H15" s="12"/>
      <c r="I15" s="12"/>
      <c r="J15" s="12"/>
      <c r="K15" s="14" t="s">
        <v>77</v>
      </c>
      <c r="L15" s="12" t="s">
        <v>34</v>
      </c>
    </row>
    <row r="16" spans="1:13" ht="29" x14ac:dyDescent="0.35">
      <c r="A16" s="12">
        <v>3</v>
      </c>
      <c r="B16" s="46" t="s">
        <v>157</v>
      </c>
      <c r="C16" s="13" t="s">
        <v>205</v>
      </c>
      <c r="D16" s="13" t="s">
        <v>187</v>
      </c>
      <c r="E16" s="13"/>
      <c r="F16" s="13"/>
      <c r="G16" s="13"/>
      <c r="H16" s="12"/>
      <c r="I16" s="12"/>
      <c r="J16" s="12"/>
      <c r="K16" s="14" t="s">
        <v>77</v>
      </c>
      <c r="L16" s="12" t="s">
        <v>34</v>
      </c>
    </row>
    <row r="17" spans="1:12" ht="29" x14ac:dyDescent="0.35">
      <c r="A17" s="12">
        <v>4</v>
      </c>
      <c r="B17" s="47"/>
      <c r="C17" s="13" t="s">
        <v>178</v>
      </c>
      <c r="D17" s="13" t="s">
        <v>187</v>
      </c>
      <c r="E17" s="13"/>
      <c r="F17" s="13"/>
      <c r="G17" s="13"/>
      <c r="H17" s="12"/>
      <c r="I17" s="12"/>
      <c r="J17" s="12"/>
      <c r="K17" s="14" t="s">
        <v>77</v>
      </c>
      <c r="L17" s="12" t="s">
        <v>34</v>
      </c>
    </row>
    <row r="18" spans="1:12" ht="29" x14ac:dyDescent="0.35">
      <c r="A18" s="12">
        <v>5</v>
      </c>
      <c r="B18" s="47"/>
      <c r="C18" s="13" t="s">
        <v>206</v>
      </c>
      <c r="D18" s="13" t="s">
        <v>187</v>
      </c>
      <c r="E18" s="13"/>
      <c r="F18" s="13"/>
      <c r="G18" s="13"/>
      <c r="H18" s="12"/>
      <c r="I18" s="12"/>
      <c r="J18" s="12"/>
      <c r="K18" s="14" t="s">
        <v>77</v>
      </c>
      <c r="L18" s="12" t="s">
        <v>34</v>
      </c>
    </row>
    <row r="19" spans="1:12" ht="29" x14ac:dyDescent="0.35">
      <c r="A19" s="12">
        <v>6</v>
      </c>
      <c r="B19" s="47"/>
      <c r="C19" s="13" t="s">
        <v>207</v>
      </c>
      <c r="D19" s="13" t="s">
        <v>187</v>
      </c>
      <c r="E19" s="13"/>
      <c r="F19" s="13"/>
      <c r="G19" s="13"/>
      <c r="H19" s="12"/>
      <c r="I19" s="12"/>
      <c r="J19" s="12"/>
      <c r="K19" s="14" t="s">
        <v>77</v>
      </c>
      <c r="L19" s="12" t="s">
        <v>34</v>
      </c>
    </row>
    <row r="20" spans="1:12" ht="29" x14ac:dyDescent="0.35">
      <c r="A20" s="12">
        <v>7</v>
      </c>
      <c r="B20" s="47"/>
      <c r="C20" s="13" t="s">
        <v>179</v>
      </c>
      <c r="D20" s="13" t="s">
        <v>187</v>
      </c>
      <c r="E20" s="13"/>
      <c r="F20" s="13"/>
      <c r="G20" s="13"/>
      <c r="H20" s="12"/>
      <c r="I20" s="12"/>
      <c r="J20" s="12"/>
      <c r="K20" s="14" t="s">
        <v>77</v>
      </c>
      <c r="L20" s="12" t="s">
        <v>34</v>
      </c>
    </row>
    <row r="21" spans="1:12" ht="29" x14ac:dyDescent="0.35">
      <c r="A21" s="12">
        <v>8</v>
      </c>
      <c r="B21" s="47"/>
      <c r="C21" s="13" t="s">
        <v>208</v>
      </c>
      <c r="D21" s="13" t="s">
        <v>187</v>
      </c>
      <c r="E21" s="13"/>
      <c r="F21" s="13"/>
      <c r="G21" s="13"/>
      <c r="H21" s="12"/>
      <c r="I21" s="12"/>
      <c r="J21" s="12"/>
      <c r="K21" s="14" t="s">
        <v>77</v>
      </c>
      <c r="L21" s="12" t="s">
        <v>34</v>
      </c>
    </row>
    <row r="22" spans="1:12" ht="29" x14ac:dyDescent="0.35">
      <c r="A22" s="12">
        <v>9</v>
      </c>
      <c r="B22" s="47"/>
      <c r="C22" s="13" t="s">
        <v>180</v>
      </c>
      <c r="D22" s="13" t="s">
        <v>187</v>
      </c>
      <c r="E22" s="13"/>
      <c r="F22" s="13"/>
      <c r="G22" s="13"/>
      <c r="H22" s="12"/>
      <c r="I22" s="12"/>
      <c r="J22" s="12"/>
      <c r="K22" s="14" t="s">
        <v>77</v>
      </c>
      <c r="L22" s="12" t="s">
        <v>34</v>
      </c>
    </row>
    <row r="23" spans="1:12" ht="29" x14ac:dyDescent="0.35">
      <c r="A23" s="12">
        <v>10</v>
      </c>
      <c r="B23" s="47"/>
      <c r="C23" s="13" t="s">
        <v>181</v>
      </c>
      <c r="D23" s="13" t="s">
        <v>187</v>
      </c>
      <c r="E23" s="13"/>
      <c r="F23" s="13"/>
      <c r="G23" s="13"/>
      <c r="H23" s="12"/>
      <c r="I23" s="12"/>
      <c r="J23" s="12"/>
      <c r="K23" s="14" t="s">
        <v>77</v>
      </c>
      <c r="L23" s="12" t="s">
        <v>34</v>
      </c>
    </row>
    <row r="24" spans="1:12" ht="29" x14ac:dyDescent="0.35">
      <c r="A24" s="12">
        <v>11</v>
      </c>
      <c r="B24" s="48"/>
      <c r="C24" s="13" t="s">
        <v>182</v>
      </c>
      <c r="D24" s="13" t="s">
        <v>187</v>
      </c>
      <c r="E24" s="13"/>
      <c r="F24" s="13"/>
      <c r="G24" s="13"/>
      <c r="H24" s="12"/>
      <c r="I24" s="12"/>
      <c r="J24" s="12"/>
      <c r="K24" s="14" t="s">
        <v>77</v>
      </c>
      <c r="L24" s="12" t="s">
        <v>34</v>
      </c>
    </row>
    <row r="25" spans="1:12" ht="29" x14ac:dyDescent="0.35">
      <c r="A25" s="12">
        <v>12</v>
      </c>
      <c r="B25" s="46" t="s">
        <v>183</v>
      </c>
      <c r="C25" s="13" t="s">
        <v>185</v>
      </c>
      <c r="D25" s="13" t="s">
        <v>187</v>
      </c>
      <c r="E25" s="13"/>
      <c r="F25" s="13"/>
      <c r="G25" s="13"/>
      <c r="H25" s="12"/>
      <c r="I25" s="12"/>
      <c r="J25" s="12"/>
      <c r="K25" s="14" t="s">
        <v>77</v>
      </c>
      <c r="L25" s="12" t="s">
        <v>34</v>
      </c>
    </row>
    <row r="26" spans="1:12" ht="29" x14ac:dyDescent="0.35">
      <c r="A26" s="12">
        <v>13</v>
      </c>
      <c r="B26" s="47"/>
      <c r="C26" s="13" t="s">
        <v>209</v>
      </c>
      <c r="D26" s="13" t="s">
        <v>187</v>
      </c>
      <c r="E26" s="13"/>
      <c r="F26" s="13"/>
      <c r="G26" s="13"/>
      <c r="H26" s="12"/>
      <c r="I26" s="12"/>
      <c r="J26" s="12"/>
      <c r="K26" s="14" t="s">
        <v>77</v>
      </c>
      <c r="L26" s="12" t="s">
        <v>34</v>
      </c>
    </row>
    <row r="27" spans="1:12" ht="43.5" x14ac:dyDescent="0.35">
      <c r="A27" s="12">
        <v>14</v>
      </c>
      <c r="B27" s="47"/>
      <c r="C27" s="13" t="s">
        <v>184</v>
      </c>
      <c r="D27" s="13" t="s">
        <v>187</v>
      </c>
      <c r="E27" s="13"/>
      <c r="F27" s="13"/>
      <c r="G27" s="13"/>
      <c r="H27" s="12"/>
      <c r="I27" s="12"/>
      <c r="J27" s="12"/>
      <c r="K27" s="14" t="s">
        <v>77</v>
      </c>
      <c r="L27" s="12" t="s">
        <v>34</v>
      </c>
    </row>
    <row r="28" spans="1:12" ht="29" x14ac:dyDescent="0.35">
      <c r="A28" s="12">
        <v>15</v>
      </c>
      <c r="B28" s="47"/>
      <c r="C28" s="13" t="s">
        <v>210</v>
      </c>
      <c r="D28" s="13" t="s">
        <v>187</v>
      </c>
      <c r="E28" s="13"/>
      <c r="F28" s="13"/>
      <c r="G28" s="13"/>
      <c r="H28" s="12"/>
      <c r="I28" s="12"/>
      <c r="J28" s="12"/>
      <c r="K28" s="14" t="s">
        <v>77</v>
      </c>
      <c r="L28" s="12" t="s">
        <v>34</v>
      </c>
    </row>
    <row r="29" spans="1:12" ht="43.5" x14ac:dyDescent="0.35">
      <c r="A29" s="12">
        <v>16</v>
      </c>
      <c r="B29" s="47"/>
      <c r="C29" s="13" t="s">
        <v>211</v>
      </c>
      <c r="D29" s="13" t="s">
        <v>187</v>
      </c>
      <c r="E29" s="13"/>
      <c r="F29" s="13"/>
      <c r="G29" s="13"/>
      <c r="H29" s="12"/>
      <c r="I29" s="12"/>
      <c r="J29" s="12"/>
      <c r="K29" s="14" t="s">
        <v>77</v>
      </c>
      <c r="L29" s="12" t="s">
        <v>34</v>
      </c>
    </row>
    <row r="30" spans="1:12" ht="29" x14ac:dyDescent="0.35">
      <c r="A30" s="12">
        <v>17</v>
      </c>
      <c r="B30" s="48"/>
      <c r="C30" s="13" t="s">
        <v>186</v>
      </c>
      <c r="D30" s="13" t="s">
        <v>187</v>
      </c>
      <c r="E30" s="13"/>
      <c r="F30" s="13"/>
      <c r="G30" s="13"/>
      <c r="H30" s="12"/>
      <c r="I30" s="12"/>
      <c r="J30" s="12"/>
      <c r="K30" s="14" t="s">
        <v>77</v>
      </c>
      <c r="L30" s="12" t="s">
        <v>34</v>
      </c>
    </row>
  </sheetData>
  <mergeCells count="9">
    <mergeCell ref="A5:A13"/>
    <mergeCell ref="L5:L13"/>
    <mergeCell ref="B25:B30"/>
    <mergeCell ref="B16:B24"/>
    <mergeCell ref="B5:B15"/>
    <mergeCell ref="C5:C14"/>
    <mergeCell ref="D5:D14"/>
    <mergeCell ref="H5:H14"/>
    <mergeCell ref="I5:I14"/>
  </mergeCells>
  <conditionalFormatting sqref="K5:K30">
    <cfRule type="containsText" dxfId="24" priority="1" operator="containsText" text="Pass">
      <formula>NOT(ISERROR(SEARCH(("Pass"),(K5))))</formula>
    </cfRule>
  </conditionalFormatting>
  <conditionalFormatting sqref="K5:K30">
    <cfRule type="containsText" dxfId="23" priority="2" operator="containsText" text="Not Execute">
      <formula>NOT(ISERROR(SEARCH(("Not Execute"),(K5))))</formula>
    </cfRule>
  </conditionalFormatting>
  <conditionalFormatting sqref="K5:K30">
    <cfRule type="containsText" dxfId="22" priority="3" operator="containsText" text="Fail">
      <formula>NOT(ISERROR(SEARCH(("Fail"),(K5))))</formula>
    </cfRule>
  </conditionalFormatting>
  <conditionalFormatting sqref="K5:K30">
    <cfRule type="containsText" dxfId="21" priority="4" operator="containsText" text="Blocker">
      <formula>NOT(ISERROR(SEARCH(("Blocker"),(K5))))</formula>
    </cfRule>
  </conditionalFormatting>
  <conditionalFormatting sqref="K5:K30">
    <cfRule type="containsText" dxfId="20" priority="5" operator="containsText" text="ReTest">
      <formula>NOT(ISERROR(SEARCH(("ReTest"),(K5))))</formula>
    </cfRule>
  </conditionalFormatting>
  <dataValidations count="1">
    <dataValidation type="list" allowBlank="1" sqref="K5:K30" xr:uid="{6C8244D0-C6A2-43F3-ABA6-AB770B9EF8C2}">
      <formula1>"Pass,Fail,ReTest,Onhold,Blocker,Not Execute"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617A-8293-44D5-AA7A-852E5338E340}">
  <dimension ref="A1:M4"/>
  <sheetViews>
    <sheetView workbookViewId="0">
      <selection activeCell="B6" sqref="B6"/>
    </sheetView>
  </sheetViews>
  <sheetFormatPr defaultRowHeight="14.5" x14ac:dyDescent="0.35"/>
  <cols>
    <col min="1" max="1" width="12.54296875" customWidth="1"/>
    <col min="2" max="2" width="17.36328125" customWidth="1"/>
    <col min="3" max="3" width="17" customWidth="1"/>
    <col min="4" max="4" width="18.08984375" customWidth="1"/>
    <col min="5" max="13" width="12.54296875" customWidth="1"/>
  </cols>
  <sheetData>
    <row r="1" spans="1:13" ht="29" x14ac:dyDescent="0.35">
      <c r="A1" s="28" t="s">
        <v>8</v>
      </c>
      <c r="B1" s="34" t="s">
        <v>156</v>
      </c>
      <c r="C1" s="38"/>
    </row>
    <row r="2" spans="1:13" ht="18" customHeight="1" x14ac:dyDescent="0.35">
      <c r="A2" s="28" t="s">
        <v>9</v>
      </c>
      <c r="B2" s="35" t="s">
        <v>12</v>
      </c>
      <c r="C2" s="39"/>
    </row>
    <row r="3" spans="1:13" x14ac:dyDescent="0.35">
      <c r="A3" s="28" t="s">
        <v>10</v>
      </c>
      <c r="B3" s="36">
        <v>44453</v>
      </c>
      <c r="C3" s="40"/>
    </row>
    <row r="4" spans="1:13" ht="33" customHeight="1" x14ac:dyDescent="0.35">
      <c r="A4" s="1" t="s">
        <v>0</v>
      </c>
      <c r="B4" s="1" t="s">
        <v>1</v>
      </c>
      <c r="C4" s="37" t="s">
        <v>2</v>
      </c>
      <c r="D4" s="1" t="s">
        <v>3</v>
      </c>
      <c r="E4" s="1" t="s">
        <v>4</v>
      </c>
      <c r="F4" s="8" t="s">
        <v>35</v>
      </c>
      <c r="G4" s="1" t="s">
        <v>5</v>
      </c>
      <c r="H4" s="25" t="s">
        <v>6</v>
      </c>
      <c r="I4" s="1" t="s">
        <v>7</v>
      </c>
      <c r="J4" s="8" t="s">
        <v>59</v>
      </c>
      <c r="K4" s="8" t="s">
        <v>31</v>
      </c>
      <c r="L4" s="1" t="s">
        <v>13</v>
      </c>
      <c r="M4" s="1"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FEC75-E4FF-41EB-B43C-3F7D8AC22679}">
  <dimension ref="A1:K6"/>
  <sheetViews>
    <sheetView topLeftCell="A7" zoomScale="86" zoomScaleNormal="86" workbookViewId="0">
      <selection activeCell="E3" sqref="E3"/>
    </sheetView>
  </sheetViews>
  <sheetFormatPr defaultRowHeight="14.5" x14ac:dyDescent="0.35"/>
  <cols>
    <col min="2" max="2" width="18.36328125" customWidth="1"/>
    <col min="3" max="3" width="28.26953125" customWidth="1"/>
    <col min="4" max="4" width="25.54296875" customWidth="1"/>
    <col min="5" max="5" width="11.54296875" customWidth="1"/>
    <col min="6" max="6" width="11.26953125" customWidth="1"/>
    <col min="7" max="7" width="10.26953125" customWidth="1"/>
    <col min="11" max="11" width="17.453125" customWidth="1"/>
  </cols>
  <sheetData>
    <row r="1" spans="1:11" ht="26.5" x14ac:dyDescent="0.35">
      <c r="A1" s="24" t="s">
        <v>40</v>
      </c>
      <c r="B1" s="24" t="s">
        <v>1</v>
      </c>
      <c r="C1" s="24" t="s">
        <v>41</v>
      </c>
      <c r="D1" s="24" t="s">
        <v>42</v>
      </c>
      <c r="E1" s="24" t="s">
        <v>43</v>
      </c>
      <c r="F1" s="24" t="s">
        <v>6</v>
      </c>
      <c r="G1" s="24" t="s">
        <v>44</v>
      </c>
      <c r="H1" s="24" t="s">
        <v>45</v>
      </c>
      <c r="I1" s="24" t="s">
        <v>46</v>
      </c>
      <c r="J1" s="24" t="s">
        <v>31</v>
      </c>
      <c r="K1" s="24" t="s">
        <v>47</v>
      </c>
    </row>
    <row r="2" spans="1:11" ht="101.5" x14ac:dyDescent="0.35">
      <c r="A2" s="12">
        <v>1</v>
      </c>
      <c r="B2" s="12" t="s">
        <v>48</v>
      </c>
      <c r="C2" s="13" t="s">
        <v>72</v>
      </c>
      <c r="D2" s="13" t="s">
        <v>63</v>
      </c>
      <c r="E2" s="12" t="s">
        <v>64</v>
      </c>
      <c r="F2" s="14" t="s">
        <v>39</v>
      </c>
      <c r="G2" s="14" t="s">
        <v>66</v>
      </c>
      <c r="H2" s="12"/>
      <c r="I2" s="12" t="s">
        <v>34</v>
      </c>
      <c r="J2" s="14" t="s">
        <v>49</v>
      </c>
      <c r="K2" s="12" t="s">
        <v>67</v>
      </c>
    </row>
    <row r="3" spans="1:11" ht="116" x14ac:dyDescent="0.35">
      <c r="A3" s="12">
        <v>2</v>
      </c>
      <c r="B3" s="12" t="s">
        <v>48</v>
      </c>
      <c r="C3" s="13" t="s">
        <v>219</v>
      </c>
      <c r="D3" s="13" t="s">
        <v>73</v>
      </c>
      <c r="E3" s="12" t="s">
        <v>64</v>
      </c>
      <c r="F3" s="14" t="s">
        <v>29</v>
      </c>
      <c r="G3" s="14" t="s">
        <v>65</v>
      </c>
      <c r="H3" s="12"/>
      <c r="I3" s="12" t="s">
        <v>34</v>
      </c>
      <c r="J3" s="14" t="s">
        <v>49</v>
      </c>
      <c r="K3" s="12" t="s">
        <v>67</v>
      </c>
    </row>
    <row r="4" spans="1:11" ht="130.5" x14ac:dyDescent="0.35">
      <c r="A4" s="12">
        <v>3</v>
      </c>
      <c r="B4" s="12" t="s">
        <v>133</v>
      </c>
      <c r="C4" s="13" t="s">
        <v>220</v>
      </c>
      <c r="D4" s="13" t="s">
        <v>134</v>
      </c>
      <c r="E4" s="12" t="s">
        <v>64</v>
      </c>
      <c r="F4" s="12" t="s">
        <v>39</v>
      </c>
      <c r="G4" s="12" t="s">
        <v>66</v>
      </c>
      <c r="H4" s="12"/>
      <c r="I4" s="12" t="s">
        <v>34</v>
      </c>
      <c r="J4" s="14" t="s">
        <v>49</v>
      </c>
      <c r="K4" s="12" t="s">
        <v>135</v>
      </c>
    </row>
    <row r="5" spans="1:11" ht="58" x14ac:dyDescent="0.35">
      <c r="A5" s="12">
        <v>4</v>
      </c>
      <c r="B5" s="27" t="s">
        <v>138</v>
      </c>
      <c r="C5" s="26" t="s">
        <v>153</v>
      </c>
      <c r="D5" s="26" t="s">
        <v>154</v>
      </c>
      <c r="E5" s="12" t="s">
        <v>64</v>
      </c>
      <c r="F5" s="12" t="s">
        <v>29</v>
      </c>
      <c r="G5" s="12" t="s">
        <v>65</v>
      </c>
      <c r="H5" s="12"/>
      <c r="I5" s="12" t="s">
        <v>34</v>
      </c>
      <c r="J5" s="14" t="s">
        <v>49</v>
      </c>
      <c r="K5" s="12" t="s">
        <v>155</v>
      </c>
    </row>
    <row r="6" spans="1:11" ht="58" x14ac:dyDescent="0.35">
      <c r="A6" s="12">
        <v>5</v>
      </c>
      <c r="B6" s="27" t="s">
        <v>217</v>
      </c>
      <c r="C6" s="26" t="s">
        <v>218</v>
      </c>
      <c r="D6" s="26" t="s">
        <v>222</v>
      </c>
      <c r="E6" s="27" t="s">
        <v>64</v>
      </c>
      <c r="F6" s="12" t="s">
        <v>29</v>
      </c>
      <c r="G6" s="12" t="s">
        <v>66</v>
      </c>
      <c r="H6" s="12"/>
      <c r="I6" s="12" t="s">
        <v>34</v>
      </c>
      <c r="J6" s="14" t="s">
        <v>49</v>
      </c>
      <c r="K6" s="12" t="s">
        <v>221</v>
      </c>
    </row>
  </sheetData>
  <conditionalFormatting sqref="J2">
    <cfRule type="containsText" dxfId="19" priority="21" operator="containsText" text="Open">
      <formula>NOT(ISERROR(SEARCH(("Open"),(J2))))</formula>
    </cfRule>
  </conditionalFormatting>
  <conditionalFormatting sqref="J2">
    <cfRule type="containsText" dxfId="18" priority="22" operator="containsText" text="Reopen">
      <formula>NOT(ISERROR(SEARCH(("Reopen"),(J2))))</formula>
    </cfRule>
  </conditionalFormatting>
  <conditionalFormatting sqref="J2">
    <cfRule type="containsText" dxfId="17" priority="23" operator="containsText" text="Done">
      <formula>NOT(ISERROR(SEARCH(("Done"),(J2))))</formula>
    </cfRule>
  </conditionalFormatting>
  <conditionalFormatting sqref="J2">
    <cfRule type="notContainsBlanks" dxfId="16" priority="24">
      <formula>LEN(TRIM(J2))&gt;0</formula>
    </cfRule>
  </conditionalFormatting>
  <conditionalFormatting sqref="J3">
    <cfRule type="containsText" dxfId="15" priority="17" operator="containsText" text="Open">
      <formula>NOT(ISERROR(SEARCH(("Open"),(J3))))</formula>
    </cfRule>
  </conditionalFormatting>
  <conditionalFormatting sqref="J3">
    <cfRule type="containsText" dxfId="14" priority="18" operator="containsText" text="Reopen">
      <formula>NOT(ISERROR(SEARCH(("Reopen"),(J3))))</formula>
    </cfRule>
  </conditionalFormatting>
  <conditionalFormatting sqref="J3">
    <cfRule type="containsText" dxfId="13" priority="19" operator="containsText" text="Done">
      <formula>NOT(ISERROR(SEARCH(("Done"),(J3))))</formula>
    </cfRule>
  </conditionalFormatting>
  <conditionalFormatting sqref="J3">
    <cfRule type="notContainsBlanks" dxfId="12" priority="20">
      <formula>LEN(TRIM(J3))&gt;0</formula>
    </cfRule>
  </conditionalFormatting>
  <conditionalFormatting sqref="J4">
    <cfRule type="containsText" dxfId="11" priority="9" operator="containsText" text="Open">
      <formula>NOT(ISERROR(SEARCH(("Open"),(J4))))</formula>
    </cfRule>
  </conditionalFormatting>
  <conditionalFormatting sqref="J4">
    <cfRule type="containsText" dxfId="10" priority="10" operator="containsText" text="Reopen">
      <formula>NOT(ISERROR(SEARCH(("Reopen"),(J4))))</formula>
    </cfRule>
  </conditionalFormatting>
  <conditionalFormatting sqref="J4">
    <cfRule type="containsText" dxfId="9" priority="11" operator="containsText" text="Done">
      <formula>NOT(ISERROR(SEARCH(("Done"),(J4))))</formula>
    </cfRule>
  </conditionalFormatting>
  <conditionalFormatting sqref="J4">
    <cfRule type="notContainsBlanks" dxfId="8" priority="12">
      <formula>LEN(TRIM(J4))&gt;0</formula>
    </cfRule>
  </conditionalFormatting>
  <conditionalFormatting sqref="J5">
    <cfRule type="containsText" dxfId="7" priority="5" operator="containsText" text="Open">
      <formula>NOT(ISERROR(SEARCH(("Open"),(J5))))</formula>
    </cfRule>
  </conditionalFormatting>
  <conditionalFormatting sqref="J5">
    <cfRule type="containsText" dxfId="6" priority="6" operator="containsText" text="Reopen">
      <formula>NOT(ISERROR(SEARCH(("Reopen"),(J5))))</formula>
    </cfRule>
  </conditionalFormatting>
  <conditionalFormatting sqref="J5">
    <cfRule type="containsText" dxfId="5" priority="7" operator="containsText" text="Done">
      <formula>NOT(ISERROR(SEARCH(("Done"),(J5))))</formula>
    </cfRule>
  </conditionalFormatting>
  <conditionalFormatting sqref="J5">
    <cfRule type="notContainsBlanks" dxfId="4" priority="8">
      <formula>LEN(TRIM(J5))&gt;0</formula>
    </cfRule>
  </conditionalFormatting>
  <conditionalFormatting sqref="J6">
    <cfRule type="containsText" dxfId="3" priority="1" operator="containsText" text="Open">
      <formula>NOT(ISERROR(SEARCH(("Open"),(J6))))</formula>
    </cfRule>
  </conditionalFormatting>
  <conditionalFormatting sqref="J6">
    <cfRule type="containsText" dxfId="2" priority="2" operator="containsText" text="Reopen">
      <formula>NOT(ISERROR(SEARCH(("Reopen"),(J6))))</formula>
    </cfRule>
  </conditionalFormatting>
  <conditionalFormatting sqref="J6">
    <cfRule type="containsText" dxfId="1" priority="3" operator="containsText" text="Done">
      <formula>NOT(ISERROR(SEARCH(("Done"),(J6))))</formula>
    </cfRule>
  </conditionalFormatting>
  <conditionalFormatting sqref="J6">
    <cfRule type="notContainsBlanks" dxfId="0" priority="4">
      <formula>LEN(TRIM(J6))&gt;0</formula>
    </cfRule>
  </conditionalFormatting>
  <dataValidations count="3">
    <dataValidation type="list" allowBlank="1" sqref="F2:F3" xr:uid="{4B8E0C36-FE57-4D64-B0CE-6BE61568FFAE}">
      <formula1>"High,Medium,Low"</formula1>
    </dataValidation>
    <dataValidation type="list" allowBlank="1" sqref="G2:G3" xr:uid="{F42AE940-1552-4848-82F4-7E45320D16A0}">
      <formula1>"Critical,Major,Minor,Low"</formula1>
    </dataValidation>
    <dataValidation type="list" allowBlank="1" sqref="J2:J6" xr:uid="{D454D9BF-6933-4A27-9546-F2312AEA2F4E}">
      <formula1>"Open,DevInprogress,ReadyToQa,QAInprogress,Done,Reopen,Reject"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CreateEmailUser</vt:lpstr>
      <vt:lpstr>SignIn</vt:lpstr>
      <vt:lpstr>SignOut</vt:lpstr>
      <vt:lpstr>CreateBook</vt:lpstr>
      <vt:lpstr>ChangePassword</vt:lpstr>
      <vt:lpstr>Bugs</vt:lpstr>
      <vt:lpstr>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Shashika Shiromini</dc:creator>
  <cp:lastModifiedBy>Shashika Shiromini</cp:lastModifiedBy>
  <dcterms:created xsi:type="dcterms:W3CDTF">2015-06-05T18:17:20Z</dcterms:created>
  <dcterms:modified xsi:type="dcterms:W3CDTF">2021-09-15T09:16:05Z</dcterms:modified>
</cp:coreProperties>
</file>