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D3C93E00-8703-4C89-9B9D-116B6713FADA}" xr6:coauthVersionLast="44" xr6:coauthVersionMax="44" xr10:uidLastSave="{00000000-0000-0000-0000-000000000000}"/>
  <bookViews>
    <workbookView xWindow="-108" yWindow="-108" windowWidth="23256" windowHeight="12576" xr2:uid="{00000000-000D-0000-FFFF-FFFF00000000}"/>
  </bookViews>
  <sheets>
    <sheet name="literature"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3" i="1" l="1"/>
  <c r="O27" i="1" l="1"/>
  <c r="O28" i="1"/>
  <c r="N29" i="1"/>
  <c r="N28" i="1"/>
  <c r="N27" i="1"/>
  <c r="P13" i="2" l="1"/>
  <c r="P11" i="2"/>
  <c r="P9" i="2"/>
  <c r="P7" i="2"/>
  <c r="M3" i="2"/>
</calcChain>
</file>

<file path=xl/sharedStrings.xml><?xml version="1.0" encoding="utf-8"?>
<sst xmlns="http://schemas.openxmlformats.org/spreadsheetml/2006/main" count="115" uniqueCount="94">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</sst>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8"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sz val="10"/>
      <color rgb="FF000000"/>
      <name val="Segoe UI"/>
      <family val="2"/>
    </font>
    <font>
      <u/>
      <sz val="10"/>
      <color rgb="FF075290"/>
      <name val="Segoe UI"/>
      <family val="2"/>
    </font>
    <font>
      <sz val="11"/>
      <color rgb="FF2E2E2E"/>
      <name val="Georgia"/>
      <family val="1"/>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168" fontId="0" fillId="0" borderId="0" xfId="1" applyNumberFormat="1" applyFont="1"/>
    <xf numFmtId="0" fontId="5"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7" fillId="0" borderId="0" xfId="0"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20</xdr:col>
      <xdr:colOff>91440</xdr:colOff>
      <xdr:row>6</xdr:row>
      <xdr:rowOff>38100</xdr:rowOff>
    </xdr:from>
    <xdr:to>
      <xdr:col>24</xdr:col>
      <xdr:colOff>601980</xdr:colOff>
      <xdr:row>20</xdr:row>
      <xdr:rowOff>1802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3440" y="113538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331663</xdr:colOff>
      <xdr:row>5</xdr:row>
      <xdr:rowOff>160020</xdr:rowOff>
    </xdr:from>
    <xdr:to>
      <xdr:col>19</xdr:col>
      <xdr:colOff>7619</xdr:colOff>
      <xdr:row>22</xdr:row>
      <xdr:rowOff>129540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66063" y="107442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25</xdr:col>
      <xdr:colOff>148046</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22</xdr:col>
      <xdr:colOff>0</xdr:colOff>
      <xdr:row>33</xdr:row>
      <xdr:rowOff>167640</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67200" y="6766560"/>
          <a:ext cx="914400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264410X19306656?via%3Dihub" TargetMode="External"/><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3" Type="http://schemas.openxmlformats.org/officeDocument/2006/relationships/hyperlink" Target="https://pubmed.ncbi.nlm.nih.gov/32133832/?fbclid=IwAR3LHLplRtmPZED3jt_Hjf2ZKysmDcXMU5LgVgNPcqNAtb9EzcQBKMtCIoI" TargetMode="External"/><Relationship Id="rId21" Type="http://schemas.openxmlformats.org/officeDocument/2006/relationships/hyperlink" Target="https://www.cdc.gov/nndss/document/MMWR_Week_overview.pdf" TargetMode="External"/><Relationship Id="rId7" Type="http://schemas.openxmlformats.org/officeDocument/2006/relationships/hyperlink" Target="https://www.scientificamerican.com/article/heres-how-coronavirus-tests-work-and-who-offers-them/"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drawing" Target="../drawings/drawing1.xm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O44"/>
  <sheetViews>
    <sheetView tabSelected="1" workbookViewId="0">
      <selection activeCell="D44" sqref="D44"/>
    </sheetView>
  </sheetViews>
  <sheetFormatPr defaultRowHeight="14.4" x14ac:dyDescent="0.3"/>
  <sheetData>
    <row r="2" spans="4:4" x14ac:dyDescent="0.3">
      <c r="D2" s="1" t="s">
        <v>5</v>
      </c>
    </row>
    <row r="3" spans="4:4" x14ac:dyDescent="0.3">
      <c r="D3" s="1" t="s">
        <v>4</v>
      </c>
    </row>
    <row r="6" spans="4:4" x14ac:dyDescent="0.3">
      <c r="D6" s="1" t="s">
        <v>1</v>
      </c>
    </row>
    <row r="7" spans="4:4" x14ac:dyDescent="0.3">
      <c r="D7" s="1" t="s">
        <v>2</v>
      </c>
    </row>
    <row r="8" spans="4:4" x14ac:dyDescent="0.3">
      <c r="D8" s="1" t="s">
        <v>3</v>
      </c>
    </row>
    <row r="9" spans="4:4" x14ac:dyDescent="0.3">
      <c r="D9" s="1" t="s">
        <v>6</v>
      </c>
    </row>
    <row r="12" spans="4:4" x14ac:dyDescent="0.3">
      <c r="D12" s="1" t="s">
        <v>73</v>
      </c>
    </row>
    <row r="14" spans="4:4" x14ac:dyDescent="0.3">
      <c r="D14" s="1" t="s">
        <v>75</v>
      </c>
    </row>
    <row r="15" spans="4:4" x14ac:dyDescent="0.3">
      <c r="D15" s="1" t="s">
        <v>74</v>
      </c>
    </row>
    <row r="16" spans="4:4" x14ac:dyDescent="0.3">
      <c r="D16" s="1" t="s">
        <v>0</v>
      </c>
    </row>
    <row r="17" spans="4:15" x14ac:dyDescent="0.3">
      <c r="D17" s="1" t="s">
        <v>76</v>
      </c>
    </row>
    <row r="18" spans="4:15" x14ac:dyDescent="0.3">
      <c r="D18" s="1" t="s">
        <v>77</v>
      </c>
    </row>
    <row r="19" spans="4:15" x14ac:dyDescent="0.3">
      <c r="D19" s="1" t="s">
        <v>78</v>
      </c>
    </row>
    <row r="20" spans="4:15" x14ac:dyDescent="0.3">
      <c r="D20" s="1" t="s">
        <v>79</v>
      </c>
    </row>
    <row r="21" spans="4:15" x14ac:dyDescent="0.3">
      <c r="D21" s="1" t="s">
        <v>80</v>
      </c>
    </row>
    <row r="22" spans="4:15" x14ac:dyDescent="0.3">
      <c r="D22" s="1" t="s">
        <v>81</v>
      </c>
      <c r="K22" t="s">
        <v>83</v>
      </c>
      <c r="L22" t="s">
        <v>84</v>
      </c>
      <c r="M22" t="s">
        <v>85</v>
      </c>
    </row>
    <row r="23" spans="4:15" x14ac:dyDescent="0.3">
      <c r="D23" s="1" t="s">
        <v>82</v>
      </c>
      <c r="K23">
        <v>5</v>
      </c>
      <c r="L23">
        <v>8.5</v>
      </c>
      <c r="M23">
        <f>L23+K23</f>
        <v>13.5</v>
      </c>
    </row>
    <row r="24" spans="4:15" x14ac:dyDescent="0.3">
      <c r="D24" s="1" t="s">
        <v>86</v>
      </c>
    </row>
    <row r="25" spans="4:15" x14ac:dyDescent="0.3">
      <c r="D25" s="1" t="s">
        <v>87</v>
      </c>
    </row>
    <row r="26" spans="4:15" x14ac:dyDescent="0.3">
      <c r="D26" s="1" t="s">
        <v>87</v>
      </c>
    </row>
    <row r="27" spans="4:15" x14ac:dyDescent="0.3">
      <c r="N27">
        <f>AVERAGE(61, 12)</f>
        <v>36.5</v>
      </c>
      <c r="O27" s="20">
        <f>N27/N29</f>
        <v>1.3443830570902394E-3</v>
      </c>
    </row>
    <row r="28" spans="4:15" x14ac:dyDescent="0.3">
      <c r="N28">
        <f>AVERAGE(810, 140)</f>
        <v>475</v>
      </c>
      <c r="O28" s="20">
        <f>N28/N29</f>
        <v>1.7495395948434623E-2</v>
      </c>
    </row>
    <row r="29" spans="4:15" x14ac:dyDescent="0.3">
      <c r="N29">
        <f>AVERAGE(45000, 9300)</f>
        <v>27150</v>
      </c>
    </row>
    <row r="36" spans="4:4" x14ac:dyDescent="0.3">
      <c r="D36" t="s">
        <v>91</v>
      </c>
    </row>
    <row r="38" spans="4:4" ht="15" x14ac:dyDescent="0.3">
      <c r="D38" s="21" t="s">
        <v>88</v>
      </c>
    </row>
    <row r="39" spans="4:4" x14ac:dyDescent="0.3">
      <c r="D39" s="22" t="s">
        <v>89</v>
      </c>
    </row>
    <row r="40" spans="4:4" x14ac:dyDescent="0.3">
      <c r="D40" s="23"/>
    </row>
    <row r="41" spans="4:4" ht="15" x14ac:dyDescent="0.3">
      <c r="D41" s="21" t="s">
        <v>90</v>
      </c>
    </row>
    <row r="43" spans="4:4" x14ac:dyDescent="0.3">
      <c r="D43" t="s">
        <v>93</v>
      </c>
    </row>
    <row r="44" spans="4:4" x14ac:dyDescent="0.3">
      <c r="D44" s="24" t="s">
        <v>92</v>
      </c>
    </row>
  </sheetData>
  <hyperlinks>
    <hyperlink ref="D16" r:id="rId1" location="S2" display="S2" xr:uid="{E016D803-36A3-45D0-BE0C-0CF81E372776}"/>
    <hyperlink ref="D6" r:id="rId2" location="bib0025" display="bib0025" xr:uid="{2A3FF179-05E8-4DE0-A18D-A77933B2B3F8}"/>
    <hyperlink ref="D7" r:id="rId3" xr:uid="{3D709EE6-5160-4030-93B9-3969A9356103}"/>
    <hyperlink ref="D8" r:id="rId4" xr:uid="{616ED8E6-40D1-4D61-9E14-CF2D2760AFB7}"/>
    <hyperlink ref="D3" r:id="rId5" xr:uid="{A0C9FDAD-377D-41BD-9752-D6043B6B426E}"/>
    <hyperlink ref="D2" r:id="rId6" xr:uid="{760C8F73-DAD9-44A1-8506-3FDE74F815F5}"/>
    <hyperlink ref="D9"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s>
  <pageMargins left="0.7" right="0.7" top="0.75" bottom="0.75" header="0.3" footer="0.3"/>
  <pageSetup orientation="portrait" r:id="rId22"/>
  <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P14"/>
  <sheetViews>
    <sheetView topLeftCell="H37" zoomScaleNormal="100" workbookViewId="0">
      <selection activeCell="H17" sqref="H17"/>
    </sheetView>
  </sheetViews>
  <sheetFormatPr defaultRowHeight="14.4" x14ac:dyDescent="0.3"/>
  <sheetData>
    <row r="3" spans="3:16" ht="15" thickBot="1" x14ac:dyDescent="0.35">
      <c r="C3" t="s">
        <v>72</v>
      </c>
      <c r="M3" s="4">
        <f>M9/100000</f>
        <v>1.4732E-3</v>
      </c>
    </row>
    <row r="4" spans="3:16" ht="61.2" x14ac:dyDescent="0.3">
      <c r="C4" s="3" t="s">
        <v>7</v>
      </c>
      <c r="D4" s="3" t="s">
        <v>8</v>
      </c>
      <c r="E4" s="3" t="s">
        <v>9</v>
      </c>
      <c r="F4" s="18" t="s">
        <v>10</v>
      </c>
      <c r="G4" s="19"/>
      <c r="H4" s="18" t="s">
        <v>11</v>
      </c>
      <c r="I4" s="19"/>
      <c r="J4" s="18" t="s">
        <v>12</v>
      </c>
      <c r="K4" s="19"/>
      <c r="L4" s="18" t="s">
        <v>13</v>
      </c>
      <c r="M4" s="19"/>
      <c r="N4" s="18" t="s">
        <v>14</v>
      </c>
      <c r="O4" s="19"/>
    </row>
    <row r="5" spans="3:16" x14ac:dyDescent="0.3">
      <c r="C5" s="2"/>
      <c r="D5" s="2"/>
      <c r="E5" s="2"/>
      <c r="F5" s="10" t="s">
        <v>15</v>
      </c>
      <c r="G5" s="11" t="s">
        <v>16</v>
      </c>
      <c r="H5" s="10" t="s">
        <v>15</v>
      </c>
      <c r="I5" s="11" t="s">
        <v>16</v>
      </c>
      <c r="J5" s="10" t="s">
        <v>15</v>
      </c>
      <c r="K5" s="11" t="s">
        <v>16</v>
      </c>
      <c r="L5" s="10" t="s">
        <v>15</v>
      </c>
      <c r="M5" s="11" t="s">
        <v>16</v>
      </c>
      <c r="N5" s="10" t="s">
        <v>15</v>
      </c>
      <c r="O5" s="11" t="s">
        <v>16</v>
      </c>
    </row>
    <row r="6" spans="3:16" ht="15" thickBot="1" x14ac:dyDescent="0.35">
      <c r="C6" s="5"/>
      <c r="D6" s="5"/>
      <c r="E6" s="5"/>
      <c r="F6" s="10" t="s">
        <v>17</v>
      </c>
      <c r="G6" s="11" t="s">
        <v>17</v>
      </c>
      <c r="H6" s="10" t="s">
        <v>17</v>
      </c>
      <c r="I6" s="11" t="s">
        <v>17</v>
      </c>
      <c r="J6" s="10" t="s">
        <v>17</v>
      </c>
      <c r="K6" s="11" t="s">
        <v>17</v>
      </c>
      <c r="L6" s="10" t="s">
        <v>17</v>
      </c>
      <c r="M6" s="11" t="s">
        <v>17</v>
      </c>
      <c r="N6" s="10" t="s">
        <v>17</v>
      </c>
      <c r="O6" s="11" t="s">
        <v>17</v>
      </c>
    </row>
    <row r="7" spans="3:16" ht="40.799999999999997" x14ac:dyDescent="0.3">
      <c r="C7" s="14" t="s">
        <v>18</v>
      </c>
      <c r="D7" s="6" t="s">
        <v>19</v>
      </c>
      <c r="E7" s="16" t="s">
        <v>20</v>
      </c>
      <c r="F7" s="12">
        <v>10</v>
      </c>
      <c r="G7" s="7">
        <v>0.37</v>
      </c>
      <c r="H7" s="12">
        <v>21</v>
      </c>
      <c r="I7" s="7">
        <v>0.36</v>
      </c>
      <c r="J7" s="12">
        <v>831</v>
      </c>
      <c r="K7" s="7">
        <v>2.11</v>
      </c>
      <c r="L7" s="12">
        <v>8460</v>
      </c>
      <c r="M7" s="7">
        <v>65.010000000000005</v>
      </c>
      <c r="N7" s="12">
        <v>7027</v>
      </c>
      <c r="O7" s="7">
        <v>11.56</v>
      </c>
      <c r="P7" s="4">
        <f>M7/100000</f>
        <v>6.5010000000000003E-4</v>
      </c>
    </row>
    <row r="8" spans="3:16" ht="51.6" thickBot="1" x14ac:dyDescent="0.35">
      <c r="C8" s="15"/>
      <c r="D8" s="8" t="s">
        <v>21</v>
      </c>
      <c r="E8" s="17"/>
      <c r="F8" s="13" t="s">
        <v>22</v>
      </c>
      <c r="G8" s="9" t="s">
        <v>23</v>
      </c>
      <c r="H8" s="13" t="s">
        <v>24</v>
      </c>
      <c r="I8" s="9" t="s">
        <v>25</v>
      </c>
      <c r="J8" s="13" t="s">
        <v>26</v>
      </c>
      <c r="K8" s="9" t="s">
        <v>27</v>
      </c>
      <c r="L8" s="13" t="s">
        <v>28</v>
      </c>
      <c r="M8" s="9" t="s">
        <v>29</v>
      </c>
      <c r="N8" s="13" t="s">
        <v>30</v>
      </c>
      <c r="O8" s="9" t="s">
        <v>31</v>
      </c>
      <c r="P8" s="4"/>
    </row>
    <row r="9" spans="3:16" ht="40.799999999999997" x14ac:dyDescent="0.3">
      <c r="C9" s="14" t="s">
        <v>32</v>
      </c>
      <c r="D9" s="6" t="s">
        <v>33</v>
      </c>
      <c r="E9" s="16" t="s">
        <v>34</v>
      </c>
      <c r="F9" s="12">
        <v>28</v>
      </c>
      <c r="G9" s="7">
        <v>1.05</v>
      </c>
      <c r="H9" s="12">
        <v>5</v>
      </c>
      <c r="I9" s="7" t="s">
        <v>35</v>
      </c>
      <c r="J9" s="12">
        <v>1364</v>
      </c>
      <c r="K9" s="7">
        <v>3.48</v>
      </c>
      <c r="L9" s="12">
        <v>19475</v>
      </c>
      <c r="M9" s="7">
        <v>147.32</v>
      </c>
      <c r="N9" s="12">
        <v>20259</v>
      </c>
      <c r="O9" s="7">
        <v>33.32</v>
      </c>
      <c r="P9" s="4">
        <f>M9/100000</f>
        <v>1.4732E-3</v>
      </c>
    </row>
    <row r="10" spans="3:16" ht="51.6" thickBot="1" x14ac:dyDescent="0.35">
      <c r="C10" s="15"/>
      <c r="D10" s="8" t="s">
        <v>36</v>
      </c>
      <c r="E10" s="17"/>
      <c r="F10" s="13" t="s">
        <v>37</v>
      </c>
      <c r="G10" s="9" t="s">
        <v>38</v>
      </c>
      <c r="H10" s="13" t="s">
        <v>39</v>
      </c>
      <c r="I10" s="9" t="s">
        <v>40</v>
      </c>
      <c r="J10" s="13" t="s">
        <v>41</v>
      </c>
      <c r="K10" s="9" t="s">
        <v>42</v>
      </c>
      <c r="L10" s="13" t="s">
        <v>43</v>
      </c>
      <c r="M10" s="9" t="s">
        <v>44</v>
      </c>
      <c r="N10" s="13" t="s">
        <v>45</v>
      </c>
      <c r="O10" s="9" t="s">
        <v>46</v>
      </c>
      <c r="P10" s="4"/>
    </row>
    <row r="11" spans="3:16" ht="40.799999999999997" x14ac:dyDescent="0.3">
      <c r="C11" s="14" t="s">
        <v>47</v>
      </c>
      <c r="D11" s="6" t="s">
        <v>48</v>
      </c>
      <c r="E11" s="16" t="s">
        <v>34</v>
      </c>
      <c r="F11" s="12">
        <v>0</v>
      </c>
      <c r="G11" s="7">
        <v>0</v>
      </c>
      <c r="H11" s="12">
        <v>15</v>
      </c>
      <c r="I11" s="7">
        <v>0.27</v>
      </c>
      <c r="J11" s="12">
        <v>977</v>
      </c>
      <c r="K11" s="7">
        <v>2.5</v>
      </c>
      <c r="L11" s="12">
        <v>10270</v>
      </c>
      <c r="M11" s="7">
        <v>76.81</v>
      </c>
      <c r="N11" s="12">
        <v>15801</v>
      </c>
      <c r="O11" s="7">
        <v>26.05</v>
      </c>
      <c r="P11" s="4">
        <f>M11/100000</f>
        <v>7.6810000000000008E-4</v>
      </c>
    </row>
    <row r="12" spans="3:16" ht="51.6" thickBot="1" x14ac:dyDescent="0.35">
      <c r="C12" s="15"/>
      <c r="D12" s="8" t="s">
        <v>49</v>
      </c>
      <c r="E12" s="17"/>
      <c r="F12" s="13" t="s">
        <v>50</v>
      </c>
      <c r="G12" s="9" t="s">
        <v>40</v>
      </c>
      <c r="H12" s="13" t="s">
        <v>51</v>
      </c>
      <c r="I12" s="9" t="s">
        <v>52</v>
      </c>
      <c r="J12" s="13" t="s">
        <v>53</v>
      </c>
      <c r="K12" s="9" t="s">
        <v>54</v>
      </c>
      <c r="L12" s="13" t="s">
        <v>55</v>
      </c>
      <c r="M12" s="9" t="s">
        <v>56</v>
      </c>
      <c r="N12" s="13" t="s">
        <v>57</v>
      </c>
      <c r="O12" s="9" t="s">
        <v>58</v>
      </c>
      <c r="P12" s="4"/>
    </row>
    <row r="13" spans="3:16" ht="40.799999999999997" x14ac:dyDescent="0.3">
      <c r="C13" s="14" t="s">
        <v>59</v>
      </c>
      <c r="D13" s="6" t="s">
        <v>60</v>
      </c>
      <c r="E13" s="16" t="s">
        <v>61</v>
      </c>
      <c r="F13" s="12">
        <v>38</v>
      </c>
      <c r="G13" s="7">
        <v>1.54</v>
      </c>
      <c r="H13" s="12">
        <v>13</v>
      </c>
      <c r="I13" s="7">
        <v>0.23</v>
      </c>
      <c r="J13" s="12">
        <v>675</v>
      </c>
      <c r="K13" s="7">
        <v>1.74</v>
      </c>
      <c r="L13" s="12">
        <v>19404</v>
      </c>
      <c r="M13" s="7">
        <v>143.43</v>
      </c>
      <c r="N13" s="12">
        <v>24981</v>
      </c>
      <c r="O13" s="7">
        <v>41.23</v>
      </c>
      <c r="P13" s="4">
        <f>M13/100000</f>
        <v>1.4343000000000001E-3</v>
      </c>
    </row>
    <row r="14" spans="3:16" ht="51.6" thickBot="1" x14ac:dyDescent="0.35">
      <c r="C14" s="15"/>
      <c r="D14" s="8" t="s">
        <v>62</v>
      </c>
      <c r="E14" s="17"/>
      <c r="F14" s="13" t="s">
        <v>63</v>
      </c>
      <c r="G14" s="9" t="s">
        <v>64</v>
      </c>
      <c r="H14" s="13" t="s">
        <v>65</v>
      </c>
      <c r="I14" s="9" t="s">
        <v>52</v>
      </c>
      <c r="J14" s="13" t="s">
        <v>66</v>
      </c>
      <c r="K14" s="9" t="s">
        <v>67</v>
      </c>
      <c r="L14" s="13" t="s">
        <v>68</v>
      </c>
      <c r="M14" s="9" t="s">
        <v>69</v>
      </c>
      <c r="N14" s="13" t="s">
        <v>70</v>
      </c>
      <c r="O14" s="9" t="s">
        <v>71</v>
      </c>
    </row>
  </sheetData>
  <mergeCells count="13">
    <mergeCell ref="C7:C8"/>
    <mergeCell ref="E7:E8"/>
    <mergeCell ref="F4:G4"/>
    <mergeCell ref="H4:I4"/>
    <mergeCell ref="J4:K4"/>
    <mergeCell ref="L4:M4"/>
    <mergeCell ref="N4:O4"/>
    <mergeCell ref="C9:C10"/>
    <mergeCell ref="E9:E10"/>
    <mergeCell ref="C11:C12"/>
    <mergeCell ref="E11:E12"/>
    <mergeCell ref="C13:C14"/>
    <mergeCell ref="E13:E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literature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2020-03-31T11:23:31Z</dcterms:modified>
</cp:coreProperties>
</file>