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722"/>
  </bookViews>
  <sheets>
    <sheet name="评价表" sheetId="11" r:id="rId1"/>
    <sheet name="辅助表" sheetId="13" r:id="rId2"/>
    <sheet name="分值计算表（公式自带）" sheetId="12" r:id="rId3"/>
  </sheets>
  <definedNames>
    <definedName name="_xlnm._FilterDatabase" localSheetId="2" hidden="1">'分值计算表（公式自带）'!$A$4:$K$13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<sst xmlns="http://schemas.openxmlformats.org/spreadsheetml/2006/main" count="87" uniqueCount="66">
  <si>
    <t>评价表</t>
  </si>
  <si>
    <t>说明：总分为公式带出，其他需手动填写</t>
  </si>
  <si>
    <t>平级部门：填写工作协同、专业能力、沟通影响、执行力</t>
  </si>
  <si>
    <t>被服务部门：填写工作支持、专业能力、沟通影响、执行力</t>
  </si>
  <si>
    <t>序号</t>
  </si>
  <si>
    <t>姓名</t>
  </si>
  <si>
    <t>部门</t>
  </si>
  <si>
    <t>岗位</t>
  </si>
  <si>
    <t>入职日期</t>
  </si>
  <si>
    <t>评价者的角色</t>
  </si>
  <si>
    <t>工作协同(0-100)</t>
  </si>
  <si>
    <t>工作支持(0-100)</t>
  </si>
  <si>
    <t>能力/潜力(0-100)</t>
  </si>
  <si>
    <t>专业能力</t>
  </si>
  <si>
    <t>沟通影响</t>
  </si>
  <si>
    <t>执行力</t>
  </si>
  <si>
    <t>例</t>
  </si>
  <si>
    <t>张三</t>
  </si>
  <si>
    <t>XX部</t>
  </si>
  <si>
    <t>XX岗</t>
  </si>
  <si>
    <t>平级部门</t>
  </si>
  <si>
    <t>主动配合各相关部门及岗位的工作，乐于助人</t>
  </si>
  <si>
    <t>业务好帮手，能够结合实际，研究预案，对对接的医院/部门提供强大的指导相关技术以及后勤支持，使得对接的医院/部门明显提升。</t>
  </si>
  <si>
    <t>了解岗位所需的最基本的知识，在别人的帮助下可以开展岗位相关的工作</t>
  </si>
  <si>
    <t>能以清晰、说服力的方式表达想法，保持沟通简洁、客观，且切中要害，能针对不同听众调整适当的语言和表达方式，争取多方合作</t>
  </si>
  <si>
    <t>能够独立工作，按时、按质完成工作，偶尔超出常规标准</t>
  </si>
  <si>
    <t>被服务部门</t>
  </si>
  <si>
    <t>能初步把握好“管理”、“服务”、“协作”之间的尺度，对业务支持比较重视，有一定服务意识</t>
  </si>
  <si>
    <t>项目</t>
  </si>
  <si>
    <t>5级</t>
  </si>
  <si>
    <t>4级</t>
  </si>
  <si>
    <t>3级</t>
  </si>
  <si>
    <t>2级</t>
  </si>
  <si>
    <t>1级</t>
  </si>
  <si>
    <t>汇总</t>
  </si>
  <si>
    <t>工作协同</t>
  </si>
  <si>
    <t>与人协作无间，在本职工作外尤能欣然与人合作</t>
  </si>
  <si>
    <t>肯应别人要求帮助他人分担自己能够履行的工作</t>
  </si>
  <si>
    <t>只考虑本职工作，仅在必须协调的工作上与人合作</t>
  </si>
  <si>
    <t>态度散漫，但求自己方便，不肯与他人合作，且经常与他人做无谓的争执推诿</t>
  </si>
  <si>
    <t>与人协作无间，在本职工作外尤能欣然与人合作,主动配合各相关部门及岗位的工作，乐于助人,肯应别人要求帮助他人分担自己能够履行的工作,只考虑本职工作，仅在必须协调的工作上与人合作,态度散漫，但求自己方便，不肯与他人合作，且经常与他人做无谓的争执推诿</t>
  </si>
  <si>
    <t>工作支持</t>
  </si>
  <si>
    <t>具备积极主动意识，能够帮助对接的医院/部门的战略意图，澄清工作重点，提供更好的专业支持</t>
  </si>
  <si>
    <t>对业务支持不重视，对于对接的医院/部门缺乏服务意识</t>
  </si>
  <si>
    <t>对业务支持不重视，对于对接的医院/部门缺乏服务意识，态度较差</t>
  </si>
  <si>
    <t>业务好帮手，能够结合实际，研究预案，对对接的医院/部门提供强大的指导相关技术以及后勤支持，使得对接的医院/部门明显提升。,具备积极主动意识，能够帮助对接的医院/部门的战略意图，澄清工作重点，提供更好的专业支持,能初步把握好“管理”、“服务”、“协作”之间的尺度，对业务支持比较重视，有一定服务意识,对业务支持不重视，对于对接的医院/部门缺乏服务意识,对业务支持不重视，对于对接的医院/部门缺乏服务意识，态度较差</t>
  </si>
  <si>
    <t>精通专业知识，熟悉相关法律、政策，掌握本专业发展方向及最新知识，能够处理复杂的任务是公司乃至行业内的专家和权威</t>
  </si>
  <si>
    <t>熟练掌握岗位必备的专业知识，技巧、要领，具有较强的实际运用能力，能处理一般复杂度的任务</t>
  </si>
  <si>
    <t>基本掌握岗位所需的专业知识，能独立完成一些简单的工作任务</t>
  </si>
  <si>
    <t>对本岗位所需专业知识知之甚少，经常需要充分的帮助和指导才能完成本职工作</t>
  </si>
  <si>
    <t>精通专业知识，熟悉相关法律、政策，掌握本专业发展方向及最新知识，能够处理复杂的任务是公司乃至行业内的专家和权威,熟练掌握岗位必备的专业知识，技巧、要领，具有较强的实际运用能力，能处理一般复杂度的任务,基本掌握岗位所需的专业知识，能独立完成一些简单的工作任务,了解岗位所需的最基本的知识，在别人的帮助下可以开展岗位相关的工作,对本岗位所需专业知识知之甚少，经常需要充分的帮助和指导才能完成本职工作</t>
  </si>
  <si>
    <t>能较为清晰地表达自己的想法，善于倾听，适当提问以获得对信息的准确理解，并适时地给予反馈，说服他人</t>
  </si>
  <si>
    <t>尊重他人，能倾听别人的意见观点，基本能表达明白自己的主要观点，维持良好的工作关系</t>
  </si>
  <si>
    <t>经常固执己见，与他人沟通不良，对工作的顺利开展有一定的影响</t>
  </si>
  <si>
    <t>很难与他人沟通，经常与人冲突、争吵，对工作有很大的负面影响</t>
  </si>
  <si>
    <t>能以清晰、说服力的方式表达想法，保持沟通简洁、客观，且切中要害，能针对不同听众调整适当的语言和表达方式，争取多方合作,能较为清晰地表达自己的想法，善于倾听，适当提问以获得对信息的准确理解，并适时地给予反馈，说服他人,尊重他人，能倾听别人的意见观点，基本能表达明白自己的主要观点，维持良好的工作关系,经常固执己见，与他人沟通不良，对工作的顺利开展有一定的影响,很难与他人沟通，经常与人冲突、争吵，对工作有很大的负面影响</t>
  </si>
  <si>
    <t>经常提前、超标准地完成任务</t>
  </si>
  <si>
    <t>基本能按时、按质完成任务，但有时需要他人协助</t>
  </si>
  <si>
    <t>偶尔延迟完成任务，或者未达到岗位要求，有待改进</t>
  </si>
  <si>
    <t>经常不能按时完成任务，且显著低于岗位的基本标准</t>
  </si>
  <si>
    <t>经常提前、超标准地完成任务,能够独立工作，按时、按质完成工作，偶尔超出常规标准,基本能按时、按质完成任务，但有时需要他人协助,偶尔延迟完成任务，或者未达到岗位要求，有待改进,经常不能按时完成任务，且显著低于岗位的基本标准</t>
  </si>
  <si>
    <t>分值计算表</t>
  </si>
  <si>
    <t>说明：此表自动无需填写，仅供查阅</t>
  </si>
  <si>
    <t>占比</t>
  </si>
  <si>
    <t>能力/潜力</t>
  </si>
  <si>
    <t>得分
（总分100分）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</si>
</sst>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6"/>
      <color theme="1"/>
      <name val="微软雅黑"/>
      <charset val="134"/>
    </font>
    <font>
      <b/>
      <sz val="10"/>
      <color rgb="FFFF0000"/>
      <name val="微软雅黑"/>
      <charset val="134"/>
    </font>
    <font>
      <b/>
      <sz val="10"/>
      <color theme="1"/>
      <name val="微软雅黑"/>
      <charset val="134"/>
    </font>
    <font>
      <b/>
      <sz val="11"/>
      <color theme="1"/>
      <name val="微软雅黑"/>
      <charset val="134"/>
    </font>
    <font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1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14" applyNumberFormat="0" applyAlignment="0" applyProtection="0">
      <alignment vertical="center"/>
    </xf>
    <xf numFmtId="0" fontId="16" fillId="8" borderId="15" applyNumberFormat="0" applyAlignment="0" applyProtection="0">
      <alignment vertical="center"/>
    </xf>
    <xf numFmtId="0" fontId="17" fillId="8" borderId="14" applyNumberFormat="0" applyAlignment="0" applyProtection="0">
      <alignment vertical="center"/>
    </xf>
    <xf numFmtId="0" fontId="18" fillId="9" borderId="16" applyNumberFormat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vertical="center" wrapText="1"/>
    </xf>
    <xf numFmtId="0" fontId="0" fillId="2" borderId="0" xfId="0" applyFill="1"/>
    <xf numFmtId="14" fontId="0" fillId="2" borderId="0" xfId="0" applyNumberFormat="1" applyFill="1"/>
    <xf numFmtId="0" fontId="2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9" fontId="3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4" fontId="4" fillId="2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4" fontId="1" fillId="2" borderId="6" xfId="0" applyNumberFormat="1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5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justify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14" fontId="1" fillId="2" borderId="9" xfId="0" applyNumberFormat="1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K20"/>
  <sheetViews>
    <sheetView tabSelected="1" zoomScale="90" zoomScaleNormal="90" workbookViewId="0">
      <pane xSplit="2" ySplit="6" topLeftCell="C7" activePane="bottomRight" state="frozen"/>
      <selection/>
      <selection pane="topRight"/>
      <selection pane="bottomLeft"/>
      <selection pane="bottomRight" activeCell="K10" sqref="K10"/>
    </sheetView>
  </sheetViews>
  <sheetFormatPr defaultColWidth="9" defaultRowHeight="13.5"/>
  <cols>
    <col min="1" max="1" width="5.725" style="3" customWidth="1"/>
    <col min="2" max="4" width="8.725" style="3"/>
    <col min="5" max="5" width="9.45" style="3" customWidth="1"/>
    <col min="6" max="6" width="12.0833333333333" style="3" customWidth="1"/>
    <col min="7" max="7" width="13.625" style="3" customWidth="1"/>
    <col min="8" max="8" width="15.25" style="3" customWidth="1"/>
    <col min="9" max="9" width="15.625" style="3" customWidth="1"/>
    <col min="10" max="10" width="18.625" style="3" customWidth="1"/>
    <col min="11" max="11" width="15.625" style="3" customWidth="1"/>
    <col min="12" max="16367" width="8.725" style="3"/>
    <col min="16368" max="16384" width="9" style="3"/>
  </cols>
  <sheetData>
    <row r="1" s="1" customFormat="1" ht="33" customHeight="1" spans="1:11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="1" customFormat="1" ht="18" customHeight="1" spans="1:11">
      <c r="A2" s="35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="1" customFormat="1" ht="18" customHeight="1" spans="1:11">
      <c r="A3" s="35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="1" customFormat="1" ht="18" customHeight="1" spans="1:11">
      <c r="A4" s="36" t="s">
        <v>3</v>
      </c>
      <c r="B4" s="5"/>
      <c r="C4" s="5"/>
      <c r="D4" s="5"/>
      <c r="E4" s="7"/>
      <c r="F4" s="7"/>
      <c r="G4" s="7"/>
      <c r="H4" s="7"/>
      <c r="I4" s="7"/>
      <c r="J4" s="7"/>
      <c r="K4" s="7"/>
    </row>
    <row r="5" s="1" customFormat="1" ht="38" customHeight="1" spans="1:11">
      <c r="A5" s="14" t="s">
        <v>4</v>
      </c>
      <c r="B5" s="14" t="s">
        <v>5</v>
      </c>
      <c r="C5" s="14" t="s">
        <v>6</v>
      </c>
      <c r="D5" s="14" t="s">
        <v>7</v>
      </c>
      <c r="E5" s="10" t="s">
        <v>8</v>
      </c>
      <c r="F5" s="10" t="s">
        <v>9</v>
      </c>
      <c r="G5" s="12" t="s">
        <v>10</v>
      </c>
      <c r="H5" s="12" t="s">
        <v>11</v>
      </c>
      <c r="I5" s="39" t="s">
        <v>12</v>
      </c>
      <c r="J5" s="39"/>
      <c r="K5" s="39"/>
    </row>
    <row r="6" s="1" customFormat="1" ht="48" customHeight="1" spans="1:11">
      <c r="A6" s="37"/>
      <c r="B6" s="37"/>
      <c r="C6" s="37"/>
      <c r="D6" s="37"/>
      <c r="E6" s="10"/>
      <c r="F6" s="10"/>
      <c r="G6" s="12"/>
      <c r="H6" s="12"/>
      <c r="I6" s="40" t="s">
        <v>13</v>
      </c>
      <c r="J6" s="41" t="s">
        <v>14</v>
      </c>
      <c r="K6" s="41" t="s">
        <v>15</v>
      </c>
    </row>
    <row r="7" s="2" customFormat="1" ht="74" customHeight="1" spans="1:11">
      <c r="A7" s="17" t="s">
        <v>16</v>
      </c>
      <c r="B7" s="17" t="s">
        <v>17</v>
      </c>
      <c r="C7" s="17" t="s">
        <v>18</v>
      </c>
      <c r="D7" s="17" t="s">
        <v>19</v>
      </c>
      <c r="E7" s="38">
        <v>43101</v>
      </c>
      <c r="F7" s="38" t="s">
        <v>20</v>
      </c>
      <c r="G7" s="38" t="s">
        <v>21</v>
      </c>
      <c r="H7" s="38" t="s">
        <v>22</v>
      </c>
      <c r="I7" s="42" t="s">
        <v>23</v>
      </c>
      <c r="J7" s="42" t="s">
        <v>24</v>
      </c>
      <c r="K7" s="43" t="s">
        <v>25</v>
      </c>
    </row>
    <row r="8" s="2" customFormat="1" ht="82.5" spans="1:11">
      <c r="A8" s="17"/>
      <c r="B8" s="17"/>
      <c r="C8" s="17"/>
      <c r="D8" s="17"/>
      <c r="E8" s="17"/>
      <c r="F8" s="38" t="s">
        <v>26</v>
      </c>
      <c r="G8" s="38"/>
      <c r="H8" s="38" t="s">
        <v>27</v>
      </c>
      <c r="I8" s="42"/>
      <c r="J8" s="42"/>
      <c r="K8" s="43"/>
    </row>
    <row r="9" s="2" customFormat="1" ht="56" customHeight="1" spans="1:11">
      <c r="A9" s="17"/>
      <c r="B9" s="17"/>
      <c r="C9" s="17"/>
      <c r="D9" s="17"/>
      <c r="E9" s="17"/>
      <c r="F9" s="38" t="s">
        <v>20</v>
      </c>
      <c r="G9" s="38"/>
      <c r="H9" s="38"/>
      <c r="I9" s="42"/>
      <c r="J9" s="42"/>
      <c r="K9" s="43"/>
    </row>
    <row r="10" s="2" customFormat="1" ht="56" customHeight="1" spans="1:11">
      <c r="A10" s="17"/>
      <c r="B10" s="17"/>
      <c r="C10" s="17"/>
      <c r="D10" s="17"/>
      <c r="E10" s="17"/>
      <c r="F10" s="38"/>
      <c r="G10" s="38"/>
      <c r="H10" s="38"/>
      <c r="I10" s="42"/>
      <c r="J10" s="42"/>
      <c r="K10" s="43"/>
    </row>
    <row r="11" s="2" customFormat="1" ht="56" customHeight="1" spans="1:11">
      <c r="A11" s="17"/>
      <c r="B11" s="17"/>
      <c r="C11" s="17"/>
      <c r="D11" s="17"/>
      <c r="E11" s="17"/>
      <c r="F11" s="38"/>
      <c r="G11" s="38"/>
      <c r="H11" s="38"/>
      <c r="I11" s="42"/>
      <c r="J11" s="42"/>
      <c r="K11" s="43"/>
    </row>
    <row r="12" s="2" customFormat="1" ht="56" customHeight="1" spans="1:11">
      <c r="A12" s="17"/>
      <c r="B12" s="17"/>
      <c r="C12" s="17"/>
      <c r="D12" s="17"/>
      <c r="E12" s="17"/>
      <c r="F12" s="38"/>
      <c r="G12" s="38"/>
      <c r="H12" s="38"/>
      <c r="I12" s="42"/>
      <c r="J12" s="42"/>
      <c r="K12" s="43"/>
    </row>
    <row r="13" s="2" customFormat="1" ht="56" customHeight="1" spans="1:11">
      <c r="A13" s="17"/>
      <c r="B13" s="17"/>
      <c r="C13" s="17"/>
      <c r="D13" s="17"/>
      <c r="E13" s="17"/>
      <c r="F13" s="38"/>
      <c r="G13" s="38"/>
      <c r="H13" s="38"/>
      <c r="I13" s="42"/>
      <c r="J13" s="42"/>
      <c r="K13" s="43"/>
    </row>
    <row r="14" s="2" customFormat="1" ht="56" customHeight="1" spans="1:11">
      <c r="A14" s="17"/>
      <c r="B14" s="17"/>
      <c r="C14" s="17"/>
      <c r="D14" s="17"/>
      <c r="E14" s="17"/>
      <c r="F14" s="38"/>
      <c r="G14" s="38"/>
      <c r="H14" s="38"/>
      <c r="I14" s="42"/>
      <c r="J14" s="42"/>
      <c r="K14" s="43"/>
    </row>
    <row r="15" s="2" customFormat="1" ht="56" customHeight="1" spans="1:11">
      <c r="A15" s="17"/>
      <c r="B15" s="17"/>
      <c r="C15" s="17"/>
      <c r="D15" s="17"/>
      <c r="E15" s="17"/>
      <c r="F15" s="38"/>
      <c r="G15" s="38"/>
      <c r="H15" s="38"/>
      <c r="I15" s="42"/>
      <c r="J15" s="42"/>
      <c r="K15" s="43"/>
    </row>
    <row r="16" ht="14.25" spans="9:9">
      <c r="I16" s="42"/>
    </row>
    <row r="17" ht="14.25" spans="9:9">
      <c r="I17" s="42"/>
    </row>
    <row r="18" ht="14.25" spans="9:9">
      <c r="I18" s="42"/>
    </row>
    <row r="19" ht="14.25" spans="9:9">
      <c r="I19" s="42"/>
    </row>
    <row r="20" ht="14.25" spans="9:9">
      <c r="I20" s="42"/>
    </row>
  </sheetData>
  <mergeCells count="10">
    <mergeCell ref="A1:K1"/>
    <mergeCell ref="I5:K5"/>
    <mergeCell ref="A5:A6"/>
    <mergeCell ref="B5:B6"/>
    <mergeCell ref="C5:C6"/>
    <mergeCell ref="D5:D6"/>
    <mergeCell ref="E5:E6"/>
    <mergeCell ref="F5:F6"/>
    <mergeCell ref="G5:G6"/>
    <mergeCell ref="H5:H6"/>
  </mergeCells>
  <dataValidations count="7">
    <dataValidation type="list" allowBlank="1" showInputMessage="1" showErrorMessage="1" sqref="F7:F15">
      <formula1>"平级部门,被服务部门"</formula1>
    </dataValidation>
    <dataValidation type="list" allowBlank="1" showInputMessage="1" showErrorMessage="1" sqref="G7:G15">
      <formula1>"与人协作无间，在本职工作外尤能欣然与人合作,主动配合各相关部门及岗位的工作，乐于助人,肯应别人要求帮助他人分担自己能够履行的工作,只考虑本职工作，仅在必须协调的工作上与人合作,态度散漫，但求自己方便，不肯与他人合作，且经常与他人做无谓的争执推诿"</formula1>
    </dataValidation>
    <dataValidation type="list" allowBlank="1" showInputMessage="1" showErrorMessage="1" sqref="H7:H15">
      <formula1>"业务好帮手，能够结合实际，研究预案，对对接的医院/部门提供强大的指导相关技术以及后勤支持，使得对接的医院/部门明显提升。,具备积极主动意识，能够帮助对接的医院/部门的战略意图，澄清工作重点，提供更好的专业支持,能初步把握好“管理”、“服务”、“协作”之间的尺度，对业务支持比较重视，有一定服务意识,对业务支持不重视，对于对接的医院/部门缺乏服务意识,对业务支持不重视，对于对接的医院/部门缺乏服务意识，态度较差"</formula1>
    </dataValidation>
    <dataValidation type="list" allowBlank="1" showInputMessage="1" showErrorMessage="1" sqref="I7:I15">
      <formula1>"精通专业知识，熟悉相关法律、政策，掌握本专业发展方向及最新知识，能够处理复杂的任务是公司乃至行业内的专家和权威,熟练掌握岗位必备的专业知识，技巧、要领，具有较强的实际运用能力，能处理一般复杂度的任务,基本掌握岗位所需的专业知识，能独立完成一些简单的工作任务,了解岗位所需的最基本的知识，在别人的帮助下可以开展岗位相关的工作,对本岗位所需专业知识知之甚少，经常需要充分的帮助和指导才能完成本职工作"</formula1>
    </dataValidation>
    <dataValidation type="list" allowBlank="1" showInputMessage="1" showErrorMessage="1" sqref="I16:I20">
      <formula1>"精通本专业知识，熟悉相关法律、政策，掌握本专业发展方向及最新知识、技术发展情况，能够处理复杂的任务是公司乃至行业内的专家和权威,熟练掌握岗位必备的专业知识，掌握工作的技巧、要领，具有较强的实际运用能力，能处理一般复杂度的任务,基本掌握岗位所需的专业知识，且运用到实际工作中，能独立完成一些简单的工作任务,了解岗位所需的最基本的知识，在别人的帮助下可以开展岗位相关的工作任务,对本岗位所需专业知识知之甚少，常常需要充分的帮助和指导才能完成本职工作"</formula1>
    </dataValidation>
    <dataValidation type="list" allowBlank="1" showInputMessage="1" showErrorMessage="1" sqref="J7:J15">
      <formula1>"能以清晰、说服力的方式表达想法，保持沟通简洁、客观，且切中要害，能针对不同听众调整适当的语言和表达方式，争取多方合作,能较为清晰地表达自己的想法，善于倾听，适当提问以获得对信息的准确理解，并适时地给予反馈，说服他人,尊重他人，能倾听别人的意见观点，基本能表达明白自己的主要观点，维持良好的工作关系,经常固执己见，与他人沟通不良，对工作的顺利开展有一定的影响,很难与他人沟通，经常与人冲突、争吵，对工作有很大的负面影响"</formula1>
    </dataValidation>
    <dataValidation type="list" allowBlank="1" showInputMessage="1" showErrorMessage="1" sqref="K7:K15">
      <formula1>"经常提前、超标准地完成任务,能够独立工作，按时、按质完成工作，偶尔超出常规标准,基本能按时、按质完成任务，但有时需要他人协助,偶尔延迟完成任务，或者未达到岗位要求，有待改进,经常不能按时完成任务，且显著低于岗位的基本标准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K6"/>
  <sheetViews>
    <sheetView zoomScale="80" zoomScaleNormal="80" workbookViewId="0">
      <pane xSplit="1" ySplit="1" topLeftCell="B2" activePane="bottomRight" state="frozen"/>
      <selection/>
      <selection pane="topRight"/>
      <selection pane="bottomLeft"/>
      <selection pane="bottomRight" activeCell="B23" sqref="B23"/>
    </sheetView>
  </sheetViews>
  <sheetFormatPr defaultColWidth="9" defaultRowHeight="16.5" outlineLevelRow="5"/>
  <cols>
    <col min="1" max="1" width="12" style="26" customWidth="1"/>
    <col min="2" max="2" width="29.0583333333333" style="26" customWidth="1"/>
    <col min="3" max="6" width="26.75" style="26" customWidth="1"/>
    <col min="7" max="7" width="12.8166666666667" style="26" customWidth="1"/>
    <col min="8" max="8" width="35.875" style="26" customWidth="1"/>
    <col min="9" max="9" width="12.8166666666667" style="26" customWidth="1"/>
    <col min="10" max="20" width="11" style="26" customWidth="1"/>
    <col min="21" max="16384" width="8.725" style="26"/>
  </cols>
  <sheetData>
    <row r="1" ht="20.5" customHeight="1" spans="1:10">
      <c r="A1" s="27" t="s">
        <v>28</v>
      </c>
      <c r="B1" s="27" t="s">
        <v>29</v>
      </c>
      <c r="C1" s="27" t="s">
        <v>30</v>
      </c>
      <c r="D1" s="27" t="s">
        <v>31</v>
      </c>
      <c r="E1" s="27" t="s">
        <v>32</v>
      </c>
      <c r="F1" s="27" t="s">
        <v>33</v>
      </c>
      <c r="G1" s="28"/>
      <c r="H1" s="28" t="s">
        <v>34</v>
      </c>
      <c r="I1" s="28" t="s">
        <v>34</v>
      </c>
      <c r="J1" s="28"/>
    </row>
    <row r="2" customFormat="1" ht="68" customHeight="1" spans="1:11">
      <c r="A2" s="29" t="s">
        <v>35</v>
      </c>
      <c r="B2" s="30" t="s">
        <v>36</v>
      </c>
      <c r="C2" s="30" t="s">
        <v>21</v>
      </c>
      <c r="D2" s="30" t="s">
        <v>37</v>
      </c>
      <c r="E2" s="30" t="s">
        <v>38</v>
      </c>
      <c r="F2" s="30" t="s">
        <v>39</v>
      </c>
      <c r="G2" s="28"/>
      <c r="H2" s="31" t="str">
        <f>B2&amp;","&amp;C2&amp;","&amp;D2&amp;","&amp;E2&amp;","&amp;F2</f>
        <v>与人协作无间，在本职工作外尤能欣然与人合作,主动配合各相关部门及岗位的工作，乐于助人,肯应别人要求帮助他人分担自己能够履行的工作,只考虑本职工作，仅在必须协调的工作上与人合作,态度散漫，但求自己方便，不肯与他人合作，且经常与他人做无谓的争执推诿</v>
      </c>
      <c r="I2" s="28" t="s">
        <v>40</v>
      </c>
      <c r="J2" s="28"/>
      <c r="K2" s="26"/>
    </row>
    <row r="3" customFormat="1" ht="68" customHeight="1" spans="1:11">
      <c r="A3" s="29" t="s">
        <v>41</v>
      </c>
      <c r="B3" s="32" t="s">
        <v>22</v>
      </c>
      <c r="C3" s="32" t="s">
        <v>42</v>
      </c>
      <c r="D3" s="32" t="s">
        <v>27</v>
      </c>
      <c r="E3" s="32" t="s">
        <v>43</v>
      </c>
      <c r="F3" s="32" t="s">
        <v>44</v>
      </c>
      <c r="G3" s="28"/>
      <c r="H3" s="31" t="str">
        <f>B3&amp;","&amp;C3&amp;","&amp;D3&amp;","&amp;E3&amp;","&amp;F3</f>
        <v>业务好帮手，能够结合实际，研究预案，对对接的医院/部门提供强大的指导相关技术以及后勤支持，使得对接的医院/部门明显提升。,具备积极主动意识，能够帮助对接的医院/部门的战略意图，澄清工作重点，提供更好的专业支持,能初步把握好“管理”、“服务”、“协作”之间的尺度，对业务支持比较重视，有一定服务意识,对业务支持不重视，对于对接的医院/部门缺乏服务意识,对业务支持不重视，对于对接的医院/部门缺乏服务意识，态度较差</v>
      </c>
      <c r="I3" s="28" t="s">
        <v>45</v>
      </c>
      <c r="J3" s="28"/>
      <c r="K3" s="26"/>
    </row>
    <row r="4" s="25" customFormat="1" ht="63" customHeight="1" spans="1:11">
      <c r="A4" s="29" t="s">
        <v>13</v>
      </c>
      <c r="B4" s="30" t="s">
        <v>46</v>
      </c>
      <c r="C4" s="30" t="s">
        <v>47</v>
      </c>
      <c r="D4" s="30" t="s">
        <v>48</v>
      </c>
      <c r="E4" s="30" t="s">
        <v>23</v>
      </c>
      <c r="F4" s="30" t="s">
        <v>49</v>
      </c>
      <c r="G4" s="31"/>
      <c r="H4" s="31" t="str">
        <f>B4&amp;","&amp;C4&amp;","&amp;D4&amp;","&amp;E4&amp;","&amp;F4</f>
        <v>精通专业知识，熟悉相关法律、政策，掌握本专业发展方向及最新知识，能够处理复杂的任务是公司乃至行业内的专家和权威,熟练掌握岗位必备的专业知识，技巧、要领，具有较强的实际运用能力，能处理一般复杂度的任务,基本掌握岗位所需的专业知识，能独立完成一些简单的工作任务,了解岗位所需的最基本的知识，在别人的帮助下可以开展岗位相关的工作,对本岗位所需专业知识知之甚少，经常需要充分的帮助和指导才能完成本职工作</v>
      </c>
      <c r="I4" s="31" t="s">
        <v>50</v>
      </c>
      <c r="J4" s="31"/>
      <c r="K4" s="31"/>
    </row>
    <row r="5" s="25" customFormat="1" ht="63" customHeight="1" spans="1:11">
      <c r="A5" s="29" t="s">
        <v>14</v>
      </c>
      <c r="B5" s="30" t="s">
        <v>24</v>
      </c>
      <c r="C5" s="30" t="s">
        <v>51</v>
      </c>
      <c r="D5" s="30" t="s">
        <v>52</v>
      </c>
      <c r="E5" s="30" t="s">
        <v>53</v>
      </c>
      <c r="F5" s="30" t="s">
        <v>54</v>
      </c>
      <c r="G5" s="31"/>
      <c r="H5" s="31" t="str">
        <f>B5&amp;","&amp;C5&amp;","&amp;D5&amp;","&amp;E5&amp;","&amp;F5</f>
        <v>能以清晰、说服力的方式表达想法，保持沟通简洁、客观，且切中要害，能针对不同听众调整适当的语言和表达方式，争取多方合作,能较为清晰地表达自己的想法，善于倾听，适当提问以获得对信息的准确理解，并适时地给予反馈，说服他人,尊重他人，能倾听别人的意见观点，基本能表达明白自己的主要观点，维持良好的工作关系,经常固执己见，与他人沟通不良，对工作的顺利开展有一定的影响,很难与他人沟通，经常与人冲突、争吵，对工作有很大的负面影响</v>
      </c>
      <c r="I5" s="31" t="s">
        <v>55</v>
      </c>
      <c r="J5" s="31"/>
      <c r="K5" s="31"/>
    </row>
    <row r="6" s="25" customFormat="1" ht="63" customHeight="1" spans="1:10">
      <c r="A6" s="29" t="s">
        <v>15</v>
      </c>
      <c r="B6" s="30" t="s">
        <v>56</v>
      </c>
      <c r="C6" s="30" t="s">
        <v>25</v>
      </c>
      <c r="D6" s="30" t="s">
        <v>57</v>
      </c>
      <c r="E6" s="30" t="s">
        <v>58</v>
      </c>
      <c r="F6" s="30" t="s">
        <v>59</v>
      </c>
      <c r="G6" s="31"/>
      <c r="H6" s="31" t="str">
        <f>B6&amp;","&amp;C6&amp;","&amp;D6&amp;","&amp;E6&amp;","&amp;F6</f>
        <v>经常提前、超标准地完成任务,能够独立工作，按时、按质完成工作，偶尔超出常规标准,基本能按时、按质完成任务，但有时需要他人协助,偶尔延迟完成任务，或者未达到岗位要求，有待改进,经常不能按时完成任务，且显著低于岗位的基本标准</v>
      </c>
      <c r="I6" s="31" t="s">
        <v>60</v>
      </c>
      <c r="J6" s="3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K13"/>
  <sheetViews>
    <sheetView workbookViewId="0">
      <selection activeCell="E8" sqref="E8"/>
    </sheetView>
  </sheetViews>
  <sheetFormatPr defaultColWidth="9" defaultRowHeight="13.5"/>
  <cols>
    <col min="1" max="1" width="5.725" style="3" customWidth="1"/>
    <col min="2" max="4" width="8.725" style="3"/>
    <col min="5" max="7" width="9.45" style="4" customWidth="1"/>
    <col min="8" max="10" width="8.75" style="3" customWidth="1"/>
    <col min="11" max="11" width="12.8166666666667" style="3" customWidth="1"/>
    <col min="12" max="16375" width="8.725" style="3"/>
    <col min="16376" max="16384" width="9" style="3"/>
  </cols>
  <sheetData>
    <row r="1" s="1" customFormat="1" ht="33" customHeight="1" spans="1:11">
      <c r="A1" s="5" t="s">
        <v>61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="1" customFormat="1" ht="18" customHeight="1" spans="1:11">
      <c r="A2" s="6" t="s">
        <v>62</v>
      </c>
      <c r="B2" s="7"/>
      <c r="C2" s="7"/>
      <c r="D2" s="7"/>
      <c r="E2" s="8" t="s">
        <v>63</v>
      </c>
      <c r="F2" s="8"/>
      <c r="G2" s="8"/>
      <c r="H2" s="9">
        <v>40</v>
      </c>
      <c r="I2" s="9">
        <v>30</v>
      </c>
      <c r="J2" s="9">
        <v>30</v>
      </c>
      <c r="K2" s="21">
        <f>SUM(H2:J2)</f>
        <v>100</v>
      </c>
    </row>
    <row r="3" s="1" customFormat="1" ht="23" customHeight="1" spans="1:11">
      <c r="A3" s="10" t="s">
        <v>4</v>
      </c>
      <c r="B3" s="10" t="s">
        <v>5</v>
      </c>
      <c r="C3" s="10" t="s">
        <v>6</v>
      </c>
      <c r="D3" s="10" t="s">
        <v>7</v>
      </c>
      <c r="E3" s="11" t="s">
        <v>8</v>
      </c>
      <c r="F3" s="12" t="s">
        <v>10</v>
      </c>
      <c r="G3" s="12" t="s">
        <v>11</v>
      </c>
      <c r="H3" s="13" t="s">
        <v>64</v>
      </c>
      <c r="I3" s="22"/>
      <c r="J3" s="22"/>
      <c r="K3" s="23" t="s">
        <v>65</v>
      </c>
    </row>
    <row r="4" s="1" customFormat="1" ht="41" customHeight="1" spans="1:11">
      <c r="A4" s="14"/>
      <c r="B4" s="14"/>
      <c r="C4" s="14"/>
      <c r="D4" s="14"/>
      <c r="E4" s="15"/>
      <c r="F4" s="12"/>
      <c r="G4" s="12"/>
      <c r="H4" s="16" t="s">
        <v>13</v>
      </c>
      <c r="I4" s="16" t="s">
        <v>14</v>
      </c>
      <c r="J4" s="16" t="s">
        <v>15</v>
      </c>
      <c r="K4" s="24"/>
    </row>
    <row r="5" s="2" customFormat="1" ht="56" customHeight="1" spans="1:11">
      <c r="A5" s="17" t="str">
        <f>评价表!A7</f>
        <v>例</v>
      </c>
      <c r="B5" s="17" t="str">
        <f>评价表!B7</f>
        <v>张三</v>
      </c>
      <c r="C5" s="17" t="str">
        <f>评价表!C7</f>
        <v>XX部</v>
      </c>
      <c r="D5" s="17" t="str">
        <f>评价表!D7</f>
        <v>XX岗</v>
      </c>
      <c r="E5" s="18">
        <f>评价表!E7</f>
        <v>43101</v>
      </c>
      <c r="F5" s="19">
        <f>IF(评价表!G7=辅助表!$B$2,100,IF(评价表!G7=辅助表!$C$2,80,IF(评价表!G7=辅助表!$D$2,60,IF(评价表!G7=辅助表!$E$2,40,IF(评价表!G7=辅助表!$F$2,0,0)))))</f>
        <v>80</v>
      </c>
      <c r="G5" s="19">
        <f>IF(评价表!H7=辅助表!$B$3,100,IF(评价表!H7=辅助表!$C$3,80,IF(评价表!H7=辅助表!$D$3,60,IF(评价表!H7=辅助表!$E$3,40,IF(评价表!H7=辅助表!$F$3,0,0)))))</f>
        <v>100</v>
      </c>
      <c r="H5" s="20">
        <f>IF(评价表!I7=辅助表!$B$4,40,IF(评价表!I7=辅助表!$C$4,30,IF(评价表!I7=辅助表!$D$4,20,IF(评价表!I7=辅助表!$E$4,10,IF(评价表!I7=辅助表!$F$4,0,0)))))</f>
        <v>10</v>
      </c>
      <c r="I5" s="20">
        <f>IF(评价表!J7=辅助表!$B$5,30,IF(评价表!J7=辅助表!$C$5,20,IF(评价表!J7=辅助表!$D$5,10,IF(评价表!J7=辅助表!$E$5,5,IF(评价表!J7=辅助表!$F$5,0,0)))))</f>
        <v>30</v>
      </c>
      <c r="J5" s="20">
        <f>IF(评价表!K7=辅助表!$B$6,30,IF(评价表!K7=辅助表!$C$6,20,IF(评价表!K7=辅助表!$D$6,10,IF(评价表!K7=辅助表!$E$6,5,IF(评价表!K7=辅助表!$F$6,0,0)))))</f>
        <v>20</v>
      </c>
      <c r="K5" s="20">
        <f>SUM(H5:J5)</f>
        <v>60</v>
      </c>
    </row>
    <row r="6" s="2" customFormat="1" ht="56" customHeight="1" spans="1:11">
      <c r="A6" s="17">
        <f>评价表!A8</f>
        <v>0</v>
      </c>
      <c r="B6" s="17">
        <f>评价表!B8</f>
        <v>0</v>
      </c>
      <c r="C6" s="17">
        <f>评价表!C8</f>
        <v>0</v>
      </c>
      <c r="D6" s="17">
        <f>评价表!D8</f>
        <v>0</v>
      </c>
      <c r="E6" s="18">
        <f>评价表!E8</f>
        <v>0</v>
      </c>
      <c r="F6" s="19">
        <f>IF(评价表!G8=辅助表!$B$2,100,IF(评价表!G8=辅助表!$C$2,80,IF(评价表!G8=辅助表!$D$2,60,IF(评价表!G8=辅助表!$E$2,40,IF(评价表!G8=辅助表!$F$2,0,0)))))</f>
        <v>0</v>
      </c>
      <c r="G6" s="19">
        <f>IF(评价表!H8=辅助表!$B$3,100,IF(评价表!H8=辅助表!$C$3,80,IF(评价表!H8=辅助表!$D$3,60,IF(评价表!H8=辅助表!$E$3,40,IF(评价表!H8=辅助表!$F$3,0,0)))))</f>
        <v>60</v>
      </c>
      <c r="H6" s="20">
        <f>IF(评价表!I8=辅助表!$B$4,40,IF(评价表!I8=辅助表!$C$4,30,IF(评价表!I8=辅助表!$D$4,20,IF(评价表!I8=辅助表!$E$4,10,IF(评价表!I8=辅助表!$F$4,0,0)))))</f>
        <v>0</v>
      </c>
      <c r="I6" s="20">
        <f>IF(评价表!J8=辅助表!$B$5,30,IF(评价表!J8=辅助表!$C$5,20,IF(评价表!J8=辅助表!$D$5,10,IF(评价表!J8=辅助表!$E$5,5,IF(评价表!J8=辅助表!$F$5,0,0)))))</f>
        <v>0</v>
      </c>
      <c r="J6" s="20">
        <f>IF(评价表!K8=辅助表!$B$6,30,IF(评价表!K8=辅助表!$C$6,20,IF(评价表!K8=辅助表!$D$6,10,IF(评价表!K8=辅助表!$E$6,5,IF(评价表!K8=辅助表!$F$6,0,0)))))</f>
        <v>0</v>
      </c>
      <c r="K6" s="20">
        <f t="shared" ref="K6:K13" si="0">SUM(H6:J6)</f>
        <v>0</v>
      </c>
    </row>
    <row r="7" s="2" customFormat="1" ht="56" customHeight="1" spans="1:11">
      <c r="A7" s="17">
        <f>评价表!A9</f>
        <v>0</v>
      </c>
      <c r="B7" s="17">
        <f>评价表!B9</f>
        <v>0</v>
      </c>
      <c r="C7" s="17">
        <f>评价表!C9</f>
        <v>0</v>
      </c>
      <c r="D7" s="17">
        <f>评价表!D9</f>
        <v>0</v>
      </c>
      <c r="E7" s="18">
        <f>评价表!E9</f>
        <v>0</v>
      </c>
      <c r="F7" s="19">
        <f>IF(评价表!G9=辅助表!$B$2,100,IF(评价表!G9=辅助表!$C$2,80,IF(评价表!G9=辅助表!$D$2,60,IF(评价表!G9=辅助表!$E$2,40,IF(评价表!G9=辅助表!$F$2,0,0)))))</f>
        <v>0</v>
      </c>
      <c r="G7" s="19">
        <f>IF(评价表!H9=辅助表!$B$3,100,IF(评价表!H9=辅助表!$C$3,80,IF(评价表!H9=辅助表!$D$3,60,IF(评价表!H9=辅助表!$E$3,40,IF(评价表!H9=辅助表!$F$3,0,0)))))</f>
        <v>0</v>
      </c>
      <c r="H7" s="20">
        <f>IF(评价表!I9=辅助表!$B$4,40,IF(评价表!I9=辅助表!$C$4,30,IF(评价表!I9=辅助表!$D$4,20,IF(评价表!I9=辅助表!$E$4,10,IF(评价表!I9=辅助表!$F$4,0,0)))))</f>
        <v>0</v>
      </c>
      <c r="I7" s="20">
        <f>IF(评价表!J9=辅助表!$B$5,30,IF(评价表!J9=辅助表!$C$5,20,IF(评价表!J9=辅助表!$D$5,10,IF(评价表!J9=辅助表!$E$5,5,IF(评价表!J9=辅助表!$F$5,0,0)))))</f>
        <v>0</v>
      </c>
      <c r="J7" s="20">
        <f>IF(评价表!K9=辅助表!$B$6,30,IF(评价表!K9=辅助表!$C$6,20,IF(评价表!K9=辅助表!$D$6,10,IF(评价表!K9=辅助表!$E$6,5,IF(评价表!K9=辅助表!$F$6,0,0)))))</f>
        <v>0</v>
      </c>
      <c r="K7" s="20">
        <f t="shared" si="0"/>
        <v>0</v>
      </c>
    </row>
    <row r="8" s="2" customFormat="1" ht="56" customHeight="1" spans="1:11">
      <c r="A8" s="17">
        <f>评价表!A10</f>
        <v>0</v>
      </c>
      <c r="B8" s="17">
        <f>评价表!B10</f>
        <v>0</v>
      </c>
      <c r="C8" s="17">
        <f>评价表!C10</f>
        <v>0</v>
      </c>
      <c r="D8" s="17">
        <f>评价表!D10</f>
        <v>0</v>
      </c>
      <c r="E8" s="18">
        <f>评价表!E10</f>
        <v>0</v>
      </c>
      <c r="F8" s="19">
        <f>IF(评价表!G10=辅助表!$B$2,100,IF(评价表!G10=辅助表!$C$2,80,IF(评价表!G10=辅助表!$D$2,60,IF(评价表!G10=辅助表!$E$2,40,IF(评价表!G10=辅助表!$F$2,0,0)))))</f>
        <v>0</v>
      </c>
      <c r="G8" s="19">
        <f>IF(评价表!H10=辅助表!$B$3,100,IF(评价表!H10=辅助表!$C$3,80,IF(评价表!H10=辅助表!$D$3,60,IF(评价表!H10=辅助表!$E$3,40,IF(评价表!H10=辅助表!$F$3,0,0)))))</f>
        <v>0</v>
      </c>
      <c r="H8" s="20">
        <f>IF(评价表!I10=辅助表!$B$4,40,IF(评价表!I10=辅助表!$C$4,30,IF(评价表!I10=辅助表!$D$4,20,IF(评价表!I10=辅助表!$E$4,10,IF(评价表!I10=辅助表!$F$4,0,0)))))</f>
        <v>0</v>
      </c>
      <c r="I8" s="20">
        <f>IF(评价表!J10=辅助表!$B$5,30,IF(评价表!J10=辅助表!$C$5,20,IF(评价表!J10=辅助表!$D$5,10,IF(评价表!J10=辅助表!$E$5,5,IF(评价表!J10=辅助表!$F$5,0,0)))))</f>
        <v>0</v>
      </c>
      <c r="J8" s="20">
        <f>IF(评价表!K10=辅助表!$B$6,30,IF(评价表!K10=辅助表!$C$6,20,IF(评价表!K10=辅助表!$D$6,10,IF(评价表!K10=辅助表!$E$6,5,IF(评价表!K10=辅助表!$F$6,0,0)))))</f>
        <v>0</v>
      </c>
      <c r="K8" s="20">
        <f t="shared" si="0"/>
        <v>0</v>
      </c>
    </row>
    <row r="9" s="2" customFormat="1" ht="56" customHeight="1" spans="1:11">
      <c r="A9" s="17">
        <f>评价表!A11</f>
        <v>0</v>
      </c>
      <c r="B9" s="17">
        <f>评价表!B11</f>
        <v>0</v>
      </c>
      <c r="C9" s="17">
        <f>评价表!C11</f>
        <v>0</v>
      </c>
      <c r="D9" s="17">
        <f>评价表!D11</f>
        <v>0</v>
      </c>
      <c r="E9" s="18">
        <f>评价表!E11</f>
        <v>0</v>
      </c>
      <c r="F9" s="19">
        <f>IF(评价表!G11=辅助表!$B$2,100,IF(评价表!G11=辅助表!$C$2,80,IF(评价表!G11=辅助表!$D$2,60,IF(评价表!G11=辅助表!$E$2,40,IF(评价表!G11=辅助表!$F$2,0,0)))))</f>
        <v>0</v>
      </c>
      <c r="G9" s="19">
        <f>IF(评价表!H11=辅助表!$B$3,100,IF(评价表!H11=辅助表!$C$3,80,IF(评价表!H11=辅助表!$D$3,60,IF(评价表!H11=辅助表!$E$3,40,IF(评价表!H11=辅助表!$F$3,0,0)))))</f>
        <v>0</v>
      </c>
      <c r="H9" s="20">
        <f>IF(评价表!I11=辅助表!$B$4,40,IF(评价表!I11=辅助表!$C$4,30,IF(评价表!I11=辅助表!$D$4,20,IF(评价表!I11=辅助表!$E$4,10,IF(评价表!I11=辅助表!$F$4,0,0)))))</f>
        <v>0</v>
      </c>
      <c r="I9" s="20">
        <f>IF(评价表!J11=辅助表!$B$5,30,IF(评价表!J11=辅助表!$C$5,20,IF(评价表!J11=辅助表!$D$5,10,IF(评价表!J11=辅助表!$E$5,5,IF(评价表!J11=辅助表!$F$5,0,0)))))</f>
        <v>0</v>
      </c>
      <c r="J9" s="20">
        <f>IF(评价表!K11=辅助表!$B$6,30,IF(评价表!K11=辅助表!$C$6,20,IF(评价表!K11=辅助表!$D$6,10,IF(评价表!K11=辅助表!$E$6,5,IF(评价表!K11=辅助表!$F$6,0,0)))))</f>
        <v>0</v>
      </c>
      <c r="K9" s="20">
        <f t="shared" si="0"/>
        <v>0</v>
      </c>
    </row>
    <row r="10" s="2" customFormat="1" ht="56" customHeight="1" spans="1:11">
      <c r="A10" s="17">
        <f>评价表!A12</f>
        <v>0</v>
      </c>
      <c r="B10" s="17">
        <f>评价表!B12</f>
        <v>0</v>
      </c>
      <c r="C10" s="17">
        <f>评价表!C12</f>
        <v>0</v>
      </c>
      <c r="D10" s="17">
        <f>评价表!D12</f>
        <v>0</v>
      </c>
      <c r="E10" s="18">
        <f>评价表!E12</f>
        <v>0</v>
      </c>
      <c r="F10" s="19">
        <f>IF(评价表!G12=辅助表!$B$2,100,IF(评价表!G12=辅助表!$C$2,80,IF(评价表!G12=辅助表!$D$2,60,IF(评价表!G12=辅助表!$E$2,40,IF(评价表!G12=辅助表!$F$2,0,0)))))</f>
        <v>0</v>
      </c>
      <c r="G10" s="19">
        <f>IF(评价表!H12=辅助表!$B$3,100,IF(评价表!H12=辅助表!$C$3,80,IF(评价表!H12=辅助表!$D$3,60,IF(评价表!H12=辅助表!$E$3,40,IF(评价表!H12=辅助表!$F$3,0,0)))))</f>
        <v>0</v>
      </c>
      <c r="H10" s="20">
        <f>IF(评价表!I12=辅助表!$B$4,40,IF(评价表!I12=辅助表!$C$4,30,IF(评价表!I12=辅助表!$D$4,20,IF(评价表!I12=辅助表!$E$4,10,IF(评价表!I12=辅助表!$F$4,0,0)))))</f>
        <v>0</v>
      </c>
      <c r="I10" s="20">
        <f>IF(评价表!J12=辅助表!$B$5,30,IF(评价表!J12=辅助表!$C$5,20,IF(评价表!J12=辅助表!$D$5,10,IF(评价表!J12=辅助表!$E$5,5,IF(评价表!J12=辅助表!$F$5,0,0)))))</f>
        <v>0</v>
      </c>
      <c r="J10" s="20">
        <f>IF(评价表!K12=辅助表!$B$6,30,IF(评价表!K12=辅助表!$C$6,20,IF(评价表!K12=辅助表!$D$6,10,IF(评价表!K12=辅助表!$E$6,5,IF(评价表!K12=辅助表!$F$6,0,0)))))</f>
        <v>0</v>
      </c>
      <c r="K10" s="20">
        <f t="shared" si="0"/>
        <v>0</v>
      </c>
    </row>
    <row r="11" s="2" customFormat="1" ht="56" customHeight="1" spans="1:11">
      <c r="A11" s="17">
        <f>评价表!A13</f>
        <v>0</v>
      </c>
      <c r="B11" s="17">
        <f>评价表!B13</f>
        <v>0</v>
      </c>
      <c r="C11" s="17">
        <f>评价表!C13</f>
        <v>0</v>
      </c>
      <c r="D11" s="17">
        <f>评价表!D13</f>
        <v>0</v>
      </c>
      <c r="E11" s="18">
        <f>评价表!E13</f>
        <v>0</v>
      </c>
      <c r="F11" s="19">
        <f>IF(评价表!G13=辅助表!$B$2,100,IF(评价表!G13=辅助表!$C$2,80,IF(评价表!G13=辅助表!$D$2,60,IF(评价表!G13=辅助表!$E$2,40,IF(评价表!G13=辅助表!$F$2,0,0)))))</f>
        <v>0</v>
      </c>
      <c r="G11" s="19">
        <f>IF(评价表!H13=辅助表!$B$3,100,IF(评价表!H13=辅助表!$C$3,80,IF(评价表!H13=辅助表!$D$3,60,IF(评价表!H13=辅助表!$E$3,40,IF(评价表!H13=辅助表!$F$3,0,0)))))</f>
        <v>0</v>
      </c>
      <c r="H11" s="20">
        <f>IF(评价表!I13=辅助表!$B$4,40,IF(评价表!I13=辅助表!$C$4,30,IF(评价表!I13=辅助表!$D$4,20,IF(评价表!I13=辅助表!$E$4,10,IF(评价表!I13=辅助表!$F$4,0,0)))))</f>
        <v>0</v>
      </c>
      <c r="I11" s="20">
        <f>IF(评价表!J13=辅助表!$B$5,30,IF(评价表!J13=辅助表!$C$5,20,IF(评价表!J13=辅助表!$D$5,10,IF(评价表!J13=辅助表!$E$5,5,IF(评价表!J13=辅助表!$F$5,0,0)))))</f>
        <v>0</v>
      </c>
      <c r="J11" s="20">
        <f>IF(评价表!K13=辅助表!$B$6,30,IF(评价表!K13=辅助表!$C$6,20,IF(评价表!K13=辅助表!$D$6,10,IF(评价表!K13=辅助表!$E$6,5,IF(评价表!K13=辅助表!$F$6,0,0)))))</f>
        <v>0</v>
      </c>
      <c r="K11" s="20">
        <f t="shared" si="0"/>
        <v>0</v>
      </c>
    </row>
    <row r="12" s="2" customFormat="1" ht="56" customHeight="1" spans="1:11">
      <c r="A12" s="17">
        <f>评价表!A14</f>
        <v>0</v>
      </c>
      <c r="B12" s="17">
        <f>评价表!B14</f>
        <v>0</v>
      </c>
      <c r="C12" s="17">
        <f>评价表!C14</f>
        <v>0</v>
      </c>
      <c r="D12" s="17">
        <f>评价表!D14</f>
        <v>0</v>
      </c>
      <c r="E12" s="18">
        <f>评价表!E14</f>
        <v>0</v>
      </c>
      <c r="F12" s="19">
        <f>IF(评价表!G14=辅助表!$B$2,100,IF(评价表!G14=辅助表!$C$2,80,IF(评价表!G14=辅助表!$D$2,60,IF(评价表!G14=辅助表!$E$2,40,IF(评价表!G14=辅助表!$F$2,0,0)))))</f>
        <v>0</v>
      </c>
      <c r="G12" s="19">
        <f>IF(评价表!H14=辅助表!$B$3,100,IF(评价表!H14=辅助表!$C$3,80,IF(评价表!H14=辅助表!$D$3,60,IF(评价表!H14=辅助表!$E$3,40,IF(评价表!H14=辅助表!$F$3,0,0)))))</f>
        <v>0</v>
      </c>
      <c r="H12" s="20">
        <f>IF(评价表!I14=辅助表!$B$4,40,IF(评价表!I14=辅助表!$C$4,30,IF(评价表!I14=辅助表!$D$4,20,IF(评价表!I14=辅助表!$E$4,10,IF(评价表!I14=辅助表!$F$4,0,0)))))</f>
        <v>0</v>
      </c>
      <c r="I12" s="20">
        <f>IF(评价表!J14=辅助表!$B$5,30,IF(评价表!J14=辅助表!$C$5,20,IF(评价表!J14=辅助表!$D$5,10,IF(评价表!J14=辅助表!$E$5,5,IF(评价表!J14=辅助表!$F$5,0,0)))))</f>
        <v>0</v>
      </c>
      <c r="J12" s="20">
        <f>IF(评价表!K14=辅助表!$B$6,30,IF(评价表!K14=辅助表!$C$6,20,IF(评价表!K14=辅助表!$D$6,10,IF(评价表!K14=辅助表!$E$6,5,IF(评价表!K14=辅助表!$F$6,0,0)))))</f>
        <v>0</v>
      </c>
      <c r="K12" s="20">
        <f t="shared" si="0"/>
        <v>0</v>
      </c>
    </row>
    <row r="13" s="2" customFormat="1" ht="56" customHeight="1" spans="1:11">
      <c r="A13" s="17">
        <f>评价表!A15</f>
        <v>0</v>
      </c>
      <c r="B13" s="17">
        <f>评价表!B15</f>
        <v>0</v>
      </c>
      <c r="C13" s="17">
        <f>评价表!C15</f>
        <v>0</v>
      </c>
      <c r="D13" s="17">
        <f>评价表!D15</f>
        <v>0</v>
      </c>
      <c r="E13" s="18">
        <f>评价表!E15</f>
        <v>0</v>
      </c>
      <c r="F13" s="19">
        <f>IF(评价表!G15=辅助表!$B$2,100,IF(评价表!G15=辅助表!$C$2,80,IF(评价表!G15=辅助表!$D$2,60,IF(评价表!G15=辅助表!$E$2,40,IF(评价表!G15=辅助表!$F$2,0,0)))))</f>
        <v>0</v>
      </c>
      <c r="G13" s="19">
        <f>IF(评价表!H15=辅助表!$B$3,100,IF(评价表!H15=辅助表!$C$3,80,IF(评价表!H15=辅助表!$D$3,60,IF(评价表!H15=辅助表!$E$3,40,IF(评价表!H15=辅助表!$F$3,0,0)))))</f>
        <v>0</v>
      </c>
      <c r="H13" s="20">
        <f>IF(评价表!I15=辅助表!$B$4,40,IF(评价表!I15=辅助表!$C$4,30,IF(评价表!I15=辅助表!$D$4,20,IF(评价表!I15=辅助表!$E$4,10,IF(评价表!I15=辅助表!$F$4,0,0)))))</f>
        <v>0</v>
      </c>
      <c r="I13" s="20">
        <f>IF(评价表!J15=辅助表!$B$5,30,IF(评价表!J15=辅助表!$C$5,20,IF(评价表!J15=辅助表!$D$5,10,IF(评价表!J15=辅助表!$E$5,5,IF(评价表!J15=辅助表!$F$5,0,0)))))</f>
        <v>0</v>
      </c>
      <c r="J13" s="20">
        <f>IF(评价表!K15=辅助表!$B$6,30,IF(评价表!K15=辅助表!$C$6,20,IF(评价表!K15=辅助表!$D$6,10,IF(评价表!K15=辅助表!$E$6,5,IF(评价表!K15=辅助表!$F$6,0,0)))))</f>
        <v>0</v>
      </c>
      <c r="K13" s="20">
        <f t="shared" si="0"/>
        <v>0</v>
      </c>
    </row>
  </sheetData>
  <autoFilter xmlns:etc="http://www.wps.cn/officeDocument/2017/etCustomData" ref="A4:K13" etc:filterBottomFollowUsedRange="0">
    <extLst/>
  </autoFilter>
  <mergeCells count="10">
    <mergeCell ref="A1:K1"/>
    <mergeCell ref="H3:J3"/>
    <mergeCell ref="A3:A4"/>
    <mergeCell ref="B3:B4"/>
    <mergeCell ref="C3:C4"/>
    <mergeCell ref="D3:D4"/>
    <mergeCell ref="E3:E4"/>
    <mergeCell ref="F3:F4"/>
    <mergeCell ref="G3:G4"/>
    <mergeCell ref="K3:K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评价表</vt:lpstr>
      <vt:lpstr>辅助表</vt:lpstr>
      <vt:lpstr>分值计算表（公式自带）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Miss_F</cp:lastModifiedBy>
  <dcterms:created xsi:type="dcterms:W3CDTF">2006-09-16T00:00:00Z</dcterms:created>
  <dcterms:modified xsi:type="dcterms:W3CDTF">2024-12-11T11:23:38Z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8298A83613094D9499C63F7F6E7A2F5A_13</vt:lpwstr>
  </property>
  <property fmtid="{D5CDD505-2E9C-101B-9397-08002B2CF9AE}" pid="3" name="KSOProductBuildVer">
    <vt:lpwstr>2052-12.1.0.19302</vt:lpwstr>
  </property>
</Properties>
</file>