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esktop\"/>
    </mc:Choice>
  </mc:AlternateContent>
  <bookViews>
    <workbookView xWindow="0" yWindow="0" windowWidth="23040" windowHeight="90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H4" i="2"/>
  <c r="D3" i="1"/>
</calcChain>
</file>

<file path=xl/sharedStrings.xml><?xml version="1.0" encoding="utf-8"?>
<sst xmlns="http://schemas.openxmlformats.org/spreadsheetml/2006/main" count="38" uniqueCount="17">
  <si>
    <t xml:space="preserve">time </t>
  </si>
  <si>
    <t>voltage</t>
  </si>
  <si>
    <t>2.5V</t>
  </si>
  <si>
    <t>6min40s</t>
  </si>
  <si>
    <t>time in seconds</t>
  </si>
  <si>
    <t>3.5V</t>
  </si>
  <si>
    <t>4.5V</t>
  </si>
  <si>
    <t>5.5V</t>
  </si>
  <si>
    <t>3.0V</t>
  </si>
  <si>
    <t xml:space="preserve">6.0V </t>
  </si>
  <si>
    <t>4.0V</t>
  </si>
  <si>
    <t>5.0V</t>
  </si>
  <si>
    <t>13min 50s</t>
  </si>
  <si>
    <t>Volume/ml</t>
  </si>
  <si>
    <t>Time/s</t>
  </si>
  <si>
    <t>Motor Volts/V</t>
  </si>
  <si>
    <t>Flow Rate/(ml/s)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</si>
</sst>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444164965490424E-2"/>
                  <c:y val="-5.653907496012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Sheet2!$E$4:$I$4</c:f>
              <c:numCache>
                <c:formatCode>General</c:formatCode>
                <c:ptCount val="5"/>
                <c:pt idx="0">
                  <c:v>400</c:v>
                </c:pt>
                <c:pt idx="1">
                  <c:v>830</c:v>
                </c:pt>
                <c:pt idx="2">
                  <c:v>1240</c:v>
                </c:pt>
                <c:pt idx="3">
                  <c:v>1660</c:v>
                </c:pt>
              </c:numCache>
            </c:numRef>
          </c:xVal>
          <c:yVal>
            <c:numRef>
              <c:f>Sheet2!$E$5:$I$5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3-4D81-AAB2-A61550D0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1000"/>
        <c:axId val="426530672"/>
      </c:scatterChart>
      <c:valAx>
        <c:axId val="4265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0672"/>
        <c:crosses val="autoZero"/>
        <c:crossBetween val="midCat"/>
      </c:valAx>
      <c:valAx>
        <c:axId val="426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Sheet2!$E$2:$J$2</c:f>
              <c:numCache>
                <c:formatCode>General</c:formatCode>
                <c:ptCount val="6"/>
                <c:pt idx="0">
                  <c:v>42.96</c:v>
                </c:pt>
                <c:pt idx="1">
                  <c:v>74.92</c:v>
                </c:pt>
                <c:pt idx="2">
                  <c:v>111.75999999999999</c:v>
                </c:pt>
                <c:pt idx="3">
                  <c:v>145.26</c:v>
                </c:pt>
                <c:pt idx="4">
                  <c:v>182.23</c:v>
                </c:pt>
                <c:pt idx="5">
                  <c:v>223.42000000000002</c:v>
                </c:pt>
              </c:numCache>
            </c:numRef>
          </c:xVal>
          <c:yVal>
            <c:numRef>
              <c:f>Sheet2!$E$3:$J$3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5-4AB3-A3A1-050CE39F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7072"/>
        <c:axId val="614035432"/>
      </c:scatterChart>
      <c:valAx>
        <c:axId val="6140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5432"/>
        <c:crosses val="autoZero"/>
        <c:crossBetween val="midCat"/>
      </c:valAx>
      <c:valAx>
        <c:axId val="6140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Sheet2!$E$20:$N$20</c:f>
              <c:numCache>
                <c:formatCode>General</c:formatCode>
                <c:ptCount val="10"/>
                <c:pt idx="0">
                  <c:v>7.95</c:v>
                </c:pt>
                <c:pt idx="1">
                  <c:v>13.92</c:v>
                </c:pt>
                <c:pt idx="2">
                  <c:v>19.440000000000001</c:v>
                </c:pt>
                <c:pt idx="3">
                  <c:v>25.51</c:v>
                </c:pt>
                <c:pt idx="4">
                  <c:v>31.98</c:v>
                </c:pt>
                <c:pt idx="5">
                  <c:v>38.630000000000003</c:v>
                </c:pt>
                <c:pt idx="6">
                  <c:v>45.17</c:v>
                </c:pt>
                <c:pt idx="7">
                  <c:v>51.32</c:v>
                </c:pt>
                <c:pt idx="8">
                  <c:v>57.45</c:v>
                </c:pt>
                <c:pt idx="9">
                  <c:v>63.5</c:v>
                </c:pt>
              </c:numCache>
            </c:numRef>
          </c:xVal>
          <c:yVal>
            <c:numRef>
              <c:f>Sheet2!$E$21:$N$21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2-47FA-8A0D-AD9F3947B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8808"/>
        <c:axId val="429929792"/>
      </c:scatterChart>
      <c:valAx>
        <c:axId val="4299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9792"/>
        <c:crosses val="autoZero"/>
        <c:crossBetween val="midCat"/>
      </c:valAx>
      <c:valAx>
        <c:axId val="429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Sheet2!$E$18:$J$18</c:f>
              <c:numCache>
                <c:formatCode>General</c:formatCode>
                <c:ptCount val="6"/>
                <c:pt idx="0">
                  <c:v>5.46</c:v>
                </c:pt>
                <c:pt idx="1">
                  <c:v>9.7899999999999991</c:v>
                </c:pt>
                <c:pt idx="2">
                  <c:v>15.97</c:v>
                </c:pt>
                <c:pt idx="3">
                  <c:v>23.97</c:v>
                </c:pt>
                <c:pt idx="4">
                  <c:v>32.04</c:v>
                </c:pt>
                <c:pt idx="5">
                  <c:v>38.07</c:v>
                </c:pt>
              </c:numCache>
            </c:numRef>
          </c:xVal>
          <c:yVal>
            <c:numRef>
              <c:f>Sheet2!$E$19:$J$19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2-4C19-A174-58D331CD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40920"/>
        <c:axId val="598841904"/>
      </c:scatterChart>
      <c:valAx>
        <c:axId val="59884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1904"/>
        <c:crosses val="autoZero"/>
        <c:crossBetween val="midCat"/>
      </c:valAx>
      <c:valAx>
        <c:axId val="598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Sheet2!$E$16:$J$16</c:f>
              <c:numCache>
                <c:formatCode>General</c:formatCode>
                <c:ptCount val="6"/>
                <c:pt idx="0">
                  <c:v>6.89</c:v>
                </c:pt>
                <c:pt idx="1">
                  <c:v>13.56</c:v>
                </c:pt>
                <c:pt idx="2">
                  <c:v>21.29</c:v>
                </c:pt>
                <c:pt idx="3">
                  <c:v>29.38</c:v>
                </c:pt>
                <c:pt idx="4">
                  <c:v>37.25</c:v>
                </c:pt>
                <c:pt idx="5">
                  <c:v>45.11</c:v>
                </c:pt>
              </c:numCache>
            </c:numRef>
          </c:xVal>
          <c:yVal>
            <c:numRef>
              <c:f>Sheet2!$E$17:$J$17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3-4619-B4E6-C79DA4FA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0424"/>
        <c:axId val="598835016"/>
      </c:scatterChart>
      <c:valAx>
        <c:axId val="59883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5016"/>
        <c:crosses val="autoZero"/>
        <c:crossBetween val="midCat"/>
      </c:valAx>
      <c:valAx>
        <c:axId val="5988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5.0V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Sheet2!$E$14:$J$14</c:f>
              <c:numCache>
                <c:formatCode>General</c:formatCode>
                <c:ptCount val="6"/>
                <c:pt idx="0">
                  <c:v>10.81</c:v>
                </c:pt>
                <c:pt idx="1">
                  <c:v>20.46</c:v>
                </c:pt>
                <c:pt idx="2">
                  <c:v>28.5</c:v>
                </c:pt>
                <c:pt idx="3">
                  <c:v>36.93</c:v>
                </c:pt>
                <c:pt idx="4">
                  <c:v>45.94</c:v>
                </c:pt>
                <c:pt idx="5">
                  <c:v>54.96</c:v>
                </c:pt>
              </c:numCache>
            </c:numRef>
          </c:xVal>
          <c:yVal>
            <c:numRef>
              <c:f>Sheet2!$E$15:$J$15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329-AF0E-381A432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90648"/>
        <c:axId val="430690320"/>
      </c:scatterChart>
      <c:valAx>
        <c:axId val="4306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0320"/>
        <c:crosses val="autoZero"/>
        <c:crossBetween val="midCat"/>
      </c:valAx>
      <c:valAx>
        <c:axId val="43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Flow</a:t>
            </a:r>
            <a:r>
              <a:rPr lang="en-SG" baseline="0"/>
              <a:t> Rate (ml/s) against Supply Voltage (V)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8270517568703121"/>
                  <c:y val="6.5121212121212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-0.0044x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+ 0.0659x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- 0.1703x + 0.3202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0.9989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Sheet2!$B$4:$B$21</c:f>
              <c:numCache>
                <c:formatCode>0.0</c:formatCode>
                <c:ptCount val="18"/>
                <c:pt idx="0">
                  <c:v>2.5</c:v>
                </c:pt>
                <c:pt idx="2">
                  <c:v>3</c:v>
                </c:pt>
                <c:pt idx="4">
                  <c:v>3.5</c:v>
                </c:pt>
                <c:pt idx="6">
                  <c:v>4</c:v>
                </c:pt>
                <c:pt idx="8">
                  <c:v>4.5</c:v>
                </c:pt>
                <c:pt idx="10">
                  <c:v>5</c:v>
                </c:pt>
                <c:pt idx="12">
                  <c:v>5.5</c:v>
                </c:pt>
                <c:pt idx="14">
                  <c:v>6</c:v>
                </c:pt>
                <c:pt idx="16">
                  <c:v>6.5</c:v>
                </c:pt>
              </c:numCache>
            </c:numRef>
          </c:xVal>
          <c:yVal>
            <c:numRef>
              <c:f>Sheet2!$C$4:$C$21</c:f>
              <c:numCache>
                <c:formatCode>General</c:formatCode>
                <c:ptCount val="18"/>
                <c:pt idx="0">
                  <c:v>0.23860000000000001</c:v>
                </c:pt>
                <c:pt idx="2">
                  <c:v>0.28199999999999997</c:v>
                </c:pt>
                <c:pt idx="4">
                  <c:v>0.35120000000000001</c:v>
                </c:pt>
                <c:pt idx="6">
                  <c:v>0.40139999999999998</c:v>
                </c:pt>
                <c:pt idx="8">
                  <c:v>0.50060000000000004</c:v>
                </c:pt>
                <c:pt idx="10">
                  <c:v>0.57230000000000003</c:v>
                </c:pt>
                <c:pt idx="12">
                  <c:v>0.64700000000000002</c:v>
                </c:pt>
                <c:pt idx="14">
                  <c:v>0.72989999999999999</c:v>
                </c:pt>
                <c:pt idx="16">
                  <c:v>0.80089999999999995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3-48C1-AF6E-47A11DF1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2312"/>
        <c:axId val="426533624"/>
      </c:scatterChart>
      <c:valAx>
        <c:axId val="4265323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Supply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3624"/>
        <c:crosses val="autoZero"/>
        <c:crossBetween val="midCat"/>
      </c:valAx>
      <c:valAx>
        <c:axId val="426533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Sheet2!$E$12:$J$12</c:f>
              <c:numCache>
                <c:formatCode>General</c:formatCode>
                <c:ptCount val="6"/>
                <c:pt idx="0">
                  <c:v>10.09</c:v>
                </c:pt>
                <c:pt idx="1">
                  <c:v>21.58</c:v>
                </c:pt>
                <c:pt idx="2">
                  <c:v>31.06</c:v>
                </c:pt>
                <c:pt idx="3">
                  <c:v>41.11</c:v>
                </c:pt>
                <c:pt idx="4">
                  <c:v>50.49</c:v>
                </c:pt>
                <c:pt idx="5">
                  <c:v>60.59</c:v>
                </c:pt>
              </c:numCache>
            </c:numRef>
          </c:xVal>
          <c:yVal>
            <c:numRef>
              <c:f>Sheet2!$E$13:$J$13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6-4752-8492-4A2F78C3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71368"/>
        <c:axId val="425870384"/>
      </c:scatterChart>
      <c:valAx>
        <c:axId val="4258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0384"/>
        <c:crosses val="autoZero"/>
        <c:crossBetween val="midCat"/>
      </c:valAx>
      <c:valAx>
        <c:axId val="4258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Sheet2!$E$10:$J$10</c:f>
              <c:numCache>
                <c:formatCode>General</c:formatCode>
                <c:ptCount val="6"/>
                <c:pt idx="0">
                  <c:v>10.44</c:v>
                </c:pt>
                <c:pt idx="1">
                  <c:v>25.48</c:v>
                </c:pt>
                <c:pt idx="2">
                  <c:v>38.78</c:v>
                </c:pt>
                <c:pt idx="3">
                  <c:v>50.08</c:v>
                </c:pt>
                <c:pt idx="4">
                  <c:v>60.81</c:v>
                </c:pt>
                <c:pt idx="5">
                  <c:v>73.91</c:v>
                </c:pt>
              </c:numCache>
            </c:numRef>
          </c:xVal>
          <c:yVal>
            <c:numRef>
              <c:f>Sheet2!$E$11:$J$11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8-4DBD-9C86-146979EE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65968"/>
        <c:axId val="610964656"/>
      </c:scatterChart>
      <c:valAx>
        <c:axId val="6109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4656"/>
        <c:crosses val="autoZero"/>
        <c:crossBetween val="midCat"/>
      </c:valAx>
      <c:valAx>
        <c:axId val="610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Sheet2!$E$8:$J$8</c:f>
              <c:numCache>
                <c:formatCode>General</c:formatCode>
                <c:ptCount val="6"/>
                <c:pt idx="0">
                  <c:v>19.39</c:v>
                </c:pt>
                <c:pt idx="1">
                  <c:v>31.31</c:v>
                </c:pt>
                <c:pt idx="2">
                  <c:v>44.92</c:v>
                </c:pt>
                <c:pt idx="3">
                  <c:v>61.03</c:v>
                </c:pt>
                <c:pt idx="4">
                  <c:v>73.97</c:v>
                </c:pt>
                <c:pt idx="5">
                  <c:v>90.04</c:v>
                </c:pt>
              </c:numCache>
            </c:numRef>
          </c:xVal>
          <c:yVal>
            <c:numRef>
              <c:f>Sheet2!$E$9:$J$9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E-479E-9090-AC050DED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6416"/>
        <c:axId val="614038056"/>
      </c:scatterChart>
      <c:valAx>
        <c:axId val="6140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8056"/>
        <c:crosses val="autoZero"/>
        <c:crossBetween val="midCat"/>
      </c:valAx>
      <c:valAx>
        <c:axId val="6140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3.0V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Sheet2!$E$6:$J$6</c:f>
              <c:numCache>
                <c:formatCode>General</c:formatCode>
                <c:ptCount val="6"/>
                <c:pt idx="0">
                  <c:v>19.63</c:v>
                </c:pt>
                <c:pt idx="1">
                  <c:v>37.29</c:v>
                </c:pt>
                <c:pt idx="2">
                  <c:v>55.09</c:v>
                </c:pt>
                <c:pt idx="3">
                  <c:v>71.650000000000006</c:v>
                </c:pt>
                <c:pt idx="4">
                  <c:v>89.46</c:v>
                </c:pt>
                <c:pt idx="5">
                  <c:v>109.07</c:v>
                </c:pt>
              </c:numCache>
            </c:numRef>
          </c:xVal>
          <c:yVal>
            <c:numRef>
              <c:f>Sheet2!$E$7:$J$7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3-47B3-B04B-51F649D7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20792"/>
        <c:axId val="611322104"/>
      </c:scatterChart>
      <c:valAx>
        <c:axId val="6113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2104"/>
        <c:crosses val="autoZero"/>
        <c:crossBetween val="midCat"/>
      </c:valAx>
      <c:valAx>
        <c:axId val="611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205740</xdr:colOff>
      <xdr:row>0</xdr:row>
      <xdr:rowOff>60960</xdr:rowOff>
    </xdr:from>
    <xdr:to>
      <xdr:col>20</xdr:col>
      <xdr:colOff>487680</xdr:colOff>
      <xdr:row>10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32E0B-4EB8-41EE-83E4-2249E919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15</xdr:row>
      <xdr:rowOff>129540</xdr:rowOff>
    </xdr:from>
    <xdr:to>
      <xdr:col>20</xdr:col>
      <xdr:colOff>22860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3AF4A-21D5-45C1-91F0-CD3A8D94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106680</xdr:colOff>
      <xdr:row>10</xdr:row>
      <xdr:rowOff>99060</xdr:rowOff>
    </xdr:from>
    <xdr:to>
      <xdr:col>22</xdr:col>
      <xdr:colOff>205740</xdr:colOff>
      <xdr:row>16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E4D446-616F-493B-8D60-406F2E72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266700</xdr:colOff>
      <xdr:row>9</xdr:row>
      <xdr:rowOff>99060</xdr:rowOff>
    </xdr:from>
    <xdr:to>
      <xdr:col>19</xdr:col>
      <xdr:colOff>205740</xdr:colOff>
      <xdr:row>16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A4F54-7808-4629-AF94-5A76312BE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419100</xdr:colOff>
      <xdr:row>23</xdr:row>
      <xdr:rowOff>68580</xdr:rowOff>
    </xdr:from>
    <xdr:to>
      <xdr:col>9</xdr:col>
      <xdr:colOff>396240</xdr:colOff>
      <xdr:row>46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A8662B-0706-46A1-9199-07C76BACC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464820</xdr:colOff>
      <xdr:row>15</xdr:row>
      <xdr:rowOff>167640</xdr:rowOff>
    </xdr:from>
    <xdr:to>
      <xdr:col>23</xdr:col>
      <xdr:colOff>304800</xdr:colOff>
      <xdr:row>23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AB11F-34FE-40D8-83A9-E3FDA02EC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23</xdr:row>
      <xdr:rowOff>68580</xdr:rowOff>
    </xdr:from>
    <xdr:to>
      <xdr:col>19</xdr:col>
      <xdr:colOff>457200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D12E7C-B5B0-4847-8893-28D8075B9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419100</xdr:colOff>
      <xdr:row>30</xdr:row>
      <xdr:rowOff>129540</xdr:rowOff>
    </xdr:from>
    <xdr:to>
      <xdr:col>18</xdr:col>
      <xdr:colOff>525780</xdr:colOff>
      <xdr:row>37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2A781B-03B0-4B67-862B-4FB82B7B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205740</xdr:colOff>
      <xdr:row>23</xdr:row>
      <xdr:rowOff>45720</xdr:rowOff>
    </xdr:from>
    <xdr:to>
      <xdr:col>22</xdr:col>
      <xdr:colOff>129540</xdr:colOff>
      <xdr:row>28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8099A7-5E25-44D4-BA88-5CB80561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441960</xdr:colOff>
      <xdr:row>2</xdr:row>
      <xdr:rowOff>137160</xdr:rowOff>
    </xdr:from>
    <xdr:to>
      <xdr:col>19</xdr:col>
      <xdr:colOff>274320</xdr:colOff>
      <xdr:row>12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387E26-EFFD-4A3F-9796-EE7ED7A7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548640</xdr:colOff>
      <xdr:row>24</xdr:row>
      <xdr:rowOff>68580</xdr:rowOff>
    </xdr:from>
    <xdr:to>
      <xdr:col>15</xdr:col>
      <xdr:colOff>91440</xdr:colOff>
      <xdr:row>32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837294-3023-4ADC-BD3A-23A6B25D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" sqref="D2"/>
    </sheetView>
  </sheetViews>
  <sheetFormatPr defaultRowHeight="14.4" x14ac:dyDescent="0.3"/>
  <sheetData>
    <row r="1" spans="1:10" x14ac:dyDescent="0.3">
      <c r="A1" t="s">
        <v>1</v>
      </c>
      <c r="C1" t="s">
        <v>0</v>
      </c>
      <c r="D1" t="s">
        <v>4</v>
      </c>
      <c r="G1" t="s">
        <v>1</v>
      </c>
      <c r="I1" t="s">
        <v>0</v>
      </c>
      <c r="J1" t="s">
        <v>4</v>
      </c>
    </row>
    <row r="2" spans="1:10" x14ac:dyDescent="0.3">
      <c r="A2" t="s">
        <v>2</v>
      </c>
      <c r="B2">
        <v>100</v>
      </c>
      <c r="C2" t="s">
        <v>3</v>
      </c>
      <c r="D2">
        <v>400</v>
      </c>
      <c r="G2" t="s">
        <v>8</v>
      </c>
      <c r="H2">
        <v>100</v>
      </c>
    </row>
    <row r="3" spans="1:10" x14ac:dyDescent="0.3">
      <c r="B3">
        <v>200</v>
      </c>
      <c r="C3" t="s">
        <v>12</v>
      </c>
      <c r="D3">
        <f>(13*60)+50</f>
        <v>830</v>
      </c>
      <c r="H3">
        <v>200</v>
      </c>
    </row>
    <row r="4" spans="1:10" x14ac:dyDescent="0.3">
      <c r="B4">
        <v>300</v>
      </c>
      <c r="H4">
        <v>300</v>
      </c>
    </row>
    <row r="5" spans="1:10" x14ac:dyDescent="0.3">
      <c r="B5">
        <v>400</v>
      </c>
      <c r="H5">
        <v>400</v>
      </c>
    </row>
    <row r="7" spans="1:10" x14ac:dyDescent="0.3">
      <c r="A7" t="s">
        <v>5</v>
      </c>
      <c r="B7">
        <v>100</v>
      </c>
      <c r="G7" t="s">
        <v>10</v>
      </c>
      <c r="H7">
        <v>100</v>
      </c>
    </row>
    <row r="8" spans="1:10" x14ac:dyDescent="0.3">
      <c r="B8">
        <v>200</v>
      </c>
      <c r="H8">
        <v>200</v>
      </c>
    </row>
    <row r="9" spans="1:10" x14ac:dyDescent="0.3">
      <c r="B9">
        <v>300</v>
      </c>
      <c r="H9">
        <v>300</v>
      </c>
    </row>
    <row r="10" spans="1:10" x14ac:dyDescent="0.3">
      <c r="B10">
        <v>400</v>
      </c>
      <c r="H10">
        <v>400</v>
      </c>
    </row>
    <row r="12" spans="1:10" x14ac:dyDescent="0.3">
      <c r="A12" t="s">
        <v>6</v>
      </c>
      <c r="B12">
        <v>100</v>
      </c>
      <c r="G12" t="s">
        <v>11</v>
      </c>
      <c r="H12">
        <v>100</v>
      </c>
    </row>
    <row r="13" spans="1:10" x14ac:dyDescent="0.3">
      <c r="B13">
        <v>200</v>
      </c>
      <c r="H13">
        <v>200</v>
      </c>
    </row>
    <row r="14" spans="1:10" x14ac:dyDescent="0.3">
      <c r="B14">
        <v>300</v>
      </c>
      <c r="H14">
        <v>300</v>
      </c>
    </row>
    <row r="15" spans="1:10" x14ac:dyDescent="0.3">
      <c r="B15">
        <v>400</v>
      </c>
      <c r="H15">
        <v>400</v>
      </c>
    </row>
    <row r="17" spans="1:8" x14ac:dyDescent="0.3">
      <c r="A17" t="s">
        <v>7</v>
      </c>
      <c r="B17">
        <v>100</v>
      </c>
      <c r="G17" t="s">
        <v>9</v>
      </c>
      <c r="H17">
        <v>100</v>
      </c>
    </row>
    <row r="18" spans="1:8" x14ac:dyDescent="0.3">
      <c r="B18">
        <v>200</v>
      </c>
      <c r="H18">
        <v>200</v>
      </c>
    </row>
    <row r="19" spans="1:8" x14ac:dyDescent="0.3">
      <c r="B19">
        <v>300</v>
      </c>
      <c r="H19">
        <v>300</v>
      </c>
    </row>
    <row r="20" spans="1:8" x14ac:dyDescent="0.3">
      <c r="B20">
        <v>400</v>
      </c>
      <c r="H20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topLeftCell="B20" workbookViewId="0">
      <selection activeCell="M35" sqref="M35"/>
    </sheetView>
  </sheetViews>
  <sheetFormatPr defaultRowHeight="14.4" x14ac:dyDescent="0.3"/>
  <cols>
    <col min="2" max="2" width="14.88671875" style="1" customWidth="1"/>
    <col min="3" max="3" width="14.88671875" customWidth="1"/>
    <col min="4" max="4" width="10.44140625" customWidth="1"/>
  </cols>
  <sheetData>
    <row r="1" spans="2:15" ht="15" thickBot="1" x14ac:dyDescent="0.35">
      <c r="B1" s="8" t="s">
        <v>15</v>
      </c>
      <c r="C1" s="9" t="s">
        <v>16</v>
      </c>
      <c r="D1" s="9"/>
      <c r="E1" s="9"/>
      <c r="F1" s="9"/>
      <c r="G1" s="9"/>
      <c r="H1" s="9"/>
      <c r="I1" s="9"/>
      <c r="J1" s="10"/>
      <c r="K1" s="21"/>
      <c r="L1" s="21"/>
      <c r="M1" s="21"/>
      <c r="N1" s="21"/>
      <c r="O1" s="21"/>
    </row>
    <row r="2" spans="2:15" x14ac:dyDescent="0.3">
      <c r="B2" s="15">
        <v>2</v>
      </c>
      <c r="C2" s="16">
        <v>0.1389</v>
      </c>
      <c r="D2" s="2" t="s">
        <v>14</v>
      </c>
      <c r="E2" s="2">
        <v>42.96</v>
      </c>
      <c r="F2" s="2">
        <v>74.92</v>
      </c>
      <c r="G2" s="2">
        <f>60*1+51.76</f>
        <v>111.75999999999999</v>
      </c>
      <c r="H2" s="2">
        <f>60*2+25.26</f>
        <v>145.26</v>
      </c>
      <c r="I2" s="2">
        <f>3*60+2.23</f>
        <v>182.23</v>
      </c>
      <c r="J2" s="3">
        <f>3*60+43.42</f>
        <v>223.42000000000002</v>
      </c>
      <c r="K2" s="21"/>
      <c r="L2" s="21"/>
      <c r="M2" s="21"/>
      <c r="N2" s="21"/>
      <c r="O2" s="21"/>
    </row>
    <row r="3" spans="2:15" ht="15" thickBot="1" x14ac:dyDescent="0.35">
      <c r="B3" s="4"/>
      <c r="C3" s="5"/>
      <c r="D3" s="6" t="s">
        <v>13</v>
      </c>
      <c r="E3" s="6">
        <v>5</v>
      </c>
      <c r="F3" s="6">
        <v>10</v>
      </c>
      <c r="G3" s="6">
        <v>15</v>
      </c>
      <c r="H3" s="6">
        <v>20</v>
      </c>
      <c r="I3" s="6">
        <v>25</v>
      </c>
      <c r="J3" s="6">
        <v>30</v>
      </c>
      <c r="K3" s="21"/>
      <c r="L3" s="21"/>
      <c r="M3" s="21"/>
      <c r="N3" s="21"/>
      <c r="O3" s="21"/>
    </row>
    <row r="4" spans="2:15" x14ac:dyDescent="0.3">
      <c r="B4" s="15">
        <v>2.5</v>
      </c>
      <c r="C4" s="16">
        <v>0.23860000000000001</v>
      </c>
      <c r="D4" s="2" t="s">
        <v>14</v>
      </c>
      <c r="E4" s="2">
        <v>400</v>
      </c>
      <c r="F4" s="2">
        <v>830</v>
      </c>
      <c r="G4" s="2">
        <v>1240</v>
      </c>
      <c r="H4" s="2">
        <f>F4+13*60 + 50</f>
        <v>1660</v>
      </c>
      <c r="I4" s="2"/>
      <c r="J4" s="3"/>
      <c r="K4" s="21"/>
      <c r="L4" s="21"/>
      <c r="M4" s="21"/>
      <c r="N4" s="21"/>
      <c r="O4" s="21"/>
    </row>
    <row r="5" spans="2:15" ht="15" thickBot="1" x14ac:dyDescent="0.35">
      <c r="B5" s="4"/>
      <c r="C5" s="5"/>
      <c r="D5" s="6" t="s">
        <v>13</v>
      </c>
      <c r="E5" s="6">
        <v>100</v>
      </c>
      <c r="F5" s="6">
        <v>200</v>
      </c>
      <c r="G5" s="6">
        <v>300</v>
      </c>
      <c r="H5" s="6">
        <v>400</v>
      </c>
      <c r="I5" s="6"/>
      <c r="J5" s="7"/>
      <c r="K5" s="21"/>
      <c r="L5" s="21"/>
      <c r="M5" s="21"/>
      <c r="N5" s="21"/>
      <c r="O5" s="21"/>
    </row>
    <row r="6" spans="2:15" x14ac:dyDescent="0.3">
      <c r="B6" s="15">
        <v>3</v>
      </c>
      <c r="C6" s="16">
        <v>0.28199999999999997</v>
      </c>
      <c r="D6" s="2" t="s">
        <v>14</v>
      </c>
      <c r="E6" s="2">
        <v>19.63</v>
      </c>
      <c r="F6" s="2">
        <v>37.29</v>
      </c>
      <c r="G6" s="2">
        <v>55.09</v>
      </c>
      <c r="H6" s="2">
        <v>71.650000000000006</v>
      </c>
      <c r="I6" s="2">
        <v>89.46</v>
      </c>
      <c r="J6" s="3">
        <v>109.07</v>
      </c>
      <c r="K6" s="21"/>
      <c r="L6" s="21"/>
      <c r="M6" s="21"/>
      <c r="N6" s="21"/>
      <c r="O6" s="21"/>
    </row>
    <row r="7" spans="2:15" ht="15" thickBot="1" x14ac:dyDescent="0.35">
      <c r="B7" s="4"/>
      <c r="C7" s="5"/>
      <c r="D7" s="6" t="s">
        <v>13</v>
      </c>
      <c r="E7" s="6">
        <v>5</v>
      </c>
      <c r="F7" s="6">
        <v>10</v>
      </c>
      <c r="G7" s="6">
        <v>15</v>
      </c>
      <c r="H7" s="6">
        <v>20</v>
      </c>
      <c r="I7" s="6">
        <v>25</v>
      </c>
      <c r="J7" s="6">
        <v>30</v>
      </c>
      <c r="K7" s="21"/>
      <c r="L7" s="21"/>
      <c r="M7" s="21"/>
      <c r="N7" s="21"/>
      <c r="O7" s="21"/>
    </row>
    <row r="8" spans="2:15" x14ac:dyDescent="0.3">
      <c r="B8" s="11">
        <v>3.5</v>
      </c>
      <c r="C8" s="12">
        <v>0.35120000000000001</v>
      </c>
      <c r="D8" s="13" t="s">
        <v>14</v>
      </c>
      <c r="E8" s="13">
        <v>19.39</v>
      </c>
      <c r="F8" s="13">
        <v>31.31</v>
      </c>
      <c r="G8" s="13">
        <v>44.92</v>
      </c>
      <c r="H8" s="13">
        <v>61.03</v>
      </c>
      <c r="I8" s="13">
        <v>73.97</v>
      </c>
      <c r="J8" s="14">
        <v>90.04</v>
      </c>
      <c r="K8" s="21"/>
      <c r="L8" s="21"/>
      <c r="M8" s="21"/>
      <c r="N8" s="21"/>
      <c r="O8" s="21"/>
    </row>
    <row r="9" spans="2:15" ht="15" thickBot="1" x14ac:dyDescent="0.35">
      <c r="B9" s="17"/>
      <c r="C9" s="18"/>
      <c r="D9" s="19" t="s">
        <v>13</v>
      </c>
      <c r="E9" s="19">
        <v>5</v>
      </c>
      <c r="F9" s="19">
        <v>10</v>
      </c>
      <c r="G9" s="19">
        <v>15</v>
      </c>
      <c r="H9" s="19">
        <v>20</v>
      </c>
      <c r="I9" s="19">
        <v>25</v>
      </c>
      <c r="J9" s="19">
        <v>30</v>
      </c>
      <c r="K9" s="21"/>
      <c r="L9" s="21"/>
      <c r="M9" s="21"/>
      <c r="N9" s="21"/>
      <c r="O9" s="21"/>
    </row>
    <row r="10" spans="2:15" x14ac:dyDescent="0.3">
      <c r="B10" s="15">
        <v>4</v>
      </c>
      <c r="C10" s="16">
        <v>0.40139999999999998</v>
      </c>
      <c r="D10" s="2" t="s">
        <v>14</v>
      </c>
      <c r="E10" s="2">
        <v>10.44</v>
      </c>
      <c r="F10" s="2">
        <v>25.48</v>
      </c>
      <c r="G10" s="2">
        <v>38.78</v>
      </c>
      <c r="H10" s="2">
        <v>50.08</v>
      </c>
      <c r="I10" s="2">
        <v>60.81</v>
      </c>
      <c r="J10" s="3">
        <v>73.91</v>
      </c>
      <c r="K10" s="21"/>
      <c r="L10" s="21"/>
      <c r="M10" s="21"/>
      <c r="N10" s="21"/>
      <c r="O10" s="21"/>
    </row>
    <row r="11" spans="2:15" ht="15" thickBot="1" x14ac:dyDescent="0.35">
      <c r="B11" s="4"/>
      <c r="C11" s="5"/>
      <c r="D11" s="6" t="s">
        <v>13</v>
      </c>
      <c r="E11" s="6">
        <v>5</v>
      </c>
      <c r="F11" s="6">
        <v>10</v>
      </c>
      <c r="G11" s="6">
        <v>15</v>
      </c>
      <c r="H11" s="6">
        <v>20</v>
      </c>
      <c r="I11" s="6">
        <v>25</v>
      </c>
      <c r="J11" s="6">
        <v>30</v>
      </c>
      <c r="K11" s="21"/>
      <c r="L11" s="21"/>
      <c r="M11" s="21"/>
      <c r="N11" s="21"/>
      <c r="O11" s="21"/>
    </row>
    <row r="12" spans="2:15" x14ac:dyDescent="0.3">
      <c r="B12" s="11">
        <v>4.5</v>
      </c>
      <c r="C12" s="12">
        <v>0.50060000000000004</v>
      </c>
      <c r="D12" s="13" t="s">
        <v>14</v>
      </c>
      <c r="E12" s="13">
        <v>10.09</v>
      </c>
      <c r="F12" s="13">
        <v>21.58</v>
      </c>
      <c r="G12" s="13">
        <v>31.06</v>
      </c>
      <c r="H12" s="13">
        <v>41.11</v>
      </c>
      <c r="I12" s="13">
        <v>50.49</v>
      </c>
      <c r="J12" s="14">
        <v>60.59</v>
      </c>
      <c r="K12" s="21"/>
      <c r="L12" s="21"/>
      <c r="M12" s="21"/>
      <c r="N12" s="21"/>
      <c r="O12" s="21"/>
    </row>
    <row r="13" spans="2:15" ht="15" thickBot="1" x14ac:dyDescent="0.35">
      <c r="B13" s="17"/>
      <c r="C13" s="18"/>
      <c r="D13" s="19" t="s">
        <v>13</v>
      </c>
      <c r="E13" s="19">
        <v>5</v>
      </c>
      <c r="F13" s="19">
        <v>10</v>
      </c>
      <c r="G13" s="19">
        <v>15</v>
      </c>
      <c r="H13" s="19">
        <v>20</v>
      </c>
      <c r="I13" s="19">
        <v>25</v>
      </c>
      <c r="J13" s="19">
        <v>30</v>
      </c>
      <c r="K13" s="21"/>
      <c r="L13" s="21"/>
      <c r="M13" s="21"/>
      <c r="N13" s="21"/>
      <c r="O13" s="21"/>
    </row>
    <row r="14" spans="2:15" x14ac:dyDescent="0.3">
      <c r="B14" s="15">
        <v>5</v>
      </c>
      <c r="C14" s="16">
        <v>0.57230000000000003</v>
      </c>
      <c r="D14" s="2" t="s">
        <v>14</v>
      </c>
      <c r="E14" s="2">
        <v>10.81</v>
      </c>
      <c r="F14" s="2">
        <v>20.46</v>
      </c>
      <c r="G14" s="2">
        <v>28.5</v>
      </c>
      <c r="H14" s="2">
        <v>36.93</v>
      </c>
      <c r="I14" s="2">
        <v>45.94</v>
      </c>
      <c r="J14" s="3">
        <v>54.96</v>
      </c>
      <c r="K14" s="21"/>
      <c r="L14" s="21"/>
      <c r="M14" s="21"/>
      <c r="N14" s="21"/>
      <c r="O14" s="21"/>
    </row>
    <row r="15" spans="2:15" ht="15" thickBot="1" x14ac:dyDescent="0.35">
      <c r="B15" s="4"/>
      <c r="C15" s="5"/>
      <c r="D15" s="6" t="s">
        <v>13</v>
      </c>
      <c r="E15" s="6">
        <v>5</v>
      </c>
      <c r="F15" s="6">
        <v>10</v>
      </c>
      <c r="G15" s="6">
        <v>15</v>
      </c>
      <c r="H15" s="6">
        <v>20</v>
      </c>
      <c r="I15" s="6">
        <v>25</v>
      </c>
      <c r="J15" s="6">
        <v>30</v>
      </c>
      <c r="K15" s="21"/>
      <c r="L15" s="21"/>
      <c r="M15" s="21"/>
      <c r="N15" s="21"/>
      <c r="O15" s="21"/>
    </row>
    <row r="16" spans="2:15" x14ac:dyDescent="0.3">
      <c r="B16" s="11">
        <v>5.5</v>
      </c>
      <c r="C16" s="12">
        <v>0.64700000000000002</v>
      </c>
      <c r="D16" s="13" t="s">
        <v>14</v>
      </c>
      <c r="E16" s="13">
        <v>6.89</v>
      </c>
      <c r="F16" s="13">
        <v>13.56</v>
      </c>
      <c r="G16" s="13">
        <v>21.29</v>
      </c>
      <c r="H16" s="13">
        <v>29.38</v>
      </c>
      <c r="I16" s="13">
        <v>37.25</v>
      </c>
      <c r="J16" s="14">
        <v>45.11</v>
      </c>
      <c r="K16" s="21"/>
      <c r="L16" s="21"/>
      <c r="M16" s="21"/>
      <c r="N16" s="21"/>
      <c r="O16" s="21"/>
    </row>
    <row r="17" spans="2:15" ht="15" thickBot="1" x14ac:dyDescent="0.35">
      <c r="B17" s="17"/>
      <c r="C17" s="18"/>
      <c r="D17" s="19" t="s">
        <v>13</v>
      </c>
      <c r="E17" s="19">
        <v>5</v>
      </c>
      <c r="F17" s="19">
        <v>10</v>
      </c>
      <c r="G17" s="19">
        <v>15</v>
      </c>
      <c r="H17" s="19">
        <v>20</v>
      </c>
      <c r="I17" s="19">
        <v>25</v>
      </c>
      <c r="J17" s="20">
        <v>30</v>
      </c>
      <c r="K17" s="21"/>
      <c r="L17" s="21"/>
      <c r="M17" s="21"/>
      <c r="N17" s="21"/>
      <c r="O17" s="21"/>
    </row>
    <row r="18" spans="2:15" x14ac:dyDescent="0.3">
      <c r="B18" s="15">
        <v>6</v>
      </c>
      <c r="C18" s="16">
        <v>0.72989999999999999</v>
      </c>
      <c r="D18" s="2" t="s">
        <v>14</v>
      </c>
      <c r="E18" s="2">
        <v>5.46</v>
      </c>
      <c r="F18" s="2">
        <v>9.7899999999999991</v>
      </c>
      <c r="G18" s="2">
        <v>15.97</v>
      </c>
      <c r="H18" s="2">
        <v>23.97</v>
      </c>
      <c r="I18" s="2">
        <v>32.04</v>
      </c>
      <c r="J18" s="3">
        <v>38.07</v>
      </c>
      <c r="K18" s="21"/>
      <c r="L18" s="21"/>
      <c r="M18" s="21"/>
      <c r="N18" s="21"/>
      <c r="O18" s="21"/>
    </row>
    <row r="19" spans="2:15" ht="15" thickBot="1" x14ac:dyDescent="0.35">
      <c r="B19" s="4"/>
      <c r="C19" s="5"/>
      <c r="D19" s="6" t="s">
        <v>13</v>
      </c>
      <c r="E19" s="6">
        <v>5</v>
      </c>
      <c r="F19" s="6">
        <v>10</v>
      </c>
      <c r="G19" s="6">
        <v>15</v>
      </c>
      <c r="H19" s="6">
        <v>20</v>
      </c>
      <c r="I19" s="6">
        <v>25</v>
      </c>
      <c r="J19" s="7">
        <v>30</v>
      </c>
      <c r="K19" s="21"/>
      <c r="L19" s="21"/>
      <c r="M19" s="21"/>
      <c r="N19" s="21"/>
      <c r="O19" s="21"/>
    </row>
    <row r="20" spans="2:15" x14ac:dyDescent="0.3">
      <c r="B20" s="15">
        <v>6.5</v>
      </c>
      <c r="C20" s="16">
        <v>0.80089999999999995</v>
      </c>
      <c r="D20" s="2" t="s">
        <v>14</v>
      </c>
      <c r="E20" s="2">
        <v>7.95</v>
      </c>
      <c r="F20" s="2">
        <v>13.92</v>
      </c>
      <c r="G20" s="2">
        <v>19.440000000000001</v>
      </c>
      <c r="H20" s="2">
        <v>25.51</v>
      </c>
      <c r="I20" s="2">
        <v>31.98</v>
      </c>
      <c r="J20" s="3">
        <v>38.630000000000003</v>
      </c>
      <c r="K20" s="22">
        <v>45.17</v>
      </c>
      <c r="L20" s="23">
        <v>51.32</v>
      </c>
      <c r="M20" s="23">
        <v>57.45</v>
      </c>
      <c r="N20" s="23">
        <v>63.5</v>
      </c>
      <c r="O20" s="21"/>
    </row>
    <row r="21" spans="2:15" ht="15" thickBot="1" x14ac:dyDescent="0.35">
      <c r="B21" s="4"/>
      <c r="C21" s="5"/>
      <c r="D21" s="6" t="s">
        <v>13</v>
      </c>
      <c r="E21" s="6">
        <v>5</v>
      </c>
      <c r="F21" s="6">
        <v>10</v>
      </c>
      <c r="G21" s="6">
        <v>15</v>
      </c>
      <c r="H21" s="6">
        <v>20</v>
      </c>
      <c r="I21" s="6">
        <v>25</v>
      </c>
      <c r="J21" s="7">
        <v>30</v>
      </c>
      <c r="K21" s="6">
        <v>35</v>
      </c>
      <c r="L21" s="7">
        <v>40</v>
      </c>
      <c r="M21" s="6">
        <v>45</v>
      </c>
      <c r="N21" s="7">
        <v>50</v>
      </c>
      <c r="O21" s="21"/>
    </row>
  </sheetData>
  <mergeCells count="20">
    <mergeCell ref="B20:B21"/>
    <mergeCell ref="C20:C21"/>
    <mergeCell ref="B16:B17"/>
    <mergeCell ref="C16:C17"/>
    <mergeCell ref="B18:B19"/>
    <mergeCell ref="C18:C19"/>
    <mergeCell ref="B2:B3"/>
    <mergeCell ref="C2:C3"/>
    <mergeCell ref="B10:B11"/>
    <mergeCell ref="C10:C11"/>
    <mergeCell ref="B12:B13"/>
    <mergeCell ref="C12:C13"/>
    <mergeCell ref="B14:B15"/>
    <mergeCell ref="C14:C15"/>
    <mergeCell ref="B4:B5"/>
    <mergeCell ref="C4:C5"/>
    <mergeCell ref="B6:B7"/>
    <mergeCell ref="C6:C7"/>
    <mergeCell ref="B8:B9"/>
    <mergeCell ref="C8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WKieee</cp:lastModifiedBy>
  <dcterms:created xsi:type="dcterms:W3CDTF">2017-04-07T06:28:11Z</dcterms:created>
  <dcterms:modified xsi:type="dcterms:W3CDTF">2017-04-07T08:26:32Z</dcterms:modified>
</cp:coreProperties>
</file>