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zykid/Downloads/"/>
    </mc:Choice>
  </mc:AlternateContent>
  <bookViews>
    <workbookView xWindow="0" yWindow="460" windowWidth="28800" windowHeight="16640" tabRatio="500" activeTab="10"/>
  </bookViews>
  <sheets>
    <sheet name="0th Order" sheetId="15" r:id="rId1"/>
    <sheet name="1st Order" sheetId="9" r:id="rId2"/>
    <sheet name="2nd Order" sheetId="8" r:id="rId3"/>
    <sheet name="3rd Order" sheetId="7" r:id="rId4"/>
    <sheet name="4th Order" sheetId="11" r:id="rId5"/>
    <sheet name="5th Order" sheetId="5" r:id="rId6"/>
    <sheet name="6th Order" sheetId="4" r:id="rId7"/>
    <sheet name="7th Order" sheetId="3" r:id="rId8"/>
    <sheet name="8th Order" sheetId="2" r:id="rId9"/>
    <sheet name="9th Order" sheetId="1" r:id="rId10"/>
    <sheet name="Graph" sheetId="14" r:id="rId11"/>
  </sheets>
  <definedNames>
    <definedName name="solver_adj" localSheetId="0" hidden="1">'0th Order'!$C$2</definedName>
    <definedName name="solver_adj" localSheetId="1" hidden="1">'1st Order'!$D$2:$D$3</definedName>
    <definedName name="solver_adj" localSheetId="2" hidden="1">'2nd Order'!$E$2:$E$4</definedName>
    <definedName name="solver_adj" localSheetId="3" hidden="1">'3rd Order'!$F$2:$F$5</definedName>
    <definedName name="solver_adj" localSheetId="4" hidden="1">'4th Order'!$G$2:$G$6</definedName>
    <definedName name="solver_adj" localSheetId="5" hidden="1">'5th Order'!$H$2:$H$7</definedName>
    <definedName name="solver_adj" localSheetId="6" hidden="1">'6th Order'!$I$2:$I$8</definedName>
    <definedName name="solver_adj" localSheetId="7" hidden="1">'7th Order'!$J$2:$J$9</definedName>
    <definedName name="solver_adj" localSheetId="8" hidden="1">'8th Order'!$K$2:$K$10</definedName>
    <definedName name="solver_adj" localSheetId="9" hidden="1">'9th Order'!$L$2:$L$11</definedName>
    <definedName name="solver_adj" localSheetId="10" hidden="1">Graph!$A$34:$J$34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10" hidden="1">Graph!$A$34:$J$34</definedName>
    <definedName name="solver_lhs2" localSheetId="10" hidden="1">Graph!$B$36</definedName>
    <definedName name="solver_lhs3" localSheetId="10" hidden="1">Graph!$L$34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3</definedName>
    <definedName name="solver_opt" localSheetId="0" hidden="1">'0th Order'!$I$24</definedName>
    <definedName name="solver_opt" localSheetId="1" hidden="1">'1st Order'!$J$24</definedName>
    <definedName name="solver_opt" localSheetId="2" hidden="1">'2nd Order'!$K$24</definedName>
    <definedName name="solver_opt" localSheetId="3" hidden="1">'3rd Order'!$L$24</definedName>
    <definedName name="solver_opt" localSheetId="4" hidden="1">'4th Order'!$M$24</definedName>
    <definedName name="solver_opt" localSheetId="5" hidden="1">'5th Order'!$N$24</definedName>
    <definedName name="solver_opt" localSheetId="6" hidden="1">'6th Order'!$O$24</definedName>
    <definedName name="solver_opt" localSheetId="7" hidden="1">'7th Order'!$P$24</definedName>
    <definedName name="solver_opt" localSheetId="8" hidden="1">'8th Order'!$Q$24</definedName>
    <definedName name="solver_opt" localSheetId="9" hidden="1">'9th Order'!$R$24</definedName>
    <definedName name="solver_opt" localSheetId="10" hidden="1">Graph!$L$34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10" hidden="1">5</definedName>
    <definedName name="solver_rel2" localSheetId="10" hidden="1">2</definedName>
    <definedName name="solver_rel3" localSheetId="10" hidden="1">1</definedName>
    <definedName name="solver_rhs1" localSheetId="10" hidden="1">binary</definedName>
    <definedName name="solver_rhs2" localSheetId="10" hidden="1">1</definedName>
    <definedName name="solver_rhs3" localSheetId="10" hidden="1">1.152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4" l="1"/>
  <c r="L34" i="14"/>
  <c r="N2" i="1" a="1"/>
  <c r="N2" i="1"/>
  <c r="R2" i="1"/>
  <c r="R14" i="1"/>
  <c r="N3" i="1"/>
  <c r="R3" i="1"/>
  <c r="R15" i="1"/>
  <c r="N4" i="1"/>
  <c r="R4" i="1"/>
  <c r="R16" i="1"/>
  <c r="N5" i="1"/>
  <c r="R5" i="1"/>
  <c r="R17" i="1"/>
  <c r="N6" i="1"/>
  <c r="R6" i="1"/>
  <c r="R18" i="1"/>
  <c r="N7" i="1"/>
  <c r="R7" i="1"/>
  <c r="R19" i="1"/>
  <c r="N8" i="1"/>
  <c r="R8" i="1"/>
  <c r="R20" i="1"/>
  <c r="N9" i="1"/>
  <c r="R9" i="1"/>
  <c r="R21" i="1"/>
  <c r="N10" i="1"/>
  <c r="R10" i="1"/>
  <c r="R22" i="1"/>
  <c r="N11" i="1"/>
  <c r="R11" i="1"/>
  <c r="R23" i="1"/>
  <c r="R24" i="1"/>
  <c r="M2" i="2" a="1"/>
  <c r="M2" i="2"/>
  <c r="Q2" i="2"/>
  <c r="Q14" i="2"/>
  <c r="M3" i="2"/>
  <c r="Q3" i="2"/>
  <c r="Q15" i="2"/>
  <c r="M4" i="2"/>
  <c r="Q4" i="2"/>
  <c r="Q16" i="2"/>
  <c r="M5" i="2"/>
  <c r="Q5" i="2"/>
  <c r="Q17" i="2"/>
  <c r="M6" i="2"/>
  <c r="Q6" i="2"/>
  <c r="Q18" i="2"/>
  <c r="M7" i="2"/>
  <c r="Q7" i="2"/>
  <c r="Q19" i="2"/>
  <c r="M8" i="2"/>
  <c r="Q8" i="2"/>
  <c r="Q20" i="2"/>
  <c r="M9" i="2"/>
  <c r="Q9" i="2"/>
  <c r="Q21" i="2"/>
  <c r="M10" i="2"/>
  <c r="Q10" i="2"/>
  <c r="Q22" i="2"/>
  <c r="M11" i="2"/>
  <c r="Q11" i="2"/>
  <c r="Q23" i="2"/>
  <c r="Q24" i="2"/>
  <c r="L2" i="3" a="1"/>
  <c r="L2" i="3"/>
  <c r="P2" i="3"/>
  <c r="P14" i="3"/>
  <c r="L3" i="3"/>
  <c r="P3" i="3"/>
  <c r="P15" i="3"/>
  <c r="L4" i="3"/>
  <c r="P4" i="3"/>
  <c r="P16" i="3"/>
  <c r="L5" i="3"/>
  <c r="P5" i="3"/>
  <c r="P17" i="3"/>
  <c r="L6" i="3"/>
  <c r="P6" i="3"/>
  <c r="P18" i="3"/>
  <c r="L7" i="3"/>
  <c r="P7" i="3"/>
  <c r="P19" i="3"/>
  <c r="L8" i="3"/>
  <c r="P8" i="3"/>
  <c r="P20" i="3"/>
  <c r="L9" i="3"/>
  <c r="P9" i="3"/>
  <c r="P21" i="3"/>
  <c r="L10" i="3"/>
  <c r="P10" i="3"/>
  <c r="P22" i="3"/>
  <c r="L11" i="3"/>
  <c r="P11" i="3"/>
  <c r="P23" i="3"/>
  <c r="P24" i="3"/>
  <c r="K2" i="4" a="1"/>
  <c r="K2" i="4"/>
  <c r="O2" i="4"/>
  <c r="O14" i="4"/>
  <c r="K3" i="4"/>
  <c r="O3" i="4"/>
  <c r="O15" i="4"/>
  <c r="K4" i="4"/>
  <c r="O4" i="4"/>
  <c r="O16" i="4"/>
  <c r="K5" i="4"/>
  <c r="O5" i="4"/>
  <c r="O17" i="4"/>
  <c r="K6" i="4"/>
  <c r="O6" i="4"/>
  <c r="O18" i="4"/>
  <c r="K7" i="4"/>
  <c r="O7" i="4"/>
  <c r="O19" i="4"/>
  <c r="K8" i="4"/>
  <c r="O8" i="4"/>
  <c r="O20" i="4"/>
  <c r="K9" i="4"/>
  <c r="O9" i="4"/>
  <c r="O21" i="4"/>
  <c r="K10" i="4"/>
  <c r="O10" i="4"/>
  <c r="O22" i="4"/>
  <c r="K11" i="4"/>
  <c r="O11" i="4"/>
  <c r="O23" i="4"/>
  <c r="O24" i="4"/>
  <c r="J2" i="5" a="1"/>
  <c r="J2" i="5"/>
  <c r="N2" i="5"/>
  <c r="N14" i="5"/>
  <c r="J3" i="5"/>
  <c r="N3" i="5"/>
  <c r="N15" i="5"/>
  <c r="J4" i="5"/>
  <c r="N4" i="5"/>
  <c r="N16" i="5"/>
  <c r="J5" i="5"/>
  <c r="N5" i="5"/>
  <c r="N17" i="5"/>
  <c r="J6" i="5"/>
  <c r="N6" i="5"/>
  <c r="N18" i="5"/>
  <c r="J7" i="5"/>
  <c r="N7" i="5"/>
  <c r="N19" i="5"/>
  <c r="J8" i="5"/>
  <c r="N8" i="5"/>
  <c r="N20" i="5"/>
  <c r="J9" i="5"/>
  <c r="N9" i="5"/>
  <c r="N21" i="5"/>
  <c r="J10" i="5"/>
  <c r="N10" i="5"/>
  <c r="N22" i="5"/>
  <c r="J11" i="5"/>
  <c r="N11" i="5"/>
  <c r="N23" i="5"/>
  <c r="N24" i="5"/>
  <c r="I2" i="11" a="1"/>
  <c r="I2" i="11"/>
  <c r="M2" i="11"/>
  <c r="M14" i="11"/>
  <c r="I3" i="11"/>
  <c r="M3" i="11"/>
  <c r="M15" i="11"/>
  <c r="I4" i="11"/>
  <c r="M4" i="11"/>
  <c r="M16" i="11"/>
  <c r="I5" i="11"/>
  <c r="M5" i="11"/>
  <c r="M17" i="11"/>
  <c r="I6" i="11"/>
  <c r="M6" i="11"/>
  <c r="M18" i="11"/>
  <c r="I7" i="11"/>
  <c r="M7" i="11"/>
  <c r="M19" i="11"/>
  <c r="I8" i="11"/>
  <c r="M8" i="11"/>
  <c r="M20" i="11"/>
  <c r="I9" i="11"/>
  <c r="M9" i="11"/>
  <c r="M21" i="11"/>
  <c r="I10" i="11"/>
  <c r="M10" i="11"/>
  <c r="M22" i="11"/>
  <c r="I11" i="11"/>
  <c r="M11" i="11"/>
  <c r="M23" i="11"/>
  <c r="M24" i="11"/>
  <c r="H2" i="7" a="1"/>
  <c r="H2" i="7"/>
  <c r="L2" i="7"/>
  <c r="L14" i="7"/>
  <c r="H3" i="7"/>
  <c r="L3" i="7"/>
  <c r="L15" i="7"/>
  <c r="H4" i="7"/>
  <c r="L4" i="7"/>
  <c r="L16" i="7"/>
  <c r="H5" i="7"/>
  <c r="L5" i="7"/>
  <c r="L17" i="7"/>
  <c r="H6" i="7"/>
  <c r="L6" i="7"/>
  <c r="L18" i="7"/>
  <c r="H7" i="7"/>
  <c r="L7" i="7"/>
  <c r="L19" i="7"/>
  <c r="H8" i="7"/>
  <c r="L8" i="7"/>
  <c r="L20" i="7"/>
  <c r="H9" i="7"/>
  <c r="L9" i="7"/>
  <c r="L21" i="7"/>
  <c r="H10" i="7"/>
  <c r="L10" i="7"/>
  <c r="L22" i="7"/>
  <c r="H11" i="7"/>
  <c r="L11" i="7"/>
  <c r="L23" i="7"/>
  <c r="L24" i="7"/>
  <c r="G2" i="8" a="1"/>
  <c r="G2" i="8"/>
  <c r="K2" i="8"/>
  <c r="K14" i="8"/>
  <c r="G3" i="8"/>
  <c r="K3" i="8"/>
  <c r="K15" i="8"/>
  <c r="G4" i="8"/>
  <c r="K4" i="8"/>
  <c r="K16" i="8"/>
  <c r="G5" i="8"/>
  <c r="K5" i="8"/>
  <c r="K17" i="8"/>
  <c r="G6" i="8"/>
  <c r="K6" i="8"/>
  <c r="K18" i="8"/>
  <c r="G7" i="8"/>
  <c r="K7" i="8"/>
  <c r="K19" i="8"/>
  <c r="G8" i="8"/>
  <c r="K8" i="8"/>
  <c r="K20" i="8"/>
  <c r="G9" i="8"/>
  <c r="K9" i="8"/>
  <c r="K21" i="8"/>
  <c r="G10" i="8"/>
  <c r="K10" i="8"/>
  <c r="K22" i="8"/>
  <c r="G11" i="8"/>
  <c r="K11" i="8"/>
  <c r="K23" i="8"/>
  <c r="K24" i="8"/>
  <c r="F2" i="9" a="1"/>
  <c r="F2" i="9"/>
  <c r="J2" i="9"/>
  <c r="J14" i="9"/>
  <c r="F3" i="9"/>
  <c r="J3" i="9"/>
  <c r="J15" i="9"/>
  <c r="F4" i="9"/>
  <c r="J4" i="9"/>
  <c r="J16" i="9"/>
  <c r="F5" i="9"/>
  <c r="J5" i="9"/>
  <c r="J17" i="9"/>
  <c r="F6" i="9"/>
  <c r="J6" i="9"/>
  <c r="J18" i="9"/>
  <c r="F7" i="9"/>
  <c r="J7" i="9"/>
  <c r="J19" i="9"/>
  <c r="F8" i="9"/>
  <c r="J8" i="9"/>
  <c r="J20" i="9"/>
  <c r="F9" i="9"/>
  <c r="J9" i="9"/>
  <c r="J21" i="9"/>
  <c r="F10" i="9"/>
  <c r="J10" i="9"/>
  <c r="J22" i="9"/>
  <c r="F11" i="9"/>
  <c r="J11" i="9"/>
  <c r="J23" i="9"/>
  <c r="J24" i="9"/>
  <c r="E2" i="15" a="1"/>
  <c r="E2" i="15"/>
  <c r="I2" i="15"/>
  <c r="I14" i="15"/>
  <c r="E3" i="15"/>
  <c r="I3" i="15"/>
  <c r="I15" i="15"/>
  <c r="E4" i="15"/>
  <c r="I4" i="15"/>
  <c r="I16" i="15"/>
  <c r="E5" i="15"/>
  <c r="I5" i="15"/>
  <c r="I17" i="15"/>
  <c r="E6" i="15"/>
  <c r="I6" i="15"/>
  <c r="I18" i="15"/>
  <c r="E7" i="15"/>
  <c r="I7" i="15"/>
  <c r="I19" i="15"/>
  <c r="E8" i="15"/>
  <c r="I8" i="15"/>
  <c r="I20" i="15"/>
  <c r="E9" i="15"/>
  <c r="I9" i="15"/>
  <c r="I21" i="15"/>
  <c r="E10" i="15"/>
  <c r="I10" i="15"/>
  <c r="I22" i="15"/>
  <c r="E11" i="15"/>
  <c r="I11" i="15"/>
  <c r="I23" i="15"/>
  <c r="I24" i="15"/>
  <c r="K3" i="15"/>
  <c r="M3" i="15"/>
  <c r="K4" i="15"/>
  <c r="M4" i="15"/>
  <c r="K5" i="15"/>
  <c r="M5" i="15"/>
  <c r="K6" i="15"/>
  <c r="M6" i="15"/>
  <c r="K7" i="15"/>
  <c r="M7" i="15"/>
  <c r="K8" i="15"/>
  <c r="M8" i="15"/>
  <c r="K9" i="15"/>
  <c r="M9" i="15"/>
  <c r="K10" i="15"/>
  <c r="M10" i="15"/>
  <c r="K11" i="15"/>
  <c r="M11" i="15"/>
  <c r="K2" i="15"/>
  <c r="M2" i="15"/>
  <c r="L3" i="9"/>
  <c r="N3" i="9"/>
  <c r="L4" i="9"/>
  <c r="N4" i="9"/>
  <c r="L5" i="9"/>
  <c r="N5" i="9"/>
  <c r="L6" i="9"/>
  <c r="N6" i="9"/>
  <c r="L7" i="9"/>
  <c r="N7" i="9"/>
  <c r="L8" i="9"/>
  <c r="N8" i="9"/>
  <c r="L9" i="9"/>
  <c r="N9" i="9"/>
  <c r="L10" i="9"/>
  <c r="N10" i="9"/>
  <c r="L11" i="9"/>
  <c r="N11" i="9"/>
  <c r="L2" i="9"/>
  <c r="N2" i="9"/>
  <c r="M3" i="8"/>
  <c r="O3" i="8"/>
  <c r="M4" i="8"/>
  <c r="O4" i="8"/>
  <c r="M5" i="8"/>
  <c r="O5" i="8"/>
  <c r="M6" i="8"/>
  <c r="O6" i="8"/>
  <c r="M7" i="8"/>
  <c r="O7" i="8"/>
  <c r="M8" i="8"/>
  <c r="O8" i="8"/>
  <c r="M9" i="8"/>
  <c r="O9" i="8"/>
  <c r="M10" i="8"/>
  <c r="O10" i="8"/>
  <c r="M11" i="8"/>
  <c r="O11" i="8"/>
  <c r="M2" i="8"/>
  <c r="O2" i="8"/>
  <c r="N2" i="7"/>
  <c r="P2" i="7"/>
  <c r="N3" i="7"/>
  <c r="P3" i="7"/>
  <c r="N4" i="7"/>
  <c r="P4" i="7"/>
  <c r="N5" i="7"/>
  <c r="P5" i="7"/>
  <c r="N6" i="7"/>
  <c r="P6" i="7"/>
  <c r="N7" i="7"/>
  <c r="P7" i="7"/>
  <c r="N8" i="7"/>
  <c r="P8" i="7"/>
  <c r="N9" i="7"/>
  <c r="P9" i="7"/>
  <c r="N10" i="7"/>
  <c r="P10" i="7"/>
  <c r="N11" i="7"/>
  <c r="P11" i="7"/>
  <c r="O3" i="11"/>
  <c r="Q3" i="11"/>
  <c r="O4" i="11"/>
  <c r="Q4" i="11"/>
  <c r="O5" i="11"/>
  <c r="Q5" i="11"/>
  <c r="O6" i="11"/>
  <c r="Q6" i="11"/>
  <c r="O7" i="11"/>
  <c r="Q7" i="11"/>
  <c r="O8" i="11"/>
  <c r="Q8" i="11"/>
  <c r="O9" i="11"/>
  <c r="Q9" i="11"/>
  <c r="O10" i="11"/>
  <c r="Q10" i="11"/>
  <c r="O11" i="11"/>
  <c r="Q11" i="11"/>
  <c r="O2" i="11"/>
  <c r="Q2" i="11"/>
  <c r="T2" i="1"/>
  <c r="V2" i="1"/>
  <c r="S2" i="2"/>
  <c r="U2" i="2"/>
  <c r="R2" i="3"/>
  <c r="T2" i="3"/>
  <c r="Q2" i="4"/>
  <c r="S2" i="4"/>
  <c r="P2" i="5"/>
  <c r="R2" i="5"/>
  <c r="P3" i="5"/>
  <c r="R3" i="5"/>
  <c r="P4" i="5"/>
  <c r="R4" i="5"/>
  <c r="P5" i="5"/>
  <c r="R5" i="5"/>
  <c r="P6" i="5"/>
  <c r="R6" i="5"/>
  <c r="P7" i="5"/>
  <c r="R7" i="5"/>
  <c r="P8" i="5"/>
  <c r="R8" i="5"/>
  <c r="P9" i="5"/>
  <c r="R9" i="5"/>
  <c r="P10" i="5"/>
  <c r="R10" i="5"/>
  <c r="P11" i="5"/>
  <c r="R11" i="5"/>
  <c r="Q3" i="4"/>
  <c r="S3" i="4"/>
  <c r="Q4" i="4"/>
  <c r="S4" i="4"/>
  <c r="Q5" i="4"/>
  <c r="S5" i="4"/>
  <c r="Q6" i="4"/>
  <c r="S6" i="4"/>
  <c r="Q7" i="4"/>
  <c r="S7" i="4"/>
  <c r="Q8" i="4"/>
  <c r="S8" i="4"/>
  <c r="Q9" i="4"/>
  <c r="S9" i="4"/>
  <c r="Q10" i="4"/>
  <c r="S10" i="4"/>
  <c r="Q11" i="4"/>
  <c r="S11" i="4"/>
  <c r="R3" i="3"/>
  <c r="T3" i="3"/>
  <c r="R4" i="3"/>
  <c r="T4" i="3"/>
  <c r="R5" i="3"/>
  <c r="T5" i="3"/>
  <c r="R6" i="3"/>
  <c r="T6" i="3"/>
  <c r="R7" i="3"/>
  <c r="T7" i="3"/>
  <c r="R8" i="3"/>
  <c r="T8" i="3"/>
  <c r="R9" i="3"/>
  <c r="T9" i="3"/>
  <c r="R10" i="3"/>
  <c r="T10" i="3"/>
  <c r="R11" i="3"/>
  <c r="T11" i="3"/>
  <c r="S3" i="2"/>
  <c r="U3" i="2"/>
  <c r="S4" i="2"/>
  <c r="U4" i="2"/>
  <c r="S5" i="2"/>
  <c r="U5" i="2"/>
  <c r="S6" i="2"/>
  <c r="U6" i="2"/>
  <c r="S7" i="2"/>
  <c r="U7" i="2"/>
  <c r="S8" i="2"/>
  <c r="U8" i="2"/>
  <c r="S9" i="2"/>
  <c r="U9" i="2"/>
  <c r="S10" i="2"/>
  <c r="U10" i="2"/>
  <c r="S11" i="2"/>
  <c r="U11" i="2"/>
  <c r="U12" i="2"/>
  <c r="T12" i="3"/>
  <c r="S12" i="4"/>
  <c r="R12" i="5"/>
  <c r="Q12" i="11"/>
  <c r="P12" i="7"/>
  <c r="M12" i="15"/>
  <c r="O12" i="8"/>
  <c r="N12" i="9"/>
  <c r="T3" i="1"/>
  <c r="T4" i="1"/>
  <c r="T5" i="1"/>
  <c r="T6" i="1"/>
  <c r="T7" i="1"/>
  <c r="T8" i="1"/>
  <c r="T9" i="1"/>
  <c r="T10" i="1"/>
  <c r="T11" i="1"/>
  <c r="V3" i="1"/>
  <c r="V4" i="1"/>
  <c r="V5" i="1"/>
  <c r="V6" i="1"/>
  <c r="V7" i="1"/>
  <c r="V8" i="1"/>
  <c r="V9" i="1"/>
  <c r="V10" i="1"/>
  <c r="V11" i="1"/>
  <c r="V12" i="1"/>
</calcChain>
</file>

<file path=xl/sharedStrings.xml><?xml version="1.0" encoding="utf-8"?>
<sst xmlns="http://schemas.openxmlformats.org/spreadsheetml/2006/main" count="105" uniqueCount="12">
  <si>
    <t>e</t>
  </si>
  <si>
    <t>k</t>
  </si>
  <si>
    <t>v_calc</t>
  </si>
  <si>
    <t>v_actual</t>
  </si>
  <si>
    <t>order</t>
  </si>
  <si>
    <t>(v_diff)^2</t>
  </si>
  <si>
    <t>v_calc-v_actual</t>
  </si>
  <si>
    <t>(v_diff)^2/v_actual</t>
  </si>
  <si>
    <t>chi square</t>
  </si>
  <si>
    <t>|v_diff|</t>
  </si>
  <si>
    <t>error sum</t>
  </si>
  <si>
    <t>sum of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</si>
</sst>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</a:t>
            </a:r>
            <a:r>
              <a:rPr lang="en-US" baseline="0"/>
              <a:t> chi square </a:t>
            </a:r>
            <a:r>
              <a:rPr lang="en-GB" sz="1400" b="0" i="0" u="none" strike="noStrike" baseline="0">
                <a:effectLst/>
              </a:rPr>
              <a:t>vs order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Graph!$B$3:$B$12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Graph!$C$3:$C$12</c:f>
              <c:numCache>
                <c:formatCode>General</c:formatCode>
                <c:ptCount val="10"/>
                <c:pt idx="0">
                  <c:v>43.7035690177212</c:v>
                </c:pt>
                <c:pt idx="1">
                  <c:v>3.415031807421233</c:v>
                </c:pt>
                <c:pt idx="2">
                  <c:v>0.00701166001687595</c:v>
                </c:pt>
                <c:pt idx="3">
                  <c:v>0.00708539909983155</c:v>
                </c:pt>
                <c:pt idx="4">
                  <c:v>0.00726455316330261</c:v>
                </c:pt>
                <c:pt idx="5">
                  <c:v>0.00703754537748787</c:v>
                </c:pt>
                <c:pt idx="6">
                  <c:v>0.00373191081699723</c:v>
                </c:pt>
                <c:pt idx="7">
                  <c:v>0.00280134895768058</c:v>
                </c:pt>
                <c:pt idx="8">
                  <c:v>0.000453091836977512</c:v>
                </c:pt>
                <c:pt idx="9">
                  <c:v>3.05422827637879E-10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171552"/>
        <c:axId val="916559600"/>
      </c:scatterChart>
      <c:valAx>
        <c:axId val="9151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59600"/>
        <c:crosses val="autoZero"/>
        <c:crossBetween val="midCat"/>
      </c:valAx>
      <c:valAx>
        <c:axId val="9165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1" u="none" strike="noStrike" baseline="0">
                    <a:effectLst/>
                  </a:rPr>
                  <a:t>chi square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17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Graph!$B$19:$B$28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Graph!$C$19:$C$28</c:f>
              <c:numCache>
                <c:formatCode>General</c:formatCode>
                <c:ptCount val="10"/>
                <c:pt idx="0">
                  <c:v>15.4311197048299</c:v>
                </c:pt>
                <c:pt idx="1">
                  <c:v>6.180596670048374</c:v>
                </c:pt>
                <c:pt idx="2">
                  <c:v>0.371000026462101</c:v>
                </c:pt>
                <c:pt idx="3">
                  <c:v>0.369593316842773</c:v>
                </c:pt>
                <c:pt idx="4">
                  <c:v>0.367373570555234</c:v>
                </c:pt>
                <c:pt idx="5">
                  <c:v>0.304181455649802</c:v>
                </c:pt>
                <c:pt idx="6">
                  <c:v>0.221710321404551</c:v>
                </c:pt>
                <c:pt idx="7">
                  <c:v>0.236707415618231</c:v>
                </c:pt>
                <c:pt idx="8">
                  <c:v>0.101241581872414</c:v>
                </c:pt>
                <c:pt idx="9">
                  <c:v>8.63509678603047E-5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589952"/>
        <c:axId val="820587632"/>
      </c:scatterChart>
      <c:valAx>
        <c:axId val="82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87632"/>
        <c:crosses val="autoZero"/>
        <c:crossBetween val="midCat"/>
      </c:valAx>
      <c:valAx>
        <c:axId val="8205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766829</xdr:colOff>
      <xdr:row>1</xdr:row>
      <xdr:rowOff>1893</xdr:rowOff>
    </xdr:from>
    <xdr:to>
      <xdr:col>9</xdr:col>
      <xdr:colOff>388180</xdr:colOff>
      <xdr:row>14</xdr:row>
      <xdr:rowOff>55639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788738</xdr:colOff>
      <xdr:row>16</xdr:row>
      <xdr:rowOff>193619</xdr:rowOff>
    </xdr:from>
    <xdr:to>
      <xdr:col>9</xdr:col>
      <xdr:colOff>414422</xdr:colOff>
      <xdr:row>30</xdr:row>
      <xdr:rowOff>129450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4" sqref="I24"/>
    </sheetView>
  </sheetViews>
  <sheetFormatPr baseColWidth="10" defaultRowHeight="16" x14ac:dyDescent="0.2"/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6</v>
      </c>
      <c r="K1" t="s">
        <v>5</v>
      </c>
      <c r="M1" t="s">
        <v>7</v>
      </c>
    </row>
    <row r="2" spans="1:13" x14ac:dyDescent="0.2">
      <c r="A2" s="1">
        <v>2.6930000000000001</v>
      </c>
      <c r="C2">
        <v>1.2940620316243423</v>
      </c>
      <c r="E2">
        <f t="array" ref="E2:E11">MMULT(A2:A11,C2)</f>
        <v>3.4849090511643537</v>
      </c>
      <c r="G2" s="1">
        <v>0.29599999999999999</v>
      </c>
      <c r="I2">
        <f>E2-G2</f>
        <v>3.1889090511643539</v>
      </c>
      <c r="K2">
        <f>I2^2</f>
        <v>10.169140936597939</v>
      </c>
      <c r="M2">
        <f>K2/G2</f>
        <v>34.35520586688493</v>
      </c>
    </row>
    <row r="3" spans="1:13" x14ac:dyDescent="0.2">
      <c r="A3" s="1">
        <v>3.9529999999999998</v>
      </c>
      <c r="E3">
        <v>5.115427211011025</v>
      </c>
      <c r="G3" s="1">
        <v>1.8580000000000001</v>
      </c>
      <c r="I3">
        <f t="shared" ref="I3:I11" si="0">E3-G3</f>
        <v>3.2574272110110249</v>
      </c>
      <c r="K3">
        <f t="shared" ref="K3:K11" si="1">I3^2</f>
        <v>10.610832035035065</v>
      </c>
      <c r="M3">
        <f t="shared" ref="M3:M11" si="2">K3/G3</f>
        <v>5.7108891469510574</v>
      </c>
    </row>
    <row r="4" spans="1:13" x14ac:dyDescent="0.2">
      <c r="A4" s="1">
        <v>4.1059999999999999</v>
      </c>
      <c r="E4">
        <v>5.3134187018495496</v>
      </c>
      <c r="G4" s="1">
        <v>4.7690000000000001</v>
      </c>
      <c r="I4">
        <f t="shared" si="0"/>
        <v>0.54441870184954944</v>
      </c>
      <c r="K4">
        <f t="shared" si="1"/>
        <v>0.2963917229235486</v>
      </c>
      <c r="M4">
        <f t="shared" si="2"/>
        <v>6.2149658822299975E-2</v>
      </c>
    </row>
    <row r="5" spans="1:13" x14ac:dyDescent="0.2">
      <c r="A5" s="1">
        <v>4.3970000000000002</v>
      </c>
      <c r="E5">
        <v>5.6899907530522338</v>
      </c>
      <c r="G5" s="1">
        <v>5.69</v>
      </c>
      <c r="I5">
        <f t="shared" si="0"/>
        <v>-9.2469477666057287E-6</v>
      </c>
      <c r="K5">
        <f t="shared" si="1"/>
        <v>8.5506042998334673E-11</v>
      </c>
      <c r="M5">
        <f t="shared" si="2"/>
        <v>1.5027424077035968E-11</v>
      </c>
    </row>
    <row r="6" spans="1:13" x14ac:dyDescent="0.2">
      <c r="A6" s="1">
        <v>2.2269999999999999</v>
      </c>
      <c r="E6">
        <v>2.8818761444274101</v>
      </c>
      <c r="G6" s="1">
        <v>5.84</v>
      </c>
      <c r="I6">
        <f t="shared" si="0"/>
        <v>-2.9581238555725897</v>
      </c>
      <c r="K6">
        <f t="shared" si="1"/>
        <v>8.7504967449076432</v>
      </c>
      <c r="M6">
        <f t="shared" si="2"/>
        <v>1.4983727302924046</v>
      </c>
    </row>
    <row r="7" spans="1:13" x14ac:dyDescent="0.2">
      <c r="A7" s="1">
        <v>2.927</v>
      </c>
      <c r="E7">
        <v>3.7877195665644501</v>
      </c>
      <c r="G7" s="1">
        <v>4.9000000000000004</v>
      </c>
      <c r="I7">
        <f t="shared" si="0"/>
        <v>-1.1122804334355503</v>
      </c>
      <c r="K7">
        <f t="shared" si="1"/>
        <v>1.2371677626035755</v>
      </c>
      <c r="M7">
        <f t="shared" si="2"/>
        <v>0.25248321685787256</v>
      </c>
    </row>
    <row r="8" spans="1:13" x14ac:dyDescent="0.2">
      <c r="A8" s="1">
        <v>3.109</v>
      </c>
      <c r="E8">
        <v>4.0232388563200798</v>
      </c>
      <c r="G8" s="1">
        <v>3.641</v>
      </c>
      <c r="I8">
        <f t="shared" si="0"/>
        <v>0.38223885632007981</v>
      </c>
      <c r="K8">
        <f t="shared" si="1"/>
        <v>0.14610654328088263</v>
      </c>
      <c r="M8">
        <f t="shared" si="2"/>
        <v>4.0128136028805994E-2</v>
      </c>
    </row>
    <row r="9" spans="1:13" x14ac:dyDescent="0.2">
      <c r="A9" s="1">
        <v>1.4510000000000001</v>
      </c>
      <c r="E9">
        <v>1.8776840078869208</v>
      </c>
      <c r="G9" s="1">
        <v>4.0940000000000003</v>
      </c>
      <c r="I9">
        <f t="shared" si="0"/>
        <v>-2.2163159921130795</v>
      </c>
      <c r="K9">
        <f t="shared" si="1"/>
        <v>4.9120565768961839</v>
      </c>
      <c r="M9">
        <f t="shared" si="2"/>
        <v>1.1998184115525607</v>
      </c>
    </row>
    <row r="10" spans="1:13" x14ac:dyDescent="0.2">
      <c r="A10" s="1">
        <v>1.625</v>
      </c>
      <c r="E10">
        <v>2.1028508013895562</v>
      </c>
      <c r="G10" s="1">
        <v>3.3109999999999999</v>
      </c>
      <c r="I10">
        <f t="shared" si="0"/>
        <v>-1.2081491986104438</v>
      </c>
      <c r="K10">
        <f t="shared" si="1"/>
        <v>1.4596244861030576</v>
      </c>
      <c r="M10">
        <f t="shared" si="2"/>
        <v>0.44084098039959457</v>
      </c>
    </row>
    <row r="11" spans="1:13" x14ac:dyDescent="0.2">
      <c r="A11" s="1">
        <v>1.2709999999999999</v>
      </c>
      <c r="E11">
        <v>1.644752842194539</v>
      </c>
      <c r="G11" s="1">
        <v>2.2080000000000002</v>
      </c>
      <c r="I11">
        <f t="shared" si="0"/>
        <v>-0.5632471578054612</v>
      </c>
      <c r="K11">
        <f t="shared" si="1"/>
        <v>0.31724736077593013</v>
      </c>
      <c r="M11">
        <f t="shared" si="2"/>
        <v>0.14368086991663501</v>
      </c>
    </row>
    <row r="12" spans="1:13" x14ac:dyDescent="0.2">
      <c r="L12" s="2" t="s">
        <v>8</v>
      </c>
      <c r="M12">
        <f>SUM(M2:M11)</f>
        <v>43.703569017721193</v>
      </c>
    </row>
    <row r="13" spans="1:13" x14ac:dyDescent="0.2">
      <c r="I13" t="s">
        <v>9</v>
      </c>
    </row>
    <row r="14" spans="1:13" x14ac:dyDescent="0.2">
      <c r="I14">
        <f>ABS(I2)</f>
        <v>3.1889090511643539</v>
      </c>
    </row>
    <row r="15" spans="1:13" x14ac:dyDescent="0.2">
      <c r="I15">
        <f t="shared" ref="I15:I23" si="3">ABS(I3)</f>
        <v>3.2574272110110249</v>
      </c>
    </row>
    <row r="16" spans="1:13" x14ac:dyDescent="0.2">
      <c r="I16">
        <f t="shared" si="3"/>
        <v>0.54441870184954944</v>
      </c>
    </row>
    <row r="17" spans="8:9" x14ac:dyDescent="0.2">
      <c r="I17">
        <f t="shared" si="3"/>
        <v>9.2469477666057287E-6</v>
      </c>
    </row>
    <row r="18" spans="8:9" x14ac:dyDescent="0.2">
      <c r="I18">
        <f t="shared" si="3"/>
        <v>2.9581238555725897</v>
      </c>
    </row>
    <row r="19" spans="8:9" x14ac:dyDescent="0.2">
      <c r="I19">
        <f t="shared" si="3"/>
        <v>1.1122804334355503</v>
      </c>
    </row>
    <row r="20" spans="8:9" x14ac:dyDescent="0.2">
      <c r="I20">
        <f t="shared" si="3"/>
        <v>0.38223885632007981</v>
      </c>
    </row>
    <row r="21" spans="8:9" x14ac:dyDescent="0.2">
      <c r="I21">
        <f t="shared" si="3"/>
        <v>2.2163159921130795</v>
      </c>
    </row>
    <row r="22" spans="8:9" x14ac:dyDescent="0.2">
      <c r="I22">
        <f t="shared" si="3"/>
        <v>1.2081491986104438</v>
      </c>
    </row>
    <row r="23" spans="8:9" x14ac:dyDescent="0.2">
      <c r="I23">
        <f t="shared" si="3"/>
        <v>0.5632471578054612</v>
      </c>
    </row>
    <row r="24" spans="8:9" x14ac:dyDescent="0.2">
      <c r="H24" t="s">
        <v>10</v>
      </c>
      <c r="I24">
        <f>SUM(I14:I23)</f>
        <v>15.431119704829902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24" sqref="J24"/>
    </sheetView>
  </sheetViews>
  <sheetFormatPr baseColWidth="10" defaultRowHeight="16" x14ac:dyDescent="0.2"/>
  <cols>
    <col min="12" max="12" width="11.83203125" bestFit="1" customWidth="1"/>
    <col min="14" max="14" width="11.83203125" bestFit="1" customWidth="1"/>
  </cols>
  <sheetData>
    <row r="1" spans="1:14" x14ac:dyDescent="0.2">
      <c r="A1" t="s">
        <v>0</v>
      </c>
      <c r="D1" t="s">
        <v>1</v>
      </c>
      <c r="F1" t="s">
        <v>2</v>
      </c>
      <c r="H1" t="s">
        <v>3</v>
      </c>
      <c r="J1" t="s">
        <v>6</v>
      </c>
      <c r="L1" t="s">
        <v>5</v>
      </c>
      <c r="N1" t="s">
        <v>7</v>
      </c>
    </row>
    <row r="2" spans="1:14" x14ac:dyDescent="0.2">
      <c r="A2" s="1">
        <v>2.6930000000000001</v>
      </c>
      <c r="B2" s="1">
        <v>0</v>
      </c>
      <c r="D2">
        <v>0.10991206068173086</v>
      </c>
      <c r="F2">
        <f t="array" ref="F2:F11">MMULT(A2:B11,D2:D3)</f>
        <v>0.2959931794159012</v>
      </c>
      <c r="H2" s="1">
        <v>0.29599999999999999</v>
      </c>
      <c r="J2">
        <f>F2-H2</f>
        <v>-6.8205840987878297E-6</v>
      </c>
      <c r="L2">
        <f>J2^2</f>
        <v>4.652036744863739E-11</v>
      </c>
      <c r="N2">
        <f>L2/H2</f>
        <v>1.571634035426939E-10</v>
      </c>
    </row>
    <row r="3" spans="1:14" x14ac:dyDescent="0.2">
      <c r="A3" s="1">
        <v>3.9529999999999998</v>
      </c>
      <c r="B3" s="1">
        <v>2.6930000000000001</v>
      </c>
      <c r="D3">
        <v>1.2680738656343258</v>
      </c>
      <c r="F3">
        <v>3.8494052960281215</v>
      </c>
      <c r="H3" s="1">
        <v>1.8580000000000001</v>
      </c>
      <c r="J3">
        <f t="shared" ref="J3:J11" si="0">F3-H3</f>
        <v>1.9914052960281214</v>
      </c>
      <c r="L3">
        <f t="shared" ref="L3:L11" si="1">J3^2</f>
        <v>3.9656950530488499</v>
      </c>
      <c r="N3">
        <f t="shared" ref="N3:N11" si="2">L3/H3</f>
        <v>2.1343891566463129</v>
      </c>
    </row>
    <row r="4" spans="1:14" x14ac:dyDescent="0.2">
      <c r="A4" s="1">
        <v>4.1059999999999999</v>
      </c>
      <c r="B4" s="1">
        <v>3.9529999999999998</v>
      </c>
      <c r="F4">
        <v>5.4639949120116764</v>
      </c>
      <c r="H4" s="1">
        <v>4.7690000000000001</v>
      </c>
      <c r="J4">
        <f t="shared" si="0"/>
        <v>0.69499491201167629</v>
      </c>
      <c r="L4">
        <f t="shared" si="1"/>
        <v>0.48301792772211766</v>
      </c>
      <c r="N4">
        <f t="shared" si="2"/>
        <v>0.10128285337012322</v>
      </c>
    </row>
    <row r="5" spans="1:14" x14ac:dyDescent="0.2">
      <c r="A5" s="1">
        <v>4.3970000000000002</v>
      </c>
      <c r="B5" s="1">
        <v>4.1059999999999999</v>
      </c>
      <c r="F5">
        <v>5.6899946231121126</v>
      </c>
      <c r="H5" s="1">
        <v>5.69</v>
      </c>
      <c r="J5">
        <f t="shared" si="0"/>
        <v>-5.3768878878202031E-6</v>
      </c>
      <c r="L5">
        <f t="shared" si="1"/>
        <v>2.8910923358187607E-11</v>
      </c>
      <c r="N5">
        <f t="shared" si="2"/>
        <v>5.081005862598876E-12</v>
      </c>
    </row>
    <row r="6" spans="1:14" x14ac:dyDescent="0.2">
      <c r="A6" s="1">
        <v>2.2269999999999999</v>
      </c>
      <c r="B6" s="1">
        <v>4.3970000000000002</v>
      </c>
      <c r="F6">
        <v>5.820494946332345</v>
      </c>
      <c r="H6" s="1">
        <v>5.84</v>
      </c>
      <c r="J6">
        <f t="shared" si="0"/>
        <v>-1.950505366765487E-2</v>
      </c>
      <c r="L6">
        <f t="shared" si="1"/>
        <v>3.8044711857809668E-4</v>
      </c>
      <c r="N6">
        <f t="shared" si="2"/>
        <v>6.5145054551043953E-5</v>
      </c>
    </row>
    <row r="7" spans="1:14" x14ac:dyDescent="0.2">
      <c r="A7" s="1">
        <v>2.927</v>
      </c>
      <c r="B7" s="1">
        <v>2.2269999999999999</v>
      </c>
      <c r="F7">
        <v>3.1457131003830696</v>
      </c>
      <c r="H7" s="1">
        <v>4.9000000000000004</v>
      </c>
      <c r="J7">
        <f t="shared" si="0"/>
        <v>-1.7542868996169307</v>
      </c>
      <c r="L7">
        <f t="shared" si="1"/>
        <v>3.0775225261675834</v>
      </c>
      <c r="N7">
        <f t="shared" si="2"/>
        <v>0.62806582166685365</v>
      </c>
    </row>
    <row r="8" spans="1:14" x14ac:dyDescent="0.2">
      <c r="A8" s="1">
        <v>3.109</v>
      </c>
      <c r="B8" s="1">
        <v>2.927</v>
      </c>
      <c r="F8">
        <v>4.0533688013711728</v>
      </c>
      <c r="H8" s="1">
        <v>3.641</v>
      </c>
      <c r="J8">
        <f t="shared" si="0"/>
        <v>0.41236880137117282</v>
      </c>
      <c r="L8">
        <f t="shared" si="1"/>
        <v>0.17004802834429777</v>
      </c>
      <c r="N8">
        <f t="shared" si="2"/>
        <v>4.6703660627381974E-2</v>
      </c>
    </row>
    <row r="9" spans="1:14" x14ac:dyDescent="0.2">
      <c r="A9" s="1">
        <v>1.4510000000000001</v>
      </c>
      <c r="B9" s="1">
        <v>3.109</v>
      </c>
      <c r="F9">
        <v>4.1019240483063104</v>
      </c>
      <c r="H9" s="1">
        <v>4.0940000000000003</v>
      </c>
      <c r="J9">
        <f t="shared" si="0"/>
        <v>7.9240483063101053E-3</v>
      </c>
      <c r="L9">
        <f t="shared" si="1"/>
        <v>6.2790541560736048E-5</v>
      </c>
      <c r="N9">
        <f t="shared" si="2"/>
        <v>1.5337210933252577E-5</v>
      </c>
    </row>
    <row r="10" spans="1:14" x14ac:dyDescent="0.2">
      <c r="A10" s="1">
        <v>1.625</v>
      </c>
      <c r="B10" s="1">
        <v>1.4510000000000001</v>
      </c>
      <c r="F10">
        <v>2.0185822776432194</v>
      </c>
      <c r="H10" s="1">
        <v>3.3109999999999999</v>
      </c>
      <c r="J10">
        <f t="shared" si="0"/>
        <v>-1.2924177223567805</v>
      </c>
      <c r="L10">
        <f t="shared" si="1"/>
        <v>1.6703435690618882</v>
      </c>
      <c r="N10">
        <f t="shared" si="2"/>
        <v>0.50448310753907832</v>
      </c>
    </row>
    <row r="11" spans="1:14" x14ac:dyDescent="0.2">
      <c r="A11" s="1">
        <v>1.2709999999999999</v>
      </c>
      <c r="B11" s="1">
        <v>1.625</v>
      </c>
      <c r="F11">
        <v>2.2003182607822596</v>
      </c>
      <c r="H11" s="1">
        <v>2.2080000000000002</v>
      </c>
      <c r="J11">
        <f t="shared" si="0"/>
        <v>-7.6817392177406241E-3</v>
      </c>
      <c r="L11">
        <f t="shared" si="1"/>
        <v>5.9009117409374334E-5</v>
      </c>
      <c r="N11">
        <f t="shared" si="2"/>
        <v>2.6725143754245621E-5</v>
      </c>
    </row>
    <row r="12" spans="1:14" x14ac:dyDescent="0.2">
      <c r="M12" s="2" t="s">
        <v>8</v>
      </c>
      <c r="N12">
        <f>SUM(N2:N11)</f>
        <v>3.4150318074212334</v>
      </c>
    </row>
    <row r="13" spans="1:14" x14ac:dyDescent="0.2">
      <c r="J13" t="s">
        <v>9</v>
      </c>
    </row>
    <row r="14" spans="1:14" x14ac:dyDescent="0.2">
      <c r="J14">
        <f>ABS(J2)</f>
        <v>6.8205840987878297E-6</v>
      </c>
    </row>
    <row r="15" spans="1:14" x14ac:dyDescent="0.2">
      <c r="J15">
        <f t="shared" ref="J15:J23" si="3">ABS(J3)</f>
        <v>1.9914052960281214</v>
      </c>
    </row>
    <row r="16" spans="1:14" x14ac:dyDescent="0.2">
      <c r="J16">
        <f t="shared" si="3"/>
        <v>0.69499491201167629</v>
      </c>
    </row>
    <row r="17" spans="9:10" x14ac:dyDescent="0.2">
      <c r="J17">
        <f t="shared" si="3"/>
        <v>5.3768878878202031E-6</v>
      </c>
    </row>
    <row r="18" spans="9:10" x14ac:dyDescent="0.2">
      <c r="J18">
        <f t="shared" si="3"/>
        <v>1.950505366765487E-2</v>
      </c>
    </row>
    <row r="19" spans="9:10" x14ac:dyDescent="0.2">
      <c r="J19">
        <f t="shared" si="3"/>
        <v>1.7542868996169307</v>
      </c>
    </row>
    <row r="20" spans="9:10" x14ac:dyDescent="0.2">
      <c r="J20">
        <f t="shared" si="3"/>
        <v>0.41236880137117282</v>
      </c>
    </row>
    <row r="21" spans="9:10" x14ac:dyDescent="0.2">
      <c r="J21">
        <f t="shared" si="3"/>
        <v>7.9240483063101053E-3</v>
      </c>
    </row>
    <row r="22" spans="9:10" x14ac:dyDescent="0.2">
      <c r="J22">
        <f t="shared" si="3"/>
        <v>1.2924177223567805</v>
      </c>
    </row>
    <row r="23" spans="9:10" x14ac:dyDescent="0.2">
      <c r="J23">
        <f t="shared" si="3"/>
        <v>7.6817392177406241E-3</v>
      </c>
    </row>
    <row r="24" spans="9:10" x14ac:dyDescent="0.2">
      <c r="I24" t="s">
        <v>10</v>
      </c>
      <c r="J24">
        <f>SUM(J14:J23)</f>
        <v>6.1805966700483737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K24" sqref="K24"/>
    </sheetView>
  </sheetViews>
  <sheetFormatPr baseColWidth="10" defaultRowHeight="16" x14ac:dyDescent="0.2"/>
  <cols>
    <col min="13" max="13" width="11.83203125" bestFit="1" customWidth="1"/>
  </cols>
  <sheetData>
    <row r="1" spans="1:15" x14ac:dyDescent="0.2">
      <c r="A1" t="s">
        <v>0</v>
      </c>
      <c r="E1" t="s">
        <v>1</v>
      </c>
      <c r="G1" t="s">
        <v>2</v>
      </c>
      <c r="I1" t="s">
        <v>3</v>
      </c>
      <c r="K1" t="s">
        <v>6</v>
      </c>
      <c r="M1" t="s">
        <v>5</v>
      </c>
      <c r="O1" t="s">
        <v>7</v>
      </c>
    </row>
    <row r="2" spans="1:15" x14ac:dyDescent="0.2">
      <c r="A2" s="1">
        <v>2.6930000000000001</v>
      </c>
      <c r="B2" s="1">
        <v>0</v>
      </c>
      <c r="C2" s="1">
        <v>0</v>
      </c>
      <c r="E2">
        <v>0.10775412507042294</v>
      </c>
      <c r="G2">
        <f t="array" ref="G2:G11">MMULT(A2:C11,E2:E4)</f>
        <v>0.29018185881464897</v>
      </c>
      <c r="I2" s="1">
        <v>0.29599999999999999</v>
      </c>
      <c r="K2">
        <f>G2-I2</f>
        <v>-5.8181411853510112E-3</v>
      </c>
      <c r="M2">
        <f>K2^2</f>
        <v>3.3850766852677668E-5</v>
      </c>
      <c r="O2">
        <f>M2/I2</f>
        <v>1.1436069882661375E-4</v>
      </c>
    </row>
    <row r="3" spans="1:15" x14ac:dyDescent="0.2">
      <c r="A3" s="1">
        <v>3.9529999999999998</v>
      </c>
      <c r="B3" s="1">
        <v>2.6930000000000001</v>
      </c>
      <c r="C3" s="1">
        <v>0</v>
      </c>
      <c r="E3">
        <v>0.54623052707439468</v>
      </c>
      <c r="G3">
        <v>1.8969508658147267</v>
      </c>
      <c r="I3" s="1">
        <v>1.8580000000000001</v>
      </c>
      <c r="K3">
        <f t="shared" ref="K3:K11" si="0">G3-I3</f>
        <v>3.8950865814726621E-2</v>
      </c>
      <c r="M3">
        <f t="shared" ref="M3:M11" si="1">K3^2</f>
        <v>1.5171699477168389E-3</v>
      </c>
      <c r="O3">
        <f t="shared" ref="O3:O11" si="2">M3/I3</f>
        <v>8.1656078994447726E-4</v>
      </c>
    </row>
    <row r="4" spans="1:15" x14ac:dyDescent="0.2">
      <c r="A4" s="1">
        <v>4.1059999999999999</v>
      </c>
      <c r="B4" s="1">
        <v>3.9529999999999998</v>
      </c>
      <c r="C4" s="1">
        <v>2.6930000000000001</v>
      </c>
      <c r="E4">
        <v>0.76601052093078115</v>
      </c>
      <c r="G4">
        <v>4.6645540439308322</v>
      </c>
      <c r="I4" s="1">
        <v>4.7690000000000001</v>
      </c>
      <c r="K4">
        <f t="shared" si="0"/>
        <v>-0.10444595606916796</v>
      </c>
      <c r="M4">
        <f t="shared" si="1"/>
        <v>1.0908957739202562E-2</v>
      </c>
      <c r="O4">
        <f t="shared" si="2"/>
        <v>2.2874727907742842E-3</v>
      </c>
    </row>
    <row r="5" spans="1:15" x14ac:dyDescent="0.2">
      <c r="A5" s="1">
        <v>4.3970000000000002</v>
      </c>
      <c r="B5" s="1">
        <v>4.1059999999999999</v>
      </c>
      <c r="C5" s="1">
        <v>3.9529999999999998</v>
      </c>
      <c r="G5">
        <v>5.7446570213414923</v>
      </c>
      <c r="I5" s="1">
        <v>5.69</v>
      </c>
      <c r="K5">
        <f t="shared" si="0"/>
        <v>5.4657021341491863E-2</v>
      </c>
      <c r="M5">
        <f t="shared" si="1"/>
        <v>2.9873899819242971E-3</v>
      </c>
      <c r="O5">
        <f t="shared" si="2"/>
        <v>5.2502460139267082E-4</v>
      </c>
    </row>
    <row r="6" spans="1:15" x14ac:dyDescent="0.2">
      <c r="A6" s="1">
        <v>2.2269999999999999</v>
      </c>
      <c r="B6" s="1">
        <v>4.3970000000000002</v>
      </c>
      <c r="C6" s="1">
        <v>4.1059999999999999</v>
      </c>
      <c r="G6">
        <v>5.7869832630197324</v>
      </c>
      <c r="I6" s="1">
        <v>5.84</v>
      </c>
      <c r="K6">
        <f t="shared" si="0"/>
        <v>-5.3016736980267432E-2</v>
      </c>
      <c r="M6">
        <f t="shared" si="1"/>
        <v>2.8107744000348562E-3</v>
      </c>
      <c r="O6">
        <f t="shared" si="2"/>
        <v>4.8129698630733841E-4</v>
      </c>
    </row>
    <row r="7" spans="1:15" x14ac:dyDescent="0.2">
      <c r="A7" s="1">
        <v>2.927</v>
      </c>
      <c r="B7" s="1">
        <v>2.2269999999999999</v>
      </c>
      <c r="C7" s="1">
        <v>4.3970000000000002</v>
      </c>
      <c r="G7">
        <v>4.8999999684084496</v>
      </c>
      <c r="I7" s="1">
        <v>4.9000000000000004</v>
      </c>
      <c r="K7">
        <f t="shared" si="0"/>
        <v>-3.1591550708753857E-8</v>
      </c>
      <c r="M7">
        <f t="shared" si="1"/>
        <v>9.9802607618376634E-16</v>
      </c>
      <c r="O7">
        <f t="shared" si="2"/>
        <v>2.0367879105791149E-16</v>
      </c>
    </row>
    <row r="8" spans="1:15" x14ac:dyDescent="0.2">
      <c r="A8" s="1">
        <v>3.109</v>
      </c>
      <c r="B8" s="1">
        <v>2.927</v>
      </c>
      <c r="C8" s="1">
        <v>2.2269999999999999</v>
      </c>
      <c r="G8">
        <v>3.6397297577035479</v>
      </c>
      <c r="I8" s="1">
        <v>3.641</v>
      </c>
      <c r="K8">
        <f t="shared" si="0"/>
        <v>-1.2702422964521176E-3</v>
      </c>
      <c r="M8">
        <f t="shared" si="1"/>
        <v>1.6135154916959494E-6</v>
      </c>
      <c r="O8">
        <f t="shared" si="2"/>
        <v>4.4315174174566037E-7</v>
      </c>
    </row>
    <row r="9" spans="1:15" x14ac:dyDescent="0.2">
      <c r="A9" s="1">
        <v>1.4510000000000001</v>
      </c>
      <c r="B9" s="1">
        <v>3.109</v>
      </c>
      <c r="C9" s="1">
        <v>2.927</v>
      </c>
      <c r="G9">
        <v>4.0966947389158737</v>
      </c>
      <c r="I9" s="1">
        <v>4.0940000000000003</v>
      </c>
      <c r="K9">
        <f t="shared" si="0"/>
        <v>2.6947389158733515E-3</v>
      </c>
      <c r="M9">
        <f t="shared" si="1"/>
        <v>7.2616178247222857E-6</v>
      </c>
      <c r="O9">
        <f t="shared" si="2"/>
        <v>1.7737219894289901E-6</v>
      </c>
    </row>
    <row r="10" spans="1:15" x14ac:dyDescent="0.2">
      <c r="A10" s="1">
        <v>1.625</v>
      </c>
      <c r="B10" s="1">
        <v>1.4510000000000001</v>
      </c>
      <c r="C10" s="1">
        <v>3.109</v>
      </c>
      <c r="G10">
        <v>3.3492076575981824</v>
      </c>
      <c r="I10" s="1">
        <v>3.3109999999999999</v>
      </c>
      <c r="K10">
        <f t="shared" si="0"/>
        <v>3.8207657598182454E-2</v>
      </c>
      <c r="M10">
        <f t="shared" si="1"/>
        <v>1.4598250991399494E-3</v>
      </c>
      <c r="O10">
        <f t="shared" si="2"/>
        <v>4.4090157026274523E-4</v>
      </c>
    </row>
    <row r="11" spans="1:15" x14ac:dyDescent="0.2">
      <c r="A11" s="1">
        <v>1.2709999999999999</v>
      </c>
      <c r="B11" s="1">
        <v>1.625</v>
      </c>
      <c r="C11" s="1">
        <v>1.4510000000000001</v>
      </c>
      <c r="G11">
        <v>2.1360613653309626</v>
      </c>
      <c r="I11" s="1">
        <v>2.2080000000000002</v>
      </c>
      <c r="K11">
        <f t="shared" si="0"/>
        <v>-7.1938634669037604E-2</v>
      </c>
      <c r="M11">
        <f t="shared" si="1"/>
        <v>5.1751671580452588E-3</v>
      </c>
      <c r="O11">
        <f t="shared" si="2"/>
        <v>2.3438257056364394E-3</v>
      </c>
    </row>
    <row r="12" spans="1:15" x14ac:dyDescent="0.2">
      <c r="N12" s="2" t="s">
        <v>8</v>
      </c>
      <c r="O12">
        <f>SUM(O2:O11)</f>
        <v>7.011660016875948E-3</v>
      </c>
    </row>
    <row r="13" spans="1:15" x14ac:dyDescent="0.2">
      <c r="K13" t="s">
        <v>9</v>
      </c>
    </row>
    <row r="14" spans="1:15" x14ac:dyDescent="0.2">
      <c r="K14">
        <f>ABS(K2)</f>
        <v>5.8181411853510112E-3</v>
      </c>
    </row>
    <row r="15" spans="1:15" x14ac:dyDescent="0.2">
      <c r="K15">
        <f t="shared" ref="K15:K23" si="3">ABS(K3)</f>
        <v>3.8950865814726621E-2</v>
      </c>
    </row>
    <row r="16" spans="1:15" x14ac:dyDescent="0.2">
      <c r="K16">
        <f t="shared" si="3"/>
        <v>0.10444595606916796</v>
      </c>
    </row>
    <row r="17" spans="10:11" x14ac:dyDescent="0.2">
      <c r="K17">
        <f t="shared" si="3"/>
        <v>5.4657021341491863E-2</v>
      </c>
    </row>
    <row r="18" spans="10:11" x14ac:dyDescent="0.2">
      <c r="K18">
        <f t="shared" si="3"/>
        <v>5.3016736980267432E-2</v>
      </c>
    </row>
    <row r="19" spans="10:11" x14ac:dyDescent="0.2">
      <c r="K19">
        <f t="shared" si="3"/>
        <v>3.1591550708753857E-8</v>
      </c>
    </row>
    <row r="20" spans="10:11" x14ac:dyDescent="0.2">
      <c r="K20">
        <f t="shared" si="3"/>
        <v>1.2702422964521176E-3</v>
      </c>
    </row>
    <row r="21" spans="10:11" x14ac:dyDescent="0.2">
      <c r="K21">
        <f t="shared" si="3"/>
        <v>2.6947389158733515E-3</v>
      </c>
    </row>
    <row r="22" spans="10:11" x14ac:dyDescent="0.2">
      <c r="K22">
        <f t="shared" si="3"/>
        <v>3.8207657598182454E-2</v>
      </c>
    </row>
    <row r="23" spans="10:11" x14ac:dyDescent="0.2">
      <c r="K23">
        <f t="shared" si="3"/>
        <v>7.1938634669037604E-2</v>
      </c>
    </row>
    <row r="24" spans="10:11" x14ac:dyDescent="0.2">
      <c r="J24" t="s">
        <v>10</v>
      </c>
      <c r="K24">
        <f>SUM(K14:K23)</f>
        <v>0.37100002646210112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24" sqref="L24"/>
    </sheetView>
  </sheetViews>
  <sheetFormatPr baseColWidth="10" defaultRowHeight="16" x14ac:dyDescent="0.2"/>
  <sheetData>
    <row r="1" spans="1:16" x14ac:dyDescent="0.2">
      <c r="A1" t="s">
        <v>0</v>
      </c>
      <c r="F1" t="s">
        <v>1</v>
      </c>
      <c r="H1" t="s">
        <v>2</v>
      </c>
      <c r="J1" t="s">
        <v>3</v>
      </c>
      <c r="L1" t="s">
        <v>6</v>
      </c>
      <c r="N1" t="s">
        <v>5</v>
      </c>
      <c r="P1" t="s">
        <v>7</v>
      </c>
    </row>
    <row r="2" spans="1:16" x14ac:dyDescent="0.2">
      <c r="A2" s="1">
        <v>2.6930000000000001</v>
      </c>
      <c r="B2" s="1">
        <v>0</v>
      </c>
      <c r="C2" s="1">
        <v>0</v>
      </c>
      <c r="D2" s="1">
        <v>0</v>
      </c>
      <c r="F2">
        <v>0.10710339239937459</v>
      </c>
      <c r="H2">
        <f t="array" ref="H2:H11">MMULT(A2:D11,F2:F5)</f>
        <v>0.2884294357315158</v>
      </c>
      <c r="J2" s="1">
        <v>0.29599999999999999</v>
      </c>
      <c r="L2">
        <f>H2-J2</f>
        <v>-7.5705642684841812E-3</v>
      </c>
      <c r="N2">
        <f>L2^2</f>
        <v>5.7313443343249426E-5</v>
      </c>
      <c r="P2">
        <f>N2/J2</f>
        <v>1.9362649778124807E-4</v>
      </c>
    </row>
    <row r="3" spans="1:16" x14ac:dyDescent="0.2">
      <c r="A3" s="1">
        <v>3.9529999999999998</v>
      </c>
      <c r="B3" s="1">
        <v>2.6930000000000001</v>
      </c>
      <c r="C3" s="1">
        <v>0</v>
      </c>
      <c r="D3" s="1">
        <v>0</v>
      </c>
      <c r="F3">
        <v>0.54525269026395684</v>
      </c>
      <c r="H3">
        <v>1.8917452050355634</v>
      </c>
      <c r="J3" s="1">
        <v>1.8580000000000001</v>
      </c>
      <c r="L3">
        <f t="shared" ref="L3:L11" si="0">H3-J3</f>
        <v>3.374520503556333E-2</v>
      </c>
      <c r="N3">
        <f t="shared" ref="N3:N11" si="1">L3^2</f>
        <v>1.1387388628922087E-3</v>
      </c>
      <c r="P3">
        <f t="shared" ref="P3:P11" si="2">N3/J3</f>
        <v>6.1288421038331999E-4</v>
      </c>
    </row>
    <row r="4" spans="1:16" x14ac:dyDescent="0.2">
      <c r="A4" s="1">
        <v>4.1059999999999999</v>
      </c>
      <c r="B4" s="1">
        <v>3.9529999999999998</v>
      </c>
      <c r="C4" s="1">
        <v>2.6930000000000001</v>
      </c>
      <c r="D4" s="1">
        <v>0</v>
      </c>
      <c r="F4">
        <v>0.76420961626765882</v>
      </c>
      <c r="H4">
        <v>4.6531669104140585</v>
      </c>
      <c r="J4" s="1">
        <v>4.7690000000000001</v>
      </c>
      <c r="L4">
        <f t="shared" si="0"/>
        <v>-0.11583308958594163</v>
      </c>
      <c r="N4">
        <f t="shared" si="1"/>
        <v>1.3417304643024779E-2</v>
      </c>
      <c r="P4">
        <f t="shared" si="2"/>
        <v>2.8134419465348664E-3</v>
      </c>
    </row>
    <row r="5" spans="1:16" x14ac:dyDescent="0.2">
      <c r="A5" s="1">
        <v>4.3970000000000002</v>
      </c>
      <c r="B5" s="1">
        <v>4.1059999999999999</v>
      </c>
      <c r="C5" s="1">
        <v>3.9529999999999998</v>
      </c>
      <c r="D5" s="1">
        <v>2.6930000000000001</v>
      </c>
      <c r="F5">
        <v>2.9227726632288084E-3</v>
      </c>
      <c r="H5">
        <v>5.7385328024919868</v>
      </c>
      <c r="J5" s="1">
        <v>5.69</v>
      </c>
      <c r="L5">
        <f t="shared" si="0"/>
        <v>4.8532802491986438E-2</v>
      </c>
      <c r="N5">
        <f t="shared" si="1"/>
        <v>2.3554329177261648E-3</v>
      </c>
      <c r="P5">
        <f t="shared" si="2"/>
        <v>4.1396009098878113E-4</v>
      </c>
    </row>
    <row r="6" spans="1:16" x14ac:dyDescent="0.2">
      <c r="A6" s="1">
        <v>2.2269999999999999</v>
      </c>
      <c r="B6" s="1">
        <v>4.3970000000000002</v>
      </c>
      <c r="C6" s="1">
        <v>4.1059999999999999</v>
      </c>
      <c r="D6" s="1">
        <v>3.9529999999999998</v>
      </c>
      <c r="H6">
        <v>5.7853937386967766</v>
      </c>
      <c r="J6" s="1">
        <v>5.84</v>
      </c>
      <c r="L6">
        <f t="shared" si="0"/>
        <v>-5.4606261303223214E-2</v>
      </c>
      <c r="N6">
        <f t="shared" si="1"/>
        <v>2.9818437735158929E-3</v>
      </c>
      <c r="P6">
        <f t="shared" si="2"/>
        <v>5.1058968724587207E-4</v>
      </c>
    </row>
    <row r="7" spans="1:16" x14ac:dyDescent="0.2">
      <c r="A7" s="1">
        <v>2.927</v>
      </c>
      <c r="B7" s="1">
        <v>2.2269999999999999</v>
      </c>
      <c r="C7" s="1">
        <v>4.3970000000000002</v>
      </c>
      <c r="D7" s="1">
        <v>4.1059999999999999</v>
      </c>
      <c r="H7">
        <v>4.8999999580549156</v>
      </c>
      <c r="J7" s="1">
        <v>4.9000000000000004</v>
      </c>
      <c r="L7">
        <f t="shared" si="0"/>
        <v>-4.1945084738870264E-8</v>
      </c>
      <c r="N7">
        <f t="shared" si="1"/>
        <v>1.7593901337510071E-15</v>
      </c>
      <c r="P7">
        <f t="shared" si="2"/>
        <v>3.5905921096959328E-16</v>
      </c>
    </row>
    <row r="8" spans="1:16" x14ac:dyDescent="0.2">
      <c r="A8" s="1">
        <v>3.109</v>
      </c>
      <c r="B8" s="1">
        <v>2.927</v>
      </c>
      <c r="C8" s="1">
        <v>2.2269999999999999</v>
      </c>
      <c r="D8" s="1">
        <v>4.3970000000000002</v>
      </c>
      <c r="H8">
        <v>3.6436853182005509</v>
      </c>
      <c r="J8" s="1">
        <v>3.641</v>
      </c>
      <c r="L8">
        <f t="shared" si="0"/>
        <v>2.6853182005508458E-3</v>
      </c>
      <c r="N8">
        <f t="shared" si="1"/>
        <v>7.2109338382096322E-6</v>
      </c>
      <c r="P8">
        <f t="shared" si="2"/>
        <v>1.9804816913511762E-6</v>
      </c>
    </row>
    <row r="9" spans="1:16" x14ac:dyDescent="0.2">
      <c r="A9" s="1">
        <v>1.4510000000000001</v>
      </c>
      <c r="B9" s="1">
        <v>3.109</v>
      </c>
      <c r="C9" s="1">
        <v>2.927</v>
      </c>
      <c r="D9" s="1">
        <v>2.2269999999999999</v>
      </c>
      <c r="H9">
        <v>4.0939481979385821</v>
      </c>
      <c r="J9" s="1">
        <v>4.0940000000000003</v>
      </c>
      <c r="L9">
        <f t="shared" si="0"/>
        <v>-5.1802061418193546E-5</v>
      </c>
      <c r="N9">
        <f t="shared" si="1"/>
        <v>2.6834535671742963E-9</v>
      </c>
      <c r="P9">
        <f t="shared" si="2"/>
        <v>6.5546007991555838E-10</v>
      </c>
    </row>
    <row r="10" spans="1:16" x14ac:dyDescent="0.2">
      <c r="A10" s="1">
        <v>1.625</v>
      </c>
      <c r="B10" s="1">
        <v>1.4510000000000001</v>
      </c>
      <c r="C10" s="1">
        <v>3.109</v>
      </c>
      <c r="D10" s="1">
        <v>2.927</v>
      </c>
      <c r="H10">
        <v>3.3496873187834071</v>
      </c>
      <c r="J10" s="1">
        <v>3.3109999999999999</v>
      </c>
      <c r="L10">
        <f t="shared" si="0"/>
        <v>3.8687318783407143E-2</v>
      </c>
      <c r="N10">
        <f t="shared" si="1"/>
        <v>1.4967086346489671E-3</v>
      </c>
      <c r="P10">
        <f t="shared" si="2"/>
        <v>4.5204126688280495E-4</v>
      </c>
    </row>
    <row r="11" spans="1:16" x14ac:dyDescent="0.2">
      <c r="A11" s="1">
        <v>1.2709999999999999</v>
      </c>
      <c r="B11" s="1">
        <v>1.625</v>
      </c>
      <c r="C11" s="1">
        <v>1.4510000000000001</v>
      </c>
      <c r="D11" s="1">
        <v>3.109</v>
      </c>
      <c r="H11">
        <v>2.1401190868328865</v>
      </c>
      <c r="J11" s="1">
        <v>2.2080000000000002</v>
      </c>
      <c r="L11">
        <f t="shared" si="0"/>
        <v>-6.7880913167113643E-2</v>
      </c>
      <c r="N11">
        <f t="shared" si="1"/>
        <v>4.6078183724012223E-3</v>
      </c>
      <c r="P11">
        <f t="shared" si="2"/>
        <v>2.0868742628628724E-3</v>
      </c>
    </row>
    <row r="12" spans="1:16" x14ac:dyDescent="0.2">
      <c r="O12" s="2" t="s">
        <v>8</v>
      </c>
      <c r="P12">
        <f>SUM(P2:P11)</f>
        <v>7.0853990998315554E-3</v>
      </c>
    </row>
    <row r="13" spans="1:16" x14ac:dyDescent="0.2">
      <c r="L13" t="s">
        <v>9</v>
      </c>
    </row>
    <row r="14" spans="1:16" x14ac:dyDescent="0.2">
      <c r="L14">
        <f>ABS(L2)</f>
        <v>7.5705642684841812E-3</v>
      </c>
    </row>
    <row r="15" spans="1:16" x14ac:dyDescent="0.2">
      <c r="L15">
        <f t="shared" ref="L15:L23" si="3">ABS(L3)</f>
        <v>3.374520503556333E-2</v>
      </c>
    </row>
    <row r="16" spans="1:16" x14ac:dyDescent="0.2">
      <c r="L16">
        <f t="shared" si="3"/>
        <v>0.11583308958594163</v>
      </c>
    </row>
    <row r="17" spans="11:12" x14ac:dyDescent="0.2">
      <c r="L17">
        <f t="shared" si="3"/>
        <v>4.8532802491986438E-2</v>
      </c>
    </row>
    <row r="18" spans="11:12" x14ac:dyDescent="0.2">
      <c r="L18">
        <f t="shared" si="3"/>
        <v>5.4606261303223214E-2</v>
      </c>
    </row>
    <row r="19" spans="11:12" x14ac:dyDescent="0.2">
      <c r="L19">
        <f t="shared" si="3"/>
        <v>4.1945084738870264E-8</v>
      </c>
    </row>
    <row r="20" spans="11:12" x14ac:dyDescent="0.2">
      <c r="L20">
        <f t="shared" si="3"/>
        <v>2.6853182005508458E-3</v>
      </c>
    </row>
    <row r="21" spans="11:12" x14ac:dyDescent="0.2">
      <c r="L21">
        <f t="shared" si="3"/>
        <v>5.1802061418193546E-5</v>
      </c>
    </row>
    <row r="22" spans="11:12" x14ac:dyDescent="0.2">
      <c r="L22">
        <f t="shared" si="3"/>
        <v>3.8687318783407143E-2</v>
      </c>
    </row>
    <row r="23" spans="11:12" x14ac:dyDescent="0.2">
      <c r="L23">
        <f t="shared" si="3"/>
        <v>6.7880913167113643E-2</v>
      </c>
    </row>
    <row r="24" spans="11:12" x14ac:dyDescent="0.2">
      <c r="K24" t="s">
        <v>10</v>
      </c>
      <c r="L24">
        <f>SUM(L14:L23)</f>
        <v>0.36959331684277336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M24" sqref="M24"/>
    </sheetView>
  </sheetViews>
  <sheetFormatPr baseColWidth="10" defaultRowHeight="16" x14ac:dyDescent="0.2"/>
  <cols>
    <col min="17" max="17" width="12" bestFit="1" customWidth="1"/>
  </cols>
  <sheetData>
    <row r="1" spans="1:17" x14ac:dyDescent="0.2">
      <c r="A1" t="s">
        <v>0</v>
      </c>
      <c r="G1" t="s">
        <v>1</v>
      </c>
      <c r="I1" t="s">
        <v>2</v>
      </c>
      <c r="K1" t="s">
        <v>3</v>
      </c>
      <c r="M1" t="s">
        <v>6</v>
      </c>
      <c r="O1" t="s">
        <v>5</v>
      </c>
      <c r="Q1" t="s">
        <v>7</v>
      </c>
    </row>
    <row r="2" spans="1:17" x14ac:dyDescent="0.2">
      <c r="A2">
        <v>2.6930000000000001</v>
      </c>
      <c r="B2">
        <v>0</v>
      </c>
      <c r="C2">
        <v>0</v>
      </c>
      <c r="D2">
        <v>0</v>
      </c>
      <c r="E2">
        <v>0</v>
      </c>
      <c r="G2">
        <v>0.10991446005976613</v>
      </c>
      <c r="I2">
        <f t="array" ref="I2:I11">MMULT(A2:E11,G2:G6)</f>
        <v>0.29599964094095021</v>
      </c>
      <c r="K2" s="1">
        <v>0.29599999999999999</v>
      </c>
      <c r="M2">
        <f>I2-K2</f>
        <v>-3.5905904977040493E-7</v>
      </c>
      <c r="O2">
        <f>M2^2</f>
        <v>1.2892340122202613E-13</v>
      </c>
      <c r="Q2">
        <f>O2/K2</f>
        <v>4.3555203115549371E-13</v>
      </c>
    </row>
    <row r="3" spans="1:17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G3">
        <v>0.54190001088740591</v>
      </c>
      <c r="I3">
        <v>1.8938285899360396</v>
      </c>
      <c r="K3" s="1">
        <v>1.8580000000000001</v>
      </c>
      <c r="M3">
        <f t="shared" ref="M3:M11" si="0">I3-K3</f>
        <v>3.5828589936039545E-2</v>
      </c>
      <c r="O3">
        <f t="shared" ref="O3:O11" si="1">M3^2</f>
        <v>1.2836878568048742E-3</v>
      </c>
      <c r="Q3">
        <f t="shared" ref="Q3:Q11" si="2">O3/K3</f>
        <v>6.908976624353467E-4</v>
      </c>
    </row>
    <row r="4" spans="1:17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G4">
        <v>0.76404803051134595</v>
      </c>
      <c r="I4">
        <v>4.6510208622103697</v>
      </c>
      <c r="K4" s="1">
        <v>4.7690000000000001</v>
      </c>
      <c r="M4">
        <f t="shared" si="0"/>
        <v>-0.11797913778963043</v>
      </c>
      <c r="O4">
        <f t="shared" si="1"/>
        <v>1.3919076953584603E-2</v>
      </c>
      <c r="Q4">
        <f t="shared" si="2"/>
        <v>2.9186573607851967E-3</v>
      </c>
    </row>
    <row r="5" spans="1:17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G5">
        <v>-6.0861357884460284E-3</v>
      </c>
      <c r="I5">
        <v>5.7122272265195457</v>
      </c>
      <c r="K5" s="1">
        <v>5.69</v>
      </c>
      <c r="M5">
        <f t="shared" si="0"/>
        <v>2.222722651954534E-2</v>
      </c>
      <c r="O5">
        <f t="shared" si="1"/>
        <v>4.940495987511797E-4</v>
      </c>
      <c r="Q5">
        <f t="shared" si="2"/>
        <v>8.6827697495813643E-5</v>
      </c>
    </row>
    <row r="6" spans="1:17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G6">
        <v>9.3424946638235619E-3</v>
      </c>
      <c r="I6">
        <v>5.7657959070625591</v>
      </c>
      <c r="K6" s="1">
        <v>5.84</v>
      </c>
      <c r="M6">
        <f t="shared" si="0"/>
        <v>-7.4204092937440791E-2</v>
      </c>
      <c r="O6">
        <f t="shared" si="1"/>
        <v>5.5062474086683506E-3</v>
      </c>
      <c r="Q6">
        <f t="shared" si="2"/>
        <v>9.4285058367608746E-4</v>
      </c>
    </row>
    <row r="7" spans="1:17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I7">
        <v>4.8999913468583109</v>
      </c>
      <c r="K7" s="1">
        <v>4.9000000000000004</v>
      </c>
      <c r="M7">
        <f t="shared" si="0"/>
        <v>-8.6531416894075619E-6</v>
      </c>
      <c r="O7">
        <f t="shared" si="1"/>
        <v>7.4876861096963153E-11</v>
      </c>
      <c r="Q7">
        <f t="shared" si="2"/>
        <v>1.5280992060604724E-11</v>
      </c>
    </row>
    <row r="8" spans="1:17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I8">
        <v>3.64099989616988</v>
      </c>
      <c r="K8" s="1">
        <v>3.641</v>
      </c>
      <c r="M8">
        <f t="shared" si="0"/>
        <v>-1.0383012005732439E-7</v>
      </c>
      <c r="O8">
        <f t="shared" si="1"/>
        <v>1.0780693831118397E-14</v>
      </c>
      <c r="Q8">
        <f t="shared" si="2"/>
        <v>2.9609156361215042E-15</v>
      </c>
    </row>
    <row r="9" spans="1:17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I9">
        <v>4.1081467253383375</v>
      </c>
      <c r="K9" s="1">
        <v>4.0940000000000003</v>
      </c>
      <c r="M9">
        <f t="shared" si="0"/>
        <v>1.4146725338337163E-2</v>
      </c>
      <c r="O9">
        <f t="shared" si="1"/>
        <v>2.0012983779835072E-4</v>
      </c>
      <c r="Q9">
        <f t="shared" si="2"/>
        <v>4.8883692671800369E-5</v>
      </c>
    </row>
    <row r="10" spans="1:17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I10">
        <v>3.3433248564180742</v>
      </c>
      <c r="K10" s="1">
        <v>3.3109999999999999</v>
      </c>
      <c r="M10">
        <f t="shared" si="0"/>
        <v>3.2324856418074255E-2</v>
      </c>
      <c r="O10">
        <f t="shared" si="1"/>
        <v>1.0448963424491164E-3</v>
      </c>
      <c r="Q10">
        <f t="shared" si="2"/>
        <v>3.1558331091788473E-4</v>
      </c>
    </row>
    <row r="11" spans="1:17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I11">
        <v>2.1373461744146933</v>
      </c>
      <c r="K11" s="1">
        <v>2.2080000000000002</v>
      </c>
      <c r="M11">
        <f t="shared" si="0"/>
        <v>-7.0653825585306862E-2</v>
      </c>
      <c r="O11">
        <f t="shared" si="1"/>
        <v>4.9919630698389622E-3</v>
      </c>
      <c r="Q11">
        <f t="shared" si="2"/>
        <v>2.2608528396009788E-3</v>
      </c>
    </row>
    <row r="12" spans="1:17" x14ac:dyDescent="0.2">
      <c r="P12" s="2" t="s">
        <v>8</v>
      </c>
      <c r="Q12">
        <f>SUM(Q2:Q11)</f>
        <v>7.2645531633026136E-3</v>
      </c>
    </row>
    <row r="13" spans="1:17" x14ac:dyDescent="0.2">
      <c r="M13" t="s">
        <v>9</v>
      </c>
    </row>
    <row r="14" spans="1:17" x14ac:dyDescent="0.2">
      <c r="M14">
        <f>ABS(M2)</f>
        <v>3.5905904977040493E-7</v>
      </c>
    </row>
    <row r="15" spans="1:17" x14ac:dyDescent="0.2">
      <c r="M15">
        <f t="shared" ref="M15:M23" si="3">ABS(M3)</f>
        <v>3.5828589936039545E-2</v>
      </c>
    </row>
    <row r="16" spans="1:17" x14ac:dyDescent="0.2">
      <c r="M16">
        <f t="shared" si="3"/>
        <v>0.11797913778963043</v>
      </c>
    </row>
    <row r="17" spans="12:13" x14ac:dyDescent="0.2">
      <c r="M17">
        <f t="shared" si="3"/>
        <v>2.222722651954534E-2</v>
      </c>
    </row>
    <row r="18" spans="12:13" x14ac:dyDescent="0.2">
      <c r="M18">
        <f t="shared" si="3"/>
        <v>7.4204092937440791E-2</v>
      </c>
    </row>
    <row r="19" spans="12:13" x14ac:dyDescent="0.2">
      <c r="M19">
        <f t="shared" si="3"/>
        <v>8.6531416894075619E-6</v>
      </c>
    </row>
    <row r="20" spans="12:13" x14ac:dyDescent="0.2">
      <c r="M20">
        <f t="shared" si="3"/>
        <v>1.0383012005732439E-7</v>
      </c>
    </row>
    <row r="21" spans="12:13" x14ac:dyDescent="0.2">
      <c r="M21">
        <f t="shared" si="3"/>
        <v>1.4146725338337163E-2</v>
      </c>
    </row>
    <row r="22" spans="12:13" x14ac:dyDescent="0.2">
      <c r="M22">
        <f t="shared" si="3"/>
        <v>3.2324856418074255E-2</v>
      </c>
    </row>
    <row r="23" spans="12:13" x14ac:dyDescent="0.2">
      <c r="M23">
        <f t="shared" si="3"/>
        <v>7.0653825585306862E-2</v>
      </c>
    </row>
    <row r="24" spans="12:13" x14ac:dyDescent="0.2">
      <c r="L24" t="s">
        <v>10</v>
      </c>
      <c r="M24">
        <f>SUM(M14:M23)</f>
        <v>0.36737357055523362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N24" sqref="N24"/>
    </sheetView>
  </sheetViews>
  <sheetFormatPr baseColWidth="10" defaultRowHeight="16" x14ac:dyDescent="0.2"/>
  <cols>
    <col min="18" max="18" width="11.83203125" bestFit="1" customWidth="1"/>
  </cols>
  <sheetData>
    <row r="1" spans="1:18" x14ac:dyDescent="0.2">
      <c r="A1" t="s">
        <v>0</v>
      </c>
      <c r="H1" t="s">
        <v>1</v>
      </c>
      <c r="J1" t="s">
        <v>2</v>
      </c>
      <c r="L1" t="s">
        <v>3</v>
      </c>
      <c r="N1" t="s">
        <v>6</v>
      </c>
      <c r="P1" t="s">
        <v>5</v>
      </c>
      <c r="R1" t="s">
        <v>7</v>
      </c>
    </row>
    <row r="2" spans="1:18" x14ac:dyDescent="0.2">
      <c r="A2">
        <v>2.6930000000000001</v>
      </c>
      <c r="B2">
        <v>0</v>
      </c>
      <c r="C2">
        <v>0</v>
      </c>
      <c r="D2">
        <v>0</v>
      </c>
      <c r="E2">
        <v>0</v>
      </c>
      <c r="F2">
        <v>0</v>
      </c>
      <c r="H2">
        <v>0.10273699056599656</v>
      </c>
      <c r="J2">
        <f t="array" ref="J2:J11">MMULT(A2:F11,H2:H7)</f>
        <v>0.27667071559422873</v>
      </c>
      <c r="L2" s="1">
        <v>0.29599999999999999</v>
      </c>
      <c r="N2">
        <f>J2-L2</f>
        <v>-1.9329284405771252E-2</v>
      </c>
      <c r="P2">
        <f>N2^2</f>
        <v>3.7362123563919173E-4</v>
      </c>
      <c r="R2">
        <f>P2/L2</f>
        <v>1.2622339041864585E-3</v>
      </c>
    </row>
    <row r="3" spans="1:18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F3">
        <v>0</v>
      </c>
      <c r="H3">
        <v>0.53913180194842936</v>
      </c>
      <c r="J3">
        <v>1.8580012663545047</v>
      </c>
      <c r="L3" s="1">
        <v>1.8580000000000001</v>
      </c>
      <c r="N3">
        <f t="shared" ref="N3:N11" si="0">J3-L3</f>
        <v>1.2663545045921154E-6</v>
      </c>
      <c r="P3">
        <f t="shared" ref="P3:P11" si="1">N3^2</f>
        <v>1.603653731300742E-12</v>
      </c>
      <c r="R3">
        <f t="shared" ref="R3:R11" si="2">P3/L3</f>
        <v>8.6310749800901071E-13</v>
      </c>
    </row>
    <row r="4" spans="1:18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F4">
        <v>0</v>
      </c>
      <c r="H4">
        <v>0.77309892708993022</v>
      </c>
      <c r="J4">
        <v>4.6349815070193054</v>
      </c>
      <c r="L4" s="1">
        <v>4.7690000000000001</v>
      </c>
      <c r="N4">
        <f t="shared" si="0"/>
        <v>-0.13401849298069468</v>
      </c>
      <c r="P4">
        <f t="shared" si="1"/>
        <v>1.796095646081651E-2</v>
      </c>
      <c r="R4">
        <f t="shared" si="2"/>
        <v>3.7661892348115978E-3</v>
      </c>
    </row>
    <row r="5" spans="1:18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F5">
        <v>0</v>
      </c>
      <c r="H5">
        <v>-7.3383069300341159E-3</v>
      </c>
      <c r="J5">
        <v>5.7017077245428505</v>
      </c>
      <c r="L5" s="1">
        <v>5.69</v>
      </c>
      <c r="N5">
        <f t="shared" si="0"/>
        <v>1.1707724542850073E-2</v>
      </c>
      <c r="P5">
        <f t="shared" si="1"/>
        <v>1.3707081397125397E-4</v>
      </c>
      <c r="R5">
        <f t="shared" si="2"/>
        <v>2.4089773984403155E-5</v>
      </c>
    </row>
    <row r="6" spans="1:18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F6">
        <v>0</v>
      </c>
      <c r="H6">
        <v>3.4432721408839094E-2</v>
      </c>
      <c r="J6">
        <v>5.8374209972485511</v>
      </c>
      <c r="L6" s="1">
        <v>5.84</v>
      </c>
      <c r="N6">
        <f t="shared" si="0"/>
        <v>-2.5790027514487335E-3</v>
      </c>
      <c r="P6">
        <f t="shared" si="1"/>
        <v>6.6512551919801373E-6</v>
      </c>
      <c r="R6">
        <f t="shared" si="2"/>
        <v>1.1389135602705714E-6</v>
      </c>
    </row>
    <row r="7" spans="1:18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F7">
        <v>2.6930000000000001</v>
      </c>
      <c r="H7">
        <v>-2.2073127153685139E-2</v>
      </c>
      <c r="J7">
        <v>4.9472122047897944</v>
      </c>
      <c r="L7" s="1">
        <v>4.9000000000000004</v>
      </c>
      <c r="N7">
        <f t="shared" si="0"/>
        <v>4.7212204789794043E-2</v>
      </c>
      <c r="P7">
        <f t="shared" si="1"/>
        <v>2.2289922811134515E-3</v>
      </c>
      <c r="R7">
        <f t="shared" si="2"/>
        <v>4.5489638390070435E-4</v>
      </c>
    </row>
    <row r="8" spans="1:18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F8">
        <v>3.9529999999999998</v>
      </c>
      <c r="J8">
        <v>3.6409985454968266</v>
      </c>
      <c r="L8" s="1">
        <v>3.641</v>
      </c>
      <c r="N8">
        <f t="shared" si="0"/>
        <v>-1.4545031734591873E-6</v>
      </c>
      <c r="P8">
        <f t="shared" si="1"/>
        <v>2.1155794816028467E-12</v>
      </c>
      <c r="R8">
        <f t="shared" si="2"/>
        <v>5.810435269439293E-13</v>
      </c>
    </row>
    <row r="9" spans="1:18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F9">
        <v>4.1059999999999999</v>
      </c>
      <c r="J9">
        <v>4.1325187115696025</v>
      </c>
      <c r="L9" s="1">
        <v>4.0940000000000003</v>
      </c>
      <c r="N9">
        <f t="shared" si="0"/>
        <v>3.8518711569602182E-2</v>
      </c>
      <c r="P9">
        <f t="shared" si="1"/>
        <v>1.4836911409822049E-3</v>
      </c>
      <c r="R9">
        <f t="shared" si="2"/>
        <v>3.6240623863756838E-4</v>
      </c>
    </row>
    <row r="10" spans="1:18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F10">
        <v>4.3970000000000002</v>
      </c>
      <c r="J10">
        <v>3.3109393247180301</v>
      </c>
      <c r="L10" s="1">
        <v>3.3109999999999999</v>
      </c>
      <c r="N10">
        <f t="shared" si="0"/>
        <v>-6.0675281969846395E-5</v>
      </c>
      <c r="P10">
        <f t="shared" si="1"/>
        <v>3.6814898421203671E-9</v>
      </c>
      <c r="R10">
        <f t="shared" si="2"/>
        <v>1.1118966602598512E-9</v>
      </c>
    </row>
    <row r="11" spans="1:18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F11">
        <v>2.2269999999999999</v>
      </c>
      <c r="J11">
        <v>2.1572473615300067</v>
      </c>
      <c r="L11" s="1">
        <v>2.2080000000000002</v>
      </c>
      <c r="N11">
        <f t="shared" si="0"/>
        <v>-5.075263846999345E-2</v>
      </c>
      <c r="P11">
        <f t="shared" si="1"/>
        <v>2.5758303116658592E-3</v>
      </c>
      <c r="R11">
        <f t="shared" si="2"/>
        <v>1.1665898150660593E-3</v>
      </c>
    </row>
    <row r="12" spans="1:18" x14ac:dyDescent="0.2">
      <c r="Q12" s="2" t="s">
        <v>8</v>
      </c>
      <c r="R12">
        <f>SUM(R2:R11)</f>
        <v>7.0375453774878735E-3</v>
      </c>
    </row>
    <row r="13" spans="1:18" x14ac:dyDescent="0.2">
      <c r="N13" t="s">
        <v>9</v>
      </c>
    </row>
    <row r="14" spans="1:18" x14ac:dyDescent="0.2">
      <c r="N14">
        <f>ABS(N2)</f>
        <v>1.9329284405771252E-2</v>
      </c>
    </row>
    <row r="15" spans="1:18" x14ac:dyDescent="0.2">
      <c r="N15">
        <f t="shared" ref="N15:N23" si="3">ABS(N3)</f>
        <v>1.2663545045921154E-6</v>
      </c>
    </row>
    <row r="16" spans="1:18" x14ac:dyDescent="0.2">
      <c r="N16">
        <f t="shared" si="3"/>
        <v>0.13401849298069468</v>
      </c>
    </row>
    <row r="17" spans="13:14" x14ac:dyDescent="0.2">
      <c r="N17">
        <f t="shared" si="3"/>
        <v>1.1707724542850073E-2</v>
      </c>
    </row>
    <row r="18" spans="13:14" x14ac:dyDescent="0.2">
      <c r="N18">
        <f t="shared" si="3"/>
        <v>2.5790027514487335E-3</v>
      </c>
    </row>
    <row r="19" spans="13:14" x14ac:dyDescent="0.2">
      <c r="N19">
        <f t="shared" si="3"/>
        <v>4.7212204789794043E-2</v>
      </c>
    </row>
    <row r="20" spans="13:14" x14ac:dyDescent="0.2">
      <c r="N20">
        <f t="shared" si="3"/>
        <v>1.4545031734591873E-6</v>
      </c>
    </row>
    <row r="21" spans="13:14" x14ac:dyDescent="0.2">
      <c r="N21">
        <f t="shared" si="3"/>
        <v>3.8518711569602182E-2</v>
      </c>
    </row>
    <row r="22" spans="13:14" x14ac:dyDescent="0.2">
      <c r="N22">
        <f t="shared" si="3"/>
        <v>6.0675281969846395E-5</v>
      </c>
    </row>
    <row r="23" spans="13:14" x14ac:dyDescent="0.2">
      <c r="N23">
        <f t="shared" si="3"/>
        <v>5.075263846999345E-2</v>
      </c>
    </row>
    <row r="24" spans="13:14" x14ac:dyDescent="0.2">
      <c r="M24" t="s">
        <v>10</v>
      </c>
      <c r="N24">
        <f>SUM(N14:N23)</f>
        <v>0.30418145564980231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O24" sqref="O24"/>
    </sheetView>
  </sheetViews>
  <sheetFormatPr baseColWidth="10" defaultRowHeight="16" x14ac:dyDescent="0.2"/>
  <cols>
    <col min="17" max="17" width="11.83203125" bestFit="1" customWidth="1"/>
    <col min="19" max="19" width="12" bestFit="1" customWidth="1"/>
  </cols>
  <sheetData>
    <row r="1" spans="1:19" x14ac:dyDescent="0.2">
      <c r="A1" t="s">
        <v>0</v>
      </c>
      <c r="I1" t="s">
        <v>1</v>
      </c>
      <c r="K1" t="s">
        <v>2</v>
      </c>
      <c r="M1" t="s">
        <v>3</v>
      </c>
      <c r="O1" t="s">
        <v>6</v>
      </c>
      <c r="Q1" t="s">
        <v>5</v>
      </c>
      <c r="S1" t="s">
        <v>7</v>
      </c>
    </row>
    <row r="2" spans="1:19" x14ac:dyDescent="0.2">
      <c r="A2">
        <v>2.6930000000000001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0.10991451942870614</v>
      </c>
      <c r="K2">
        <f t="array" ref="K2:K11">MMULT(A2:G11,I2:I8)</f>
        <v>0.29599980082150562</v>
      </c>
      <c r="M2" s="1">
        <v>0.29599999999999999</v>
      </c>
      <c r="O2">
        <f>K2-M2</f>
        <v>-1.9917849436446033E-7</v>
      </c>
      <c r="Q2">
        <f>O2^2</f>
        <v>3.967207261729336E-14</v>
      </c>
      <c r="S2">
        <f>Q2/M2</f>
        <v>1.3402727235572083E-13</v>
      </c>
    </row>
    <row r="3" spans="1:19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F3">
        <v>0</v>
      </c>
      <c r="G3">
        <v>0</v>
      </c>
      <c r="I3">
        <v>0.52860416953315448</v>
      </c>
      <c r="K3">
        <v>1.8580231238544604</v>
      </c>
      <c r="M3" s="1">
        <v>1.8580000000000001</v>
      </c>
      <c r="O3">
        <f t="shared" ref="O3:O11" si="0">K3-M3</f>
        <v>2.3123854460349591E-5</v>
      </c>
      <c r="Q3">
        <f t="shared" ref="Q3:Q11" si="1">O3^2</f>
        <v>5.3471264510342963E-10</v>
      </c>
      <c r="S3">
        <f t="shared" ref="S3:S11" si="2">Q3/M3</f>
        <v>2.8778936765523659E-10</v>
      </c>
    </row>
    <row r="4" spans="1:19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F4">
        <v>0</v>
      </c>
      <c r="G4">
        <v>0</v>
      </c>
      <c r="I4">
        <v>0.78424305899859892</v>
      </c>
      <c r="K4">
        <v>4.6528478568220546</v>
      </c>
      <c r="M4" s="1">
        <v>4.7690000000000001</v>
      </c>
      <c r="O4">
        <f t="shared" si="0"/>
        <v>-0.11615214317794553</v>
      </c>
      <c r="Q4">
        <f t="shared" si="1"/>
        <v>1.3491320364829959E-2</v>
      </c>
      <c r="S4">
        <f t="shared" si="2"/>
        <v>2.8289621230509453E-3</v>
      </c>
    </row>
    <row r="5" spans="1:19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F5">
        <v>0</v>
      </c>
      <c r="G5">
        <v>0</v>
      </c>
      <c r="I5">
        <v>-1.2088492441461119E-2</v>
      </c>
      <c r="K5">
        <v>5.7213013641077595</v>
      </c>
      <c r="M5" s="1">
        <v>5.69</v>
      </c>
      <c r="O5">
        <f t="shared" si="0"/>
        <v>3.1301364107759078E-2</v>
      </c>
      <c r="Q5">
        <f t="shared" si="1"/>
        <v>9.7977539500650819E-4</v>
      </c>
      <c r="S5">
        <f t="shared" si="2"/>
        <v>1.7219251230342849E-4</v>
      </c>
    </row>
    <row r="6" spans="1:19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F6">
        <v>0</v>
      </c>
      <c r="G6">
        <v>0</v>
      </c>
      <c r="I6">
        <v>3.6175891470577627E-2</v>
      </c>
      <c r="K6">
        <v>5.8387900335624252</v>
      </c>
      <c r="M6" s="1">
        <v>5.84</v>
      </c>
      <c r="O6">
        <f t="shared" si="0"/>
        <v>-1.2099664375746499E-3</v>
      </c>
      <c r="Q6">
        <f t="shared" si="1"/>
        <v>1.4640187800570892E-6</v>
      </c>
      <c r="S6">
        <f t="shared" si="2"/>
        <v>2.5068814727004954E-7</v>
      </c>
    </row>
    <row r="7" spans="1:19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F7">
        <v>2.6930000000000001</v>
      </c>
      <c r="G7">
        <v>0</v>
      </c>
      <c r="I7">
        <v>-5.2211284801082197E-2</v>
      </c>
      <c r="K7">
        <v>4.9000009733842376</v>
      </c>
      <c r="M7" s="1">
        <v>4.9000000000000004</v>
      </c>
      <c r="O7">
        <f t="shared" si="0"/>
        <v>9.7338423721282652E-7</v>
      </c>
      <c r="Q7">
        <f t="shared" si="1"/>
        <v>9.474768732543962E-13</v>
      </c>
      <c r="S7">
        <f t="shared" si="2"/>
        <v>1.9336262719477471E-13</v>
      </c>
    </row>
    <row r="8" spans="1:19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F8">
        <v>3.9529999999999998</v>
      </c>
      <c r="G8">
        <v>2.6930000000000001</v>
      </c>
      <c r="I8">
        <v>2.7143738012083658E-2</v>
      </c>
      <c r="K8">
        <v>3.597549924278221</v>
      </c>
      <c r="M8" s="1">
        <v>3.641</v>
      </c>
      <c r="O8">
        <f t="shared" si="0"/>
        <v>-4.3450075721779058E-2</v>
      </c>
      <c r="Q8">
        <f t="shared" si="1"/>
        <v>1.8879090802283339E-3</v>
      </c>
      <c r="S8">
        <f t="shared" si="2"/>
        <v>5.1851389185068224E-4</v>
      </c>
    </row>
    <row r="9" spans="1:19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F9">
        <v>4.1059999999999999</v>
      </c>
      <c r="G9">
        <v>3.9529999999999998</v>
      </c>
      <c r="K9">
        <v>4.1234597475560486</v>
      </c>
      <c r="M9" s="1">
        <v>4.0940000000000003</v>
      </c>
      <c r="O9">
        <f t="shared" si="0"/>
        <v>2.9459747556048299E-2</v>
      </c>
      <c r="Q9">
        <f t="shared" si="1"/>
        <v>8.6787672606609371E-4</v>
      </c>
      <c r="S9">
        <f t="shared" si="2"/>
        <v>2.1198747583441466E-4</v>
      </c>
    </row>
    <row r="10" spans="1:19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F10">
        <v>4.3970000000000002</v>
      </c>
      <c r="G10">
        <v>4.1059999999999999</v>
      </c>
      <c r="K10">
        <v>3.3108872764269752</v>
      </c>
      <c r="M10" s="1">
        <v>3.3109999999999999</v>
      </c>
      <c r="O10">
        <f t="shared" si="0"/>
        <v>-1.1272357302472003E-4</v>
      </c>
      <c r="Q10">
        <f t="shared" si="1"/>
        <v>1.2706603915459389E-8</v>
      </c>
      <c r="S10">
        <f t="shared" si="2"/>
        <v>3.8376937225790969E-9</v>
      </c>
    </row>
    <row r="11" spans="1:19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F11">
        <v>2.2269999999999999</v>
      </c>
      <c r="G11">
        <v>4.3970000000000002</v>
      </c>
      <c r="K11">
        <v>2.2080000044132282</v>
      </c>
      <c r="M11" s="1">
        <v>2.2080000000000002</v>
      </c>
      <c r="O11">
        <f t="shared" si="0"/>
        <v>4.4132280052622264E-9</v>
      </c>
      <c r="Q11">
        <f t="shared" si="1"/>
        <v>1.9476581426430809E-17</v>
      </c>
      <c r="S11">
        <f t="shared" si="2"/>
        <v>8.8209155011009093E-18</v>
      </c>
    </row>
    <row r="12" spans="1:19" x14ac:dyDescent="0.2">
      <c r="R12" s="2" t="s">
        <v>8</v>
      </c>
      <c r="S12">
        <f>SUM(S2:S11)</f>
        <v>3.7319108169972296E-3</v>
      </c>
    </row>
    <row r="13" spans="1:19" x14ac:dyDescent="0.2">
      <c r="O13" t="s">
        <v>9</v>
      </c>
    </row>
    <row r="14" spans="1:19" x14ac:dyDescent="0.2">
      <c r="O14">
        <f>ABS(O2)</f>
        <v>1.9917849436446033E-7</v>
      </c>
    </row>
    <row r="15" spans="1:19" x14ac:dyDescent="0.2">
      <c r="O15">
        <f t="shared" ref="O15:O23" si="3">ABS(O3)</f>
        <v>2.3123854460349591E-5</v>
      </c>
    </row>
    <row r="16" spans="1:19" x14ac:dyDescent="0.2">
      <c r="O16">
        <f t="shared" si="3"/>
        <v>0.11615214317794553</v>
      </c>
    </row>
    <row r="17" spans="14:15" x14ac:dyDescent="0.2">
      <c r="O17">
        <f t="shared" si="3"/>
        <v>3.1301364107759078E-2</v>
      </c>
    </row>
    <row r="18" spans="14:15" x14ac:dyDescent="0.2">
      <c r="O18">
        <f t="shared" si="3"/>
        <v>1.2099664375746499E-3</v>
      </c>
    </row>
    <row r="19" spans="14:15" x14ac:dyDescent="0.2">
      <c r="O19">
        <f t="shared" si="3"/>
        <v>9.7338423721282652E-7</v>
      </c>
    </row>
    <row r="20" spans="14:15" x14ac:dyDescent="0.2">
      <c r="O20">
        <f t="shared" si="3"/>
        <v>4.3450075721779058E-2</v>
      </c>
    </row>
    <row r="21" spans="14:15" x14ac:dyDescent="0.2">
      <c r="O21">
        <f t="shared" si="3"/>
        <v>2.9459747556048299E-2</v>
      </c>
    </row>
    <row r="22" spans="14:15" x14ac:dyDescent="0.2">
      <c r="O22">
        <f t="shared" si="3"/>
        <v>1.1272357302472003E-4</v>
      </c>
    </row>
    <row r="23" spans="14:15" x14ac:dyDescent="0.2">
      <c r="O23">
        <f t="shared" si="3"/>
        <v>4.4132280052622264E-9</v>
      </c>
    </row>
    <row r="24" spans="14:15" x14ac:dyDescent="0.2">
      <c r="N24" t="s">
        <v>10</v>
      </c>
      <c r="O24">
        <f>SUM(O14:O23)</f>
        <v>0.22171032140455127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P24" sqref="P24"/>
    </sheetView>
  </sheetViews>
  <sheetFormatPr baseColWidth="10" defaultRowHeight="16" x14ac:dyDescent="0.2"/>
  <cols>
    <col min="18" max="18" width="11.83203125" bestFit="1" customWidth="1"/>
    <col min="20" max="20" width="12" bestFit="1" customWidth="1"/>
  </cols>
  <sheetData>
    <row r="1" spans="1:20" x14ac:dyDescent="0.2">
      <c r="A1" t="s">
        <v>0</v>
      </c>
      <c r="J1" t="s">
        <v>1</v>
      </c>
      <c r="L1" t="s">
        <v>2</v>
      </c>
      <c r="N1" t="s">
        <v>3</v>
      </c>
      <c r="P1" t="s">
        <v>6</v>
      </c>
      <c r="R1" t="s">
        <v>5</v>
      </c>
      <c r="T1" t="s">
        <v>7</v>
      </c>
    </row>
    <row r="2" spans="1:20" x14ac:dyDescent="0.2">
      <c r="A2">
        <v>2.6930000000000001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0.11098401469194397</v>
      </c>
      <c r="L2">
        <f t="array" ref="L2:L11">MMULT(A2:H11,J2:J9)</f>
        <v>0.29887995156540509</v>
      </c>
      <c r="N2" s="1">
        <v>0.29599999999999999</v>
      </c>
      <c r="P2">
        <f>L2-N2</f>
        <v>2.8799515654051033E-3</v>
      </c>
      <c r="R2">
        <f>P2^2</f>
        <v>8.2941210190793052E-6</v>
      </c>
      <c r="T2">
        <f>R2/N2</f>
        <v>2.8020679118511168E-5</v>
      </c>
    </row>
    <row r="3" spans="1:20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0.52655010421468462</v>
      </c>
      <c r="L3">
        <v>1.8567192407274002</v>
      </c>
      <c r="N3" s="1">
        <v>1.8580000000000001</v>
      </c>
      <c r="P3">
        <f t="shared" ref="P3:P11" si="0">L3-N3</f>
        <v>-1.2807592725998518E-3</v>
      </c>
      <c r="R3">
        <f t="shared" ref="R3:R11" si="1">P3^2</f>
        <v>1.6403443143505014E-6</v>
      </c>
      <c r="T3">
        <f t="shared" ref="T3:T11" si="2">R3/N3</f>
        <v>8.8285485164181991E-7</v>
      </c>
    </row>
    <row r="4" spans="1:20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F4">
        <v>0</v>
      </c>
      <c r="G4">
        <v>0</v>
      </c>
      <c r="H4">
        <v>0</v>
      </c>
      <c r="J4">
        <v>0.79868596328129604</v>
      </c>
      <c r="L4">
        <v>4.6880142254023003</v>
      </c>
      <c r="N4" s="1">
        <v>4.7690000000000001</v>
      </c>
      <c r="P4">
        <f t="shared" si="0"/>
        <v>-8.0985774597699844E-2</v>
      </c>
      <c r="R4">
        <f t="shared" si="1"/>
        <v>6.5586956871894458E-3</v>
      </c>
      <c r="T4">
        <f t="shared" si="2"/>
        <v>1.375276931681578E-3</v>
      </c>
    </row>
    <row r="5" spans="1:20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F5">
        <v>0</v>
      </c>
      <c r="G5">
        <v>0</v>
      </c>
      <c r="H5">
        <v>0</v>
      </c>
      <c r="J5">
        <v>-2.1780980700238144E-2</v>
      </c>
      <c r="L5">
        <v>5.7485608723311952</v>
      </c>
      <c r="N5" s="1">
        <v>5.69</v>
      </c>
      <c r="P5">
        <f t="shared" si="0"/>
        <v>5.856087233119478E-2</v>
      </c>
      <c r="R5">
        <f t="shared" si="1"/>
        <v>3.4293757681904944E-3</v>
      </c>
      <c r="T5">
        <f t="shared" si="2"/>
        <v>6.0270224397020991E-4</v>
      </c>
    </row>
    <row r="6" spans="1:20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F6">
        <v>0</v>
      </c>
      <c r="G6">
        <v>0</v>
      </c>
      <c r="H6">
        <v>0</v>
      </c>
      <c r="J6">
        <v>3.1300776542518553E-2</v>
      </c>
      <c r="L6">
        <v>5.8399995487048892</v>
      </c>
      <c r="N6" s="1">
        <v>5.84</v>
      </c>
      <c r="P6">
        <f t="shared" si="0"/>
        <v>-4.5129511061503536E-7</v>
      </c>
      <c r="R6">
        <f t="shared" si="1"/>
        <v>2.0366727686503699E-13</v>
      </c>
      <c r="T6">
        <f t="shared" si="2"/>
        <v>3.4874533709766611E-14</v>
      </c>
    </row>
    <row r="7" spans="1:20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F7">
        <v>2.6930000000000001</v>
      </c>
      <c r="G7">
        <v>0</v>
      </c>
      <c r="H7">
        <v>0</v>
      </c>
      <c r="J7">
        <v>-5.7374856706902878E-2</v>
      </c>
      <c r="L7">
        <v>4.8890882474429915</v>
      </c>
      <c r="N7" s="1">
        <v>4.9000000000000004</v>
      </c>
      <c r="P7">
        <f t="shared" si="0"/>
        <v>-1.0911752557008825E-2</v>
      </c>
      <c r="R7">
        <f t="shared" si="1"/>
        <v>1.1906634386538863E-4</v>
      </c>
      <c r="T7">
        <f t="shared" si="2"/>
        <v>2.4299253850079309E-5</v>
      </c>
    </row>
    <row r="8" spans="1:20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F8">
        <v>3.9529999999999998</v>
      </c>
      <c r="G8">
        <v>2.6930000000000001</v>
      </c>
      <c r="H8">
        <v>0</v>
      </c>
      <c r="J8">
        <v>5.6219328050106439E-2</v>
      </c>
      <c r="L8">
        <v>3.6222809551622657</v>
      </c>
      <c r="N8" s="1">
        <v>3.641</v>
      </c>
      <c r="P8">
        <f t="shared" si="0"/>
        <v>-1.8719044837734344E-2</v>
      </c>
      <c r="R8">
        <f t="shared" si="1"/>
        <v>3.5040263963710883E-4</v>
      </c>
      <c r="T8">
        <f t="shared" si="2"/>
        <v>9.6238022421617361E-5</v>
      </c>
    </row>
    <row r="9" spans="1:20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F9">
        <v>4.1059999999999999</v>
      </c>
      <c r="G9">
        <v>3.9529999999999998</v>
      </c>
      <c r="H9">
        <v>2.6930000000000001</v>
      </c>
      <c r="J9">
        <v>-2.5324597970470524E-2</v>
      </c>
      <c r="L9">
        <v>4.143413864092893</v>
      </c>
      <c r="N9" s="1">
        <v>4.0940000000000003</v>
      </c>
      <c r="P9">
        <f t="shared" si="0"/>
        <v>4.9413864092892723E-2</v>
      </c>
      <c r="R9">
        <f t="shared" si="1"/>
        <v>2.4417299645908726E-3</v>
      </c>
      <c r="T9">
        <f t="shared" si="2"/>
        <v>5.9641669872761906E-4</v>
      </c>
    </row>
    <row r="10" spans="1:20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F10">
        <v>4.3970000000000002</v>
      </c>
      <c r="G10">
        <v>4.1059999999999999</v>
      </c>
      <c r="H10">
        <v>3.9529999999999998</v>
      </c>
      <c r="L10">
        <v>3.311892964038273</v>
      </c>
      <c r="N10" s="1">
        <v>3.3109999999999999</v>
      </c>
      <c r="P10">
        <f t="shared" si="0"/>
        <v>8.92964038273103E-4</v>
      </c>
      <c r="R10">
        <f t="shared" si="1"/>
        <v>7.9738477364900777E-7</v>
      </c>
      <c r="T10">
        <f t="shared" si="2"/>
        <v>2.4082898630293196E-7</v>
      </c>
    </row>
    <row r="11" spans="1:20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F11">
        <v>2.2269999999999999</v>
      </c>
      <c r="G11">
        <v>4.3970000000000002</v>
      </c>
      <c r="H11">
        <v>4.1059999999999999</v>
      </c>
      <c r="L11">
        <v>2.1949380189696881</v>
      </c>
      <c r="N11" s="1">
        <v>2.2080000000000002</v>
      </c>
      <c r="P11">
        <f t="shared" si="0"/>
        <v>-1.3061981030312086E-2</v>
      </c>
      <c r="R11">
        <f t="shared" si="1"/>
        <v>1.7061534843623279E-4</v>
      </c>
      <c r="T11">
        <f t="shared" si="2"/>
        <v>7.7271444038148901E-5</v>
      </c>
    </row>
    <row r="12" spans="1:20" x14ac:dyDescent="0.2">
      <c r="S12" s="2" t="s">
        <v>8</v>
      </c>
      <c r="T12">
        <f>SUM(T2:T11)</f>
        <v>2.8013489576805828E-3</v>
      </c>
    </row>
    <row r="13" spans="1:20" x14ac:dyDescent="0.2">
      <c r="P13" t="s">
        <v>9</v>
      </c>
    </row>
    <row r="14" spans="1:20" x14ac:dyDescent="0.2">
      <c r="P14">
        <f>ABS(P2)</f>
        <v>2.8799515654051033E-3</v>
      </c>
    </row>
    <row r="15" spans="1:20" x14ac:dyDescent="0.2">
      <c r="P15">
        <f t="shared" ref="P15:P23" si="3">ABS(P3)</f>
        <v>1.2807592725998518E-3</v>
      </c>
    </row>
    <row r="16" spans="1:20" x14ac:dyDescent="0.2">
      <c r="P16">
        <f t="shared" si="3"/>
        <v>8.0985774597699844E-2</v>
      </c>
    </row>
    <row r="17" spans="15:16" x14ac:dyDescent="0.2">
      <c r="P17">
        <f t="shared" si="3"/>
        <v>5.856087233119478E-2</v>
      </c>
    </row>
    <row r="18" spans="15:16" x14ac:dyDescent="0.2">
      <c r="P18">
        <f t="shared" si="3"/>
        <v>4.5129511061503536E-7</v>
      </c>
    </row>
    <row r="19" spans="15:16" x14ac:dyDescent="0.2">
      <c r="P19">
        <f t="shared" si="3"/>
        <v>1.0911752557008825E-2</v>
      </c>
    </row>
    <row r="20" spans="15:16" x14ac:dyDescent="0.2">
      <c r="P20">
        <f t="shared" si="3"/>
        <v>1.8719044837734344E-2</v>
      </c>
    </row>
    <row r="21" spans="15:16" x14ac:dyDescent="0.2">
      <c r="P21">
        <f t="shared" si="3"/>
        <v>4.9413864092892723E-2</v>
      </c>
    </row>
    <row r="22" spans="15:16" x14ac:dyDescent="0.2">
      <c r="P22">
        <f t="shared" si="3"/>
        <v>8.92964038273103E-4</v>
      </c>
    </row>
    <row r="23" spans="15:16" x14ac:dyDescent="0.2">
      <c r="P23">
        <f t="shared" si="3"/>
        <v>1.3061981030312086E-2</v>
      </c>
    </row>
    <row r="24" spans="15:16" x14ac:dyDescent="0.2">
      <c r="O24" t="s">
        <v>10</v>
      </c>
      <c r="P24">
        <f>SUM(P14:P23)</f>
        <v>0.23670741561823128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Q24" sqref="Q24"/>
    </sheetView>
  </sheetViews>
  <sheetFormatPr baseColWidth="10" defaultRowHeight="16" x14ac:dyDescent="0.2"/>
  <cols>
    <col min="19" max="19" width="11.83203125" bestFit="1" customWidth="1"/>
    <col min="21" max="21" width="11.83203125" bestFit="1" customWidth="1"/>
  </cols>
  <sheetData>
    <row r="1" spans="1:21" x14ac:dyDescent="0.2">
      <c r="A1" t="s">
        <v>0</v>
      </c>
      <c r="K1" t="s">
        <v>1</v>
      </c>
      <c r="M1" t="s">
        <v>2</v>
      </c>
      <c r="O1" t="s">
        <v>3</v>
      </c>
      <c r="Q1" t="s">
        <v>6</v>
      </c>
      <c r="S1" t="s">
        <v>5</v>
      </c>
      <c r="U1" t="s">
        <v>7</v>
      </c>
    </row>
    <row r="2" spans="1:21" x14ac:dyDescent="0.2">
      <c r="A2">
        <v>2.6930000000000001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0.10950712226281031</v>
      </c>
      <c r="M2">
        <f t="array" ref="M2:M11">MMULT(A2:I11,K2:K10)</f>
        <v>0.29490268025374816</v>
      </c>
      <c r="O2">
        <v>0.29599999999999999</v>
      </c>
      <c r="Q2">
        <f>M2-O2</f>
        <v>-1.0973197462518236E-3</v>
      </c>
      <c r="S2">
        <f>Q2^2</f>
        <v>1.2041106255141665E-6</v>
      </c>
      <c r="U2">
        <f>S2/O2</f>
        <v>4.067941302412725E-6</v>
      </c>
    </row>
    <row r="3" spans="1:21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0.52919404776281498</v>
      </c>
      <c r="M3">
        <v>1.8580012249301501</v>
      </c>
      <c r="O3">
        <v>1.8580000000000001</v>
      </c>
      <c r="Q3">
        <f t="shared" ref="Q3:Q11" si="0">M3-O3</f>
        <v>1.2249301499789311E-6</v>
      </c>
      <c r="S3">
        <f t="shared" ref="S3:S11" si="1">Q3^2</f>
        <v>1.5004538723274067E-12</v>
      </c>
      <c r="U3">
        <f t="shared" ref="U3:U11" si="2">S3/O3</f>
        <v>8.0756397864768921E-13</v>
      </c>
    </row>
    <row r="4" spans="1:21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0.82260900509754553</v>
      </c>
      <c r="M4">
        <v>4.756826365545197</v>
      </c>
      <c r="O4">
        <v>4.7690000000000001</v>
      </c>
      <c r="Q4">
        <f t="shared" si="0"/>
        <v>-1.2173634454803128E-2</v>
      </c>
      <c r="S4">
        <f t="shared" si="1"/>
        <v>1.4819737583916985E-4</v>
      </c>
      <c r="U4">
        <f t="shared" si="2"/>
        <v>3.1075146957259353E-5</v>
      </c>
    </row>
    <row r="5" spans="1:21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F5">
        <v>0</v>
      </c>
      <c r="G5">
        <v>0</v>
      </c>
      <c r="H5">
        <v>0</v>
      </c>
      <c r="I5">
        <v>0</v>
      </c>
      <c r="K5">
        <v>-7.4023099226018227E-2</v>
      </c>
      <c r="M5">
        <v>5.7068027676386262</v>
      </c>
      <c r="O5">
        <v>5.69</v>
      </c>
      <c r="Q5">
        <f t="shared" si="0"/>
        <v>1.680276763862576E-2</v>
      </c>
      <c r="S5">
        <f t="shared" si="1"/>
        <v>2.8233300031764907E-4</v>
      </c>
      <c r="U5">
        <f t="shared" si="2"/>
        <v>4.9619156470588589E-5</v>
      </c>
    </row>
    <row r="6" spans="1:21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F6">
        <v>0</v>
      </c>
      <c r="G6">
        <v>0</v>
      </c>
      <c r="H6">
        <v>0</v>
      </c>
      <c r="I6">
        <v>0</v>
      </c>
      <c r="K6">
        <v>5.4423889855811668E-2</v>
      </c>
      <c r="M6">
        <v>5.8023213883641498</v>
      </c>
      <c r="O6">
        <v>5.84</v>
      </c>
      <c r="Q6">
        <f t="shared" si="0"/>
        <v>-3.7678611635850068E-2</v>
      </c>
      <c r="S6">
        <f t="shared" si="1"/>
        <v>1.4196777748052161E-3</v>
      </c>
      <c r="U6">
        <f t="shared" si="2"/>
        <v>2.4309550938445481E-4</v>
      </c>
    </row>
    <row r="7" spans="1:21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F7">
        <v>2.6930000000000001</v>
      </c>
      <c r="G7">
        <v>0</v>
      </c>
      <c r="H7">
        <v>0</v>
      </c>
      <c r="I7">
        <v>0</v>
      </c>
      <c r="K7">
        <v>-4.5173077965371837E-2</v>
      </c>
      <c r="M7">
        <v>4.9056019788621894</v>
      </c>
      <c r="O7">
        <v>4.9000000000000004</v>
      </c>
      <c r="Q7">
        <f t="shared" si="0"/>
        <v>5.6019788621890498E-3</v>
      </c>
      <c r="S7">
        <f t="shared" si="1"/>
        <v>3.1382167172412922E-5</v>
      </c>
      <c r="U7">
        <f t="shared" si="2"/>
        <v>6.4045239127373301E-6</v>
      </c>
    </row>
    <row r="8" spans="1:21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F8">
        <v>3.9529999999999998</v>
      </c>
      <c r="G8">
        <v>2.6930000000000001</v>
      </c>
      <c r="H8">
        <v>0</v>
      </c>
      <c r="I8">
        <v>0</v>
      </c>
      <c r="K8">
        <v>7.1405483073814779E-2</v>
      </c>
      <c r="M8">
        <v>3.633069588440899</v>
      </c>
      <c r="O8">
        <v>3.641</v>
      </c>
      <c r="Q8">
        <f t="shared" si="0"/>
        <v>-7.9304115591010138E-3</v>
      </c>
      <c r="S8">
        <f t="shared" si="1"/>
        <v>6.2891427496722976E-5</v>
      </c>
      <c r="U8">
        <f t="shared" si="2"/>
        <v>1.7273119334447399E-5</v>
      </c>
    </row>
    <row r="9" spans="1:21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F9">
        <v>4.1059999999999999</v>
      </c>
      <c r="G9">
        <v>3.9529999999999998</v>
      </c>
      <c r="H9">
        <v>2.6930000000000001</v>
      </c>
      <c r="I9">
        <v>0</v>
      </c>
      <c r="K9">
        <v>-0.10737961567007855</v>
      </c>
      <c r="M9">
        <v>4.0940000000035575</v>
      </c>
      <c r="O9">
        <v>4.0940000000000003</v>
      </c>
      <c r="Q9">
        <f t="shared" si="0"/>
        <v>3.5571545708990016E-12</v>
      </c>
      <c r="S9">
        <f t="shared" si="1"/>
        <v>1.265334864126766E-23</v>
      </c>
      <c r="U9">
        <f t="shared" si="2"/>
        <v>3.0907055792055835E-24</v>
      </c>
    </row>
    <row r="10" spans="1:21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F10">
        <v>4.3970000000000002</v>
      </c>
      <c r="G10">
        <v>4.1059999999999999</v>
      </c>
      <c r="H10">
        <v>3.9529999999999998</v>
      </c>
      <c r="I10">
        <v>2.6930000000000001</v>
      </c>
      <c r="K10">
        <v>7.9783419096963501E-2</v>
      </c>
      <c r="M10">
        <v>3.2927874416751632</v>
      </c>
      <c r="O10">
        <v>3.3109999999999999</v>
      </c>
      <c r="Q10">
        <f t="shared" si="0"/>
        <v>-1.8212558324836703E-2</v>
      </c>
      <c r="S10">
        <f t="shared" si="1"/>
        <v>3.3169728073557871E-4</v>
      </c>
      <c r="U10">
        <f t="shared" si="2"/>
        <v>1.0018039285278729E-4</v>
      </c>
    </row>
    <row r="11" spans="1:21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F11">
        <v>2.2269999999999999</v>
      </c>
      <c r="G11">
        <v>4.3970000000000002</v>
      </c>
      <c r="H11">
        <v>4.1059999999999999</v>
      </c>
      <c r="I11">
        <v>3.9529999999999998</v>
      </c>
      <c r="M11">
        <v>2.2097430747170494</v>
      </c>
      <c r="O11">
        <v>2.2080000000000002</v>
      </c>
      <c r="Q11">
        <f t="shared" si="0"/>
        <v>1.7430747170492644E-3</v>
      </c>
      <c r="S11">
        <f t="shared" si="1"/>
        <v>3.0383094692163734E-6</v>
      </c>
      <c r="U11">
        <f t="shared" si="2"/>
        <v>1.3760459552610386E-6</v>
      </c>
    </row>
    <row r="12" spans="1:21" x14ac:dyDescent="0.2">
      <c r="T12" s="2" t="s">
        <v>8</v>
      </c>
      <c r="U12">
        <f>SUM(U2:U11)</f>
        <v>4.530918369775125E-4</v>
      </c>
    </row>
    <row r="13" spans="1:21" x14ac:dyDescent="0.2">
      <c r="Q13" t="s">
        <v>9</v>
      </c>
    </row>
    <row r="14" spans="1:21" x14ac:dyDescent="0.2">
      <c r="Q14">
        <f>ABS(Q2)</f>
        <v>1.0973197462518236E-3</v>
      </c>
    </row>
    <row r="15" spans="1:21" x14ac:dyDescent="0.2">
      <c r="Q15">
        <f t="shared" ref="Q15:Q23" si="3">ABS(Q3)</f>
        <v>1.2249301499789311E-6</v>
      </c>
    </row>
    <row r="16" spans="1:21" x14ac:dyDescent="0.2">
      <c r="Q16">
        <f t="shared" si="3"/>
        <v>1.2173634454803128E-2</v>
      </c>
    </row>
    <row r="17" spans="16:17" x14ac:dyDescent="0.2">
      <c r="Q17">
        <f t="shared" si="3"/>
        <v>1.680276763862576E-2</v>
      </c>
    </row>
    <row r="18" spans="16:17" x14ac:dyDescent="0.2">
      <c r="Q18">
        <f t="shared" si="3"/>
        <v>3.7678611635850068E-2</v>
      </c>
    </row>
    <row r="19" spans="16:17" x14ac:dyDescent="0.2">
      <c r="Q19">
        <f t="shared" si="3"/>
        <v>5.6019788621890498E-3</v>
      </c>
    </row>
    <row r="20" spans="16:17" x14ac:dyDescent="0.2">
      <c r="Q20">
        <f t="shared" si="3"/>
        <v>7.9304115591010138E-3</v>
      </c>
    </row>
    <row r="21" spans="16:17" x14ac:dyDescent="0.2">
      <c r="Q21">
        <f t="shared" si="3"/>
        <v>3.5571545708990016E-12</v>
      </c>
    </row>
    <row r="22" spans="16:17" x14ac:dyDescent="0.2">
      <c r="Q22">
        <f t="shared" si="3"/>
        <v>1.8212558324836703E-2</v>
      </c>
    </row>
    <row r="23" spans="16:17" x14ac:dyDescent="0.2">
      <c r="Q23">
        <f t="shared" si="3"/>
        <v>1.7430747170492644E-3</v>
      </c>
    </row>
    <row r="24" spans="16:17" x14ac:dyDescent="0.2">
      <c r="P24" t="s">
        <v>10</v>
      </c>
      <c r="Q24">
        <f>SUM(Q14:Q23)</f>
        <v>0.10124158187241394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G1" workbookViewId="0">
      <selection activeCell="R24" sqref="R24"/>
    </sheetView>
  </sheetViews>
  <sheetFormatPr baseColWidth="10" defaultRowHeight="16" x14ac:dyDescent="0.2"/>
  <cols>
    <col min="18" max="18" width="12.33203125" bestFit="1" customWidth="1"/>
    <col min="20" max="20" width="12" bestFit="1" customWidth="1"/>
    <col min="22" max="22" width="12" bestFit="1" customWidth="1"/>
  </cols>
  <sheetData>
    <row r="1" spans="1:22" x14ac:dyDescent="0.2">
      <c r="A1" t="s">
        <v>0</v>
      </c>
      <c r="L1" t="s">
        <v>1</v>
      </c>
      <c r="N1" t="s">
        <v>2</v>
      </c>
      <c r="P1" t="s">
        <v>3</v>
      </c>
      <c r="R1" t="s">
        <v>6</v>
      </c>
      <c r="T1" t="s">
        <v>5</v>
      </c>
      <c r="V1" t="s">
        <v>7</v>
      </c>
    </row>
    <row r="2" spans="1:22" x14ac:dyDescent="0.2">
      <c r="A2">
        <v>2.6930000000000001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0.10991376436738781</v>
      </c>
      <c r="N2">
        <f t="array" ref="N2:N11">MMULT(A2:J11,L2:L11)</f>
        <v>0.2959977674413754</v>
      </c>
      <c r="P2">
        <v>0.29599999999999999</v>
      </c>
      <c r="R2">
        <f>N2-P2</f>
        <v>-2.2325586245819373E-6</v>
      </c>
      <c r="T2">
        <f>R2^2</f>
        <v>4.9843180121951916E-12</v>
      </c>
      <c r="V2">
        <f>T2/P2</f>
        <v>1.6838912203362136E-11</v>
      </c>
    </row>
    <row r="3" spans="1:22" x14ac:dyDescent="0.2">
      <c r="A3">
        <v>3.9529999999999998</v>
      </c>
      <c r="B3">
        <v>2.6930000000000001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0.52859663940862789</v>
      </c>
      <c r="N3">
        <v>1.8579998604717189</v>
      </c>
      <c r="P3">
        <v>1.8580000000000001</v>
      </c>
      <c r="R3">
        <f t="shared" ref="R3:R11" si="0">N3-P3</f>
        <v>-1.3952828115115778E-7</v>
      </c>
      <c r="T3">
        <f t="shared" ref="T3:T11" si="1">R3^2</f>
        <v>1.9468141240996532E-14</v>
      </c>
      <c r="V3">
        <f t="shared" ref="V3:V11" si="2">T3/P3</f>
        <v>1.0478009279330748E-14</v>
      </c>
    </row>
    <row r="4" spans="1:22" x14ac:dyDescent="0.2">
      <c r="A4">
        <v>4.1059999999999999</v>
      </c>
      <c r="B4">
        <v>3.9529999999999998</v>
      </c>
      <c r="C4">
        <v>2.6930000000000001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0.82739312802759757</v>
      </c>
      <c r="N4">
        <v>4.7690181258531208</v>
      </c>
      <c r="P4">
        <v>4.7690000000000001</v>
      </c>
      <c r="R4">
        <f t="shared" si="0"/>
        <v>1.812585312066517E-5</v>
      </c>
      <c r="T4">
        <f t="shared" si="1"/>
        <v>3.2854655135192725E-10</v>
      </c>
      <c r="V4">
        <f t="shared" si="2"/>
        <v>6.8892126515396782E-11</v>
      </c>
    </row>
    <row r="5" spans="1:22" x14ac:dyDescent="0.2">
      <c r="A5">
        <v>4.3970000000000002</v>
      </c>
      <c r="B5">
        <v>4.1059999999999999</v>
      </c>
      <c r="C5">
        <v>3.9529999999999998</v>
      </c>
      <c r="D5">
        <v>2.6930000000000001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-8.7044598857784455E-2</v>
      </c>
      <c r="N5">
        <v>5.6899825537043105</v>
      </c>
      <c r="P5">
        <v>5.69</v>
      </c>
      <c r="R5">
        <f t="shared" si="0"/>
        <v>-1.7446295689893532E-5</v>
      </c>
      <c r="T5">
        <f t="shared" si="1"/>
        <v>3.0437323329919764E-10</v>
      </c>
      <c r="V5">
        <f t="shared" si="2"/>
        <v>5.3492659630790446E-11</v>
      </c>
    </row>
    <row r="6" spans="1:22" x14ac:dyDescent="0.2">
      <c r="A6">
        <v>2.2269999999999999</v>
      </c>
      <c r="B6">
        <v>4.3970000000000002</v>
      </c>
      <c r="C6">
        <v>4.1059999999999999</v>
      </c>
      <c r="D6">
        <v>3.9529999999999998</v>
      </c>
      <c r="E6">
        <v>2.6930000000000001</v>
      </c>
      <c r="F6">
        <v>0</v>
      </c>
      <c r="G6">
        <v>0</v>
      </c>
      <c r="H6">
        <v>0</v>
      </c>
      <c r="I6">
        <v>0</v>
      </c>
      <c r="J6">
        <v>0</v>
      </c>
      <c r="L6">
        <v>8.0869103671705023E-2</v>
      </c>
      <c r="N6">
        <v>5.8399867573103048</v>
      </c>
      <c r="P6">
        <v>5.84</v>
      </c>
      <c r="R6">
        <f t="shared" si="0"/>
        <v>-1.3242689695047716E-5</v>
      </c>
      <c r="T6">
        <f t="shared" si="1"/>
        <v>1.7536883035932296E-10</v>
      </c>
      <c r="V6">
        <f t="shared" si="2"/>
        <v>3.0028909308103248E-11</v>
      </c>
    </row>
    <row r="7" spans="1:22" x14ac:dyDescent="0.2">
      <c r="A7">
        <v>2.927</v>
      </c>
      <c r="B7">
        <v>2.2269999999999999</v>
      </c>
      <c r="C7">
        <v>4.3970000000000002</v>
      </c>
      <c r="D7">
        <v>4.1059999999999999</v>
      </c>
      <c r="E7">
        <v>3.9529999999999998</v>
      </c>
      <c r="F7">
        <v>2.6930000000000001</v>
      </c>
      <c r="G7">
        <v>0</v>
      </c>
      <c r="H7">
        <v>0</v>
      </c>
      <c r="I7">
        <v>0</v>
      </c>
      <c r="J7">
        <v>0</v>
      </c>
      <c r="L7">
        <v>-7.3967980952830234E-2</v>
      </c>
      <c r="N7">
        <v>4.9000245594019196</v>
      </c>
      <c r="P7">
        <v>4.9000000000000004</v>
      </c>
      <c r="R7">
        <f t="shared" si="0"/>
        <v>2.4559401919255208E-5</v>
      </c>
      <c r="T7">
        <f t="shared" si="1"/>
        <v>6.031642226315164E-10</v>
      </c>
      <c r="V7">
        <f t="shared" si="2"/>
        <v>1.2309473931255437E-10</v>
      </c>
    </row>
    <row r="8" spans="1:22" x14ac:dyDescent="0.2">
      <c r="A8">
        <v>3.109</v>
      </c>
      <c r="B8">
        <v>2.927</v>
      </c>
      <c r="C8">
        <v>2.2269999999999999</v>
      </c>
      <c r="D8">
        <v>4.3970000000000002</v>
      </c>
      <c r="E8">
        <v>4.1059999999999999</v>
      </c>
      <c r="F8">
        <v>3.9529999999999998</v>
      </c>
      <c r="G8">
        <v>2.6930000000000001</v>
      </c>
      <c r="H8">
        <v>0</v>
      </c>
      <c r="I8">
        <v>0</v>
      </c>
      <c r="J8">
        <v>0</v>
      </c>
      <c r="L8">
        <v>9.3781015936567499E-2</v>
      </c>
      <c r="N8">
        <v>3.6409990387937037</v>
      </c>
      <c r="P8">
        <v>3.641</v>
      </c>
      <c r="R8">
        <f t="shared" si="0"/>
        <v>-9.612062963348933E-7</v>
      </c>
      <c r="T8">
        <f t="shared" si="1"/>
        <v>9.239175441138427E-13</v>
      </c>
      <c r="V8">
        <f t="shared" si="2"/>
        <v>2.5375378855090436E-13</v>
      </c>
    </row>
    <row r="9" spans="1:22" x14ac:dyDescent="0.2">
      <c r="A9">
        <v>1.4510000000000001</v>
      </c>
      <c r="B9">
        <v>3.109</v>
      </c>
      <c r="C9">
        <v>2.927</v>
      </c>
      <c r="D9">
        <v>2.2269999999999999</v>
      </c>
      <c r="E9">
        <v>4.3970000000000002</v>
      </c>
      <c r="F9">
        <v>4.1059999999999999</v>
      </c>
      <c r="G9">
        <v>3.9529999999999998</v>
      </c>
      <c r="H9">
        <v>2.6930000000000001</v>
      </c>
      <c r="I9">
        <v>0</v>
      </c>
      <c r="J9">
        <v>0</v>
      </c>
      <c r="L9">
        <v>-0.13346120128101688</v>
      </c>
      <c r="N9">
        <v>4.0939974480986354</v>
      </c>
      <c r="P9">
        <v>4.0940000000000003</v>
      </c>
      <c r="R9">
        <f t="shared" si="0"/>
        <v>-2.5519013648889199E-6</v>
      </c>
      <c r="T9">
        <f t="shared" si="1"/>
        <v>6.5122005761219324E-12</v>
      </c>
      <c r="V9">
        <f t="shared" si="2"/>
        <v>1.5906694128290014E-12</v>
      </c>
    </row>
    <row r="10" spans="1:22" x14ac:dyDescent="0.2">
      <c r="A10">
        <v>1.625</v>
      </c>
      <c r="B10">
        <v>1.4510000000000001</v>
      </c>
      <c r="C10">
        <v>3.109</v>
      </c>
      <c r="D10">
        <v>2.927</v>
      </c>
      <c r="E10">
        <v>2.2269999999999999</v>
      </c>
      <c r="F10">
        <v>4.3970000000000002</v>
      </c>
      <c r="G10">
        <v>4.1059999999999999</v>
      </c>
      <c r="H10">
        <v>3.9529999999999998</v>
      </c>
      <c r="I10">
        <v>2.6930000000000001</v>
      </c>
      <c r="J10">
        <v>0</v>
      </c>
      <c r="L10">
        <v>0.12456948984603039</v>
      </c>
      <c r="N10">
        <v>3.3110059256143289</v>
      </c>
      <c r="P10">
        <v>3.3109999999999999</v>
      </c>
      <c r="R10">
        <f t="shared" si="0"/>
        <v>5.9256143289942997E-6</v>
      </c>
      <c r="T10">
        <f t="shared" si="1"/>
        <v>3.5112905175982564E-11</v>
      </c>
      <c r="V10">
        <f t="shared" si="2"/>
        <v>1.0604924547261422E-11</v>
      </c>
    </row>
    <row r="11" spans="1:22" x14ac:dyDescent="0.2">
      <c r="A11">
        <v>1.2709999999999999</v>
      </c>
      <c r="B11">
        <v>1.625</v>
      </c>
      <c r="C11">
        <v>1.4510000000000001</v>
      </c>
      <c r="D11">
        <v>3.109</v>
      </c>
      <c r="E11">
        <v>2.927</v>
      </c>
      <c r="F11">
        <v>2.2269999999999999</v>
      </c>
      <c r="G11">
        <v>4.3970000000000002</v>
      </c>
      <c r="H11">
        <v>4.1059999999999999</v>
      </c>
      <c r="I11">
        <v>3.9529999999999998</v>
      </c>
      <c r="J11">
        <v>2.6930000000000001</v>
      </c>
      <c r="L11">
        <v>-5.5462558940742701E-2</v>
      </c>
      <c r="N11">
        <v>2.2079988340814607</v>
      </c>
      <c r="P11">
        <v>2.2080000000000002</v>
      </c>
      <c r="R11">
        <f t="shared" si="0"/>
        <v>-1.1659185394918836E-6</v>
      </c>
      <c r="T11">
        <f t="shared" si="1"/>
        <v>1.3593660407308869E-12</v>
      </c>
      <c r="V11">
        <f t="shared" si="2"/>
        <v>6.1565490975130742E-13</v>
      </c>
    </row>
    <row r="12" spans="1:22" x14ac:dyDescent="0.2">
      <c r="U12" s="2" t="s">
        <v>8</v>
      </c>
      <c r="V12">
        <f>SUM(V2:V11)</f>
        <v>3.0542282763787901E-10</v>
      </c>
    </row>
    <row r="13" spans="1:22" x14ac:dyDescent="0.2">
      <c r="R13" t="s">
        <v>9</v>
      </c>
    </row>
    <row r="14" spans="1:22" x14ac:dyDescent="0.2">
      <c r="R14">
        <f>ABS(R2)</f>
        <v>2.2325586245819373E-6</v>
      </c>
    </row>
    <row r="15" spans="1:22" x14ac:dyDescent="0.2">
      <c r="R15">
        <f t="shared" ref="R15:R23" si="3">ABS(R3)</f>
        <v>1.3952828115115778E-7</v>
      </c>
    </row>
    <row r="16" spans="1:22" x14ac:dyDescent="0.2">
      <c r="R16">
        <f t="shared" si="3"/>
        <v>1.812585312066517E-5</v>
      </c>
    </row>
    <row r="17" spans="17:18" x14ac:dyDescent="0.2">
      <c r="R17">
        <f t="shared" si="3"/>
        <v>1.7446295689893532E-5</v>
      </c>
    </row>
    <row r="18" spans="17:18" x14ac:dyDescent="0.2">
      <c r="R18">
        <f t="shared" si="3"/>
        <v>1.3242689695047716E-5</v>
      </c>
    </row>
    <row r="19" spans="17:18" x14ac:dyDescent="0.2">
      <c r="R19">
        <f t="shared" si="3"/>
        <v>2.4559401919255208E-5</v>
      </c>
    </row>
    <row r="20" spans="17:18" x14ac:dyDescent="0.2">
      <c r="R20">
        <f t="shared" si="3"/>
        <v>9.612062963348933E-7</v>
      </c>
    </row>
    <row r="21" spans="17:18" x14ac:dyDescent="0.2">
      <c r="R21">
        <f t="shared" si="3"/>
        <v>2.5519013648889199E-6</v>
      </c>
    </row>
    <row r="22" spans="17:18" x14ac:dyDescent="0.2">
      <c r="R22">
        <f t="shared" si="3"/>
        <v>5.9256143289942997E-6</v>
      </c>
    </row>
    <row r="23" spans="17:18" x14ac:dyDescent="0.2">
      <c r="R23">
        <f t="shared" si="3"/>
        <v>1.1659185394918836E-6</v>
      </c>
    </row>
    <row r="24" spans="17:18" x14ac:dyDescent="0.2">
      <c r="Q24" t="s">
        <v>10</v>
      </c>
      <c r="R24">
        <f>SUM(R14:R23)</f>
        <v>8.6350967860304717E-5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zoomScale="114" workbookViewId="0">
      <selection activeCell="B38" sqref="B38"/>
    </sheetView>
  </sheetViews>
  <sheetFormatPr baseColWidth="10" defaultRowHeight="16" x14ac:dyDescent="0.2"/>
  <sheetData>
    <row r="2" spans="2:3" ht="19" x14ac:dyDescent="0.2">
      <c r="B2" t="s">
        <v>4</v>
      </c>
      <c r="C2" s="2" t="s">
        <v>8</v>
      </c>
    </row>
    <row r="3" spans="2:3" x14ac:dyDescent="0.2">
      <c r="B3">
        <v>0</v>
      </c>
      <c r="C3">
        <v>43.703569017721193</v>
      </c>
    </row>
    <row r="4" spans="2:3" x14ac:dyDescent="0.2">
      <c r="B4">
        <v>1</v>
      </c>
      <c r="C4">
        <v>3.4150318074212334</v>
      </c>
    </row>
    <row r="5" spans="2:3" x14ac:dyDescent="0.2">
      <c r="B5">
        <v>2</v>
      </c>
      <c r="C5">
        <v>7.011660016875948E-3</v>
      </c>
    </row>
    <row r="6" spans="2:3" x14ac:dyDescent="0.2">
      <c r="B6">
        <v>3</v>
      </c>
      <c r="C6">
        <v>7.0853990998315554E-3</v>
      </c>
    </row>
    <row r="7" spans="2:3" x14ac:dyDescent="0.2">
      <c r="B7">
        <v>4</v>
      </c>
      <c r="C7">
        <v>7.2645531633026136E-3</v>
      </c>
    </row>
    <row r="8" spans="2:3" x14ac:dyDescent="0.2">
      <c r="B8">
        <v>5</v>
      </c>
      <c r="C8">
        <v>7.0375453774878735E-3</v>
      </c>
    </row>
    <row r="9" spans="2:3" x14ac:dyDescent="0.2">
      <c r="B9">
        <v>6</v>
      </c>
      <c r="C9">
        <v>3.7319108169972296E-3</v>
      </c>
    </row>
    <row r="10" spans="2:3" x14ac:dyDescent="0.2">
      <c r="B10">
        <v>7</v>
      </c>
      <c r="C10">
        <v>2.8013489576805828E-3</v>
      </c>
    </row>
    <row r="11" spans="2:3" x14ac:dyDescent="0.2">
      <c r="B11">
        <v>8</v>
      </c>
      <c r="C11">
        <v>4.530918369775125E-4</v>
      </c>
    </row>
    <row r="12" spans="2:3" x14ac:dyDescent="0.2">
      <c r="B12">
        <v>9</v>
      </c>
      <c r="C12">
        <v>3.0542282763787901E-10</v>
      </c>
    </row>
    <row r="18" spans="2:3" x14ac:dyDescent="0.2">
      <c r="B18" t="s">
        <v>4</v>
      </c>
      <c r="C18" t="s">
        <v>10</v>
      </c>
    </row>
    <row r="19" spans="2:3" x14ac:dyDescent="0.2">
      <c r="B19">
        <v>0</v>
      </c>
      <c r="C19">
        <v>15.431119704829902</v>
      </c>
    </row>
    <row r="20" spans="2:3" x14ac:dyDescent="0.2">
      <c r="B20">
        <v>1</v>
      </c>
      <c r="C20">
        <v>6.1805966700483737</v>
      </c>
    </row>
    <row r="21" spans="2:3" x14ac:dyDescent="0.2">
      <c r="B21">
        <v>2</v>
      </c>
      <c r="C21">
        <v>0.37100002646210112</v>
      </c>
    </row>
    <row r="22" spans="2:3" x14ac:dyDescent="0.2">
      <c r="B22">
        <v>3</v>
      </c>
      <c r="C22">
        <v>0.36959331684277336</v>
      </c>
    </row>
    <row r="23" spans="2:3" x14ac:dyDescent="0.2">
      <c r="B23">
        <v>4</v>
      </c>
      <c r="C23">
        <v>0.36737357055523362</v>
      </c>
    </row>
    <row r="24" spans="2:3" x14ac:dyDescent="0.2">
      <c r="B24">
        <v>5</v>
      </c>
      <c r="C24">
        <v>0.30418145564980231</v>
      </c>
    </row>
    <row r="25" spans="2:3" x14ac:dyDescent="0.2">
      <c r="B25">
        <v>6</v>
      </c>
      <c r="C25">
        <v>0.22171032140455127</v>
      </c>
    </row>
    <row r="26" spans="2:3" x14ac:dyDescent="0.2">
      <c r="B26">
        <v>7</v>
      </c>
      <c r="C26">
        <v>0.23670741561823128</v>
      </c>
    </row>
    <row r="27" spans="2:3" x14ac:dyDescent="0.2">
      <c r="B27">
        <v>8</v>
      </c>
      <c r="C27">
        <v>0.10124158187241394</v>
      </c>
    </row>
    <row r="28" spans="2:3" x14ac:dyDescent="0.2">
      <c r="B28">
        <v>9</v>
      </c>
      <c r="C28">
        <v>8.6350967860304717E-5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L34">
        <f>MMULT(A34:J34,C3:C12)</f>
        <v>7.2645531633026136E-3</v>
      </c>
    </row>
    <row r="36" spans="1:12" x14ac:dyDescent="0.2">
      <c r="A36" t="s">
        <v>11</v>
      </c>
      <c r="B36">
        <f>SUM(A34:J34)</f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0th Order</vt:lpstr>
      <vt:lpstr>1st Order</vt:lpstr>
      <vt:lpstr>2nd Order</vt:lpstr>
      <vt:lpstr>3rd Order</vt:lpstr>
      <vt:lpstr>4th Order</vt:lpstr>
      <vt:lpstr>5th Order</vt:lpstr>
      <vt:lpstr>6th Order</vt:lpstr>
      <vt:lpstr>7th Order</vt:lpstr>
      <vt:lpstr>8th Order</vt:lpstr>
      <vt:lpstr>9th Order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2017-04-06T02:22:37Z</dcterms:created>
  <dcterms:modified xsi:type="dcterms:W3CDTF">2017-04-11T10:28:41Z</dcterms:modified>
</cp:coreProperties>
</file>