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th\source\repos\thadhaines\ResearchDocs\excel\grouping_speedup_table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M17" i="1"/>
  <c r="O19" i="1"/>
  <c r="M19" i="1"/>
  <c r="O4" i="1"/>
  <c r="O5" i="1"/>
  <c r="O6" i="1"/>
  <c r="O11" i="1"/>
  <c r="O7" i="1"/>
  <c r="O8" i="1"/>
  <c r="O13" i="1"/>
  <c r="O9" i="1"/>
  <c r="O10" i="1"/>
  <c r="O12" i="1"/>
  <c r="O15" i="1"/>
  <c r="O16" i="1"/>
  <c r="O24" i="1"/>
  <c r="O25" i="1"/>
  <c r="O22" i="1"/>
  <c r="O23" i="1"/>
  <c r="O20" i="1"/>
  <c r="O21" i="1"/>
  <c r="O3" i="1"/>
  <c r="M4" i="1"/>
  <c r="M5" i="1"/>
  <c r="M6" i="1"/>
  <c r="M11" i="1"/>
  <c r="M7" i="1"/>
  <c r="M8" i="1"/>
  <c r="M13" i="1"/>
  <c r="M9" i="1"/>
  <c r="M10" i="1"/>
  <c r="M12" i="1"/>
  <c r="M15" i="1"/>
  <c r="M16" i="1"/>
  <c r="M24" i="1"/>
  <c r="M25" i="1"/>
  <c r="M22" i="1"/>
  <c r="M23" i="1"/>
  <c r="M20" i="1"/>
  <c r="M21" i="1"/>
  <c r="M3" i="1"/>
  <c r="Q3" i="1" l="1"/>
  <c r="Q15" i="1"/>
  <c r="Q12" i="1"/>
  <c r="Q8" i="1"/>
  <c r="Q7" i="1"/>
  <c r="Q9" i="1"/>
  <c r="Q19" i="1"/>
  <c r="Q6" i="1"/>
</calcChain>
</file>

<file path=xl/sharedStrings.xml><?xml version="1.0" encoding="utf-8"?>
<sst xmlns="http://schemas.openxmlformats.org/spreadsheetml/2006/main" count="288" uniqueCount="45">
  <si>
    <t>&amp;</t>
  </si>
  <si>
    <t>\\</t>
  </si>
  <si>
    <t xml:space="preserve">     Total Simulation Time</t>
  </si>
  <si>
    <t xml:space="preserve">         PY3 Dynamics CPU Time</t>
  </si>
  <si>
    <t xml:space="preserve">                 PY3 Send Time</t>
  </si>
  <si>
    <t xml:space="preserve">              PY3 Recieve Time</t>
  </si>
  <si>
    <t xml:space="preserve">        Uncounted PY3 Time</t>
  </si>
  <si>
    <t xml:space="preserve">                IPY distPacc Time</t>
  </si>
  <si>
    <t xml:space="preserve">            IPY PSLF Get/Set Time</t>
  </si>
  <si>
    <t xml:space="preserve">             PSLF Power-Flow Time</t>
  </si>
  <si>
    <t xml:space="preserve">                IPY Msg Make Time</t>
  </si>
  <si>
    <t xml:space="preserve">                    IPY Send Time</t>
  </si>
  <si>
    <t xml:space="preserve">        Uncounted IPY Time</t>
  </si>
  <si>
    <t xml:space="preserve">             Power-Flow Solutions</t>
  </si>
  <si>
    <t xml:space="preserve">                Sent PY3 Messages</t>
  </si>
  <si>
    <t xml:space="preserve">                Sent IPY Messages</t>
  </si>
  <si>
    <t xml:space="preserve">                   Simulated Time</t>
  </si>
  <si>
    <t xml:space="preserve">             Simulation Time Step</t>
  </si>
  <si>
    <t xml:space="preserve">                Real time Speedup</t>
  </si>
  <si>
    <t>@</t>
  </si>
  <si>
    <t>&amp; @</t>
  </si>
  <si>
    <t>Best</t>
  </si>
  <si>
    <t xml:space="preserve"> </t>
  </si>
  <si>
    <t>A or B</t>
  </si>
  <si>
    <t>0 or B</t>
  </si>
  <si>
    <t>\midrule</t>
  </si>
  <si>
    <t>\toprule</t>
  </si>
  <si>
    <t>A</t>
  </si>
  <si>
    <t>Simulation Counters</t>
  </si>
  <si>
    <t>Simulation Timings</t>
  </si>
  <si>
    <t>Average Power-Flow Time</t>
  </si>
  <si>
    <t>Average Power-Flow / Time Step</t>
  </si>
  <si>
    <t>Simulation Summary</t>
  </si>
  <si>
    <t xml:space="preserve">                Average PY3 Send Time</t>
  </si>
  <si>
    <t xml:space="preserve">                Average IPY Send Time</t>
  </si>
  <si>
    <t>\shortstack{Option A\\ IPY \&amp; PY3}</t>
  </si>
  <si>
    <t>\shortstack{Option 0\\None}</t>
  </si>
  <si>
    <t>\shortstack{Option B\\ IPY }</t>
  </si>
  <si>
    <t>\toprule @</t>
  </si>
  <si>
    <t>\bottomrule</t>
  </si>
  <si>
    <t>[sec]</t>
  </si>
  <si>
    <t>[abs]</t>
  </si>
  <si>
    <t>[Option]</t>
  </si>
  <si>
    <t>\shortstack{Option A\\ Benefit }</t>
  </si>
  <si>
    <t>\shortstack{Option B\\ Benefit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</si>
</sst>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tabSelected="1" workbookViewId="0">
      <selection activeCell="C1" sqref="C1:S25"/>
    </sheetView>
  </sheetViews>
  <sheetFormatPr defaultRowHeight="15" x14ac:dyDescent="0.25"/>
  <cols>
    <col min="2" max="2" width="16.85546875" bestFit="1" customWidth="1"/>
    <col min="3" max="3" width="9.140625" customWidth="1"/>
    <col min="4" max="4" width="27.140625" bestFit="1" customWidth="1"/>
    <col min="5" max="5" width="4.7109375" bestFit="1" customWidth="1"/>
    <col min="6" max="6" width="10" bestFit="1" customWidth="1"/>
    <col min="7" max="7" width="4.7109375" bestFit="1" customWidth="1"/>
    <col min="8" max="8" width="21.140625" bestFit="1" customWidth="1"/>
    <col min="9" max="9" width="4.7109375" bestFit="1" customWidth="1"/>
    <col min="10" max="10" width="10" bestFit="1" customWidth="1"/>
    <col min="11" max="11" width="2.42578125" bestFit="1" customWidth="1"/>
    <col min="12" max="12" width="4.7109375" bestFit="1" customWidth="1"/>
    <col min="13" max="13" width="12.85546875" customWidth="1"/>
    <col min="14" max="14" width="4.7109375" bestFit="1" customWidth="1"/>
    <col min="15" max="15" width="12" bestFit="1" customWidth="1"/>
    <col min="16" max="16" width="4.7109375" bestFit="1" customWidth="1"/>
  </cols>
  <sheetData>
    <row r="1" spans="3:19" x14ac:dyDescent="0.25">
      <c r="C1" t="s">
        <v>38</v>
      </c>
      <c r="E1" t="s">
        <v>20</v>
      </c>
      <c r="F1" t="s">
        <v>36</v>
      </c>
      <c r="G1" t="s">
        <v>20</v>
      </c>
      <c r="H1" t="s">
        <v>35</v>
      </c>
      <c r="I1" t="s">
        <v>20</v>
      </c>
      <c r="J1" t="s">
        <v>37</v>
      </c>
      <c r="K1" t="s">
        <v>0</v>
      </c>
      <c r="L1" t="s">
        <v>20</v>
      </c>
      <c r="M1" t="s">
        <v>43</v>
      </c>
      <c r="N1" t="s">
        <v>20</v>
      </c>
      <c r="O1" t="s">
        <v>44</v>
      </c>
      <c r="P1" t="s">
        <v>20</v>
      </c>
      <c r="Q1" s="2" t="s">
        <v>21</v>
      </c>
      <c r="R1" s="1" t="s">
        <v>1</v>
      </c>
      <c r="S1" t="s">
        <v>26</v>
      </c>
    </row>
    <row r="2" spans="3:19" x14ac:dyDescent="0.25">
      <c r="C2" t="s">
        <v>19</v>
      </c>
      <c r="D2" t="s">
        <v>29</v>
      </c>
      <c r="E2" t="s">
        <v>20</v>
      </c>
      <c r="F2" t="s">
        <v>40</v>
      </c>
      <c r="G2" t="s">
        <v>20</v>
      </c>
      <c r="H2" t="s">
        <v>40</v>
      </c>
      <c r="I2" t="s">
        <v>20</v>
      </c>
      <c r="J2" t="s">
        <v>40</v>
      </c>
      <c r="K2" t="s">
        <v>0</v>
      </c>
      <c r="L2" t="s">
        <v>20</v>
      </c>
      <c r="M2" t="s">
        <v>41</v>
      </c>
      <c r="N2" t="s">
        <v>20</v>
      </c>
      <c r="O2" t="s">
        <v>41</v>
      </c>
      <c r="P2" t="s">
        <v>20</v>
      </c>
      <c r="Q2" t="s">
        <v>42</v>
      </c>
      <c r="R2" s="1" t="s">
        <v>1</v>
      </c>
      <c r="S2" t="s">
        <v>25</v>
      </c>
    </row>
    <row r="3" spans="3:19" x14ac:dyDescent="0.25">
      <c r="C3" t="s">
        <v>19</v>
      </c>
      <c r="D3" t="s">
        <v>2</v>
      </c>
      <c r="E3" t="s">
        <v>0</v>
      </c>
      <c r="F3">
        <v>28.592126</v>
      </c>
      <c r="G3" t="s">
        <v>0</v>
      </c>
      <c r="H3">
        <v>20.969989999999999</v>
      </c>
      <c r="I3" t="s">
        <v>0</v>
      </c>
      <c r="J3">
        <v>19.676877999999999</v>
      </c>
      <c r="K3" t="s">
        <v>0</v>
      </c>
      <c r="L3" t="s">
        <v>0</v>
      </c>
      <c r="M3">
        <f>F3/H3</f>
        <v>1.3634782849204983</v>
      </c>
      <c r="N3" t="s">
        <v>0</v>
      </c>
      <c r="O3">
        <f>F3/J3</f>
        <v>1.4530824452944213</v>
      </c>
      <c r="P3" t="s">
        <v>20</v>
      </c>
      <c r="Q3" s="2" t="str">
        <f>IF( M3&gt; O3,"A","B")</f>
        <v>B</v>
      </c>
      <c r="R3" s="1" t="s">
        <v>1</v>
      </c>
    </row>
    <row r="4" spans="3:19" x14ac:dyDescent="0.25">
      <c r="C4" t="s">
        <v>19</v>
      </c>
      <c r="D4" t="s">
        <v>3</v>
      </c>
      <c r="E4" t="s">
        <v>0</v>
      </c>
      <c r="F4">
        <v>3.2671160000000001</v>
      </c>
      <c r="G4" t="s">
        <v>0</v>
      </c>
      <c r="H4">
        <v>3.3687520000000002</v>
      </c>
      <c r="I4" t="s">
        <v>0</v>
      </c>
      <c r="J4">
        <v>3.406628</v>
      </c>
      <c r="K4" t="s">
        <v>0</v>
      </c>
      <c r="L4" t="s">
        <v>0</v>
      </c>
      <c r="M4">
        <f>F4/H4</f>
        <v>0.96982977672443682</v>
      </c>
      <c r="N4" t="s">
        <v>0</v>
      </c>
      <c r="O4">
        <f>F4/J4</f>
        <v>0.95904689329154813</v>
      </c>
      <c r="P4" t="s">
        <v>20</v>
      </c>
      <c r="Q4" s="2">
        <v>0</v>
      </c>
      <c r="R4" s="1" t="s">
        <v>1</v>
      </c>
    </row>
    <row r="5" spans="3:19" x14ac:dyDescent="0.25">
      <c r="C5" t="s">
        <v>19</v>
      </c>
      <c r="D5" t="s">
        <v>4</v>
      </c>
      <c r="E5" t="s">
        <v>0</v>
      </c>
      <c r="F5">
        <v>0.64814700000000003</v>
      </c>
      <c r="G5" t="s">
        <v>0</v>
      </c>
      <c r="H5">
        <v>6.5931000000000003E-2</v>
      </c>
      <c r="I5" t="s">
        <v>0</v>
      </c>
      <c r="J5">
        <v>0.64251499999999995</v>
      </c>
      <c r="K5" t="s">
        <v>0</v>
      </c>
      <c r="L5" t="s">
        <v>0</v>
      </c>
      <c r="M5">
        <f>F5/H5</f>
        <v>9.8306866269281521</v>
      </c>
      <c r="N5" t="s">
        <v>0</v>
      </c>
      <c r="O5">
        <f>F5/J5</f>
        <v>1.0087655541115772</v>
      </c>
      <c r="P5" t="s">
        <v>20</v>
      </c>
      <c r="Q5" s="2" t="s">
        <v>27</v>
      </c>
      <c r="R5" s="1" t="s">
        <v>1</v>
      </c>
    </row>
    <row r="6" spans="3:19" x14ac:dyDescent="0.25">
      <c r="C6" t="s">
        <v>19</v>
      </c>
      <c r="D6" t="s">
        <v>5</v>
      </c>
      <c r="E6" t="s">
        <v>0</v>
      </c>
      <c r="F6">
        <v>24.517481</v>
      </c>
      <c r="G6" t="s">
        <v>0</v>
      </c>
      <c r="H6">
        <v>17.386082999999999</v>
      </c>
      <c r="I6" t="s">
        <v>0</v>
      </c>
      <c r="J6">
        <v>15.48466</v>
      </c>
      <c r="K6" t="s">
        <v>0</v>
      </c>
      <c r="L6" t="s">
        <v>0</v>
      </c>
      <c r="M6">
        <f>F6/H6</f>
        <v>1.4101785318751787</v>
      </c>
      <c r="N6" t="s">
        <v>0</v>
      </c>
      <c r="O6">
        <f>F6/J6</f>
        <v>1.5833399635510241</v>
      </c>
      <c r="P6" t="s">
        <v>20</v>
      </c>
      <c r="Q6" s="2" t="str">
        <f>IF( M6&gt; O6,"A","B")</f>
        <v>B</v>
      </c>
      <c r="R6" s="1" t="s">
        <v>1</v>
      </c>
    </row>
    <row r="7" spans="3:19" x14ac:dyDescent="0.25">
      <c r="C7" t="s">
        <v>19</v>
      </c>
      <c r="D7" t="s">
        <v>7</v>
      </c>
      <c r="E7" t="s">
        <v>0</v>
      </c>
      <c r="F7">
        <v>0.233406</v>
      </c>
      <c r="G7" t="s">
        <v>0</v>
      </c>
      <c r="H7">
        <v>0.20710799999999999</v>
      </c>
      <c r="I7" t="s">
        <v>0</v>
      </c>
      <c r="J7">
        <v>0.25534099999999998</v>
      </c>
      <c r="K7" t="s">
        <v>0</v>
      </c>
      <c r="L7" t="s">
        <v>0</v>
      </c>
      <c r="M7">
        <f>F7/H7</f>
        <v>1.1269772292716844</v>
      </c>
      <c r="N7" t="s">
        <v>0</v>
      </c>
      <c r="O7">
        <f>F7/J7</f>
        <v>0.91409526867992219</v>
      </c>
      <c r="P7" t="s">
        <v>20</v>
      </c>
      <c r="Q7" s="2" t="str">
        <f>IF( M7&gt; O7,"A","B")</f>
        <v>A</v>
      </c>
      <c r="R7" s="1" t="s">
        <v>1</v>
      </c>
    </row>
    <row r="8" spans="3:19" x14ac:dyDescent="0.25">
      <c r="C8" t="s">
        <v>19</v>
      </c>
      <c r="D8" t="s">
        <v>8</v>
      </c>
      <c r="E8" t="s">
        <v>0</v>
      </c>
      <c r="F8">
        <v>1.3916930000000001</v>
      </c>
      <c r="G8" t="s">
        <v>0</v>
      </c>
      <c r="H8">
        <v>0.96480600000000005</v>
      </c>
      <c r="I8" t="s">
        <v>0</v>
      </c>
      <c r="J8">
        <v>1.0922320000000001</v>
      </c>
      <c r="K8" t="s">
        <v>0</v>
      </c>
      <c r="L8" t="s">
        <v>0</v>
      </c>
      <c r="M8">
        <f>F8/H8</f>
        <v>1.4424588984728537</v>
      </c>
      <c r="N8" t="s">
        <v>0</v>
      </c>
      <c r="O8">
        <f>F8/J8</f>
        <v>1.2741734356803316</v>
      </c>
      <c r="P8" t="s">
        <v>20</v>
      </c>
      <c r="Q8" s="2" t="str">
        <f>IF( M8&gt; O8,"A","B")</f>
        <v>A</v>
      </c>
      <c r="R8" s="1" t="s">
        <v>1</v>
      </c>
    </row>
    <row r="9" spans="3:19" x14ac:dyDescent="0.25">
      <c r="C9" t="s">
        <v>19</v>
      </c>
      <c r="D9" t="s">
        <v>10</v>
      </c>
      <c r="E9" t="s">
        <v>0</v>
      </c>
      <c r="F9">
        <v>8.5265999999999995E-2</v>
      </c>
      <c r="G9" t="s">
        <v>0</v>
      </c>
      <c r="H9">
        <v>2.9984E-2</v>
      </c>
      <c r="I9" t="s">
        <v>0</v>
      </c>
      <c r="J9">
        <v>2.5864000000000002E-2</v>
      </c>
      <c r="K9" t="s">
        <v>0</v>
      </c>
      <c r="L9" t="s">
        <v>0</v>
      </c>
      <c r="M9">
        <f>F9/H9</f>
        <v>2.8437166488794023</v>
      </c>
      <c r="N9" t="s">
        <v>0</v>
      </c>
      <c r="O9">
        <f>F9/J9</f>
        <v>3.2967058459635008</v>
      </c>
      <c r="P9" t="s">
        <v>20</v>
      </c>
      <c r="Q9" s="2" t="str">
        <f>IF( M9&gt; O9,"A","B")</f>
        <v>B</v>
      </c>
      <c r="R9" s="1" t="s">
        <v>1</v>
      </c>
    </row>
    <row r="10" spans="3:19" x14ac:dyDescent="0.25">
      <c r="C10" t="s">
        <v>19</v>
      </c>
      <c r="D10" t="s">
        <v>11</v>
      </c>
      <c r="E10" t="s">
        <v>0</v>
      </c>
      <c r="F10">
        <v>10.390212999999999</v>
      </c>
      <c r="G10" t="s">
        <v>0</v>
      </c>
      <c r="H10">
        <v>1.5309980000000001</v>
      </c>
      <c r="I10" t="s">
        <v>0</v>
      </c>
      <c r="J10">
        <v>1.534767</v>
      </c>
      <c r="K10" t="s">
        <v>0</v>
      </c>
      <c r="L10" t="s">
        <v>0</v>
      </c>
      <c r="M10">
        <f>F10/H10</f>
        <v>6.7865620987094681</v>
      </c>
      <c r="N10" t="s">
        <v>0</v>
      </c>
      <c r="O10">
        <f>F10/J10</f>
        <v>6.7698960167895184</v>
      </c>
      <c r="P10" t="s">
        <v>20</v>
      </c>
      <c r="Q10" s="2" t="s">
        <v>23</v>
      </c>
      <c r="R10" s="1" t="s">
        <v>1</v>
      </c>
    </row>
    <row r="11" spans="3:19" x14ac:dyDescent="0.25">
      <c r="C11" t="s">
        <v>19</v>
      </c>
      <c r="D11" t="s">
        <v>6</v>
      </c>
      <c r="E11" t="s">
        <v>0</v>
      </c>
      <c r="F11">
        <v>0.159382</v>
      </c>
      <c r="G11" t="s">
        <v>0</v>
      </c>
      <c r="H11">
        <v>0.149224</v>
      </c>
      <c r="I11" t="s">
        <v>0</v>
      </c>
      <c r="J11">
        <v>0.14307500000000001</v>
      </c>
      <c r="K11" t="s">
        <v>0</v>
      </c>
      <c r="L11" t="s">
        <v>0</v>
      </c>
      <c r="M11">
        <f>F11/H11</f>
        <v>1.0680721599742669</v>
      </c>
      <c r="N11" t="s">
        <v>0</v>
      </c>
      <c r="O11">
        <f>F11/J11</f>
        <v>1.1139751878385462</v>
      </c>
      <c r="P11" t="s">
        <v>20</v>
      </c>
      <c r="Q11" s="2" t="s">
        <v>23</v>
      </c>
      <c r="R11" s="1" t="s">
        <v>1</v>
      </c>
    </row>
    <row r="12" spans="3:19" x14ac:dyDescent="0.25">
      <c r="C12" t="s">
        <v>19</v>
      </c>
      <c r="D12" t="s">
        <v>12</v>
      </c>
      <c r="E12" t="s">
        <v>0</v>
      </c>
      <c r="F12">
        <v>1.8999269999999999</v>
      </c>
      <c r="G12" t="s">
        <v>0</v>
      </c>
      <c r="H12">
        <v>4.2368980000000001</v>
      </c>
      <c r="I12" t="s">
        <v>0</v>
      </c>
      <c r="J12">
        <v>1.9203129999999999</v>
      </c>
      <c r="K12" t="s">
        <v>0</v>
      </c>
      <c r="L12" t="s">
        <v>0</v>
      </c>
      <c r="M12">
        <f>F12/H12</f>
        <v>0.44842405929998785</v>
      </c>
      <c r="N12" t="s">
        <v>0</v>
      </c>
      <c r="O12">
        <f>F12/J12</f>
        <v>0.98938402229219924</v>
      </c>
      <c r="P12" t="s">
        <v>20</v>
      </c>
      <c r="Q12" s="2" t="str">
        <f>IF( M12&gt; O12,"A","B")</f>
        <v>B</v>
      </c>
      <c r="R12" s="1" t="s">
        <v>1</v>
      </c>
    </row>
    <row r="13" spans="3:19" x14ac:dyDescent="0.25">
      <c r="C13" t="s">
        <v>19</v>
      </c>
      <c r="D13" t="s">
        <v>9</v>
      </c>
      <c r="E13" t="s">
        <v>0</v>
      </c>
      <c r="F13">
        <v>10.516975</v>
      </c>
      <c r="G13" t="s">
        <v>0</v>
      </c>
      <c r="H13">
        <v>10.41629</v>
      </c>
      <c r="I13" t="s">
        <v>0</v>
      </c>
      <c r="J13">
        <v>10.656143</v>
      </c>
      <c r="K13" t="s">
        <v>0</v>
      </c>
      <c r="L13" t="s">
        <v>0</v>
      </c>
      <c r="M13">
        <f>F13/H13</f>
        <v>1.0096661095265205</v>
      </c>
      <c r="N13" t="s">
        <v>0</v>
      </c>
      <c r="O13">
        <f>F13/J13</f>
        <v>0.98694011519927993</v>
      </c>
      <c r="P13" t="s">
        <v>20</v>
      </c>
      <c r="Q13" s="2" t="s">
        <v>22</v>
      </c>
      <c r="R13" s="1" t="s">
        <v>1</v>
      </c>
      <c r="S13" t="s">
        <v>25</v>
      </c>
    </row>
    <row r="14" spans="3:19" x14ac:dyDescent="0.25">
      <c r="C14" t="s">
        <v>19</v>
      </c>
      <c r="D14" t="s">
        <v>28</v>
      </c>
      <c r="E14" t="s">
        <v>0</v>
      </c>
      <c r="G14" t="s">
        <v>0</v>
      </c>
      <c r="I14" t="s">
        <v>0</v>
      </c>
      <c r="K14" t="s">
        <v>0</v>
      </c>
      <c r="L14" t="s">
        <v>0</v>
      </c>
      <c r="N14" t="s">
        <v>0</v>
      </c>
      <c r="P14" t="s">
        <v>20</v>
      </c>
      <c r="Q14" s="2"/>
      <c r="R14" s="1" t="s">
        <v>1</v>
      </c>
      <c r="S14" t="s">
        <v>25</v>
      </c>
    </row>
    <row r="15" spans="3:19" x14ac:dyDescent="0.25">
      <c r="C15" t="s">
        <v>19</v>
      </c>
      <c r="D15" t="s">
        <v>14</v>
      </c>
      <c r="E15" t="s">
        <v>0</v>
      </c>
      <c r="F15">
        <v>6157</v>
      </c>
      <c r="G15" t="s">
        <v>0</v>
      </c>
      <c r="H15">
        <v>184</v>
      </c>
      <c r="I15" t="s">
        <v>0</v>
      </c>
      <c r="J15">
        <v>6157</v>
      </c>
      <c r="K15" t="s">
        <v>0</v>
      </c>
      <c r="L15" t="s">
        <v>0</v>
      </c>
      <c r="M15">
        <f>F15/H15</f>
        <v>33.461956521739133</v>
      </c>
      <c r="N15" t="s">
        <v>0</v>
      </c>
      <c r="O15">
        <f>F15/J15</f>
        <v>1</v>
      </c>
      <c r="P15" t="s">
        <v>20</v>
      </c>
      <c r="Q15" s="2" t="str">
        <f>IF( M15&gt; O15,"A","B")</f>
        <v>A</v>
      </c>
      <c r="R15" s="1" t="s">
        <v>1</v>
      </c>
    </row>
    <row r="16" spans="3:19" x14ac:dyDescent="0.25">
      <c r="C16" t="s">
        <v>19</v>
      </c>
      <c r="D16" t="s">
        <v>15</v>
      </c>
      <c r="E16" t="s">
        <v>0</v>
      </c>
      <c r="F16">
        <v>32037</v>
      </c>
      <c r="G16" t="s">
        <v>0</v>
      </c>
      <c r="H16">
        <v>543</v>
      </c>
      <c r="I16" t="s">
        <v>0</v>
      </c>
      <c r="J16">
        <v>543</v>
      </c>
      <c r="K16" t="s">
        <v>0</v>
      </c>
      <c r="L16" t="s">
        <v>0</v>
      </c>
      <c r="M16">
        <f>F16/H16</f>
        <v>59</v>
      </c>
      <c r="N16" t="s">
        <v>0</v>
      </c>
      <c r="O16">
        <f>F16/J16</f>
        <v>59</v>
      </c>
      <c r="P16" t="s">
        <v>20</v>
      </c>
      <c r="Q16" s="2" t="s">
        <v>23</v>
      </c>
      <c r="R16" s="1" t="s">
        <v>1</v>
      </c>
    </row>
    <row r="17" spans="3:19" x14ac:dyDescent="0.25">
      <c r="C17" t="s">
        <v>19</v>
      </c>
      <c r="D17" t="s">
        <v>13</v>
      </c>
      <c r="E17" t="s">
        <v>0</v>
      </c>
      <c r="F17">
        <v>206</v>
      </c>
      <c r="G17" t="s">
        <v>0</v>
      </c>
      <c r="H17">
        <v>206</v>
      </c>
      <c r="I17" t="s">
        <v>0</v>
      </c>
      <c r="J17">
        <v>206</v>
      </c>
      <c r="K17" t="s">
        <v>0</v>
      </c>
      <c r="L17" t="s">
        <v>0</v>
      </c>
      <c r="M17">
        <f>F17/H17</f>
        <v>1</v>
      </c>
      <c r="N17" t="s">
        <v>0</v>
      </c>
      <c r="O17">
        <f>F17/J17</f>
        <v>1</v>
      </c>
      <c r="P17" t="s">
        <v>20</v>
      </c>
      <c r="Q17" s="2" t="s">
        <v>22</v>
      </c>
      <c r="R17" s="1" t="s">
        <v>1</v>
      </c>
      <c r="S17" t="s">
        <v>25</v>
      </c>
    </row>
    <row r="18" spans="3:19" x14ac:dyDescent="0.25">
      <c r="C18" t="s">
        <v>19</v>
      </c>
      <c r="D18" t="s">
        <v>32</v>
      </c>
      <c r="E18" t="s">
        <v>0</v>
      </c>
      <c r="G18" t="s">
        <v>0</v>
      </c>
      <c r="I18" t="s">
        <v>0</v>
      </c>
      <c r="K18" t="s">
        <v>0</v>
      </c>
      <c r="L18" t="s">
        <v>0</v>
      </c>
      <c r="N18" t="s">
        <v>0</v>
      </c>
      <c r="P18" t="s">
        <v>20</v>
      </c>
      <c r="Q18" s="2"/>
      <c r="R18" s="1" t="s">
        <v>1</v>
      </c>
      <c r="S18" t="s">
        <v>25</v>
      </c>
    </row>
    <row r="19" spans="3:19" x14ac:dyDescent="0.25">
      <c r="C19" t="s">
        <v>19</v>
      </c>
      <c r="D19" t="s">
        <v>18</v>
      </c>
      <c r="E19" t="s">
        <v>0</v>
      </c>
      <c r="F19">
        <v>3.1477200000000001</v>
      </c>
      <c r="G19" t="s">
        <v>0</v>
      </c>
      <c r="H19">
        <v>4.2918479999999999</v>
      </c>
      <c r="I19" t="s">
        <v>0</v>
      </c>
      <c r="J19">
        <v>4.5738960000000004</v>
      </c>
      <c r="K19" t="s">
        <v>0</v>
      </c>
      <c r="L19" t="s">
        <v>0</v>
      </c>
      <c r="M19">
        <f>H19/F19</f>
        <v>1.3634783271701421</v>
      </c>
      <c r="N19" t="s">
        <v>0</v>
      </c>
      <c r="O19">
        <f>J19/F19</f>
        <v>1.4530822309481148</v>
      </c>
      <c r="P19" t="s">
        <v>20</v>
      </c>
      <c r="Q19" s="2" t="str">
        <f>IF( M19&gt; O19,"A","B")</f>
        <v>B</v>
      </c>
      <c r="R19" s="1" t="s">
        <v>1</v>
      </c>
    </row>
    <row r="20" spans="3:19" x14ac:dyDescent="0.25">
      <c r="C20" t="s">
        <v>19</v>
      </c>
      <c r="D20" t="s">
        <v>33</v>
      </c>
      <c r="E20" t="s">
        <v>0</v>
      </c>
      <c r="F20">
        <v>1.05E-4</v>
      </c>
      <c r="G20" t="s">
        <v>0</v>
      </c>
      <c r="H20">
        <v>3.5799999999999997E-4</v>
      </c>
      <c r="I20" t="s">
        <v>0</v>
      </c>
      <c r="J20">
        <v>1.0399999999999999E-4</v>
      </c>
      <c r="K20" t="s">
        <v>0</v>
      </c>
      <c r="L20" t="s">
        <v>0</v>
      </c>
      <c r="M20">
        <f>F20/H20</f>
        <v>0.29329608938547491</v>
      </c>
      <c r="N20" t="s">
        <v>0</v>
      </c>
      <c r="O20">
        <f>F20/J20</f>
        <v>1.0096153846153848</v>
      </c>
      <c r="P20" t="s">
        <v>20</v>
      </c>
      <c r="Q20" s="2" t="s">
        <v>24</v>
      </c>
      <c r="R20" s="1" t="s">
        <v>1</v>
      </c>
    </row>
    <row r="21" spans="3:19" x14ac:dyDescent="0.25">
      <c r="C21" t="s">
        <v>19</v>
      </c>
      <c r="D21" t="s">
        <v>34</v>
      </c>
      <c r="E21" t="s">
        <v>0</v>
      </c>
      <c r="F21">
        <v>3.2400000000000001E-4</v>
      </c>
      <c r="G21" t="s">
        <v>0</v>
      </c>
      <c r="H21">
        <v>2.82E-3</v>
      </c>
      <c r="I21" t="s">
        <v>0</v>
      </c>
      <c r="J21">
        <v>2.826E-3</v>
      </c>
      <c r="K21" t="s">
        <v>0</v>
      </c>
      <c r="L21" t="s">
        <v>0</v>
      </c>
      <c r="M21">
        <f>F21/H21</f>
        <v>0.1148936170212766</v>
      </c>
      <c r="N21" t="s">
        <v>0</v>
      </c>
      <c r="O21">
        <f>F21/J21</f>
        <v>0.11464968152866242</v>
      </c>
      <c r="P21" t="s">
        <v>20</v>
      </c>
      <c r="Q21" s="2">
        <v>0</v>
      </c>
      <c r="R21" s="1" t="s">
        <v>1</v>
      </c>
    </row>
    <row r="22" spans="3:19" x14ac:dyDescent="0.25">
      <c r="C22" t="s">
        <v>19</v>
      </c>
      <c r="D22" t="s">
        <v>30</v>
      </c>
      <c r="E22" t="s">
        <v>0</v>
      </c>
      <c r="F22">
        <v>5.1053000000000001E-2</v>
      </c>
      <c r="G22" t="s">
        <v>0</v>
      </c>
      <c r="H22">
        <v>5.0564999999999999E-2</v>
      </c>
      <c r="I22" t="s">
        <v>0</v>
      </c>
      <c r="J22">
        <v>5.1728999999999997E-2</v>
      </c>
      <c r="K22" t="s">
        <v>0</v>
      </c>
      <c r="L22" t="s">
        <v>0</v>
      </c>
      <c r="M22">
        <f>F22/H22</f>
        <v>1.0096509443290815</v>
      </c>
      <c r="N22" t="s">
        <v>0</v>
      </c>
      <c r="O22">
        <f>F22/J22</f>
        <v>0.9869318950685303</v>
      </c>
      <c r="P22" t="s">
        <v>20</v>
      </c>
      <c r="Q22" s="2" t="s">
        <v>22</v>
      </c>
      <c r="R22" s="1" t="s">
        <v>1</v>
      </c>
    </row>
    <row r="23" spans="3:19" x14ac:dyDescent="0.25">
      <c r="C23" t="s">
        <v>19</v>
      </c>
      <c r="D23" t="s">
        <v>31</v>
      </c>
      <c r="E23" t="s">
        <v>0</v>
      </c>
      <c r="F23">
        <v>1.1381220000000001</v>
      </c>
      <c r="G23" t="s">
        <v>0</v>
      </c>
      <c r="H23">
        <v>1.1381220000000001</v>
      </c>
      <c r="I23" t="s">
        <v>0</v>
      </c>
      <c r="J23">
        <v>1.1381220000000001</v>
      </c>
      <c r="K23" t="s">
        <v>0</v>
      </c>
      <c r="L23" t="s">
        <v>0</v>
      </c>
      <c r="M23">
        <f>F23/H23</f>
        <v>1</v>
      </c>
      <c r="N23" t="s">
        <v>0</v>
      </c>
      <c r="O23">
        <f>F23/J23</f>
        <v>1</v>
      </c>
      <c r="P23" t="s">
        <v>20</v>
      </c>
      <c r="Q23" s="2" t="s">
        <v>22</v>
      </c>
      <c r="R23" s="1" t="s">
        <v>1</v>
      </c>
    </row>
    <row r="24" spans="3:19" x14ac:dyDescent="0.25">
      <c r="C24" t="s">
        <v>19</v>
      </c>
      <c r="D24" t="s">
        <v>16</v>
      </c>
      <c r="E24" t="s">
        <v>0</v>
      </c>
      <c r="F24">
        <v>90</v>
      </c>
      <c r="G24" t="s">
        <v>0</v>
      </c>
      <c r="H24">
        <v>90</v>
      </c>
      <c r="I24" t="s">
        <v>0</v>
      </c>
      <c r="J24">
        <v>90</v>
      </c>
      <c r="K24" t="s">
        <v>0</v>
      </c>
      <c r="L24" t="s">
        <v>0</v>
      </c>
      <c r="M24">
        <f>F24/H24</f>
        <v>1</v>
      </c>
      <c r="N24" t="s">
        <v>0</v>
      </c>
      <c r="O24">
        <f>F24/J24</f>
        <v>1</v>
      </c>
      <c r="P24" t="s">
        <v>20</v>
      </c>
      <c r="Q24" s="2" t="s">
        <v>22</v>
      </c>
      <c r="R24" s="1" t="s">
        <v>1</v>
      </c>
    </row>
    <row r="25" spans="3:19" x14ac:dyDescent="0.25">
      <c r="C25" t="s">
        <v>19</v>
      </c>
      <c r="D25" t="s">
        <v>17</v>
      </c>
      <c r="E25" t="s">
        <v>0</v>
      </c>
      <c r="F25">
        <v>0.5</v>
      </c>
      <c r="G25" t="s">
        <v>0</v>
      </c>
      <c r="H25">
        <v>0.5</v>
      </c>
      <c r="I25" t="s">
        <v>0</v>
      </c>
      <c r="J25">
        <v>0.5</v>
      </c>
      <c r="K25" t="s">
        <v>0</v>
      </c>
      <c r="L25" t="s">
        <v>0</v>
      </c>
      <c r="M25">
        <f>F25/H25</f>
        <v>1</v>
      </c>
      <c r="N25" t="s">
        <v>0</v>
      </c>
      <c r="O25">
        <f>F25/J25</f>
        <v>1</v>
      </c>
      <c r="P25" t="s">
        <v>20</v>
      </c>
      <c r="Q25" s="2" t="s">
        <v>22</v>
      </c>
      <c r="R25" s="1" t="s">
        <v>1</v>
      </c>
      <c r="S25" t="s">
        <v>39</v>
      </c>
    </row>
    <row r="29" spans="3:19" x14ac:dyDescent="0.25">
      <c r="C29" t="s">
        <v>19</v>
      </c>
      <c r="E29" t="s">
        <v>0</v>
      </c>
      <c r="G29" t="s">
        <v>0</v>
      </c>
      <c r="I29" t="s">
        <v>0</v>
      </c>
      <c r="K29" t="s">
        <v>0</v>
      </c>
      <c r="L29" t="s">
        <v>0</v>
      </c>
      <c r="N29" t="s">
        <v>0</v>
      </c>
      <c r="P29" t="s">
        <v>20</v>
      </c>
      <c r="Q29" s="2"/>
      <c r="R29" s="1" t="s">
        <v>1</v>
      </c>
    </row>
  </sheetData>
  <hyperlinks>
    <hyperlink ref="R2" r:id="rId1"/>
    <hyperlink ref="R1" r:id="rId2"/>
    <hyperlink ref="R21" r:id="rId3"/>
    <hyperlink ref="R1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heythadhaines@gmail.com</cp:lastModifiedBy>
  <dcterms:created xsi:type="dcterms:W3CDTF">2019-05-26T23:02:02Z</dcterms:created>
  <dcterms:modified xsi:type="dcterms:W3CDTF">2019-05-27T12:49:35Z</dcterms:modified>
</cp:coreProperties>
</file>