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go\AppData\Local\Programs\Python\Python38\AI_Assignments\data\"/>
    </mc:Choice>
  </mc:AlternateContent>
  <xr:revisionPtr revIDLastSave="0" documentId="13_ncr:1_{52236933-2553-4944-849D-352857D3D3B8}" xr6:coauthVersionLast="47" xr6:coauthVersionMax="47" xr10:uidLastSave="{00000000-0000-0000-0000-000000000000}"/>
  <bookViews>
    <workbookView xWindow="-28920" yWindow="-2190" windowWidth="29040" windowHeight="15720" firstSheet="2" activeTab="2" xr2:uid="{D6730102-AD79-4EC2-AA3B-984A96A49C08}"/>
  </bookViews>
  <sheets>
    <sheet name="Original Dataset" sheetId="1" state="hidden" r:id="rId1"/>
    <sheet name="Only Errors" sheetId="3" state="hidden" r:id="rId2"/>
    <sheet name="Summary" sheetId="8" r:id="rId3"/>
    <sheet name="Errors Aggregated" sheetId="5" state="hidden" r:id="rId4"/>
  </sheets>
  <definedNames>
    <definedName name="_xlnm._FilterDatabase" localSheetId="3" hidden="1">'Errors Aggregated'!$A$1:$D$73</definedName>
    <definedName name="_xlnm._FilterDatabase" localSheetId="1" hidden="1">'Only Errors'!$A$1:$A$270</definedName>
    <definedName name="_xlnm._FilterDatabase" localSheetId="0" hidden="1">'Original Dataset'!$A$1:$A$1312</definedName>
  </definedNames>
  <calcPr calcId="0"/>
  <pivotCaches>
    <pivotCache cacheId="25" r:id="rId5"/>
  </pivotCaches>
</workbook>
</file>

<file path=xl/calcChain.xml><?xml version="1.0" encoding="utf-8"?>
<calcChain xmlns="http://schemas.openxmlformats.org/spreadsheetml/2006/main">
  <c r="A61" i="1" l="1"/>
  <c r="A120" i="1"/>
  <c r="A257" i="1"/>
  <c r="A321" i="1"/>
  <c r="A547" i="1"/>
  <c r="A586" i="1"/>
  <c r="A749" i="1"/>
  <c r="A774" i="1"/>
  <c r="A802" i="1"/>
  <c r="A884" i="1"/>
  <c r="A1011" i="1"/>
  <c r="A1072" i="1"/>
  <c r="A1135" i="1"/>
  <c r="A1166" i="1"/>
</calcChain>
</file>

<file path=xl/sharedStrings.xml><?xml version="1.0" encoding="utf-8"?>
<sst xmlns="http://schemas.openxmlformats.org/spreadsheetml/2006/main" count="2796" uniqueCount="1180">
  <si>
    <t>-- Original query 1:</t>
  </si>
  <si>
    <t>-- SELECT COUNT(School) FROM schools WHERE DOC = 52 AND Charter = 1 AND City = 'Hickman'	california_schools</t>
  </si>
  <si>
    <t>-- Explanation 1: Changed COUNT to MAX</t>
  </si>
  <si>
    <t>SELECT MAX(School) FROM schools WHERE DOC = 52 AND Charter = 1 AND City = 'Hickman'</t>
  </si>
  <si>
    <t>-- Explanation 2: Swapped AND/OR operators</t>
  </si>
  <si>
    <t>SELECT COUNT(School) FROM schools WHERE DOC = 52 OR Charter = 1 OR City = 'Hickman'</t>
  </si>
  <si>
    <t>-- Explanation 3: Removed WHERE clause</t>
  </si>
  <si>
    <t>SELECT COUNT(School) FROM schools</t>
  </si>
  <si>
    <t>-- Explanation 4: Added LIMIT clause (set to 2)</t>
  </si>
  <si>
    <t>SELECT COUNT(School) FROM schools WHERE DOC = 52 AND Charter = 1 AND City = 'Hickman' LIMIT 2</t>
  </si>
  <si>
    <t>-- Explanation 5: Changed comparison operator (= to !=)</t>
  </si>
  <si>
    <t>SELECT COUNT(School) FROM schools WHERE DOC != 52 AND Charter != 1 AND City != 'Hickman'</t>
  </si>
  <si>
    <t>================================================================================</t>
  </si>
  <si>
    <t>-- Original query 2:</t>
  </si>
  <si>
    <t>-- SELECT T2.EdOpsName FROM satscores AS T1 INNER JOIN schools AS T2 ON T1.cds = T2.CDSCode ORDER BY T1.AvgScrMath DESC LIMIT 1	california_schools</t>
  </si>
  <si>
    <t>-- Explanation 1: Changed ORDER BY DESC to ASC</t>
  </si>
  <si>
    <t>SELECT T2.EdOpsName FROM satscores AS T1 INNER JOIN schools AS T2 ON T1.cds = T2.CDSCode ORDER BY T1.AvgScrMath ASC LIMIT 1</t>
  </si>
  <si>
    <t>-- Explanation 2: Added DISTINCT</t>
  </si>
  <si>
    <t>SELECT DISTINCT T2.EdOpsName FROM satscores AS T1 INNER JOIN schools AS T2 ON T1.cds = T2.CDSCode ORDER BY T1.AvgScrMath DESC LIMIT 1</t>
  </si>
  <si>
    <t>-- Original query 3:</t>
  </si>
  <si>
    <t xml:space="preserve"> Ext</t>
  </si>
  <si>
    <t xml:space="preserve"> School FROM schools WHERE Zip = '95203-3704'	california_schools</t>
  </si>
  <si>
    <t>-- Explanation 1: Changed comparison operator (= to !=)</t>
  </si>
  <si>
    <t>SELECT Phone</t>
  </si>
  <si>
    <t xml:space="preserve"> School FROM schools WHERE Zip != '95203-3704'</t>
  </si>
  <si>
    <t>-- Original query 4:</t>
  </si>
  <si>
    <t>-- SELECT CAST(T1.`FRPM Count (K-12)` AS REAL) / T1.`Enrollment (K-12)` FROM frpm AS T1 INNER JOIN schools AS T2 ON T1.CDSCode = T2.CDSCode WHERE T2.SOC = 66 ORDER BY T1.`FRPM Count (K-12)` DESC LIMIT 5	california_schools</t>
  </si>
  <si>
    <t>-- Explanation 1: Changed INNER JOIN to LEFT JOIN</t>
  </si>
  <si>
    <t>SELECT CAST(T1.`FRPM Count (K-12)` AS REAL) / T1.`Enrollment (K-12)` FROM frpm AS T1 LEFT JOIN schools AS T2 ON T1.CDSCode = T2.CDSCode WHERE T2.SOC = 66 ORDER BY T1.`FRPM Count (K-12)` DESC LIMIT 5</t>
  </si>
  <si>
    <t>-- Explanation 2: Changed ORDER BY DESC to ASC</t>
  </si>
  <si>
    <t>SELECT CAST(T1.`FRPM Count (K-12)` AS REAL) / T1.`Enrollment (K-12)` FROM frpm AS T1 INNER JOIN schools AS T2 ON T1.CDSCode = T2.CDSCode WHERE T2.SOC = 66 ORDER BY T1.`FRPM Count (K-12)` ASC LIMIT 5</t>
  </si>
  <si>
    <t>-- Explanation 3: Added DISTINCT</t>
  </si>
  <si>
    <t>SELECT DISTINCT CAST(T1.`FRPM Count (K-12)` AS REAL) / T1.`Enrollment (K-12)` FROM frpm AS T1 INNER JOIN schools AS T2 ON T1.CDSCode = T2.CDSCode WHERE T2.SOC = 66 ORDER BY T1.`FRPM Count (K-12)` DESC LIMIT 5</t>
  </si>
  <si>
    <t>-- Explanation 4: Removed WHERE clause</t>
  </si>
  <si>
    <t>SELECT CAST(T1.`FRPM Count (K-12)` AS REAL) / T1.`Enrollment (K-12)` FROM frpm AS T1 INNER JOIN schools AS T2 ON T1.CDSCode = T2.CDSCode</t>
  </si>
  <si>
    <t>SELECT CAST(T1.`FRPM Count (K-12)` AS REAL) / T1.`Enrollment (K-12)` FROM frpm AS T1 INNER JOIN schools AS T2 ON T1.CDSCode != T2.CDSCode WHERE T2.SOC != 66 ORDER BY T1.`FRPM Count (K-12)` DESC LIMIT 5</t>
  </si>
  <si>
    <t>-- Original query 5:</t>
  </si>
  <si>
    <t xml:space="preserve"> T2.City</t>
  </si>
  <si>
    <t xml:space="preserve"> T2.State</t>
  </si>
  <si>
    <t xml:space="preserve"> T2.Zip FROM satscores AS T1 INNER JOIN schools AS T2 ON T1.cds = T2.CDSCode ORDER BY CAST(T1.NumGE1500 AS REAL) / T1.NumTstTakr ASC LIMIT 1	california_schools</t>
  </si>
  <si>
    <t>-- Explanation 1: Changed ORDER BY ASC to DESC</t>
  </si>
  <si>
    <t>SELECT T2.Street</t>
  </si>
  <si>
    <t xml:space="preserve"> T2.Zip FROM satscores AS T1 INNER JOIN schools AS T2 ON T1.cds = T2.CDSCode ORDER BY CAST(T1.NumGE1500 AS REAL) / T1.NumTstTakr DESC LIMIT 1</t>
  </si>
  <si>
    <t>-- Explanation 2: Changed comparison operator (= to !=)</t>
  </si>
  <si>
    <t xml:space="preserve"> T2.Zip FROM satscores AS T1 INNER JOIN schools AS T2 ON T1.cds != T2.CDSCode ORDER BY CAST(T1.NumGE1500 AS REAL) / T1.NumTstTakr ASC LIMIT 1</t>
  </si>
  <si>
    <t>-- Original query 6:</t>
  </si>
  <si>
    <t>-- SELECT AVG(T1.NumTstTakr) FROM satscores AS T1 INNER JOIN schools AS T2 ON T1.cds = T2.CDSCode WHERE strftime('%Y'</t>
  </si>
  <si>
    <t xml:space="preserve"> T2.OpenDate) = '1980' AND T2.County = 'Fresno'	california_schools</t>
  </si>
  <si>
    <t>-- Explanation 1: Swapped AND/OR operators</t>
  </si>
  <si>
    <t>SELECT AVG(T1.NumTstTakr) FROM satscores AS T1 INNER JOIN schools AS T2 ON T1.cds = T2.CDSCode WHERE strftime('%Y'</t>
  </si>
  <si>
    <t xml:space="preserve"> T2.OpenDate) = '1980' OR T2.County = 'Fresno'</t>
  </si>
  <si>
    <t>-- Explanation 2: Removed WHERE clause</t>
  </si>
  <si>
    <t>SELECT AVG(T1.NumTstTakr) FROM satscores AS T1 INNER JOIN schools AS T2 ON T1.cds = T2.CDSCode</t>
  </si>
  <si>
    <t>-- Original query 7:</t>
  </si>
  <si>
    <t>-- SELECT T2.Zip FROM frpm AS T1 INNER JOIN schools AS T2 ON T1.CDSCode = T2.CDSCode WHERE T1.`District Name` = 'Fresno County Office of Education' AND T1.`Charter School (Y/N)` = 1	california_schools</t>
  </si>
  <si>
    <t>SELECT T2.Zip FROM frpm AS T1 INNER JOIN schools AS T2 ON T1.CDSCode = T2.CDSCode WHERE T1.`District Name` = 'Fresno County Office of Education' OR T1.`Charter School (Y/N)` = 1</t>
  </si>
  <si>
    <t>SELECT T2.Zip FROM frpm AS T1 INNER JOIN schools AS T2 ON T1.CDSCode = T2.CDSCode</t>
  </si>
  <si>
    <t>-- Explanation 3: Added LIMIT clause (set to 3)</t>
  </si>
  <si>
    <t>SELECT T2.Zip FROM frpm AS T1 INNER JOIN schools AS T2 ON T1.CDSCode = T2.CDSCode WHERE T1.`District Name` = 'Fresno County Office of Education' AND T1.`Charter School (Y/N)` = 1 LIMIT 3</t>
  </si>
  <si>
    <t>-- Explanation 4: Added DISTINCT</t>
  </si>
  <si>
    <t>SELECT DISTINCT T2.Zip FROM frpm AS T1 INNER JOIN schools AS T2 ON T1.CDSCode = T2.CDSCode WHERE T1.`District Name` = 'Fresno County Office of Education' AND T1.`Charter School (Y/N)` = 1</t>
  </si>
  <si>
    <t>-- Original query 8:</t>
  </si>
  <si>
    <t>-- SELECT sname FROM satscores WHERE cname = 'Contra Costa' AND sname IS NOT NULL ORDER BY NumTstTakr DESC LIMIT 1	california_schools</t>
  </si>
  <si>
    <t>SELECT sname FROM satscores WHERE cname = 'Contra Costa' OR sname IS NOT NULL ORDER BY NumTstTakr DESC LIMIT 1</t>
  </si>
  <si>
    <t>SELECT DISTINCT sname FROM satscores WHERE cname = 'Contra Costa' AND sname IS NOT NULL ORDER BY NumTstTakr DESC LIMIT 1</t>
  </si>
  <si>
    <t>-- Explanation 3: Changed ORDER BY DESC to ASC</t>
  </si>
  <si>
    <t>SELECT sname FROM satscores WHERE cname = 'Contra Costa' AND sname IS NOT NULL ORDER BY NumTstTakr ASC LIMIT 1</t>
  </si>
  <si>
    <t>-- Explanation 4: Changed comparison operator (= to !=)</t>
  </si>
  <si>
    <t>SELECT sname FROM satscores WHERE cname != 'Contra Costa' AND sname IS NOT NULL ORDER BY NumTstTakr DESC LIMIT 1</t>
  </si>
  <si>
    <t>-- Explanation 5: Removed WHERE clause</t>
  </si>
  <si>
    <t>SELECT sname FROM satscores</t>
  </si>
  <si>
    <t>-- Original query 9:</t>
  </si>
  <si>
    <t xml:space="preserve"> T2.School FROM satscores AS T1 INNER JOIN schools AS T2 ON T1.cds = T2.CDSCode ORDER BY T1.NumGE1500 DESC LIMIT 1	california_schools</t>
  </si>
  <si>
    <t>-- Explanation 1: Added DISTINCT</t>
  </si>
  <si>
    <t>SELECT DISTINCT T2.AdmEmail1</t>
  </si>
  <si>
    <t xml:space="preserve"> T2.School FROM satscores AS T1 INNER JOIN schools AS T2 ON T1.cds = T2.CDSCode ORDER BY T1.NumGE1500 DESC LIMIT 1</t>
  </si>
  <si>
    <t>SELECT T2.AdmEmail1</t>
  </si>
  <si>
    <t xml:space="preserve"> T2.School FROM satscores AS T1 INNER JOIN schools AS T2 ON T1.cds = T2.CDSCode ORDER BY T1.NumGE1500 ASC LIMIT 1</t>
  </si>
  <si>
    <t>-- Explanation 3: Changed INNER JOIN to LEFT JOIN</t>
  </si>
  <si>
    <t xml:space="preserve"> T2.School FROM satscores AS T1 LEFT JOIN schools AS T2 ON T1.cds = T2.CDSCode ORDER BY T1.NumGE1500 DESC LIMIT 1</t>
  </si>
  <si>
    <t xml:space="preserve"> T2.School FROM satscores AS T1 INNER JOIN schools AS T2 ON T1.cds != T2.CDSCode ORDER BY T1.NumGE1500 DESC LIMIT 1</t>
  </si>
  <si>
    <t>-- Original query 10:</t>
  </si>
  <si>
    <t>-- SELECT T3.type FROM client AS T1 INNER JOIN disp AS T2 ON T1.client_id = T2.client_id INNER JOIN card AS T3 ON T2.disp_id = T3.disp_id WHERE T1.client_id = 9	financial</t>
  </si>
  <si>
    <t>-- Explanation 1: Removed WHERE clause</t>
  </si>
  <si>
    <t>SELECT T3.type FROM client AS T1 INNER JOIN disp AS T2 ON T1.client_id = T2.client_id INNER JOIN card AS T3 ON T2.disp_id = T3.disp_id</t>
  </si>
  <si>
    <t>SELECT T3.type FROM client AS T1 INNER JOIN disp AS T2 ON T1.client_id != T2.client_id INNER JOIN card AS T3 ON T2.disp_id != T3.disp_id WHERE T1.client_id != 9</t>
  </si>
  <si>
    <t>SELECT T3.type FROM client AS T1 LEFT JOIN disp AS T2 ON T1.client_id = T2.client_id LEFT JOIN card AS T3 ON T2.disp_id = T3.disp_id WHERE T1.client_id = 9</t>
  </si>
  <si>
    <t>-- Original query 11:</t>
  </si>
  <si>
    <t>-- SELECT COUNT(T1.account_id) FROM account AS T1 INNER JOIN district AS T2 ON T1.district_id = T2.district_id WHERE T2.A2 = 'Pisek'	financial</t>
  </si>
  <si>
    <t>SELECT MAX(T1.account_id) FROM account AS T1 INNER JOIN district AS T2 ON T1.district_id = T2.district_id WHERE T2.A2 = 'Pisek'</t>
  </si>
  <si>
    <t>SELECT COUNT(T1.account_id) FROM account AS T1 INNER JOIN district AS T2 ON T1.district_id = T2.district_id</t>
  </si>
  <si>
    <t>-- Original query 12:</t>
  </si>
  <si>
    <t>-- SELECT COUNT(T2.account_id) FROM account AS T1 INNER JOIN loan AS T2 ON T1.account_id = T2.account_id WHERE T2.duration = 24 AND T1.frequency = 'POPLATEK TYDNE'	financial</t>
  </si>
  <si>
    <t>SELECT COUNT(T2.account_id) FROM account AS T1 INNER JOIN loan AS T2 ON T1.account_id = T2.account_id</t>
  </si>
  <si>
    <t>SELECT COUNT(T2.account_id) FROM account AS T1 INNER JOIN loan AS T2 ON T1.account_id != T2.account_id WHERE T2.duration != 24 AND T1.frequency != 'POPLATEK TYDNE'</t>
  </si>
  <si>
    <t>-- Explanation 3: Changed COUNT to MAX</t>
  </si>
  <si>
    <t>SELECT MAX(T2.account_id) FROM account AS T1 INNER JOIN loan AS T2 ON T1.account_id = T2.account_id WHERE T2.duration = 24 AND T1.frequency = 'POPLATEK TYDNE'</t>
  </si>
  <si>
    <t>-- Explanation 4: Swapped AND/OR operators</t>
  </si>
  <si>
    <t>SELECT COUNT(T2.account_id) FROM account AS T1 INNER JOIN loan AS T2 ON T1.account_id = T2.account_id WHERE T2.duration = 24 OR T1.frequency = 'POPLATEK TYDNE'</t>
  </si>
  <si>
    <t>-- Explanation 5: Changed INNER JOIN to LEFT JOIN</t>
  </si>
  <si>
    <t>SELECT COUNT(T2.account_id) FROM account AS T1 LEFT JOIN loan AS T2 ON T1.account_id = T2.account_id WHERE T2.duration = 24 AND T1.frequency = 'POPLATEK TYDNE'</t>
  </si>
  <si>
    <t>-- Original query 13:</t>
  </si>
  <si>
    <t>-- 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</si>
  <si>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&gt; 10000	financial</t>
  </si>
  <si>
    <t>SELECT T1.district_id FROM account AS T1 INNER JOIN district AS T2 ON T1.district_id != T2.district_id INNER JOIN trans AS T3 ON T1.account_id != T3.account_id WHERE STRFTIME('%Y'</t>
  </si>
  <si>
    <t xml:space="preserve"> T3.date) != '1997' GROUP BY T1.district_id HAVING SUM(T3.amount) &gt; 10000</t>
  </si>
  <si>
    <t>-- Explanation 2: Changed INNER JOIN to LEFT JOIN</t>
  </si>
  <si>
    <t>SELECT T1.district_id FROM account AS T1 LEFT JOIN district AS T2 ON T1.district_id = T2.district_id LEFT JOIN trans AS T3 ON T1.account_id = T3.account_id WHERE STRFTIME('%Y'</t>
  </si>
  <si>
    <t xml:space="preserve"> T3.date) = '1997' GROUP BY T1.district_id HAVING SUM(T3.amount) &gt; 10000</t>
  </si>
  <si>
    <t>-- Explanation 3: Changed HAVING condition (reversed comparison)</t>
  </si>
  <si>
    <t>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</si>
  <si>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&lt; 10000</t>
  </si>
  <si>
    <t>-- Original query 14:</t>
  </si>
  <si>
    <t>-- SELECT CAST(SUM(type = 'gold' AND STRFTIME('%Y'</t>
  </si>
  <si>
    <t xml:space="preserve"> issued) &lt; '1998') AS REAL) * 100 / COUNT(card_id) FROM card	financial</t>
  </si>
  <si>
    <t>-- Explanation 1: Added LIMIT clause (set to 4)</t>
  </si>
  <si>
    <t>SELECT CAST(SUM(type = 'gold' AND STRFTIME('%Y'</t>
  </si>
  <si>
    <t xml:space="preserve"> issued) &lt; '1998') AS REAL) * 100 / COUNT(card_id) FROM card LIMIT 4</t>
  </si>
  <si>
    <t>SELECT CAST(SUM(type != 'gold' AND STRFTIME('%Y'</t>
  </si>
  <si>
    <t xml:space="preserve"> issued) &lt; '1998') AS REAL) * 100 / COUNT(card_id) FROM card</t>
  </si>
  <si>
    <t>-- Original query 15:</t>
  </si>
  <si>
    <t>-- SELECT COUNT(T2.account_id) FROM district AS T1 INNER JOIN account AS T2 ON T1.district_id = T2.district_id WHERE STRFTIME('%Y'</t>
  </si>
  <si>
    <t xml:space="preserve"> T2.date) = '1996' AND T1.A2 = 'Litomerice'	financial</t>
  </si>
  <si>
    <t>SELECT COUNT(T2.account_id) FROM district AS T1 INNER JOIN account AS T2 ON T1.district_id = T2.district_id WHERE STRFTIME('%Y'</t>
  </si>
  <si>
    <t xml:space="preserve"> T2.date) = '1996' OR T1.A2 = 'Litomerice'</t>
  </si>
  <si>
    <t>SELECT COUNT(T2.account_id) FROM district AS T1 INNER JOIN account AS T2 ON T1.district_id = T2.district_id</t>
  </si>
  <si>
    <t>-- Original query 16:</t>
  </si>
  <si>
    <t>-- SELECT CAST(SUM(T1.gender = 'M') AS REAL) * 100 / COUNT(T1.client_id) FROM client AS T1 INNER JOIN district AS T2 ON T1.district_id = T2.district_id WHERE T2.A3 = 'south Bohemia' GROUP BY T2.A4 ORDER BY T2.A4 DESC LIMIT 1	financial</t>
  </si>
  <si>
    <t>-- Explanation 1: Changed GROUP BY columns to positional reference</t>
  </si>
  <si>
    <t>SELECT CAST(SUM(T1.gender = 'M') AS REAL) * 100 / COUNT(T1.client_id) FROM client AS T1 INNER JOIN district AS T2 ON T1.district_id = T2.district_id WHERE T2.A3 = 'south Bohemia' GROUP BY 1</t>
  </si>
  <si>
    <t>SELECT CAST(SUM(T1.gender = 'M') AS REAL) * 100 / COUNT(T1.client_id) FROM client AS T1 LEFT JOIN district AS T2 ON T1.district_id = T2.district_id WHERE T2.A3 = 'south Bohemia' GROUP BY T2.A4 ORDER BY T2.A4 DESC LIMIT 1</t>
  </si>
  <si>
    <t>-- Original query 17:</t>
  </si>
  <si>
    <t>-- SELECT T3.trans_id FROM district AS T1 INNER JOIN account AS T2 ON T1.district_id = T2.district_id INNER JOIN trans AS T3 ON T2.account_id = T3.account_id WHERE T1.district_id = 5	financial</t>
  </si>
  <si>
    <t>SELECT T3.trans_id FROM district AS T1 LEFT JOIN account AS T2 ON T1.district_id = T2.district_id LEFT JOIN trans AS T3 ON T2.account_id = T3.account_id WHERE T1.district_id = 5</t>
  </si>
  <si>
    <t>-- Original query 18:</t>
  </si>
  <si>
    <t>-- SELECT COUNT(T1.account_id) FROM account AS T1 INNER JOIN district AS T2 ON T1.district_id = T2.district_id INNER JOIN loan AS T3 ON T1.account_id = T3.account_id WHERE T1.district_id = 1 AND (T3.status = 'C' OR T3.status = 'D')	financial</t>
  </si>
  <si>
    <t>SELECT COUNT(T1.account_id) FROM account AS T1 LEFT JOIN district AS T2 ON T1.district_id = T2.district_id LEFT JOIN loan AS T3 ON T1.account_id = T3.account_id WHERE T1.district_id = 1 AND (T3.status = 'C' OR T3.status = 'D')</t>
  </si>
  <si>
    <t>-- Explanation 2: Changed COUNT to MAX</t>
  </si>
  <si>
    <t>SELECT MAX(T1.account_id) FROM account AS T1 INNER JOIN district AS T2 ON T1.district_id = T2.district_id INNER JOIN loan AS T3 ON T1.account_id = T3.account_id WHERE T1.district_id = 1 AND (T3.status = 'C' OR T3.status = 'D')</t>
  </si>
  <si>
    <t>-- Explanation 3: Added LIMIT clause (set to 7)</t>
  </si>
  <si>
    <t>SELECT COUNT(T1.account_id) FROM account AS T1 INNER JOIN district AS T2 ON T1.district_id = T2.district_id INNER JOIN loan AS T3 ON T1.account_id = T3.account_id WHERE T1.district_id = 1 AND (T3.status = 'C' OR T3.status = 'D') LIMIT 7</t>
  </si>
  <si>
    <t>SELECT COUNT(T1.account_id) FROM account AS T1 INNER JOIN district AS T2 ON T1.district_id = T2.district_id INNER JOIN loan AS T3 ON T1.account_id = T3.account_id</t>
  </si>
  <si>
    <t>SELECT COUNT(T1.account_id) FROM account AS T1 INNER JOIN district AS T2 ON T1.district_id != T2.district_id INNER JOIN loan AS T3 ON T1.account_id != T3.account_id WHERE T1.district_id != 1 AND (T3.status != 'C' OR T3.status != 'D')</t>
  </si>
  <si>
    <t>-- Original query 19:</t>
  </si>
  <si>
    <t xml:space="preserve"> T2.atom_id2 FROM atom AS T1 INNER JOIN connected AS T2 ON T1.atom_id = T2.atom_id WHERE T1.element = 'pb'	toxicology</t>
  </si>
  <si>
    <t>SELECT T2.atom_id</t>
  </si>
  <si>
    <t xml:space="preserve"> T2.atom_id2 FROM atom AS T1 INNER JOIN connected AS T2 ON T1.atom_id != T2.atom_id WHERE T1.element != 'pb'</t>
  </si>
  <si>
    <t>-- Explanation 2: Added LIMIT clause (set to 6)</t>
  </si>
  <si>
    <t xml:space="preserve"> T2.atom_id2 FROM atom AS T1 INNER JOIN connected AS T2 ON T1.atom_id = T2.atom_id WHERE T1.element = 'pb' LIMIT 6</t>
  </si>
  <si>
    <t xml:space="preserve"> T2.atom_id2 FROM atom AS T1 INNER JOIN connected AS T2 ON T1.atom_id = T2.atom_id</t>
  </si>
  <si>
    <t>-- Explanation 4: Changed INNER JOIN to LEFT JOIN</t>
  </si>
  <si>
    <t xml:space="preserve"> T2.atom_id2 FROM atom AS T1 LEFT JOIN connected AS T2 ON T1.atom_id = T2.atom_id WHERE T1.element = 'pb'</t>
  </si>
  <si>
    <t>-- Original query 20:</t>
  </si>
  <si>
    <t>-- SELECT COUNT(T.bond_id) FROM bond AS T WHERE T.bond_type = '#'	toxicology</t>
  </si>
  <si>
    <t>SELECT MAX(T.bond_id) FROM bond AS T WHERE T.bond_type = '#'</t>
  </si>
  <si>
    <t>SELECT COUNT(T.bond_id) FROM bond AS T WHERE T.bond_type != '#'</t>
  </si>
  <si>
    <t>-- Original query 21:</t>
  </si>
  <si>
    <t>-- SELECT DISTINCT T2.label FROM atom AS T1 INNER JOIN molecule AS T2 ON T1.molecule_id = T2.molecule_id INNER JOIN bond AS T3 ON T2.molecule_id = T3.molecule_id WHERE T3.bond_id = 'TR001_2_4'	toxicology</t>
  </si>
  <si>
    <t>-- Explanation 1: Removed DISTINCT</t>
  </si>
  <si>
    <t>SELECT T2.label FROM atom AS T1 INNER JOIN molecule AS T2 ON T1.molecule_id = T2.molecule_id INNER JOIN bond AS T3 ON T2.molecule_id = T3.molecule_id WHERE T3.bond_id = 'TR001_2_4'</t>
  </si>
  <si>
    <t>SELECT DISTINCT T2.label FROM atom AS T1 INNER JOIN molecule AS T2 ON T1.molecule_id != T2.molecule_id INNER JOIN bond AS T3 ON T2.molecule_id != T3.molecule_id WHERE T3.bond_id != 'TR001_2_4'</t>
  </si>
  <si>
    <t>SELECT DISTINCT T2.label FROM atom AS T1 INNER JOIN molecule AS T2 ON T1.molecule_id = T2.molecule_id INNER JOIN bond AS T3 ON T2.molecule_id = T3.molecule_id</t>
  </si>
  <si>
    <t>-- Explanation 4: Added LIMIT clause (set to 10)</t>
  </si>
  <si>
    <t>SELECT DISTINCT T2.label FROM atom AS T1 INNER JOIN molecule AS T2 ON T1.molecule_id = T2.molecule_id INNER JOIN bond AS T3 ON T2.molecule_id = T3.molecule_id WHERE T3.bond_id = 'TR001_2_4' LIMIT 10</t>
  </si>
  <si>
    <t>-- Original query 22:</t>
  </si>
  <si>
    <t>-- SELECT T.bond_type FROM ( SELECT bond_type</t>
  </si>
  <si>
    <t xml:space="preserve"> COUNT(bond_id) FROM bond GROUP BY bond_type ORDER BY COUNT(bond_id) DESC LIMIT 1 ) AS T	toxicology</t>
  </si>
  <si>
    <t>SELECT T.bond_type FROM ( SELECT bond_type</t>
  </si>
  <si>
    <t xml:space="preserve"> COUNT(bond_id) FROM bond GROUP BY bond_type ORDER BY COUNT(bond_id) ASC LIMIT 1 ) AS T</t>
  </si>
  <si>
    <t>-- Original query 23:</t>
  </si>
  <si>
    <t>-- SELECT T.atom_id FROM connected AS T WHERE T.bond_id = 'TR000_2_5'	toxicology</t>
  </si>
  <si>
    <t>SELECT DISTINCT T.atom_id FROM connected AS T WHERE T.bond_id = 'TR000_2_5'</t>
  </si>
  <si>
    <t>SELECT T.atom_id FROM connected AS T WHERE T.bond_id != 'TR000_2_5'</t>
  </si>
  <si>
    <t>-- Original query 24:</t>
  </si>
  <si>
    <t xml:space="preserve"> T2.atom_id2 FROM atom AS T1 INNER JOIN connected AS T2 ON T1.atom_id = T2.atom_id INNER JOIN bond AS T3 ON T2.bond_id = T3.bond_id WHERE T3.bond_type = '#' AND T3.molecule_id = 'TR041'	toxicology</t>
  </si>
  <si>
    <t xml:space="preserve"> T2.atom_id2 FROM atom AS T1 INNER JOIN connected AS T2 ON T1.atom_id = T2.atom_id INNER JOIN bond AS T3 ON T2.bond_id = T3.bond_id WHERE T3.bond_type = '#' OR T3.molecule_id = 'TR041'</t>
  </si>
  <si>
    <t>-- Original query 25:</t>
  </si>
  <si>
    <t>-- SELECT DISTINCT T.element FROM atom AS T WHERE T.molecule_id = 'TR001'	toxicology</t>
  </si>
  <si>
    <t>SELECT T.element FROM atom AS T WHERE T.molecule_id = 'TR001'</t>
  </si>
  <si>
    <t>-- Explanation 2: Added LIMIT clause (set to 2)</t>
  </si>
  <si>
    <t>SELECT DISTINCT T.element FROM atom AS T WHERE T.molecule_id = 'TR001' LIMIT 2</t>
  </si>
  <si>
    <t>-- Explanation 3: Changed comparison operator (= to !=)</t>
  </si>
  <si>
    <t>SELECT DISTINCT T.element FROM atom AS T WHERE T.molecule_id != 'TR001'</t>
  </si>
  <si>
    <t>SELECT DISTINCT T.element FROM atom AS T</t>
  </si>
  <si>
    <t>-- Original query 26:</t>
  </si>
  <si>
    <t>-- SELECT COUNT(T1.atom_id) FROM atom AS T1 INNER JOIN molecule AS T2 ON T1.molecule_id = T2.molecule_id WHERE T2.label = '+'	toxicology</t>
  </si>
  <si>
    <t>SELECT MAX(T1.atom_id) FROM atom AS T1 INNER JOIN molecule AS T2 ON T1.molecule_id = T2.molecule_id WHERE T2.label = '+'</t>
  </si>
  <si>
    <t>SELECT COUNT(T1.atom_id) FROM atom AS T1 INNER JOIN molecule AS T2 ON T1.molecule_id = T2.molecule_id</t>
  </si>
  <si>
    <t>-- Original query 27:</t>
  </si>
  <si>
    <t>-- SELECT COUNT(T.bond_id) FROM bond AS T WHERE T.bond_type = '-'	toxicology</t>
  </si>
  <si>
    <t>SELECT COUNT(T.bond_id) FROM bond AS T</t>
  </si>
  <si>
    <t>-- Original query 28:</t>
  </si>
  <si>
    <t>-- SELECT promoTypes FROM cards WHERE name = 'Duress' AND promoTypes IS NOT NULL	card_games</t>
  </si>
  <si>
    <t>SELECT promoTypes FROM cards</t>
  </si>
  <si>
    <t>-- Original query 29:</t>
  </si>
  <si>
    <t>-- SELECT DISTINCT manaCost FROM cards WHERE name = 'Ancestor''s Chosen'	card_games</t>
  </si>
  <si>
    <t>-- Explanation 1: Added LIMIT clause (set to 8)</t>
  </si>
  <si>
    <t>SELECT DISTINCT manaCost FROM cards WHERE name = 'Ancestor''s Chosen' LIMIT 8</t>
  </si>
  <si>
    <t>SELECT DISTINCT manaCost FROM cards WHERE name != 'Ancestor''s Chosen'</t>
  </si>
  <si>
    <t>SELECT DISTINCT manaCost FROM cards</t>
  </si>
  <si>
    <t>-- Explanation 4: Removed DISTINCT</t>
  </si>
  <si>
    <t>SELECT manaCost FROM cards WHERE name = 'Ancestor''s Chosen'</t>
  </si>
  <si>
    <t>-- Original query 30:</t>
  </si>
  <si>
    <t>-- SELECT T1.baseSetSize FROM sets AS T1 INNER JOIN set_translations AS T2 ON T2.setCode = T1.code WHERE T2.translation = 'Hauptset Zehnte Edition'	card_games</t>
  </si>
  <si>
    <t>-- Explanation 1: Added LIMIT clause (set to 5)</t>
  </si>
  <si>
    <t>SELECT T1.baseSetSize FROM sets AS T1 INNER JOIN set_translations AS T2 ON T2.setCode = T1.code WHERE T2.translation = 'Hauptset Zehnte Edition' LIMIT 5</t>
  </si>
  <si>
    <t>SELECT T1.baseSetSize FROM sets AS T1 INNER JOIN set_translations AS T2 ON T2.setCode != T1.code WHERE T2.translation != 'Hauptset Zehnte Edition'</t>
  </si>
  <si>
    <t>SELECT T1.baseSetSize FROM sets AS T1 INNER JOIN set_translations AS T2 ON T2.setCode = T1.code</t>
  </si>
  <si>
    <t>-- Original query 31:</t>
  </si>
  <si>
    <t>-- SELECT T2.language FROM sets AS T1 INNER JOIN set_translations AS T2 ON T1.code = T2.setCode WHERE T1.mcmName = 'Archenemy' AND T2.setCode = 'ARC'	card_games</t>
  </si>
  <si>
    <t>SELECT T2.language FROM sets AS T1 INNER JOIN set_translations AS T2 ON T1.code = T2.setCode</t>
  </si>
  <si>
    <t>SELECT T2.language FROM sets AS T1 LEFT JOIN set_translations AS T2 ON T1.code = T2.setCode WHERE T1.mcmName = 'Archenemy' AND T2.setCode = 'ARC'</t>
  </si>
  <si>
    <t>-- Explanation 3: Added LIMIT clause (set to 1)</t>
  </si>
  <si>
    <t>SELECT T2.language FROM sets AS T1 INNER JOIN set_translations AS T2 ON T1.code = T2.setCode WHERE T1.mcmName = 'Archenemy' AND T2.setCode = 'ARC' LIMIT 1</t>
  </si>
  <si>
    <t>SELECT DISTINCT T2.language FROM sets AS T1 INNER JOIN set_translations AS T2 ON T1.code = T2.setCode WHERE T1.mcmName = 'Archenemy' AND T2.setCode = 'ARC'</t>
  </si>
  <si>
    <t>-- Original query 32:</t>
  </si>
  <si>
    <t>-- SELECT COUNT(id) FROM cards WHERE (cardKingdomId IS NULL OR cardKingdomFoilId IS NULL) AND artist = 'John Avon'	card_games</t>
  </si>
  <si>
    <t>SELECT COUNT(id) FROM cards WHERE (cardKingdomId IS NULL OR cardKingdomFoilId IS NULL) AND artist != 'John Avon'</t>
  </si>
  <si>
    <t>SELECT COUNT(id) FROM cards WHERE (cardKingdomId IS NULL OR cardKingdomFoilId IS NULL) OR artist = 'John Avon'</t>
  </si>
  <si>
    <t>-- Original query 33:</t>
  </si>
  <si>
    <t>-- SELECT COUNT(id) FROM cards WHERE originalType = 'Summon - Angel' AND subtypes != 'Angel'	card_games</t>
  </si>
  <si>
    <t>SELECT COUNT(id) FROM cards</t>
  </si>
  <si>
    <t>SELECT COUNT(id) FROM cards WHERE originalType != 'Summon - Angel' AND subtypes !!= 'Angel'</t>
  </si>
  <si>
    <t>-- Explanation 3: Swapped AND/OR operators</t>
  </si>
  <si>
    <t>SELECT COUNT(id) FROM cards WHERE originalType = 'Summon - Angel' OR subtypes != 'Angel'</t>
  </si>
  <si>
    <t>-- Explanation 4: Changed COUNT to MAX</t>
  </si>
  <si>
    <t>SELECT MAX(id) FROM cards WHERE originalType = 'Summon - Angel' AND subtypes != 'Angel'</t>
  </si>
  <si>
    <t>-- Explanation 5: Added LIMIT clause (set to 3)</t>
  </si>
  <si>
    <t>SELECT COUNT(id) FROM cards WHERE originalType = 'Summon - Angel' AND subtypes != 'Angel' LIMIT 3</t>
  </si>
  <si>
    <t>-- Original query 34:</t>
  </si>
  <si>
    <t>-- SELECT id FROM sets ORDER BY baseSetSize DESC LIMIT 1	card_games</t>
  </si>
  <si>
    <t>SELECT id FROM sets ORDER BY baseSetSize ASC LIMIT 1</t>
  </si>
  <si>
    <t>SELECT DISTINCT id FROM sets ORDER BY baseSetSize DESC LIMIT 1</t>
  </si>
  <si>
    <t>-- Original query 35:</t>
  </si>
  <si>
    <t>-- SELECT frameEffects FROM cards WHERE cardKingdomFoilId IS NOT NULL AND cardKingdomId IS NOT NULL GROUP BY frameEffects ORDER BY COUNT(frameEffects) DESC LIMIT 1	card_games</t>
  </si>
  <si>
    <t>SELECT frameEffects FROM cards WHERE cardKingdomFoilId IS NOT NULL AND cardKingdomId IS NOT NULL GROUP BY frameEffects ORDER BY MAX(frameEffects) DESC LIMIT 1</t>
  </si>
  <si>
    <t>SELECT frameEffects FROM cards</t>
  </si>
  <si>
    <t>SELECT frameEffects FROM cards WHERE cardKingdomFoilId IS NOT NULL AND cardKingdomId IS NOT NULL GROUP BY frameEffects ORDER BY COUNT(frameEffects) ASC LIMIT 1</t>
  </si>
  <si>
    <t>-- Explanation 4: Changed GROUP BY columns to positional reference</t>
  </si>
  <si>
    <t>SELECT frameEffects FROM cards WHERE cardKingdomFoilId IS NOT NULL AND cardKingdomId IS NOT NULL GROUP BY 1</t>
  </si>
  <si>
    <t>-- Original query 36:</t>
  </si>
  <si>
    <t>-- SELECT id FROM cards WHERE frameEffects = 'extendedart' GROUP BY id	card_games</t>
  </si>
  <si>
    <t>SELECT id FROM cards WHERE frameEffects != 'extendedart' GROUP BY id</t>
  </si>
  <si>
    <t>SELECT DISTINCT id FROM cards WHERE frameEffects = 'extendedart' GROUP BY id</t>
  </si>
  <si>
    <t>-- Explanation 3: Added LIMIT clause (set to 10)</t>
  </si>
  <si>
    <t>SELECT id FROM cards WHERE frameEffects = 'extendedart' GROUP BY id LIMIT 10</t>
  </si>
  <si>
    <t>SELECT id FROM cards WHERE frameEffects = 'extendedart' GROUP BY 1</t>
  </si>
  <si>
    <t>-- Original query 37:</t>
  </si>
  <si>
    <t>-- SELECT T1.Score FROM comments AS T1 INNER JOIN posts AS T2 ON T1.PostId = T2.Id WHERE T1.CreationDate = '2010-07-19 19:19:56.0'	codebase_community</t>
  </si>
  <si>
    <t>-- Explanation 1: Added LIMIT clause (set to 10)</t>
  </si>
  <si>
    <t>SELECT T1.Score FROM comments AS T1 INNER JOIN posts AS T2 ON T1.PostId = T2.Id WHERE T1.CreationDate = '2010-07-19 19:19:56.0' LIMIT 10</t>
  </si>
  <si>
    <t>SELECT T1.Score FROM comments AS T1 INNER JOIN posts AS T2 ON T1.PostId = T2.Id</t>
  </si>
  <si>
    <t>SELECT T1.Score FROM comments AS T1 INNER JOIN posts AS T2 ON T1.PostId != T2.Id WHERE T1.CreationDate != '2010-07-19 19:19:56.0'</t>
  </si>
  <si>
    <t>-- Original query 38:</t>
  </si>
  <si>
    <t>-- SELECT COUNT(id) FROM votes WHERE STRFTIME('%Y'</t>
  </si>
  <si>
    <t xml:space="preserve"> CreationDate) = '2010'	codebase_community</t>
  </si>
  <si>
    <t>SELECT COUNT(id) FROM votes WHERE STRFTIME('%Y'</t>
  </si>
  <si>
    <t xml:space="preserve"> CreationDate) = '2010' LIMIT 4</t>
  </si>
  <si>
    <t>SELECT MAX(id) FROM votes WHERE STRFTIME('%Y'</t>
  </si>
  <si>
    <t xml:space="preserve"> CreationDate) = '2010'</t>
  </si>
  <si>
    <t>SELECT COUNT(id) FROM votes</t>
  </si>
  <si>
    <t xml:space="preserve"> CreationDate) != '2010'</t>
  </si>
  <si>
    <t>-- Original query 39:</t>
  </si>
  <si>
    <t>-- SELECT T2.CreationDate FROM users AS T1 INNER JOIN votes AS T2 ON T1.Id = T2.UserId WHERE T1.DisplayName = 'chl' ORDER BY T2.CreationDate LIMIT 1	codebase_community</t>
  </si>
  <si>
    <t>SELECT T2.CreationDate FROM users AS T1 INNER JOIN votes AS T2 ON T1.Id != T2.UserId WHERE T1.DisplayName != 'chl' ORDER BY T2.CreationDate LIMIT 1</t>
  </si>
  <si>
    <t>SELECT T2.CreationDate FROM users AS T1 LEFT JOIN votes AS T2 ON T1.Id = T2.UserId WHERE T1.DisplayName = 'chl' ORDER BY T2.CreationDate LIMIT 1</t>
  </si>
  <si>
    <t>-- Original query 40:</t>
  </si>
  <si>
    <t>-- SELECT CAST(COUNT(T1.Id) AS REAL) / COUNT(DISTINCT T2.DisplayName) FROM badges AS T1 INNER JOIN users AS T2 ON T1.UserId = T2.Id WHERE T2.Views &gt; 200	codebase_community</t>
  </si>
  <si>
    <t>SELECT CAST(COUNT(T1.Id) AS REAL) / COUNT(DISTINCT T2.DisplayName) FROM badges AS T1 LEFT JOIN users AS T2 ON T1.UserId = T2.Id WHERE T2.Views &gt; 200</t>
  </si>
  <si>
    <t>-- Original query 41:</t>
  </si>
  <si>
    <t xml:space="preserve"> Views FROM users WHERE DisplayName = 'Jarrod Dixon'	codebase_community</t>
  </si>
  <si>
    <t>SELECT DISTINCT Reputation</t>
  </si>
  <si>
    <t xml:space="preserve"> Views FROM users WHERE DisplayName = 'Jarrod Dixon'</t>
  </si>
  <si>
    <t>SELECT Reputation</t>
  </si>
  <si>
    <t xml:space="preserve"> Views FROM users WHERE DisplayName != 'Jarrod Dixon'</t>
  </si>
  <si>
    <t xml:space="preserve"> Views FROM users</t>
  </si>
  <si>
    <t>-- Original query 42:</t>
  </si>
  <si>
    <t>-- SELECT DisplayName FROM users WHERE Id = 30	codebase_community</t>
  </si>
  <si>
    <t>SELECT DisplayName FROM users</t>
  </si>
  <si>
    <t>-- Original query 43:</t>
  </si>
  <si>
    <t>-- SELECT COUNT(Id) FROM comments WHERE UserId = 13	codebase_community</t>
  </si>
  <si>
    <t>SELECT COUNT(Id) FROM comments WHERE UserId = 13 LIMIT 10</t>
  </si>
  <si>
    <t>SELECT MAX(Id) FROM comments WHERE UserId = 13</t>
  </si>
  <si>
    <t>SELECT COUNT(Id) FROM comments</t>
  </si>
  <si>
    <t>SELECT COUNT(Id) FROM comments WHERE UserId != 13</t>
  </si>
  <si>
    <t>-- Original query 44:</t>
  </si>
  <si>
    <t xml:space="preserve"> AVG(T1.Age) FROM users AS T1 INNER JOIN ( SELECT OwnerUserId</t>
  </si>
  <si>
    <t xml:space="preserve"> COUNT(*) AS post_count FROM posts GROUP BY OwnerUserId HAVING post_count &gt; 10) AS T2 ON T1.Id = T2.OwnerUserId	codebase_community</t>
  </si>
  <si>
    <t>SELECT AVG(T1.UpVotes)</t>
  </si>
  <si>
    <t xml:space="preserve"> MAX(*) AS post_count FROM posts GROUP BY OwnerUserId HAVING post_count &gt; 10) AS T2 ON T1.Id = T2.OwnerUserId</t>
  </si>
  <si>
    <t>-- Explanation 2: Changed HAVING condition (reversed comparison)</t>
  </si>
  <si>
    <t xml:space="preserve"> COUNT(*) AS post_count FROM posts GROUP BY OwnerUserId HAVING post_count &lt; 10) AS T2 ON T1.Id = T2.OwnerUserId</t>
  </si>
  <si>
    <t xml:space="preserve"> COUNT(*) AS post_count FROM posts GROUP BY OwnerUserId HAVING post_count &gt; 10) AS T2 ON T1.Id = T2.OwnerUserId LIMIT 3</t>
  </si>
  <si>
    <t xml:space="preserve"> AVG(T1.Age) FROM users AS T1 LEFT JOIN ( SELECT OwnerUserId</t>
  </si>
  <si>
    <t xml:space="preserve"> COUNT(*) AS post_count FROM posts GROUP BY OwnerUserId HAVING post_count &gt; 10) AS T2 ON T1.Id = T2.OwnerUserId</t>
  </si>
  <si>
    <t>-- Explanation 5: Changed GROUP BY columns to positional reference</t>
  </si>
  <si>
    <t xml:space="preserve"> COUNT(*) AS post_count FROM posts GROUP BY 1</t>
  </si>
  <si>
    <t>-- Original query 45:</t>
  </si>
  <si>
    <t>-- SELECT COUNT(T1.id) FROM comments AS T1 INNER JOIN posts AS T2 ON T1.PostId = T2.Id WHERE T2.CommentCount = 1 AND T2.Score = 0	codebase_community</t>
  </si>
  <si>
    <t>-- Explanation 1: Added LIMIT clause (set to 1)</t>
  </si>
  <si>
    <t>SELECT COUNT(T1.id) FROM comments AS T1 INNER JOIN posts AS T2 ON T1.PostId = T2.Id WHERE T2.CommentCount = 1 AND T2.Score = 0 LIMIT 1</t>
  </si>
  <si>
    <t>-- Original query 46:</t>
  </si>
  <si>
    <t>-- SELECT T1.superhero_name FROM superhero AS T1 INNER JOIN hero_power AS T2 ON T1.id = T2.hero_id INNER JOIN superpower AS T3 ON T2.power_id = T3.id WHERE T3.power_name = 'Death Touch'	superhero</t>
  </si>
  <si>
    <t>SELECT DISTINCT T1.superhero_name FROM superhero AS T1 INNER JOIN hero_power AS T2 ON T1.id = T2.hero_id INNER JOIN superpower AS T3 ON T2.power_id = T3.id WHERE T3.power_name = 'Death Touch'</t>
  </si>
  <si>
    <t>SELECT T1.superhero_name FROM superhero AS T1 LEFT JOIN hero_power AS T2 ON T1.id = T2.hero_id LEFT JOIN superpower AS T3 ON T2.power_id = T3.id WHERE T3.power_name = 'Death Touch'</t>
  </si>
  <si>
    <t>SELECT T1.superhero_name FROM superhero AS T1 INNER JOIN hero_power AS T2 ON T1.id = T2.hero_id INNER JOIN superpower AS T3 ON T2.power_id = T3.id</t>
  </si>
  <si>
    <t>-- Original query 47:</t>
  </si>
  <si>
    <t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</t>
  </si>
  <si>
    <t>SELECT CAST(COUNT(CASE WHEN T3.alignment = 'Good' THEN T1.id ELSE NULL END) AS REAL) * 100 / COUNT(T1.id) FROM superhero AS T1 INNER JOIN publisher AS T2 ON T1.publisher_id = T2.id INNER JOIN alignment AS T3 ON T1.alignment_id = T3.id</t>
  </si>
  <si>
    <t>-- Explanation 2: Added LIMIT clause (set to 7)</t>
  </si>
  <si>
    <t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</t>
  </si>
  <si>
    <t>-- Original query 48:</t>
  </si>
  <si>
    <t>-- SELECT CAST(COUNT(CASE WHEN T3.colour = 'Blue' THEN T1.id ELSE NULL END) AS REAL) * 100 / COUNT(T1.id) FROM superhero AS T1 INNER JOIN gender AS T2 ON T1.gender_id = T2.id INNER JOIN colour AS T3 ON T1.skin_colour_id = T3.id WHERE T2.gender = 'Female'	superhero</t>
  </si>
  <si>
    <t>SELECT CAST(COUNT(CASE WHEN T3.colour = 'Blue' THEN T1.id ELSE NULL END) AS REAL) * 100 / COUNT(T1.id) FROM superhero AS T1 INNER JOIN gender AS T2 ON T1.gender_id = T2.id INNER JOIN colour AS T3 ON T1.skin_colour_id = T3.id WHERE T2.gender = 'Female' LIMIT 4</t>
  </si>
  <si>
    <t>-- Original query 49:</t>
  </si>
  <si>
    <t>-- SELECT DISTINCT full_name FROM superhero WHERE full_name IS NOT NULL AND (weight_kg IS NULL OR weight_kg = 0)	superhero</t>
  </si>
  <si>
    <t>SELECT full_name FROM superhero WHERE full_name IS NOT NULL AND (weight_kg IS NULL OR weight_kg = 0)</t>
  </si>
  <si>
    <t>SELECT DISTINCT full_name FROM superhero WHERE full_name IS NOT NULL AND (weight_kg IS NULL OR weight_kg != 0)</t>
  </si>
  <si>
    <t>-- Original query 50:</t>
  </si>
  <si>
    <t>-- SELECT T3.race FROM superhero AS T1 INNER JOIN colour AS T2 ON T1.hair_colour_id = T2.id INNER JOIN race AS T3 ON T1.race_id = T3.id INNER JOIN gender AS T4 ON T1.gender_id = T4.id WHERE T2.colour = 'Blue' AND T4.gender = 'Male'	superhero</t>
  </si>
  <si>
    <t>-- Explanation 1: Added LIMIT clause (set to 6)</t>
  </si>
  <si>
    <t>SELECT T3.race FROM superhero AS T1 INNER JOIN colour AS T2 ON T1.hair_colour_id = T2.id INNER JOIN race AS T3 ON T1.race_id = T3.id INNER JOIN gender AS T4 ON T1.gender_id = T4.id WHERE T2.colour = 'Blue' AND T4.gender = 'Male' LIMIT 6</t>
  </si>
  <si>
    <t>-- Original query 51:</t>
  </si>
  <si>
    <t>-- SELECT CAST(COUNT(CASE WHEN T2.publisher_name = 'Marvel Comics' THEN 1 ELSE NULL END) AS REAL) * 100 / COUNT(T1.id) FROM superhero AS T1 INNER JOIN publisher AS T2 ON T1.publisher_id = T2.id INNER JOIN gender AS T3 ON T1.gender_id = T3.id WHERE T3.gender = 'Female'	superhero</t>
  </si>
  <si>
    <t>-- Explanation 1: Added LIMIT clause (set to 7)</t>
  </si>
  <si>
    <t>SELECT CAST(COUNT(CASE WHEN T2.publisher_name = 'Marvel Comics' THEN 1 ELSE NULL END) AS REAL) * 100 / COUNT(T1.id) FROM superhero AS T1 INNER JOIN publisher AS T2 ON T1.publisher_id = T2.id INNER JOIN gender AS T3 ON T1.gender_id = T3.id WHERE T3.gender = 'Female' LIMIT 7</t>
  </si>
  <si>
    <t>-- Original query 52:</t>
  </si>
  <si>
    <t>-- SELECT COUNT(T1.id) FROM superhero AS T1 INNER JOIN publisher AS T2 ON T1.publisher_id = T2.id INNER JOIN gender AS T3 ON T1.gender_id = T3.id WHERE T2.publisher_name = 'Marvel Comics' AND T3.gender = 'Female'	superhero</t>
  </si>
  <si>
    <t>SELECT COUNT(T1.id) FROM superhero AS T1 INNER JOIN publisher AS T2 ON T1.publisher_id != T2.id INNER JOIN gender AS T3 ON T1.gender_id != T3.id WHERE T2.publisher_name != 'Marvel Comics' AND T3.gender != 'Female'</t>
  </si>
  <si>
    <t>-- Original query 53:</t>
  </si>
  <si>
    <t>-- SELECT T2.race FROM superhero AS T1 INNER JOIN race AS T2 ON T1.race_id = T2.id WHERE T1.superhero_name = 'Copycat'	superhero</t>
  </si>
  <si>
    <t>SELECT DISTINCT T2.race FROM superhero AS T1 INNER JOIN race AS T2 ON T1.race_id = T2.id WHERE T1.superhero_name = 'Copycat'</t>
  </si>
  <si>
    <t>SELECT T2.race FROM superhero AS T1 INNER JOIN race AS T2 ON T1.race_id != T2.id WHERE T1.superhero_name != 'Copycat'</t>
  </si>
  <si>
    <t>SELECT T2.race FROM superhero AS T1 INNER JOIN race AS T2 ON T1.race_id = T2.id</t>
  </si>
  <si>
    <t>-- Explanation 4: Added LIMIT clause (set to 5)</t>
  </si>
  <si>
    <t>SELECT T2.race FROM superhero AS T1 INNER JOIN race AS T2 ON T1.race_id = T2.id WHERE T1.superhero_name = 'Copycat' LIMIT 5</t>
  </si>
  <si>
    <t>-- Original query 54:</t>
  </si>
  <si>
    <t>-- SELECT T1.superhero_name FROM superhero AS T1 INNER JOIN hero_power AS T2 ON T1.id = T2.hero_id INNER JOIN superpower AS T3 ON T2.power_id = T3.id WHERE T3.power_name = 'Wind Control' ORDER BY T1.superhero_name	superhero</t>
  </si>
  <si>
    <t>SELECT T1.superhero_name FROM superhero AS T1 INNER JOIN hero_power AS T2 ON T1.id = T2.hero_id INNER JOIN superpower AS T3 ON T2.power_id = T3.id WHERE T3.power_name = 'Wind Control' ORDER BY T1.superhero_name LIMIT 10</t>
  </si>
  <si>
    <t>-- Original query 55:</t>
  </si>
  <si>
    <t>-- SELECT T1.url FROM constructors AS T1 INNER JOIN constructorStandings AS T2 on T1.constructorId = T2.constructorId ORDER BY T2.wins DESC LIMIT 1	formula_1</t>
  </si>
  <si>
    <t>SELECT DISTINCT T1.url FROM constructors AS T1 INNER JOIN constructorStandings AS T2 on T1.constructorId = T2.constructorId ORDER BY T2.wins DESC LIMIT 1</t>
  </si>
  <si>
    <t>SELECT T1.url FROM constructors AS T1 INNER JOIN constructorStandings AS T2 on T1.constructorId != T2.constructorId ORDER BY T2.wins DESC LIMIT 1</t>
  </si>
  <si>
    <t>-- Original query 56:</t>
  </si>
  <si>
    <t>-- SELECT COUNT(*) FROM ( SELECT T1.nationality FROM drivers AS T1 ORDER BY JULIANDAY(T1.dob) DESC LIMIT 3) AS T3 WHERE T3.nationality = 'Dutch'	formula_1</t>
  </si>
  <si>
    <t>SELECT COUNT(*) FROM ( SELECT T1.nationality FROM drivers AS T1 ORDER BY JULIANDAY(T1.dob) ASC LIMIT 3) AS T3 WHERE T3.nationality = 'Dutch'</t>
  </si>
  <si>
    <t>SELECT MAX(*) FROM ( SELECT T1.nationality FROM drivers AS T1 ORDER BY JULIANDAY(T1.dob) DESC LIMIT 3) AS T3 WHERE T3.nationality = 'Dutch'</t>
  </si>
  <si>
    <t>SELECT COUNT(*) FROM ( SELECT T1.nationality FROM drivers AS T1 ORDER BY JULIANDAY(T1.dob) DESC LIMIT 3) AS T3</t>
  </si>
  <si>
    <t>SELECT COUNT(*) FROM ( SELECT T1.nationality FROM drivers AS T1 ORDER BY JULIANDAY(T1.dob) DESC LIMIT 3) AS T3 WHERE T3.nationality != 'Dutch'</t>
  </si>
  <si>
    <t>-- Original query 57:</t>
  </si>
  <si>
    <t>-- SELECT year FROM races GROUP BY year ORDER BY COUNT(round) DESC LIMIT 1	formula_1</t>
  </si>
  <si>
    <t>SELECT year FROM races GROUP BY year ORDER BY MAX(round) DESC LIMIT 1</t>
  </si>
  <si>
    <t>SELECT year FROM races GROUP BY year ORDER BY COUNT(round) ASC LIMIT 1</t>
  </si>
  <si>
    <t>-- Explanation 3: Changed GROUP BY columns to positional reference</t>
  </si>
  <si>
    <t>SELECT year FROM races GROUP BY 1</t>
  </si>
  <si>
    <t>-- Original query 58:</t>
  </si>
  <si>
    <t xml:space="preserve"> T1.lng FROM circuits AS T1 INNER JOIN races AS T2 ON T2.circuitID = T1.circuitId WHERE T2.name = 'Australian Grand Prix'	formula_1</t>
  </si>
  <si>
    <t>SELECT DISTINCT T1.lat</t>
  </si>
  <si>
    <t xml:space="preserve"> T1.lng FROM circuits AS T1 INNER JOIN races AS T2 ON T2.circuitID != T1.circuitId WHERE T2.name != 'Australian Grand Prix'</t>
  </si>
  <si>
    <t>-- Original query 59:</t>
  </si>
  <si>
    <t>-- SELECT T2.name FROM constructorStandings AS T1 INNER JOIN constructors AS T2 on T1.constructorId = T2.constructorId ORDER BY T1.points DESC LIMIT 1	formula_1</t>
  </si>
  <si>
    <t>SELECT T2.name FROM constructorStandings AS T1 INNER JOIN constructors AS T2 on T1.constructorId != T2.constructorId ORDER BY T1.points DESC LIMIT 1</t>
  </si>
  <si>
    <t>SELECT T2.name FROM constructorStandings AS T1 LEFT JOIN constructors AS T2 on T1.constructorId = T2.constructorId ORDER BY T1.points DESC LIMIT 1</t>
  </si>
  <si>
    <t>SELECT T2.name FROM constructorStandings AS T1 INNER JOIN constructors AS T2 on T1.constructorId = T2.constructorId ORDER BY T1.points ASC LIMIT 1</t>
  </si>
  <si>
    <t>SELECT DISTINCT T2.name FROM constructorStandings AS T1 INNER JOIN constructors AS T2 on T1.constructorId = T2.constructorId ORDER BY T1.points DESC LIMIT 1</t>
  </si>
  <si>
    <t>-- Original query 60:</t>
  </si>
  <si>
    <t xml:space="preserve"> T3.surname</t>
  </si>
  <si>
    <t xml:space="preserve"> T3.driverRef FROM races AS T1 INNER JOIN results AS T2 ON T2.raceId = T1.raceId INNER JOIN drivers AS T3 ON T3.driverId = T2.driverId WHERE T1.name = 'Canadian Grand Prix' AND T2.rank = 1 AND T1.year = 2007	formula_1</t>
  </si>
  <si>
    <t>SELECT T3.forename</t>
  </si>
  <si>
    <t xml:space="preserve"> T3.driverRef FROM races AS T1 INNER JOIN results AS T2 ON T2.raceId = T1.raceId INNER JOIN drivers AS T3 ON T3.driverId = T2.driverId</t>
  </si>
  <si>
    <t xml:space="preserve"> T3.driverRef FROM races AS T1 INNER JOIN results AS T2 ON T2.raceId != T1.raceId INNER JOIN drivers AS T3 ON T3.driverId != T2.driverId WHERE T1.name != 'Canadian Grand Prix' AND T2.rank != 1 AND T1.year != 2007</t>
  </si>
  <si>
    <t xml:space="preserve"> T3.driverRef FROM races AS T1 INNER JOIN results AS T2 ON T2.raceId = T1.raceId INNER JOIN drivers AS T3 ON T3.driverId = T2.driverId WHERE T1.name = 'Canadian Grand Prix' OR T2.rank = 1 OR T1.year = 2007</t>
  </si>
  <si>
    <t>-- Original query 61:</t>
  </si>
  <si>
    <t>-- SELECT T1.url FROM constructors AS T1 INNER JOIN constructorStandings AS T2 on T1.constructorId = T2.constructorId WHERE T1.nationality = 'Italian' ORDER BY T2.points DESC LIMIT 1	formula_1</t>
  </si>
  <si>
    <t>SELECT T1.url FROM constructors AS T1 INNER JOIN constructorStandings AS T2 on T1.constructorId = T2.constructorId WHERE T1.nationality = 'Italian' ORDER BY T2.points ASC LIMIT 1</t>
  </si>
  <si>
    <t>SELECT T1.url FROM constructors AS T1 INNER JOIN constructorStandings AS T2 on T1.constructorId = T2.constructorId</t>
  </si>
  <si>
    <t>SELECT DISTINCT T1.url FROM constructors AS T1 INNER JOIN constructorStandings AS T2 on T1.constructorId = T2.constructorId WHERE T1.nationality = 'Italian' ORDER BY T2.points DESC LIMIT 1</t>
  </si>
  <si>
    <t>-- Original query 62:</t>
  </si>
  <si>
    <t xml:space="preserve"> T1.surname</t>
  </si>
  <si>
    <t xml:space="preserve"> T1.url FROM drivers AS T1 INNER JOIN results AS T2 ON T1.driverId = T2.driverId INNER JOIN races AS T3 ON T3.raceId = T2.raceId WHERE T3.name = 'Australian Grand Prix' AND T2.time LIKE '_:%:__.___' AND T3.year = 2008	formula_1</t>
  </si>
  <si>
    <t>SELECT T1.forename</t>
  </si>
  <si>
    <t xml:space="preserve"> T1.url FROM drivers AS T1 INNER JOIN results AS T2 ON T1.driverId = T2.driverId INNER JOIN races AS T3 ON T3.raceId = T2.raceId WHERE T3.name = 'Australian Grand Prix' OR T2.time LIKE '_:%:__.___' OR T3.year = 2008</t>
  </si>
  <si>
    <t xml:space="preserve"> T1.url FROM drivers AS T1 INNER JOIN results AS T2 ON T1.driverId != T2.driverId INNER JOIN races AS T3 ON T3.raceId != T2.raceId WHERE T3.name != 'Australian Grand Prix' AND T2.time LIKE '_:%:__.___' AND T3.year != 2008</t>
  </si>
  <si>
    <t xml:space="preserve"> T1.url FROM drivers AS T1 INNER JOIN results AS T2 ON T1.driverId = T2.driverId INNER JOIN races AS T3 ON T3.raceId = T2.raceId</t>
  </si>
  <si>
    <t xml:space="preserve"> T1.url FROM drivers AS T1 LEFT JOIN results AS T2 ON T1.driverId = T2.driverId LEFT JOIN races AS T3 ON T3.raceId = T2.raceId WHERE T3.name = 'Australian Grand Prix' AND T2.time LIKE '_:%:__.___' AND T3.year = 2008</t>
  </si>
  <si>
    <t>-- Original query 63:</t>
  </si>
  <si>
    <t>-- SELECT T1.name FROM races AS T1 INNER JOIN results AS T2 ON T1.raceId = T2.raceId WHERE T2.fastestLapTime IS NOT NULL ORDER BY T2.fastestLapTime ASC LIMIT 1	formula_1</t>
  </si>
  <si>
    <t>SELECT T1.name FROM races AS T1 INNER JOIN results AS T2 ON T1.raceId != T2.raceId WHERE T2.fastestLapTime IS NOT NULL ORDER BY T2.fastestLapTime ASC LIMIT 1</t>
  </si>
  <si>
    <t>-- Explanation 2: Changed ORDER BY ASC to DESC</t>
  </si>
  <si>
    <t>SELECT T1.name FROM races AS T1 INNER JOIN results AS T2 ON T1.raceId = T2.raceId WHERE T2.fastestLapTime IS NOT NULL ORDER BY T2.fastestLapTime DESC LIMIT 1</t>
  </si>
  <si>
    <t>SELECT DISTINCT T1.name FROM races AS T1 INNER JOIN results AS T2 ON T1.raceId = T2.raceId WHERE T2.fastestLapTime IS NOT NULL ORDER BY T2.fastestLapTime ASC LIMIT 1</t>
  </si>
  <si>
    <t>-- Original query 64:</t>
  </si>
  <si>
    <t>-- SELECT team_long_name FROM Team WHERE team_short_name = 'GEN'	european_football_2</t>
  </si>
  <si>
    <t>SELECT DISTINCT team_long_name FROM Team WHERE team_short_name = 'GEN'</t>
  </si>
  <si>
    <t>SELECT team_long_name FROM Team</t>
  </si>
  <si>
    <t>SELECT team_long_name FROM Team WHERE team_short_name = 'GEN' LIMIT 10</t>
  </si>
  <si>
    <t>SELECT team_long_name FROM Team WHERE team_short_name != 'GEN'</t>
  </si>
  <si>
    <t>-- Original query 65:</t>
  </si>
  <si>
    <t>-- SELECT COUNT(id) FROM Player WHERE weight &gt; 170 AND player_name LIKE 'Adam%'	european_football_2</t>
  </si>
  <si>
    <t>SELECT COUNT(id) FROM Player WHERE weight &gt; 170 OR player_name LIKE 'Adam%'</t>
  </si>
  <si>
    <t>SELECT MAX(id) FROM Player WHERE weight &gt; 170 AND player_name LIKE 'Adam%'</t>
  </si>
  <si>
    <t>-- Explanation 3: Changed comparison operator (&gt; to &lt;)</t>
  </si>
  <si>
    <t>SELECT COUNT(id) FROM Player WHERE weight &lt; 170 AND player_name LIKE 'Adam%'</t>
  </si>
  <si>
    <t>SELECT COUNT(id) FROM Player</t>
  </si>
  <si>
    <t>-- Explanation 5: Added LIMIT clause (set to 2)</t>
  </si>
  <si>
    <t>SELECT COUNT(id) FROM Player WHERE weight &gt; 170 AND player_name LIKE 'Adam%' LIMIT 2</t>
  </si>
  <si>
    <t>-- Original query 66:</t>
  </si>
  <si>
    <t>-- SELECT CAST(SUM(t2.overall_rating) AS REAL) / COUNT(t2.id) FROM Player AS t1 INNER JOIN Player_Attributes AS t2 ON t1.player_fifa_api_id = t2.player_fifa_api_id WHERE t1.player_name = 'Marko Arnautovic' AND SUBSTR(t2.`date`</t>
  </si>
  <si>
    <t xml:space="preserve"> 10) BETWEEN '2007-02-22' AND '2016-04-21'	european_football_2</t>
  </si>
  <si>
    <t>SELECT CAST(SUM(t2.overall_rating) AS REAL) / COUNT(t2.id) FROM Player AS t1 LEFT JOIN Player_Attributes AS t2 ON t1.player_fifa_api_id = t2.player_fifa_api_id WHERE t1.player_name = 'Marko Arnautovic' AND SUBSTR(t2.`date`</t>
  </si>
  <si>
    <t xml:space="preserve"> 10) BETWEEN '2007-02-22' AND '2016-04-21'</t>
  </si>
  <si>
    <t>SELECT CAST(SUM(t2.overall_rating) AS REAL) / COUNT(t2.id) FROM Player AS t1 INNER JOIN Player_Attributes AS t2 ON t1.player_fifa_api_id = t2.player_fifa_api_id WHERE t1.player_name = 'Marko Arnautovic' OR SUBSTR(t2.`date`</t>
  </si>
  <si>
    <t xml:space="preserve"> 10) BETWEEN '2007-02-22' OR '2016-04-21'</t>
  </si>
  <si>
    <t>SELECT CAST(SUM(t2.overall_rating) AS REAL) / COUNT(t2.id) FROM Player AS t1 INNER JOIN Player_Attributes AS t2 ON t1.player_fifa_api_id = t2.player_fifa_api_id</t>
  </si>
  <si>
    <t>-- Original query 67:</t>
  </si>
  <si>
    <t xml:space="preserve"> t2.crossing FROM Player AS t1 INNER JOIN Player_Attributes AS t2 ON t1.player_api_id = t2.player_api_id WHERE t1.player_name IN ('Alexis'</t>
  </si>
  <si>
    <t xml:space="preserve"> 'Ariel Borysiuk'</t>
  </si>
  <si>
    <t xml:space="preserve"> 'Arouna Kone') ORDER BY t2.crossing DESC LIMIT 1	european_football_2</t>
  </si>
  <si>
    <t>SELECT t1.player_name</t>
  </si>
  <si>
    <t xml:space="preserve"> t2.crossing FROM Player AS t1 LEFT JOIN Player_Attributes AS t2 ON t1.player_api_id = t2.player_api_id WHERE t1.player_name IN ('Alexis'</t>
  </si>
  <si>
    <t xml:space="preserve"> 'Arouna Kone') ORDER BY t2.crossing DESC LIMIT 1</t>
  </si>
  <si>
    <t>SELECT DISTINCT t1.player_name</t>
  </si>
  <si>
    <t xml:space="preserve"> t2.crossing FROM Player AS t1 INNER JOIN Player_Attributes AS t2 ON t1.player_api_id = t2.player_api_id</t>
  </si>
  <si>
    <t xml:space="preserve"> t2.crossing FROM Player AS t1 INNER JOIN Player_Attributes AS t2 ON t1.player_api_id != t2.player_api_id WHERE t1.player_name IN ('Alexis'</t>
  </si>
  <si>
    <t>-- Explanation 5: Changed ORDER BY DESC to ASC</t>
  </si>
  <si>
    <t xml:space="preserve"> 'Arouna Kone') ORDER BY t2.crossing ASC LIMIT 1</t>
  </si>
  <si>
    <t>-- Original query 68:</t>
  </si>
  <si>
    <t>-- SELECT SUM(t2.home_team_goal) FROM Player AS t1 INNER JOIN match AS t2 ON t1.player_api_id = t2.away_player_1 WHERE datetime(CURRENT_TIMESTAMP</t>
  </si>
  <si>
    <t xml:space="preserve"> 'localtime') - datetime(T1.birthday) &lt; 31	european_football_2</t>
  </si>
  <si>
    <t>SELECT SUM(t2.home_team_goal) FROM Player AS t1 LEFT JOIN match AS t2 ON t1.player_api_id = t2.away_player_1 WHERE datetime(CURRENT_TIMESTAMP</t>
  </si>
  <si>
    <t xml:space="preserve"> 'localtime') - datetime(T1.birthday) &lt; 31</t>
  </si>
  <si>
    <t>-- Explanation 2: Changed SUM to AVG</t>
  </si>
  <si>
    <t>SELECT AVG(t2.home_team_goal) FROM Player AS t1 INNER JOIN match AS t2 ON t1.player_api_id = t2.away_player_1 WHERE datetime(CURRENT_TIMESTAMP</t>
  </si>
  <si>
    <t>SELECT SUM(t2.home_team_goal) FROM Player AS t1 INNER JOIN match AS t2 ON t1.player_api_id = t2.away_player_1</t>
  </si>
  <si>
    <t>-- Original query 69:</t>
  </si>
  <si>
    <t>-- SELECT COUNT(t1.id) FROM Player_Attributes AS t1 WHERE t1.preferred_foot = 'left' AND t1.crossing = ( SELECT MAX(crossing) FROM Player_Attributes)	european_football_2</t>
  </si>
  <si>
    <t>SELECT MAX(t1.id) FROM Player_Attributes AS t1 WHERE t1.preferred_foot = 'left' AND t1.crossing = ( SELECT MAX(crossing) FROM Player_Attributes)</t>
  </si>
  <si>
    <t>SELECT COUNT(t1.id) FROM Player_Attributes AS t1 WHERE t1.preferred_foot != 'left' AND t1.crossing != ( SELECT MAX(crossing) FROM Player_Attributes)</t>
  </si>
  <si>
    <t>-- Original query 70:</t>
  </si>
  <si>
    <t>-- SELECT SUM(t2.overall_rating) / COUNT(t1.id) FROM Player AS t1 INNER JOIN Player_Attributes AS t2 ON t1.player_api_id = t2.player_api_id WHERE SUBSTR(t1.birthday</t>
  </si>
  <si>
    <t xml:space="preserve"> 4) &lt; '1986'	european_football_2</t>
  </si>
  <si>
    <t>SELECT SUM(t2.overall_rating) / COUNT(t1.id) FROM Player AS t1 INNER JOIN Player_Attributes AS t2 ON t1.player_api_id = t2.player_api_id</t>
  </si>
  <si>
    <t>-- Explanation 2: Added LIMIT clause (set to 8)</t>
  </si>
  <si>
    <t>SELECT SUM(t2.overall_rating) / COUNT(t1.id) FROM Player AS t1 INNER JOIN Player_Attributes AS t2 ON t1.player_api_id = t2.player_api_id WHERE SUBSTR(t1.birthday</t>
  </si>
  <si>
    <t xml:space="preserve"> 4) &lt; '1986' LIMIT 8</t>
  </si>
  <si>
    <t>-- Original query 71:</t>
  </si>
  <si>
    <t>-- SELECT DISTINCT t1.player_name FROM Player AS t1 INNER JOIN Player_Attributes AS t2 ON t1.player_api_id = t2.player_api_id WHERE t2.attacking_work_rate = 'high'	european_football_2</t>
  </si>
  <si>
    <t>SELECT DISTINCT t1.player_name FROM Player AS t1 INNER JOIN Player_Attributes AS t2 ON t1.player_api_id = t2.player_api_id WHERE t2.attacking_work_rate = 'high' LIMIT 5</t>
  </si>
  <si>
    <t>-- Original query 72:</t>
  </si>
  <si>
    <t>-- SELECT COUNT(DISTINCT t1.player_name) FROM Player AS t1 INNER JOIN Player_Attributes AS t2 ON t1.player_api_id = t2.player_api_id WHERE STRFTIME('%Y'</t>
  </si>
  <si>
    <t>t1.birthday) &lt; '1986' AND t2.defensive_work_rate = 'high'	european_football_2</t>
  </si>
  <si>
    <t>SELECT COUNT(DISTINCT t1.player_name) FROM Player AS t1 INNER JOIN Player_Attributes AS t2 ON t1.player_api_id = t2.player_api_id WHERE STRFTIME('%Y'</t>
  </si>
  <si>
    <t>t1.birthday) &lt; '1986' OR t2.defensive_work_rate = 'high'</t>
  </si>
  <si>
    <t>SELECT COUNT(DISTINCT t1.player_name) FROM Player AS t1 INNER JOIN Player_Attributes AS t2 ON t1.player_api_id != t2.player_api_id WHERE STRFTIME('%Y'</t>
  </si>
  <si>
    <t>t1.birthday) &lt; '1986' AND t2.defensive_work_rate != 'high'</t>
  </si>
  <si>
    <t>SELECT COUNT(DISTINCT t1.player_name) FROM Player AS t1 LEFT JOIN Player_Attributes AS t2 ON t1.player_api_id = t2.player_api_id WHERE STRFTIME('%Y'</t>
  </si>
  <si>
    <t>t1.birthday) &lt; '1986' AND t2.defensive_work_rate = 'high'</t>
  </si>
  <si>
    <t>-- Original query 73:</t>
  </si>
  <si>
    <t>-- SELECT COUNT(DISTINCT T1.ID) FROM Patient AS T1 INNER JOIN Laboratory AS T2 ON T1.ID = T2.ID WHERE T2.FG &lt;= 150 OR T2.FG &gt;= 450 AND T1.Birthday &gt; '1980-01-01'	thrombosis_prediction</t>
  </si>
  <si>
    <t>SELECT COUNT(DISTINCT T1.ID) FROM Patient AS T1 LEFT JOIN Laboratory AS T2 ON T1.ID = T2.ID WHERE T2.FG &lt;= 150 OR T2.FG &gt;= 450 AND T1.Birthday &gt; '1980-01-01'</t>
  </si>
  <si>
    <t>SELECT COUNT(DISTINCT T1.ID) FROM Patient AS T1 INNER JOIN Laboratory AS T2 ON T1.ID = T2.ID</t>
  </si>
  <si>
    <t>SELECT MAX(DISTINCT T1.ID) FROM Patient AS T1 INNER JOIN Laboratory AS T2 ON T1.ID = T2.ID WHERE T2.FG &lt;= 150 OR T2.FG &gt;= 450 AND T1.Birthday &gt; '1980-01-01'</t>
  </si>
  <si>
    <t>-- Original query 74:</t>
  </si>
  <si>
    <t>-- SELECT AVG(LDH) FROM Laboratory WHERE LDH &lt; 500	thrombosis_prediction</t>
  </si>
  <si>
    <t>SELECT AVG(LDH) FROM Laboratory</t>
  </si>
  <si>
    <t>-- Original query 75:</t>
  </si>
  <si>
    <t>-- SELECT T1.SEX FROM Patient AS T1 INNER JOIN Laboratory AS T2 ON T1.ID = T2.ID WHERE T2.GPT = 9.0 AND T2.Date = '1992-06-12'	thrombosis_prediction</t>
  </si>
  <si>
    <t>SELECT T1.SEX FROM Patient AS T1 LEFT JOIN Laboratory AS T2 ON T1.ID = T2.ID WHERE T2.GPT = 9.0 AND T2.Date = '1992-06-12'</t>
  </si>
  <si>
    <t>SELECT T1.SEX FROM Patient AS T1 INNER JOIN Laboratory AS T2 ON T1.ID = T2.ID WHERE T2.GPT = 9.0 OR T2.Date = '1992-06-12'</t>
  </si>
  <si>
    <t>-- Original query 76:</t>
  </si>
  <si>
    <t>-- SELECT COUNT(T1.ID) FROM Patient AS T1 INNER JOIN Laboratory AS T2 ON T1.ID = T2.ID WHERE T2.ALP &gt;= 300 AND T1.Admission = '+'	thrombosis_prediction</t>
  </si>
  <si>
    <t>SELECT COUNT(T1.ID) FROM Patient AS T1 INNER JOIN Laboratory AS T2 ON T1.ID = T2.ID</t>
  </si>
  <si>
    <t>-- Original query 77:</t>
  </si>
  <si>
    <t>-- SELECT COUNT(DISTINCT T1.ID) FROM Patient AS T1 INNER JOIN Laboratory AS T2 ON T1.ID = T2.ID WHERE T2.CENTROMEA IN ('negative'</t>
  </si>
  <si>
    <t xml:space="preserve"> '0') AND T2.SSB IN ('negative'</t>
  </si>
  <si>
    <t xml:space="preserve"> '0') AND T1.SEX = 'M'	thrombosis_prediction</t>
  </si>
  <si>
    <t>SELECT MAX(DISTINCT T1.ID) FROM Patient AS T1 INNER JOIN Laboratory AS T2 ON T1.ID = T2.ID WHERE T2.CENTROMEA IN ('negative'</t>
  </si>
  <si>
    <t xml:space="preserve"> '0') AND T1.SEX = 'M'</t>
  </si>
  <si>
    <t>-- Original query 78:</t>
  </si>
  <si>
    <t xml:space="preserve"> CASE WHEN T2.ALP &lt; 300 THEN 'normal' ELSE 'abNormal' END FROM Patient AS T1 INNER JOIN Laboratory AS T2 ON T1.ID = T2.ID WHERE T1.Birthday = '1982-04-01'	thrombosis_prediction</t>
  </si>
  <si>
    <t xml:space="preserve">SELECT DISTINCT T1.ID </t>
  </si>
  <si>
    <t xml:space="preserve"> CASE WHEN T2.ALP &lt; 300 THEN 'normal' ELSE 'abNormal' END FROM Patient AS T1 INNER JOIN Laboratory AS T2 ON T1.ID = T2.ID WHERE T1.Birthday = '1982-04-01'</t>
  </si>
  <si>
    <t xml:space="preserve">SELECT T1.ID </t>
  </si>
  <si>
    <t xml:space="preserve"> CASE WHEN T2.ALP &lt; 300 THEN 'normal' ELSE 'abNormal' END FROM Patient AS T1 INNER JOIN Laboratory AS T2 ON T1.ID = T2.ID</t>
  </si>
  <si>
    <t xml:space="preserve"> CASE WHEN T2.ALP &lt; 300 THEN 'normal' ELSE 'abNormal' END FROM Patient AS T1 INNER JOIN Laboratory AS T2 ON T1.ID != T2.ID WHERE T1.Birthday != '1982-04-01'</t>
  </si>
  <si>
    <t xml:space="preserve"> CASE WHEN T2.ALP &lt; 300 THEN 'normal' ELSE 'abNormal' END FROM Patient AS T1 LEFT JOIN Laboratory AS T2 ON T1.ID = T2.ID WHERE T1.Birthday = '1982-04-01'</t>
  </si>
  <si>
    <t>-- Original query 79:</t>
  </si>
  <si>
    <t>-- SELECT COUNT(DISTINCT T1.ID) FROM Patient AS T1 INNER JOIN Laboratory AS T2 ON T1.ID = T2.ID INNER JOIN Examination AS T3 ON T3.ID = T2.ID WHERE (T2.SC170 = 'negative' OR T2.SC170 = '0') AND T1.SEX = 'F' AND T3.Symptoms IS NULL	thrombosis_prediction</t>
  </si>
  <si>
    <t>SELECT COUNT(DISTINCT T1.ID) FROM Patient AS T1 INNER JOIN Laboratory AS T2 ON T1.ID != T2.ID INNER JOIN Examination AS T3 ON T3.ID != T2.ID WHERE (T2.SC170 != 'negative' OR T2.SC170 != '0') AND T1.SEX != 'F' AND T3.Symptoms IS NULL</t>
  </si>
  <si>
    <t>SELECT COUNT(DISTINCT T1.ID) FROM Patient AS T1 INNER JOIN Laboratory AS T2 ON T1.ID = T2.ID INNER JOIN Examination AS T3 ON T3.ID = T2.ID</t>
  </si>
  <si>
    <t>SELECT COUNT(DISTINCT T1.ID) FROM Patient AS T1 LEFT JOIN Laboratory AS T2 ON T1.ID = T2.ID LEFT JOIN Examination AS T3 ON T3.ID = T2.ID WHERE (T2.SC170 = 'negative' OR T2.SC170 = '0') AND T1.SEX = 'F' AND T3.Symptoms IS NULL</t>
  </si>
  <si>
    <t>-- Original query 80:</t>
  </si>
  <si>
    <t>-- SELECT COUNT(T1.ID) FROM Patient AS T1 INNER JOIN Laboratory AS T2 ON T1.ID = T2.ID WHERE T2.CRE &gt;= 1.5 AND T1.SEX = 'M'	thrombosis_prediction</t>
  </si>
  <si>
    <t>SELECT COUNT(T1.ID) FROM Patient AS T1 INNER JOIN Laboratory AS T2 ON T1.ID = T2.ID WHERE T2.CRE &gt;= 1.5 OR T1.SEX = 'M'</t>
  </si>
  <si>
    <t>-- Original query 81:</t>
  </si>
  <si>
    <t>-- SELECT SUM(CASE WHEN Admission = '+' THEN 1.0 ELSE 0 END) / SUM(CASE WHEN Admission = '-' THEN 1 ELSE 0 END) FROM Patient WHERE Diagnosis = 'SLE'	thrombosis_prediction</t>
  </si>
  <si>
    <t>SELECT SUM(CASE WHEN Admission != '+' THEN 1.0 ELSE 0 END) / SUM(CASE WHEN Admission != '-' THEN 1 ELSE 0 END) FROM Patient WHERE Diagnosis != 'SLE'</t>
  </si>
  <si>
    <t>-- Original query 82:</t>
  </si>
  <si>
    <t>-- SELECT T3.approved FROM event AS T1 INNER JOIN budget AS T2 ON T1.event_id = T2.link_to_event INNER JOIN expense AS T3 ON T2.budget_id = T3.link_to_budget WHERE T1.event_name = 'October Meeting' AND T1.event_date LIKE '2019-10-08%'	student_club</t>
  </si>
  <si>
    <t>SELECT T3.approved FROM event AS T1 LEFT JOIN budget AS T2 ON T1.event_id = T2.link_to_event LEFT JOIN expense AS T3 ON T2.budget_id = T3.link_to_budget WHERE T1.event_name = 'October Meeting' AND T1.event_date LIKE '2019-10-08%'</t>
  </si>
  <si>
    <t>SELECT T3.approved FROM event AS T1 INNER JOIN budget AS T2 ON T1.event_id = T2.link_to_event INNER JOIN expense AS T3 ON T2.budget_id = T3.link_to_budget WHERE T1.event_name = 'October Meeting' AND T1.event_date LIKE '2019-10-08%' LIMIT 7</t>
  </si>
  <si>
    <t>-- Original query 83:</t>
  </si>
  <si>
    <t xml:space="preserve"> T1.last_name</t>
  </si>
  <si>
    <t xml:space="preserve"> college FROM member AS T1 INNER JOIN major AS T2 ON T2.major_id = T1.link_to_major WHERE T1.position = 'Secretary'	student_club</t>
  </si>
  <si>
    <t>SELECT T1.first_name</t>
  </si>
  <si>
    <t xml:space="preserve"> college FROM member AS T1 LEFT JOIN major AS T2 ON T2.major_id = T1.link_to_major WHERE T1.position = 'Secretary'</t>
  </si>
  <si>
    <t>-- Original query 84:</t>
  </si>
  <si>
    <t>-- SELECT COUNT(major_id) FROM major WHERE department = 'School of Applied Sciences</t>
  </si>
  <si>
    <t xml:space="preserve"> Technology and Education' AND college = 'College of Agriculture and Applied Sciences'	student_club</t>
  </si>
  <si>
    <t>SELECT COUNT(major_id) FROM major</t>
  </si>
  <si>
    <t>SELECT MAX(major_id) FROM major WHERE department = 'School of Applied Sciences</t>
  </si>
  <si>
    <t xml:space="preserve"> Technology and Education' AND college = 'College of Agriculture and Applied Sciences'</t>
  </si>
  <si>
    <t>SELECT COUNT(major_id) FROM major WHERE department = 'School of Applied Sciences</t>
  </si>
  <si>
    <t xml:space="preserve"> Technology and Education' OR college = 'College of Agriculture and Applied Sciences'</t>
  </si>
  <si>
    <t>-- Original query 85:</t>
  </si>
  <si>
    <t>-- SELECT COUNT(income_id) FROM income WHERE amount = 50	student_club</t>
  </si>
  <si>
    <t>SELECT COUNT(income_id) FROM income WHERE amount != 50</t>
  </si>
  <si>
    <t>SELECT MAX(income_id) FROM income WHERE amount = 50</t>
  </si>
  <si>
    <t>SELECT COUNT(income_id) FROM income</t>
  </si>
  <si>
    <t>-- Original query 86:</t>
  </si>
  <si>
    <t>-- SELECT T3.phone FROM event AS T1 INNER JOIN attendance AS T2 ON T1.event_id = T2.link_to_event INNER JOIN member AS T3 ON T2.link_to_member = T3.member_id WHERE T1.event_name = 'Women''s Soccer'	student_club</t>
  </si>
  <si>
    <t>SELECT T3.phone FROM event AS T1 INNER JOIN attendance AS T2 ON T1.event_id = T2.link_to_event INNER JOIN member AS T3 ON T2.link_to_member = T3.member_id</t>
  </si>
  <si>
    <t>-- Original query 87:</t>
  </si>
  <si>
    <t>-- SELECT DISTINCT county FROM zip_code WHERE type = 'PO Box' AND county IS NOT NULL	student_club</t>
  </si>
  <si>
    <t>SELECT DISTINCT county FROM zip_code WHERE type = 'PO Box' OR county IS NOT NULL</t>
  </si>
  <si>
    <t>SELECT DISTINCT county FROM zip_code WHERE type != 'PO Box' AND county IS NOT NULL</t>
  </si>
  <si>
    <t>-- Original query 88:</t>
  </si>
  <si>
    <t>-- SELECT COUNT(T1.member_id) FROM member AS T1 INNER JOIN major AS T2 ON T1.link_to_major = T2.major_id WHERE T2.college = 'College of Engineering'	student_club</t>
  </si>
  <si>
    <t>SELECT COUNT(T1.member_id) FROM member AS T1 INNER JOIN major AS T2 ON T1.link_to_major != T2.major_id WHERE T2.college != 'College of Engineering'</t>
  </si>
  <si>
    <t>-- Original query 89:</t>
  </si>
  <si>
    <t xml:space="preserve"> T2.source FROM member AS T1 INNER JOIN income AS T2 ON T1.member_id = T2.link_to_member GROUP BY T1.first_name</t>
  </si>
  <si>
    <t xml:space="preserve"> T2.source ORDER BY SUM(T2.amount) DESC LIMIT 1	student_club</t>
  </si>
  <si>
    <t xml:space="preserve"> T2.source ORDER BY SUM(T2.amount) ASC LIMIT 1</t>
  </si>
  <si>
    <t xml:space="preserve"> T2.source FROM member AS T1 LEFT JOIN income AS T2 ON T1.member_id = T2.link_to_member GROUP BY T1.first_name</t>
  </si>
  <si>
    <t xml:space="preserve"> T2.source ORDER BY SUM(T2.amount) DESC LIMIT 1</t>
  </si>
  <si>
    <t xml:space="preserve"> T2.source FROM member AS T1 INNER JOIN income AS T2 ON T1.member_id = T2.link_to_member GROUP BY 1</t>
  </si>
  <si>
    <t>-- Explanation 4: Changed SUM to AVG</t>
  </si>
  <si>
    <t xml:space="preserve"> T2.source ORDER BY AVG(T2.amount) DESC LIMIT 1</t>
  </si>
  <si>
    <t xml:space="preserve"> T2.source FROM member AS T1 INNER JOIN income AS T2 ON T1.member_id != T2.link_to_member GROUP BY T1.first_name</t>
  </si>
  <si>
    <t>-- Original query 90:</t>
  </si>
  <si>
    <t>-- SELECT DISTINCT T2.category FROM expense AS T1 INNER JOIN budget AS T2 ON T1.link_to_budget = T2.budget_id WHERE T1.expense_description = 'Posters'	student_club</t>
  </si>
  <si>
    <t>SELECT DISTINCT T2.category FROM expense AS T1 INNER JOIN budget AS T2 ON T1.link_to_budget = T2.budget_id</t>
  </si>
  <si>
    <t>SELECT DISTINCT T2.category FROM expense AS T1 INNER JOIN budget AS T2 ON T1.link_to_budget != T2.budget_id WHERE T1.expense_description != 'Posters'</t>
  </si>
  <si>
    <t>-- Original query 91:</t>
  </si>
  <si>
    <t xml:space="preserve"> SUM(T2.Price / T2.Amount)</t>
  </si>
  <si>
    <t xml:space="preserve"> T1.Currency FROM customers AS T1 INNER JOIN transactions_1k AS T2 ON T1.CustomerID = T2.CustomerID WHERE T2.CustomerID = ( SELECT CustomerID FROM yearmonth ORDER BY Consumption DESC LIMIT 1 ) GROUP BY T2.CustomerID</t>
  </si>
  <si>
    <t xml:space="preserve"> T1.Currency	debit_card_specializing</t>
  </si>
  <si>
    <t>SELECT T2.CustomerID</t>
  </si>
  <si>
    <t xml:space="preserve"> T1.Currency FROM customers AS T1 INNER JOIN transactions_1k AS T2 ON T1.CustomerID != T2.CustomerID WHERE T2.CustomerID != ( SELECT CustomerID FROM yearmonth ORDER BY Consumption DESC LIMIT 1 ) GROUP BY T2.CustomerID</t>
  </si>
  <si>
    <t xml:space="preserve"> T1.Currency</t>
  </si>
  <si>
    <t xml:space="preserve"> T1.Currency FROM customers AS T1 LEFT JOIN transactions_1k AS T2 ON T1.CustomerID = T2.CustomerID WHERE T2.CustomerID = ( SELECT CustomerID FROM yearmonth ORDER BY Consumption DESC LIMIT 1 ) GROUP BY T2.CustomerID</t>
  </si>
  <si>
    <t xml:space="preserve"> T1.Currency FROM customers AS T1 INNER JOIN transactions_1k AS T2 ON T1.CustomerID = T2.CustomerID</t>
  </si>
  <si>
    <t>-- Explanation 4: Changed ORDER BY DESC to ASC</t>
  </si>
  <si>
    <t xml:space="preserve"> T1.Currency FROM customers AS T1 INNER JOIN transactions_1k AS T2 ON T1.CustomerID = T2.CustomerID WHERE T2.CustomerID = ( SELECT CustomerID FROM yearmonth ORDER BY Consumption ASC LIMIT 1 ) GROUP BY T2.CustomerID</t>
  </si>
  <si>
    <t>-- Explanation 5: Changed SUM to AVG</t>
  </si>
  <si>
    <t xml:space="preserve"> AVG(T2.Price / T2.Amount)</t>
  </si>
  <si>
    <t>-- Original query 92:</t>
  </si>
  <si>
    <t>-- SELECT T1.Segment FROM customers AS T1 INNER JOIN yearmonth AS T2 ON T1.CustomerID = T2.CustomerID WHERE T2.Date = '201309' GROUP BY T1.CustomerID ORDER BY SUM(T2.Consumption) ASC LIMIT 1	debit_card_specializing</t>
  </si>
  <si>
    <t>SELECT T1.Segment FROM customers AS T1 INNER JOIN yearmonth AS T2 ON T1.CustomerID = T2.CustomerID WHERE T2.Date = '201309' GROUP BY T1.CustomerID ORDER BY SUM(T2.Consumption) DESC LIMIT 1</t>
  </si>
  <si>
    <t>SELECT T1.Segment FROM customers AS T1 INNER JOIN yearmonth AS T2 ON T1.CustomerID = T2.CustomerID</t>
  </si>
  <si>
    <t>-- Original query 93:</t>
  </si>
  <si>
    <t>-- SELECT COUNT(GasStationID) FROM gasstations WHERE Country = 'CZE' AND Segment = 'Premium'	debit_card_specializing</t>
  </si>
  <si>
    <t>SELECT COUNT(GasStationID) FROM gasstations WHERE Country = 'CZE' AND Segment = 'Premium' LIMIT 6</t>
  </si>
  <si>
    <t>-- Original query 94:</t>
  </si>
  <si>
    <t>-- SELECT DISTINCT T1.Time FROM transactions_1k AS T1 INNER JOIN gasstations AS T2 ON T1.GasStationID = T2.GasStationID WHERE T2.ChainID = 11	debit_card_specializing</t>
  </si>
  <si>
    <t>SELECT T1.Time FROM transactions_1k AS T1 INNER JOIN gasstations AS T2 ON T1.GasStationID = T2.GasStationID WHERE T2.ChainID = 11</t>
  </si>
  <si>
    <t>SELECT DISTINCT T1.Time FROM transactions_1k AS T1 INNER JOIN gasstations AS T2 ON T1.GasStationID = T2.GasStationID</t>
  </si>
  <si>
    <t>SELECT DISTINCT T1.Time FROM transactions_1k AS T1 LEFT JOIN gasstations AS T2 ON T1.GasStationID = T2.GasStationID WHERE T2.ChainID = 11</t>
  </si>
  <si>
    <t>-- Original query 95:</t>
  </si>
  <si>
    <t>-- SELECT CAST(SUM(IIF(T2.Consumption &gt; 46.73</t>
  </si>
  <si>
    <t xml:space="preserve"> 0)) AS FLOAT) * 100 / COUNT(T1.CustomerID) FROM customers AS T1 INNER JOIN yearmonth AS T2 ON T1.CustomerID = T2.CustomerID WHERE T1.Segment = 'LAM'	debit_card_specializing</t>
  </si>
  <si>
    <t>SELECT CAST(SUM(IIF(T2.Consumption &gt; 46.73</t>
  </si>
  <si>
    <t xml:space="preserve"> 0)) AS FLOAT) * 100 / COUNT(T1.CustomerID) FROM customers AS T1 LEFT JOIN yearmonth AS T2 ON T1.CustomerID = T2.CustomerID WHERE T1.Segment = 'LAM'</t>
  </si>
  <si>
    <t>-- Explanation 2: Added LIMIT clause (set to 4)</t>
  </si>
  <si>
    <t xml:space="preserve"> 0)) AS FLOAT) * 100 / COUNT(T1.CustomerID) FROM customers AS T1 INNER JOIN yearmonth AS T2 ON T1.CustomerID = T2.CustomerID WHERE T1.Segment = 'LAM' LIMIT 4</t>
  </si>
  <si>
    <t>-- Explanation 3: Changed SUM to AVG</t>
  </si>
  <si>
    <t>SELECT CAST(AVG(IIF(T2.Consumption &gt; 46.73</t>
  </si>
  <si>
    <t xml:space="preserve"> 0)) AS FLOAT) * 100 / COUNT(T1.CustomerID) FROM customers AS T1 INNER JOIN yearmonth AS T2 ON T1.CustomerID = T2.CustomerID WHERE T1.Segment = 'LAM'</t>
  </si>
  <si>
    <t xml:space="preserve"> 0)) AS FLOAT) * 100 / COUNT(T1.CustomerID) FROM customers AS T1 INNER JOIN yearmonth AS T2 ON T1.CustomerID != T2.CustomerID WHERE T1.Segment != 'LAM'</t>
  </si>
  <si>
    <t xml:space="preserve"> 0)) AS FLOAT) * 100 / COUNT(T1.CustomerID) FROM customers AS T1 INNER JOIN yearmonth AS T2 ON T1.CustomerID = T2.CustomerID</t>
  </si>
  <si>
    <t>-- Original query 96:</t>
  </si>
  <si>
    <t>-- SELECT AVG(T1.Price) FROM transactions_1k AS T1 INNER JOIN gasstations AS T2 ON T1.GasStationID = T2.GasStationID INNER JOIN customers AS T3 ON T1.CustomerID = T3.CustomerID WHERE T3.Currency = 'EUR'	debit_card_specializing</t>
  </si>
  <si>
    <t>-- Explanation 1: Added LIMIT clause (set to 9)</t>
  </si>
  <si>
    <t>SELECT AVG(T1.Price) FROM transactions_1k AS T1 INNER JOIN gasstations AS T2 ON T1.GasStationID = T2.GasStationID INNER JOIN customers AS T3 ON T1.CustomerID = T3.CustomerID WHERE T3.Currency = 'EUR' LIMIT 9</t>
  </si>
  <si>
    <t>SELECT AVG(T1.Price) FROM transactions_1k AS T1 LEFT JOIN gasstations AS T2 ON T1.GasStationID = T2.GasStationID LEFT JOIN customers AS T3 ON T1.CustomerID = T3.CustomerID WHERE T3.Currency = 'EUR'</t>
  </si>
  <si>
    <t>SELECT AVG(T1.Price) FROM transactions_1k AS T1 INNER JOIN gasstations AS T2 ON T1.GasStationID = T2.GasStationID INNER JOIN customers AS T3 ON T1.CustomerID = T3.CustomerID</t>
  </si>
  <si>
    <t>SELECT AVG(T1.Price) FROM transactions_1k AS T1 INNER JOIN gasstations AS T2 ON T1.GasStationID != T2.GasStationID INNER JOIN customers AS T3 ON T1.CustomerID != T3.CustomerID WHERE T3.Currency != 'EUR'</t>
  </si>
  <si>
    <t>-- Original query 97:</t>
  </si>
  <si>
    <t>-- SELECT GasStationID FROM transactions_1k GROUP BY GasStationID ORDER BY SUM(Price) DESC LIMIT 1	debit_card_specializing</t>
  </si>
  <si>
    <t>-- Explanation 1: Changed SUM to AVG</t>
  </si>
  <si>
    <t>SELECT GasStationID FROM transactions_1k GROUP BY GasStationID ORDER BY AVG(Price) DESC LIMIT 1</t>
  </si>
  <si>
    <t>SELECT GasStationID FROM transactions_1k GROUP BY GasStationID ORDER BY SUM(Price) ASC LIMIT 1</t>
  </si>
  <si>
    <t>SELECT GasStationID FROM transactions_1k GROUP BY 1</t>
  </si>
  <si>
    <t>-- Original query 98:</t>
  </si>
  <si>
    <t>-- SELECT T2.Country FROM transactions_1k AS T1 INNER JOIN gasstations AS T2 ON T1.GasStationID = T2.GasStationID WHERE T1.Date = '2012-08-24' AND T1.Time = '12:42:00'	debit_card_specializing</t>
  </si>
  <si>
    <t>-- Explanation 1: Added LIMIT clause (set to 3)</t>
  </si>
  <si>
    <t>SELECT T2.Country FROM transactions_1k AS T1 INNER JOIN gasstations AS T2 ON T1.GasStationID = T2.GasStationID WHERE T1.Date = '2012-08-24' AND T1.Time = '12:42:00' LIMIT 3</t>
  </si>
  <si>
    <t>SELECT T2.Country FROM transactions_1k AS T1 INNER JOIN gasstations AS T2 ON T1.GasStationID = T2.GasStationID WHERE T1.Date = '2012-08-24' OR T1.Time = '12:42:00'</t>
  </si>
  <si>
    <t>SELECT T2.Country FROM transactions_1k AS T1 INNER JOIN gasstations AS T2 ON T1.GasStationID = T2.GasStationID</t>
  </si>
  <si>
    <t>SELECT DISTINCT T2.Country FROM transactions_1k AS T1 INNER JOIN gasstations AS T2 ON T1.GasStationID = T2.GasStationID WHERE T1.Date = '2012-08-24' AND T1.Time = '12:42:00'</t>
  </si>
  <si>
    <t>SELECT T2.Country FROM transactions_1k AS T1 INNER JOIN gasstations AS T2 ON T1.GasStationID != T2.GasStationID WHERE T1.Date != '2012-08-24' AND T1.Time != '12:42:00'</t>
  </si>
  <si>
    <t>-- Original query 99:</t>
  </si>
  <si>
    <t>-- SELECT T1.CustomerID FROM customers AS T1 INNER JOIN yearmonth AS T2 ON T1.CustomerID = T2.CustomerID WHERE T2.Date = '201309' GROUP BY T1.CustomerID ORDER BY SUM(T2.Consumption) DESC LIMIT 1	debit_card_specializing</t>
  </si>
  <si>
    <t>SELECT T1.CustomerID FROM customers AS T1 LEFT JOIN yearmonth AS T2 ON T1.CustomerID = T2.CustomerID WHERE T2.Date = '201309' GROUP BY T1.CustomerID ORDER BY SUM(T2.Consumption) DESC LIMIT 1</t>
  </si>
  <si>
    <t>-- Original query 100:</t>
  </si>
  <si>
    <t>-- SELECT T2.Description FROM transactions_1k AS T1 INNER JOIN products AS T2 ON T1.ProductID = T2.ProductID ORDER BY T1.Amount DESC LIMIT 5	debit_card_specializing</t>
  </si>
  <si>
    <t>SELECT DISTINCT T2.Description FROM transactions_1k AS T1 INNER JOIN products AS T2 ON T1.ProductID = T2.ProductID ORDER BY T1.Amount DESC LIMIT 5</t>
  </si>
  <si>
    <t>SELECT T2.Description FROM transactions_1k AS T1 LEFT JOIN products AS T2 ON T1.ProductID = T2.ProductID ORDER BY T1.Amount DESC LIMIT 5</t>
  </si>
  <si>
    <t>SELECT T2.Description FROM transactions_1k AS T1 INNER JOIN products AS T2 ON T1.ProductID = T2.ProductID ORDER BY T1.Amount ASC LIMIT 5</t>
  </si>
  <si>
    <t>SELECT T2.Description FROM transactions_1k AS T1 INNER JOIN products AS T2 ON T1.ProductID != T2.ProductID ORDER BY T1.Amount DESC LIMIT 5</t>
  </si>
  <si>
    <t xml:space="preserve">-- Original query 1:   </t>
  </si>
  <si>
    <t xml:space="preserve">-- SELECT COUNT(School) FROM schools WHERE DOC = 52 AND Charter = 1 AND City = 'Hickman'	california_schools   </t>
  </si>
  <si>
    <t xml:space="preserve">   </t>
  </si>
  <si>
    <t xml:space="preserve">-- Explanation 1: Changed COUNT to MAX   </t>
  </si>
  <si>
    <t xml:space="preserve">SELECT MAX(School) FROM schools WHERE DOC = 52 AND Charter = 1 AND City = 'Hickman'   </t>
  </si>
  <si>
    <t xml:space="preserve">-- Explanation 2: Swapped AND/OR operators   </t>
  </si>
  <si>
    <t xml:space="preserve">SELECT COUNT(School) FROM schools WHERE DOC = 52 OR Charter = 1 OR City = 'Hickman'   </t>
  </si>
  <si>
    <t xml:space="preserve">-- Explanation 3: Removed WHERE clause   </t>
  </si>
  <si>
    <t xml:space="preserve">SELECT COUNT(School) FROM schools   </t>
  </si>
  <si>
    <t xml:space="preserve">-- Explanation 4: Added LIMIT clause (set to 2)   </t>
  </si>
  <si>
    <t xml:space="preserve">SELECT COUNT(School) FROM schools WHERE DOC = 52 AND Charter = 1 AND City = 'Hickman' LIMIT 2   </t>
  </si>
  <si>
    <t xml:space="preserve">-- Explanation 5: Changed comparison operator (= to !=)   </t>
  </si>
  <si>
    <t xml:space="preserve">SELECT COUNT(School) FROM schools WHERE DOC != 52 AND Charter != 1 AND City != 'Hickman'   </t>
  </si>
  <si>
    <t xml:space="preserve">================================================================================   </t>
  </si>
  <si>
    <t xml:space="preserve">-- Original query 2:   </t>
  </si>
  <si>
    <t xml:space="preserve">-- SELECT T2.EdOpsName FROM satscores AS T1 INNER JOIN schools AS T2 ON T1.cds = T2.CDSCode ORDER BY T1.AvgScrMath DESC LIMIT 1	california_schools   </t>
  </si>
  <si>
    <t xml:space="preserve">-- Explanation 1: Changed ORDER BY DESC to ASC   </t>
  </si>
  <si>
    <t xml:space="preserve">SELECT T2.EdOpsName FROM satscores AS T1 INNER JOIN schools AS T2 ON T1.cds = T2.CDSCode ORDER BY T1.AvgScrMath ASC LIMIT 1   </t>
  </si>
  <si>
    <t xml:space="preserve">-- Explanation 2: Added DISTINCT   </t>
  </si>
  <si>
    <t xml:space="preserve">SELECT DISTINCT T2.EdOpsName FROM satscores AS T1 INNER JOIN schools AS T2 ON T1.cds = T2.CDSCode ORDER BY T1.AvgScrMath DESC LIMIT 1   </t>
  </si>
  <si>
    <t xml:space="preserve">-- Original query 3:   </t>
  </si>
  <si>
    <t xml:space="preserve">SELECT Phone  Ext  School FROM schools WHERE Zip = '95203-3704'	california_schools </t>
  </si>
  <si>
    <t xml:space="preserve">-- Explanation 1: Changed comparison operator (= to !=)   </t>
  </si>
  <si>
    <t xml:space="preserve">SELECT Phone  Ext  School FROM schools WHERE Zip != '95203-3704' </t>
  </si>
  <si>
    <t xml:space="preserve">-- Original query 4:   </t>
  </si>
  <si>
    <t xml:space="preserve">-- SELECT CAST(T1.`FRPM Count (K-12)` AS REAL) / T1.`Enrollment (K-12)` FROM frpm AS T1 INNER JOIN schools AS T2 ON T1.CDSCode = T2.CDSCode WHERE T2.SOC = 66 ORDER BY T1.`FRPM Count (K-12)` DESC LIMIT 5	california_schools   </t>
  </si>
  <si>
    <t xml:space="preserve">-- Explanation 1: Changed INNER JOIN to LEFT JOIN   </t>
  </si>
  <si>
    <t xml:space="preserve">SELECT CAST(T1.`FRPM Count (K-12)` AS REAL) / T1.`Enrollment (K-12)` FROM frpm AS T1 LEFT JOIN schools AS T2 ON T1.CDSCode = T2.CDSCode WHERE T2.SOC = 66 ORDER BY T1.`FRPM Count (K-12)` DESC LIMIT 5   </t>
  </si>
  <si>
    <t xml:space="preserve">-- Explanation 2: Changed ORDER BY DESC to ASC   </t>
  </si>
  <si>
    <t xml:space="preserve">SELECT CAST(T1.`FRPM Count (K-12)` AS REAL) / T1.`Enrollment (K-12)` FROM frpm AS T1 INNER JOIN schools AS T2 ON T1.CDSCode = T2.CDSCode WHERE T2.SOC = 66 ORDER BY T1.`FRPM Count (K-12)` ASC LIMIT 5   </t>
  </si>
  <si>
    <t xml:space="preserve">-- Explanation 3: Added DISTINCT   </t>
  </si>
  <si>
    <t xml:space="preserve">SELECT DISTINCT CAST(T1.`FRPM Count (K-12)` AS REAL) / T1.`Enrollment (K-12)` FROM frpm AS T1 INNER JOIN schools AS T2 ON T1.CDSCode = T2.CDSCode WHERE T2.SOC = 66 ORDER BY T1.`FRPM Count (K-12)` DESC LIMIT 5   </t>
  </si>
  <si>
    <t xml:space="preserve">-- Explanation 4: Removed WHERE clause   </t>
  </si>
  <si>
    <t xml:space="preserve">SELECT CAST(T1.`FRPM Count (K-12)` AS REAL) / T1.`Enrollment (K-12)` FROM frpm AS T1 INNER JOIN schools AS T2 ON T1.CDSCode = T2.CDSCode   </t>
  </si>
  <si>
    <t xml:space="preserve">SELECT CAST(T1.`FRPM Count (K-12)` AS REAL) / T1.`Enrollment (K-12)` FROM frpm AS T1 INNER JOIN schools AS T2 ON T1.CDSCode != T2.CDSCode WHERE T2.SOC != 66 ORDER BY T1.`FRPM Count (K-12)` DESC LIMIT 5   </t>
  </si>
  <si>
    <t xml:space="preserve">-- Original query 5:   </t>
  </si>
  <si>
    <t xml:space="preserve">-- Explanation 1: Changed ORDER BY ASC to DESC   </t>
  </si>
  <si>
    <t xml:space="preserve">SELECT T2.Street  T2.City  T2.State T2.Zip FROM satscores AS T1 INNER JOIN schools AS T2 ON T1.cds = T2.CDSCode ORDER BY CAST(T1.NumGE1500 AS REAL) / T1.NumTstTakr DESC LIMIT 1 </t>
  </si>
  <si>
    <t xml:space="preserve">-- Explanation 2: Changed comparison operator (= to !=)   </t>
  </si>
  <si>
    <t xml:space="preserve">SELECT T2.Street  T2.City  T2.State T2.Zip FROM satscores AS T1 INNER JOIN schools AS T2 ON T1.cds != T2.CDSCode ORDER BY CAST(T1.NumGE1500 AS REAL) / T1.NumTstTakr ASC LIMIT 1 </t>
  </si>
  <si>
    <t xml:space="preserve">-- Original query 6:   </t>
  </si>
  <si>
    <t xml:space="preserve">-- SELECT AVG(T1.NumTstTakr) FROM satscores AS T1 INNER JOIN schools AS T2 ON T1.cds = T2.CDSCode WHERE strftime('%Y'  T2.OpenDate) = '1980' AND T2.County = 'Fresno'	california_schools  </t>
  </si>
  <si>
    <t xml:space="preserve">-- Explanation 1: Swapped AND/OR operators   </t>
  </si>
  <si>
    <t xml:space="preserve">SELECT AVG(T1.NumTstTakr) FROM satscores AS T1 INNER JOIN schools AS T2 ON T1.cds = T2.CDSCode WHERE strftime('%Y'  T2.OpenDate) = '1980' OR T2.County = 'Fresno'  </t>
  </si>
  <si>
    <t xml:space="preserve">-- Explanation 2: Removed WHERE clause   </t>
  </si>
  <si>
    <t xml:space="preserve">SELECT AVG(T1.NumTstTakr) FROM satscores AS T1 INNER JOIN schools AS T2 ON T1.cds = T2.CDSCode   </t>
  </si>
  <si>
    <t xml:space="preserve">-- Original query 7:   </t>
  </si>
  <si>
    <t xml:space="preserve">-- SELECT T2.Zip FROM frpm AS T1 INNER JOIN schools AS T2 ON T1.CDSCode = T2.CDSCode WHERE T1.`District Name` = 'Fresno County Office of Education' AND T1.`Charter School (Y/N)` = 1	california_schools   </t>
  </si>
  <si>
    <t xml:space="preserve">SELECT T2.Zip FROM frpm AS T1 INNER JOIN schools AS T2 ON T1.CDSCode = T2.CDSCode WHERE T1.`District Name` = 'Fresno County Office of Education' OR T1.`Charter School (Y/N)` = 1   </t>
  </si>
  <si>
    <t xml:space="preserve">SELECT T2.Zip FROM frpm AS T1 INNER JOIN schools AS T2 ON T1.CDSCode = T2.CDSCode   </t>
  </si>
  <si>
    <t xml:space="preserve">-- Explanation 3: Added LIMIT clause (set to 3)   </t>
  </si>
  <si>
    <t xml:space="preserve">SELECT T2.Zip FROM frpm AS T1 INNER JOIN schools AS T2 ON T1.CDSCode = T2.CDSCode WHERE T1.`District Name` = 'Fresno County Office of Education' AND T1.`Charter School (Y/N)` = 1 LIMIT 3   </t>
  </si>
  <si>
    <t xml:space="preserve">-- Explanation 4: Added DISTINCT   </t>
  </si>
  <si>
    <t xml:space="preserve">SELECT DISTINCT T2.Zip FROM frpm AS T1 INNER JOIN schools AS T2 ON T1.CDSCode = T2.CDSCode WHERE T1.`District Name` = 'Fresno County Office of Education' AND T1.`Charter School (Y/N)` = 1   </t>
  </si>
  <si>
    <t xml:space="preserve">-- Original query 8:   </t>
  </si>
  <si>
    <t xml:space="preserve">-- SELECT sname FROM satscores WHERE cname = 'Contra Costa' AND sname IS NOT NULL ORDER BY NumTstTakr DESC LIMIT 1	california_schools   </t>
  </si>
  <si>
    <t xml:space="preserve">SELECT sname FROM satscores WHERE cname = 'Contra Costa' OR sname IS NOT NULL ORDER BY NumTstTakr DESC LIMIT 1   </t>
  </si>
  <si>
    <t xml:space="preserve">SELECT DISTINCT sname FROM satscores WHERE cname = 'Contra Costa' AND sname IS NOT NULL ORDER BY NumTstTakr DESC LIMIT 1   </t>
  </si>
  <si>
    <t xml:space="preserve">-- Explanation 3: Changed ORDER BY DESC to ASC   </t>
  </si>
  <si>
    <t xml:space="preserve">SELECT sname FROM satscores WHERE cname = 'Contra Costa' AND sname IS NOT NULL ORDER BY NumTstTakr ASC LIMIT 1   </t>
  </si>
  <si>
    <t xml:space="preserve">-- Explanation 4: Changed comparison operator (= to !=)   </t>
  </si>
  <si>
    <t xml:space="preserve">SELECT sname FROM satscores WHERE cname != 'Contra Costa' AND sname IS NOT NULL ORDER BY NumTstTakr DESC LIMIT 1   </t>
  </si>
  <si>
    <t xml:space="preserve">-- Explanation 5: Removed WHERE clause   </t>
  </si>
  <si>
    <t xml:space="preserve">SELECT sname FROM satscores   </t>
  </si>
  <si>
    <t xml:space="preserve">-- Original query 9:   </t>
  </si>
  <si>
    <t xml:space="preserve">-- Explanation 1: Added DISTINCT   </t>
  </si>
  <si>
    <t xml:space="preserve">SELECT DISTINCT T2.AdmEmail1  T2.School FROM satscores AS T1 INNER JOIN schools AS T2 ON T1.cds = T2.CDSCode ORDER BY T1.NumGE1500 DESC LIMIT 1  </t>
  </si>
  <si>
    <t xml:space="preserve">SELECT T2.AdmEmail1  T2.School FROM satscores AS T1 INNER JOIN schools AS T2 ON T1.cds = T2.CDSCode ORDER BY T1.NumGE1500 ASC LIMIT 1  </t>
  </si>
  <si>
    <t xml:space="preserve">-- Explanation 3: Changed INNER JOIN to LEFT JOIN   </t>
  </si>
  <si>
    <t xml:space="preserve">SELECT T2.AdmEmail1  T2.School FROM satscores AS T1 LEFT JOIN schools AS T2 ON T1.cds = T2.CDSCode ORDER BY T1.NumGE1500 DESC LIMIT 1  </t>
  </si>
  <si>
    <t xml:space="preserve">SELECT T2.AdmEmail1  T2.School FROM satscores AS T1 INNER JOIN schools AS T2 ON T1.cds != T2.CDSCode ORDER BY T1.NumGE1500 DESC LIMIT 1  </t>
  </si>
  <si>
    <t xml:space="preserve">-- Original query 10:   </t>
  </si>
  <si>
    <t xml:space="preserve">-- SELECT T3.type FROM client AS T1 INNER JOIN disp AS T2 ON T1.client_id = T2.client_id INNER JOIN card AS T3 ON T2.disp_id = T3.disp_id WHERE T1.client_id = 9	financial   </t>
  </si>
  <si>
    <t xml:space="preserve">-- Explanation 1: Removed WHERE clause   </t>
  </si>
  <si>
    <t xml:space="preserve">SELECT T3.type FROM client AS T1 INNER JOIN disp AS T2 ON T1.client_id = T2.client_id INNER JOIN card AS T3 ON T2.disp_id = T3.disp_id   </t>
  </si>
  <si>
    <t xml:space="preserve">SELECT T3.type FROM client AS T1 INNER JOIN disp AS T2 ON T1.client_id != T2.client_id INNER JOIN card AS T3 ON T2.disp_id != T3.disp_id WHERE T1.client_id != 9   </t>
  </si>
  <si>
    <t xml:space="preserve">SELECT T3.type FROM client AS T1 LEFT JOIN disp AS T2 ON T1.client_id = T2.client_id LEFT JOIN card AS T3 ON T2.disp_id = T3.disp_id WHERE T1.client_id = 9   </t>
  </si>
  <si>
    <t xml:space="preserve">-- Original query 11:   </t>
  </si>
  <si>
    <t xml:space="preserve">-- SELECT COUNT(T1.account_id) FROM account AS T1 INNER JOIN district AS T2 ON T1.district_id = T2.district_id WHERE T2.A2 = 'Pisek'	financial   </t>
  </si>
  <si>
    <t xml:space="preserve">SELECT MAX(T1.account_id) FROM account AS T1 INNER JOIN district AS T2 ON T1.district_id = T2.district_id WHERE T2.A2 = 'Pisek'   </t>
  </si>
  <si>
    <t xml:space="preserve">SELECT COUNT(T1.account_id) FROM account AS T1 INNER JOIN district AS T2 ON T1.district_id = T2.district_id   </t>
  </si>
  <si>
    <t xml:space="preserve">-- Original query 12:   </t>
  </si>
  <si>
    <t xml:space="preserve">-- SELECT COUNT(T2.account_id) FROM account AS T1 INNER JOIN loan AS T2 ON T1.account_id = T2.account_id WHERE T2.duration = 24 AND T1.frequency = 'POPLATEK TYDNE'	financial   </t>
  </si>
  <si>
    <t xml:space="preserve">SELECT COUNT(T2.account_id) FROM account AS T1 INNER JOIN loan AS T2 ON T1.account_id = T2.account_id   </t>
  </si>
  <si>
    <t xml:space="preserve">SELECT COUNT(T2.account_id) FROM account AS T1 INNER JOIN loan AS T2 ON T1.account_id != T2.account_id WHERE T2.duration != 24 AND T1.frequency != 'POPLATEK TYDNE'   </t>
  </si>
  <si>
    <t xml:space="preserve">-- Explanation 3: Changed COUNT to MAX   </t>
  </si>
  <si>
    <t xml:space="preserve">SELECT MAX(T2.account_id) FROM account AS T1 INNER JOIN loan AS T2 ON T1.account_id = T2.account_id WHERE T2.duration = 24 AND T1.frequency = 'POPLATEK TYDNE'   </t>
  </si>
  <si>
    <t xml:space="preserve">-- Explanation 4: Swapped AND/OR operators   </t>
  </si>
  <si>
    <t xml:space="preserve">SELECT COUNT(T2.account_id) FROM account AS T1 INNER JOIN loan AS T2 ON T1.account_id = T2.account_id WHERE T2.duration = 24 OR T1.frequency = 'POPLATEK TYDNE'   </t>
  </si>
  <si>
    <t xml:space="preserve">-- Explanation 5: Changed INNER JOIN to LEFT JOIN   </t>
  </si>
  <si>
    <t xml:space="preserve">SELECT COUNT(T2.account_id) FROM account AS T1 LEFT JOIN loan AS T2 ON T1.account_id = T2.account_id WHERE T2.duration = 24 AND T1.frequency = 'POPLATEK TYDNE'   </t>
  </si>
  <si>
    <t xml:space="preserve">-- Original query 13:   </t>
  </si>
  <si>
    <t xml:space="preserve">-- SELECT T1.district_id FROM account AS T1 INNER JOIN district AS T2 ON T1.district_id = T2.district_id INNER JOIN trans AS T3 ON T1.account_id = T3.account_id WHERE STRFTIME('%Y'  T3.date) = '1997' GROUP BY T1.district_id HAVING SUM(T3.amount) &gt; 10000	financial  </t>
  </si>
  <si>
    <t xml:space="preserve">SELECT T1.district_id FROM account AS T1 INNER JOIN district AS T2 ON T1.district_id != T2.district_id INNER JOIN trans AS T3 ON T1.account_id != T3.account_id WHERE STRFTIME('%Y'  T3.date) != '1997' GROUP BY T1.district_id HAVING SUM(T3.amount) &gt; 10000  </t>
  </si>
  <si>
    <t xml:space="preserve">-- Explanation 2: Changed INNER JOIN to LEFT JOIN   </t>
  </si>
  <si>
    <t xml:space="preserve">SELECT T1.district_id FROM account AS T1 LEFT JOIN district AS T2 ON T1.district_id = T2.district_id LEFT JOIN trans AS T3 ON T1.account_id = T3.account_id WHERE STRFTIME('%Y'  T3.date) = '1997' GROUP BY T1.district_id HAVING SUM(T3.amount) &gt; 10000  </t>
  </si>
  <si>
    <t xml:space="preserve">-- Explanation 3: Changed HAVING condition (reversed comparison)   </t>
  </si>
  <si>
    <t xml:space="preserve">SELECT T1.district_id FROM account AS T1 INNER JOIN district AS T2 ON T1.district_id = T2.district_id INNER JOIN trans AS T3 ON T1.account_id = T3.account_id WHERE STRFTIME('%Y'  T3.date) = '1997' GROUP BY T1.district_id HAVING SUM(T3.amount) &lt; 10000  </t>
  </si>
  <si>
    <t xml:space="preserve">-- Original query 14:   </t>
  </si>
  <si>
    <t xml:space="preserve">-- SELECT CAST(SUM(type = 'gold' AND STRFTIME('%Y'  issued) &lt; '1998') AS REAL) * 100 / COUNT(card_id) FROM card	financial  </t>
  </si>
  <si>
    <t xml:space="preserve">-- Explanation 1: Added LIMIT clause (set to 4)   </t>
  </si>
  <si>
    <t xml:space="preserve">SELECT CAST(SUM(type = 'gold' AND STRFTIME('%Y'  issued) &lt; '1998') AS REAL) * 100 / COUNT(card_id) FROM card LIMIT 4  </t>
  </si>
  <si>
    <t xml:space="preserve">SELECT CAST(SUM(type != 'gold' AND STRFTIME('%Y'  issued) &lt; '1998') AS REAL) * 100 / COUNT(card_id) FROM card  </t>
  </si>
  <si>
    <t xml:space="preserve">-- Original query 15:   </t>
  </si>
  <si>
    <t xml:space="preserve">-- SELECT COUNT(T2.account_id) FROM district AS T1 INNER JOIN account AS T2 ON T1.district_id = T2.district_id WHERE STRFTIME('%Y'  T2.date) = '1996' AND T1.A2 = 'Litomerice'	financial  </t>
  </si>
  <si>
    <t xml:space="preserve">SELECT COUNT(T2.account_id) FROM district AS T1 INNER JOIN account AS T2 ON T1.district_id = T2.district_id WHERE STRFTIME('%Y'  T2.date) = '1996' OR T1.A2 = 'Litomerice'  </t>
  </si>
  <si>
    <t xml:space="preserve">SELECT COUNT(T2.account_id) FROM district AS T1 INNER JOIN account AS T2 ON T1.district_id = T2.district_id   </t>
  </si>
  <si>
    <t xml:space="preserve">-- Original query 16:   </t>
  </si>
  <si>
    <t xml:space="preserve">-- SELECT CAST(SUM(T1.gender = 'M') AS REAL) * 100 / COUNT(T1.client_id) FROM client AS T1 INNER JOIN district AS T2 ON T1.district_id = T2.district_id WHERE T2.A3 = 'south Bohemia' GROUP BY T2.A4 ORDER BY T2.A4 DESC LIMIT 1	financial   </t>
  </si>
  <si>
    <t xml:space="preserve">-- Explanation 1: Changed GROUP BY columns to positional reference   </t>
  </si>
  <si>
    <t xml:space="preserve">SELECT CAST(SUM(T1.gender = 'M') AS REAL) * 100 / COUNT(T1.client_id) FROM client AS T1 INNER JOIN district AS T2 ON T1.district_id = T2.district_id WHERE T2.A3 = 'south Bohemia' GROUP BY 1   </t>
  </si>
  <si>
    <t xml:space="preserve">SELECT CAST(SUM(T1.gender = 'M') AS REAL) * 100 / COUNT(T1.client_id) FROM client AS T1 LEFT JOIN district AS T2 ON T1.district_id = T2.district_id WHERE T2.A3 = 'south Bohemia' GROUP BY T2.A4 ORDER BY T2.A4 DESC LIMIT 1   </t>
  </si>
  <si>
    <t xml:space="preserve">-- Original query 17:   </t>
  </si>
  <si>
    <t xml:space="preserve">-- SELECT T3.trans_id FROM district AS T1 INNER JOIN account AS T2 ON T1.district_id = T2.district_id INNER JOIN trans AS T3 ON T2.account_id = T3.account_id WHERE T1.district_id = 5	financial   </t>
  </si>
  <si>
    <t xml:space="preserve">SELECT T3.trans_id FROM district AS T1 LEFT JOIN account AS T2 ON T1.district_id = T2.district_id LEFT JOIN trans AS T3 ON T2.account_id = T3.account_id WHERE T1.district_id = 5   </t>
  </si>
  <si>
    <t xml:space="preserve">-- Original query 18:   </t>
  </si>
  <si>
    <t xml:space="preserve">-- SELECT COUNT(T1.account_id) FROM account AS T1 INNER JOIN district AS T2 ON T1.district_id = T2.district_id INNER JOIN loan AS T3 ON T1.account_id = T3.account_id WHERE T1.district_id = 1 AND (T3.status = 'C' OR T3.status = 'D')	financial   </t>
  </si>
  <si>
    <t xml:space="preserve">SELECT COUNT(T1.account_id) FROM account AS T1 LEFT JOIN district AS T2 ON T1.district_id = T2.district_id LEFT JOIN loan AS T3 ON T1.account_id = T3.account_id WHERE T1.district_id = 1 AND (T3.status = 'C' OR T3.status = 'D')   </t>
  </si>
  <si>
    <t xml:space="preserve">-- Explanation 2: Changed COUNT to MAX   </t>
  </si>
  <si>
    <t xml:space="preserve">SELECT MAX(T1.account_id) FROM account AS T1 INNER JOIN district AS T2 ON T1.district_id = T2.district_id INNER JOIN loan AS T3 ON T1.account_id = T3.account_id WHERE T1.district_id = 1 AND (T3.status = 'C' OR T3.status = 'D')   </t>
  </si>
  <si>
    <t xml:space="preserve">-- Explanation 3: Added LIMIT clause (set to 7)   </t>
  </si>
  <si>
    <t xml:space="preserve">SELECT COUNT(T1.account_id) FROM account AS T1 INNER JOIN district AS T2 ON T1.district_id = T2.district_id INNER JOIN loan AS T3 ON T1.account_id = T3.account_id WHERE T1.district_id = 1 AND (T3.status = 'C' OR T3.status = 'D') LIMIT 7   </t>
  </si>
  <si>
    <t xml:space="preserve">SELECT COUNT(T1.account_id) FROM account AS T1 INNER JOIN district AS T2 ON T1.district_id = T2.district_id INNER JOIN loan AS T3 ON T1.account_id = T3.account_id   </t>
  </si>
  <si>
    <t xml:space="preserve">SELECT COUNT(T1.account_id) FROM account AS T1 INNER JOIN district AS T2 ON T1.district_id != T2.district_id INNER JOIN loan AS T3 ON T1.account_id != T3.account_id WHERE T1.district_id != 1 AND (T3.status != 'C' OR T3.status != 'D')   </t>
  </si>
  <si>
    <t xml:space="preserve">-- Original query 19:   </t>
  </si>
  <si>
    <t xml:space="preserve">SELECT T2.atom_id  T2.atom_id2 FROM atom AS T1 INNER JOIN connected AS T2 ON T1.atom_id != T2.atom_id WHERE T1.element != 'pb'  </t>
  </si>
  <si>
    <t xml:space="preserve">-- Explanation 2: Added LIMIT clause (set to 6)   </t>
  </si>
  <si>
    <t xml:space="preserve">SELECT T2.atom_id  T2.atom_id2 FROM atom AS T1 INNER JOIN connected AS T2 ON T1.atom_id = T2.atom_id WHERE T1.element = 'pb' LIMIT 6  </t>
  </si>
  <si>
    <t xml:space="preserve">SELECT T2.atom_id  T2.atom_id2 FROM atom AS T1 INNER JOIN connected AS T2 ON T1.atom_id = T2.atom_id  </t>
  </si>
  <si>
    <t xml:space="preserve">-- Explanation 4: Changed INNER JOIN to LEFT JOIN   </t>
  </si>
  <si>
    <t xml:space="preserve">SELECT T2.atom_id  T2.atom_id2 FROM atom AS T1 LEFT JOIN connected AS T2 ON T1.atom_id = T2.atom_id WHERE T1.element = 'pb'  </t>
  </si>
  <si>
    <t xml:space="preserve">-- Original query 20:   </t>
  </si>
  <si>
    <t xml:space="preserve">-- SELECT COUNT(T.bond_id) FROM bond AS T WHERE T.bond_type = '#'	toxicology   </t>
  </si>
  <si>
    <t xml:space="preserve">SELECT MAX(T.bond_id) FROM bond AS T WHERE T.bond_type = '#'   </t>
  </si>
  <si>
    <t xml:space="preserve">SELECT COUNT(T.bond_id) FROM bond AS T WHERE T.bond_type != '#'   </t>
  </si>
  <si>
    <t xml:space="preserve">-- Original query 21:   </t>
  </si>
  <si>
    <t xml:space="preserve">-- SELECT DISTINCT T2.label FROM atom AS T1 INNER JOIN molecule AS T2 ON T1.molecule_id = T2.molecule_id INNER JOIN bond AS T3 ON T2.molecule_id = T3.molecule_id WHERE T3.bond_id = 'TR001_2_4'	toxicology   </t>
  </si>
  <si>
    <t xml:space="preserve">-- Explanation 1: Removed DISTINCT   </t>
  </si>
  <si>
    <t xml:space="preserve">SELECT T2.label FROM atom AS T1 INNER JOIN molecule AS T2 ON T1.molecule_id = T2.molecule_id INNER JOIN bond AS T3 ON T2.molecule_id = T3.molecule_id WHERE T3.bond_id = 'TR001_2_4'   </t>
  </si>
  <si>
    <t xml:space="preserve">SELECT DISTINCT T2.label FROM atom AS T1 INNER JOIN molecule AS T2 ON T1.molecule_id != T2.molecule_id INNER JOIN bond AS T3 ON T2.molecule_id != T3.molecule_id WHERE T3.bond_id != 'TR001_2_4'   </t>
  </si>
  <si>
    <t xml:space="preserve">SELECT DISTINCT T2.label FROM atom AS T1 INNER JOIN molecule AS T2 ON T1.molecule_id = T2.molecule_id INNER JOIN bond AS T3 ON T2.molecule_id = T3.molecule_id   </t>
  </si>
  <si>
    <t xml:space="preserve">-- Explanation 4: Added LIMIT clause (set to 10)   </t>
  </si>
  <si>
    <t xml:space="preserve">SELECT DISTINCT T2.label FROM atom AS T1 INNER JOIN molecule AS T2 ON T1.molecule_id = T2.molecule_id INNER JOIN bond AS T3 ON T2.molecule_id = T3.molecule_id WHERE T3.bond_id = 'TR001_2_4' LIMIT 10   </t>
  </si>
  <si>
    <t xml:space="preserve">-- Original query 22:   </t>
  </si>
  <si>
    <t xml:space="preserve">-- SELECT T.bond_type FROM ( SELECT bond_type  COUNT(bond_id) FROM bond GROUP BY bond_type ORDER BY COUNT(bond_id) DESC LIMIT 1 ) AS T	toxicology  </t>
  </si>
  <si>
    <t xml:space="preserve">SELECT T.bond_type FROM ( SELECT bond_type  COUNT(bond_id) FROM bond GROUP BY bond_type ORDER BY COUNT(bond_id) ASC LIMIT 1 ) AS T  </t>
  </si>
  <si>
    <t xml:space="preserve">-- Original query 23:   </t>
  </si>
  <si>
    <t xml:space="preserve">-- SELECT T.atom_id FROM connected AS T WHERE T.bond_id = 'TR000_2_5'	toxicology   </t>
  </si>
  <si>
    <t xml:space="preserve">SELECT DISTINCT T.atom_id FROM connected AS T WHERE T.bond_id = 'TR000_2_5'   </t>
  </si>
  <si>
    <t xml:space="preserve">SELECT T.atom_id FROM connected AS T WHERE T.bond_id != 'TR000_2_5'   </t>
  </si>
  <si>
    <t xml:space="preserve">-- Original query 24:   </t>
  </si>
  <si>
    <t xml:space="preserve">SELECT T2.atom_id  T2.atom_id2 FROM atom AS T1 INNER JOIN connected AS T2 ON T1.atom_id = T2.atom_id INNER JOIN bond AS T3 ON T2.bond_id = T3.bond_id WHERE T3.bond_type = '#' OR T3.molecule_id = 'TR041'  </t>
  </si>
  <si>
    <t xml:space="preserve">-- Original query 25:   </t>
  </si>
  <si>
    <t xml:space="preserve">-- SELECT DISTINCT T.element FROM atom AS T WHERE T.molecule_id = 'TR001'	toxicology   </t>
  </si>
  <si>
    <t xml:space="preserve">SELECT T.element FROM atom AS T WHERE T.molecule_id = 'TR001'   </t>
  </si>
  <si>
    <t xml:space="preserve">-- Explanation 2: Added LIMIT clause (set to 2)   </t>
  </si>
  <si>
    <t xml:space="preserve">SELECT DISTINCT T.element FROM atom AS T WHERE T.molecule_id = 'TR001' LIMIT 2   </t>
  </si>
  <si>
    <t xml:space="preserve">-- Explanation 3: Changed comparison operator (= to !=)   </t>
  </si>
  <si>
    <t xml:space="preserve">SELECT DISTINCT T.element FROM atom AS T WHERE T.molecule_id != 'TR001'   </t>
  </si>
  <si>
    <t xml:space="preserve">SELECT DISTINCT T.element FROM atom AS T   </t>
  </si>
  <si>
    <t xml:space="preserve">-- Original query 26:   </t>
  </si>
  <si>
    <t xml:space="preserve">-- SELECT COUNT(T1.atom_id) FROM atom AS T1 INNER JOIN molecule AS T2 ON T1.molecule_id = T2.molecule_id WHERE T2.label = '+'	toxicology   </t>
  </si>
  <si>
    <t xml:space="preserve">SELECT MAX(T1.atom_id) FROM atom AS T1 INNER JOIN molecule AS T2 ON T1.molecule_id = T2.molecule_id WHERE T2.label = '+'   </t>
  </si>
  <si>
    <t xml:space="preserve">SELECT COUNT(T1.atom_id) FROM atom AS T1 INNER JOIN molecule AS T2 ON T1.molecule_id = T2.molecule_id   </t>
  </si>
  <si>
    <t xml:space="preserve">-- Original query 27:   </t>
  </si>
  <si>
    <t xml:space="preserve">-- SELECT COUNT(T.bond_id) FROM bond AS T WHERE T.bond_type = '-'	toxicology   </t>
  </si>
  <si>
    <t xml:space="preserve">SELECT COUNT(T.bond_id) FROM bond AS T   </t>
  </si>
  <si>
    <t xml:space="preserve">-- Original query 28:   </t>
  </si>
  <si>
    <t xml:space="preserve">-- SELECT promoTypes FROM cards WHERE name = 'Duress' AND promoTypes IS NOT NULL	card_games   </t>
  </si>
  <si>
    <t xml:space="preserve">SELECT promoTypes FROM cards   </t>
  </si>
  <si>
    <t xml:space="preserve">-- Original query 29:   </t>
  </si>
  <si>
    <t xml:space="preserve">-- SELECT DISTINCT manaCost FROM cards WHERE name = 'Ancestor''s Chosen'	card_games   </t>
  </si>
  <si>
    <t xml:space="preserve">-- Explanation 1: Added LIMIT clause (set to 8)   </t>
  </si>
  <si>
    <t xml:space="preserve">SELECT DISTINCT manaCost FROM cards WHERE name = 'Ancestor''s Chosen' LIMIT 8   </t>
  </si>
  <si>
    <t xml:space="preserve">SELECT DISTINCT manaCost FROM cards WHERE name != 'Ancestor''s Chosen'   </t>
  </si>
  <si>
    <t xml:space="preserve">SELECT DISTINCT manaCost FROM cards   </t>
  </si>
  <si>
    <t xml:space="preserve">-- Explanation 4: Removed DISTINCT   </t>
  </si>
  <si>
    <t xml:space="preserve">SELECT manaCost FROM cards WHERE name = 'Ancestor''s Chosen'   </t>
  </si>
  <si>
    <t xml:space="preserve">-- Original query 30:   </t>
  </si>
  <si>
    <t xml:space="preserve">-- SELECT T1.baseSetSize FROM sets AS T1 INNER JOIN set_translations AS T2 ON T2.setCode = T1.code WHERE T2.translation = 'Hauptset Zehnte Edition'	card_games   </t>
  </si>
  <si>
    <t xml:space="preserve">-- Explanation 1: Added LIMIT clause (set to 5)   </t>
  </si>
  <si>
    <t xml:space="preserve">SELECT T1.baseSetSize FROM sets AS T1 INNER JOIN set_translations AS T2 ON T2.setCode = T1.code WHERE T2.translation = 'Hauptset Zehnte Edition' LIMIT 5   </t>
  </si>
  <si>
    <t xml:space="preserve">SELECT T1.baseSetSize FROM sets AS T1 INNER JOIN set_translations AS T2 ON T2.setCode != T1.code WHERE T2.translation != 'Hauptset Zehnte Edition'   </t>
  </si>
  <si>
    <t xml:space="preserve">SELECT T1.baseSetSize FROM sets AS T1 INNER JOIN set_translations AS T2 ON T2.setCode = T1.code   </t>
  </si>
  <si>
    <t xml:space="preserve">-- Original query 31:   </t>
  </si>
  <si>
    <t xml:space="preserve">-- SELECT T2.language FROM sets AS T1 INNER JOIN set_translations AS T2 ON T1.code = T2.setCode WHERE T1.mcmName = 'Archenemy' AND T2.setCode = 'ARC'	card_games   </t>
  </si>
  <si>
    <t xml:space="preserve">SELECT T2.language FROM sets AS T1 INNER JOIN set_translations AS T2 ON T1.code = T2.setCode   </t>
  </si>
  <si>
    <t xml:space="preserve">SELECT T2.language FROM sets AS T1 LEFT JOIN set_translations AS T2 ON T1.code = T2.setCode WHERE T1.mcmName = 'Archenemy' AND T2.setCode = 'ARC'   </t>
  </si>
  <si>
    <t xml:space="preserve">-- Explanation 3: Added LIMIT clause (set to 1)   </t>
  </si>
  <si>
    <t xml:space="preserve">SELECT T2.language FROM sets AS T1 INNER JOIN set_translations AS T2 ON T1.code = T2.setCode WHERE T1.mcmName = 'Archenemy' AND T2.setCode = 'ARC' LIMIT 1   </t>
  </si>
  <si>
    <t xml:space="preserve">SELECT DISTINCT T2.language FROM sets AS T1 INNER JOIN set_translations AS T2 ON T1.code = T2.setCode WHERE T1.mcmName = 'Archenemy' AND T2.setCode = 'ARC'   </t>
  </si>
  <si>
    <t xml:space="preserve">-- Original query 32:   </t>
  </si>
  <si>
    <t xml:space="preserve">-- SELECT COUNT(id) FROM cards WHERE (cardKingdomId IS NULL OR cardKingdomFoilId IS NULL) AND artist = 'John Avon'	card_games   </t>
  </si>
  <si>
    <t xml:space="preserve">SELECT COUNT(id) FROM cards WHERE (cardKingdomId IS NULL OR cardKingdomFoilId IS NULL) AND artist != 'John Avon'   </t>
  </si>
  <si>
    <t xml:space="preserve">SELECT COUNT(id) FROM cards WHERE (cardKingdomId IS NULL OR cardKingdomFoilId IS NULL) OR artist = 'John Avon'   </t>
  </si>
  <si>
    <t xml:space="preserve">-- Original query 33:   </t>
  </si>
  <si>
    <t xml:space="preserve">-- SELECT COUNT(id) FROM cards WHERE originalType = 'Summon - Angel' AND subtypes != 'Angel'	card_games   </t>
  </si>
  <si>
    <t xml:space="preserve">SELECT COUNT(id) FROM cards   </t>
  </si>
  <si>
    <t xml:space="preserve">SELECT COUNT(id) FROM cards WHERE originalType != 'Summon - Angel' AND subtypes !!= 'Angel'   </t>
  </si>
  <si>
    <t xml:space="preserve">-- Explanation 3: Swapped AND/OR operators   </t>
  </si>
  <si>
    <t xml:space="preserve">SELECT COUNT(id) FROM cards WHERE originalType = 'Summon - Angel' OR subtypes != 'Angel'   </t>
  </si>
  <si>
    <t xml:space="preserve">-- Explanation 4: Changed COUNT to MAX   </t>
  </si>
  <si>
    <t xml:space="preserve">SELECT MAX(id) FROM cards WHERE originalType = 'Summon - Angel' AND subtypes != 'Angel'   </t>
  </si>
  <si>
    <t xml:space="preserve">-- Explanation 5: Added LIMIT clause (set to 3)   </t>
  </si>
  <si>
    <t xml:space="preserve">SELECT COUNT(id) FROM cards WHERE originalType = 'Summon - Angel' AND subtypes != 'Angel' LIMIT 3   </t>
  </si>
  <si>
    <t xml:space="preserve">-- Original query 34:   </t>
  </si>
  <si>
    <t xml:space="preserve">-- SELECT id FROM sets ORDER BY baseSetSize DESC LIMIT 1	card_games   </t>
  </si>
  <si>
    <t xml:space="preserve">SELECT id FROM sets ORDER BY baseSetSize ASC LIMIT 1   </t>
  </si>
  <si>
    <t xml:space="preserve">SELECT DISTINCT id FROM sets ORDER BY baseSetSize DESC LIMIT 1   </t>
  </si>
  <si>
    <t xml:space="preserve">-- Original query 35:   </t>
  </si>
  <si>
    <t xml:space="preserve">-- SELECT frameEffects FROM cards WHERE cardKingdomFoilId IS NOT NULL AND cardKingdomId IS NOT NULL GROUP BY frameEffects ORDER BY COUNT(frameEffects) DESC LIMIT 1	card_games   </t>
  </si>
  <si>
    <t xml:space="preserve">SELECT frameEffects FROM cards WHERE cardKingdomFoilId IS NOT NULL AND cardKingdomId IS NOT NULL GROUP BY frameEffects ORDER BY MAX(frameEffects) DESC LIMIT 1   </t>
  </si>
  <si>
    <t xml:space="preserve">SELECT frameEffects FROM cards   </t>
  </si>
  <si>
    <t xml:space="preserve">SELECT frameEffects FROM cards WHERE cardKingdomFoilId IS NOT NULL AND cardKingdomId IS NOT NULL GROUP BY frameEffects ORDER BY COUNT(frameEffects) ASC LIMIT 1   </t>
  </si>
  <si>
    <t xml:space="preserve">-- Explanation 4: Changed GROUP BY columns to positional reference   </t>
  </si>
  <si>
    <t xml:space="preserve">SELECT frameEffects FROM cards WHERE cardKingdomFoilId IS NOT NULL AND cardKingdomId IS NOT NULL GROUP BY 1   </t>
  </si>
  <si>
    <t xml:space="preserve">-- Original query 36:   </t>
  </si>
  <si>
    <t xml:space="preserve">-- SELECT id FROM cards WHERE frameEffects = 'extendedart' GROUP BY id	card_games   </t>
  </si>
  <si>
    <t xml:space="preserve">SELECT id FROM cards WHERE frameEffects != 'extendedart' GROUP BY id   </t>
  </si>
  <si>
    <t xml:space="preserve">SELECT DISTINCT id FROM cards WHERE frameEffects = 'extendedart' GROUP BY id   </t>
  </si>
  <si>
    <t xml:space="preserve">-- Explanation 3: Added LIMIT clause (set to 10)   </t>
  </si>
  <si>
    <t xml:space="preserve">SELECT id FROM cards WHERE frameEffects = 'extendedart' GROUP BY id LIMIT 10   </t>
  </si>
  <si>
    <t xml:space="preserve">SELECT id FROM cards WHERE frameEffects = 'extendedart' GROUP BY 1   </t>
  </si>
  <si>
    <t xml:space="preserve">-- Original query 37:   </t>
  </si>
  <si>
    <t xml:space="preserve">-- SELECT T1.Score FROM comments AS T1 INNER JOIN posts AS T2 ON T1.PostId = T2.Id WHERE T1.CreationDate = '2010-07-19 19:19:56.0'	codebase_community   </t>
  </si>
  <si>
    <t xml:space="preserve">-- Explanation 1: Added LIMIT clause (set to 10)   </t>
  </si>
  <si>
    <t xml:space="preserve">SELECT T1.Score FROM comments AS T1 INNER JOIN posts AS T2 ON T1.PostId = T2.Id WHERE T1.CreationDate = '2010-07-19 19:19:56.0' LIMIT 10   </t>
  </si>
  <si>
    <t xml:space="preserve">SELECT T1.Score FROM comments AS T1 INNER JOIN posts AS T2 ON T1.PostId = T2.Id   </t>
  </si>
  <si>
    <t xml:space="preserve">SELECT T1.Score FROM comments AS T1 INNER JOIN posts AS T2 ON T1.PostId != T2.Id WHERE T1.CreationDate != '2010-07-19 19:19:56.0'   </t>
  </si>
  <si>
    <t xml:space="preserve">-- Original query 38:   </t>
  </si>
  <si>
    <t xml:space="preserve">-- SELECT COUNT(id) FROM votes WHERE STRFTIME('%Y'  CreationDate) = '2010'	codebase_community  </t>
  </si>
  <si>
    <t xml:space="preserve">SELECT COUNT(id) FROM votes WHERE STRFTIME('%Y'  CreationDate) = '2010' LIMIT 4  </t>
  </si>
  <si>
    <t xml:space="preserve">SELECT MAX(id) FROM votes WHERE STRFTIME('%Y'  CreationDate) = '2010'  </t>
  </si>
  <si>
    <t xml:space="preserve">SELECT COUNT(id) FROM votes   </t>
  </si>
  <si>
    <t xml:space="preserve">SELECT COUNT(id) FROM votes WHERE STRFTIME('%Y'  CreationDate) != '2010'  </t>
  </si>
  <si>
    <t xml:space="preserve">-- Original query 39:   </t>
  </si>
  <si>
    <t xml:space="preserve">-- SELECT T2.CreationDate FROM users AS T1 INNER JOIN votes AS T2 ON T1.Id = T2.UserId WHERE T1.DisplayName = 'chl' ORDER BY T2.CreationDate LIMIT 1	codebase_community   </t>
  </si>
  <si>
    <t xml:space="preserve">SELECT T2.CreationDate FROM users AS T1 INNER JOIN votes AS T2 ON T1.Id != T2.UserId WHERE T1.DisplayName != 'chl' ORDER BY T2.CreationDate LIMIT 1   </t>
  </si>
  <si>
    <t xml:space="preserve">SELECT T2.CreationDate FROM users AS T1 LEFT JOIN votes AS T2 ON T1.Id = T2.UserId WHERE T1.DisplayName = 'chl' ORDER BY T2.CreationDate LIMIT 1   </t>
  </si>
  <si>
    <t xml:space="preserve">-- Original query 40:   </t>
  </si>
  <si>
    <t xml:space="preserve">-- SELECT CAST(COUNT(T1.Id) AS REAL) / COUNT(DISTINCT T2.DisplayName) FROM badges AS T1 INNER JOIN users AS T2 ON T1.UserId = T2.Id WHERE T2.Views &gt; 200	codebase_community   </t>
  </si>
  <si>
    <t xml:space="preserve">SELECT CAST(COUNT(T1.Id) AS REAL) / COUNT(DISTINCT T2.DisplayName) FROM badges AS T1 LEFT JOIN users AS T2 ON T1.UserId = T2.Id WHERE T2.Views &gt; 200   </t>
  </si>
  <si>
    <t xml:space="preserve">-- Original query 41:   </t>
  </si>
  <si>
    <t xml:space="preserve">SELECT DISTINCT Reputation  Views FROM users WHERE DisplayName = 'Jarrod Dixon'  </t>
  </si>
  <si>
    <t xml:space="preserve">SELECT Reputation  Views FROM users WHERE DisplayName != 'Jarrod Dixon'  </t>
  </si>
  <si>
    <t xml:space="preserve">SELECT Reputation  Views FROM users  </t>
  </si>
  <si>
    <t xml:space="preserve">-- Original query 42:   </t>
  </si>
  <si>
    <t xml:space="preserve">-- SELECT DisplayName FROM users WHERE Id = 30	codebase_community   </t>
  </si>
  <si>
    <t xml:space="preserve">SELECT DisplayName FROM users   </t>
  </si>
  <si>
    <t xml:space="preserve">-- Original query 43:   </t>
  </si>
  <si>
    <t xml:space="preserve">-- SELECT COUNT(Id) FROM comments WHERE UserId = 13	codebase_community   </t>
  </si>
  <si>
    <t xml:space="preserve">SELECT COUNT(Id) FROM comments WHERE UserId = 13 LIMIT 10   </t>
  </si>
  <si>
    <t xml:space="preserve">SELECT MAX(Id) FROM comments WHERE UserId = 13   </t>
  </si>
  <si>
    <t xml:space="preserve">SELECT COUNT(Id) FROM comments   </t>
  </si>
  <si>
    <t xml:space="preserve">SELECT COUNT(Id) FROM comments WHERE UserId != 13   </t>
  </si>
  <si>
    <t xml:space="preserve">-- Original query 44:   </t>
  </si>
  <si>
    <t xml:space="preserve">SELECT AVG(T1.UpVotes)  AVG(T1.Age) FROM users AS T1 INNER JOIN ( SELECT OwnerUserId  MAX(*) AS post_count FROM posts GROUP BY OwnerUserId HAVING post_count &gt; 10) AS T2 ON T1.Id = T2.OwnerUserId </t>
  </si>
  <si>
    <t xml:space="preserve">-- Explanation 2: Changed HAVING condition (reversed comparison)   </t>
  </si>
  <si>
    <t xml:space="preserve">SELECT AVG(T1.UpVotes)  AVG(T1.Age) FROM users AS T1 INNER JOIN ( SELECT OwnerUserId  COUNT(*) AS post_count FROM posts GROUP BY OwnerUserId HAVING post_count &lt; 10) AS T2 ON T1.Id = T2.OwnerUserId </t>
  </si>
  <si>
    <t xml:space="preserve">SELECT AVG(T1.UpVotes)  AVG(T1.Age) FROM users AS T1 INNER JOIN ( SELECT OwnerUserId  COUNT(*) AS post_count FROM posts GROUP BY OwnerUserId HAVING post_count &gt; 10) AS T2 ON T1.Id = T2.OwnerUserId LIMIT 3 </t>
  </si>
  <si>
    <t xml:space="preserve">SELECT AVG(T1.UpVotes)  AVG(T1.Age) FROM users AS T1 LEFT JOIN ( SELECT OwnerUserId  COUNT(*) AS post_count FROM posts GROUP BY OwnerUserId HAVING post_count &gt; 10) AS T2 ON T1.Id = T2.OwnerUserId </t>
  </si>
  <si>
    <t xml:space="preserve">-- Explanation 5: Changed GROUP BY columns to positional reference   </t>
  </si>
  <si>
    <t xml:space="preserve">SELECT AVG(T1.UpVotes)  AVG(T1.Age) FROM users AS T1 INNER JOIN ( SELECT OwnerUserId  COUNT(*) AS post_count FROM posts GROUP BY 1 </t>
  </si>
  <si>
    <t xml:space="preserve">-- Original query 45:   </t>
  </si>
  <si>
    <t xml:space="preserve">-- SELECT COUNT(T1.id) FROM comments AS T1 INNER JOIN posts AS T2 ON T1.PostId = T2.Id WHERE T2.CommentCount = 1 AND T2.Score = 0	codebase_community   </t>
  </si>
  <si>
    <t xml:space="preserve">-- Explanation 1: Added LIMIT clause (set to 1)   </t>
  </si>
  <si>
    <t xml:space="preserve">SELECT COUNT(T1.id) FROM comments AS T1 INNER JOIN posts AS T2 ON T1.PostId = T2.Id WHERE T2.CommentCount = 1 AND T2.Score = 0 LIMIT 1   </t>
  </si>
  <si>
    <t xml:space="preserve">-- Original query 46:   </t>
  </si>
  <si>
    <t xml:space="preserve">-- SELECT T1.superhero_name FROM superhero AS T1 INNER JOIN hero_power AS T2 ON T1.id = T2.hero_id INNER JOIN superpower AS T3 ON T2.power_id = T3.id WHERE T3.power_name = 'Death Touch'	superhero   </t>
  </si>
  <si>
    <t xml:space="preserve">SELECT DISTINCT T1.superhero_name FROM superhero AS T1 INNER JOIN hero_power AS T2 ON T1.id = T2.hero_id INNER JOIN superpower AS T3 ON T2.power_id = T3.id WHERE T3.power_name = 'Death Touch'   </t>
  </si>
  <si>
    <t xml:space="preserve">SELECT T1.superhero_name FROM superhero AS T1 LEFT JOIN hero_power AS T2 ON T1.id = T2.hero_id LEFT JOIN superpower AS T3 ON T2.power_id = T3.id WHERE T3.power_name = 'Death Touch'   </t>
  </si>
  <si>
    <t xml:space="preserve">SELECT T1.superhero_name FROM superhero AS T1 INNER JOIN hero_power AS T2 ON T1.id = T2.hero_id INNER JOIN superpower AS T3 ON T2.power_id = T3.id   </t>
  </si>
  <si>
    <t xml:space="preserve">-- Original query 47:   </t>
  </si>
  <si>
    <t xml:space="preserve"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</si>
  <si>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  </t>
  </si>
  <si>
    <t xml:space="preserve">-- Explanation 2: Added LIMIT clause (set to 7)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</si>
  <si>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   </t>
  </si>
  <si>
    <t xml:space="preserve">-- Original query 48:   </t>
  </si>
  <si>
    <t xml:space="preserve">-- SELECT CAST(COUNT(CASE WHEN T3.colour = 'Blue' THEN T1.id ELSE NULL END) AS REAL) * 100 / COUNT(T1.id) FROM superhero AS T1 INNER JOIN gender AS T2 ON T1.gender_id = T2.id INNER JOIN colour AS T3 ON T1.skin_colour_id = T3.id WHERE T2.gender = 'Female'	superhero   </t>
  </si>
  <si>
    <t xml:space="preserve">SELECT CAST(COUNT(CASE WHEN T3.colour = 'Blue' THEN T1.id ELSE NULL END) AS REAL) * 100 / COUNT(T1.id) FROM superhero AS T1 INNER JOIN gender AS T2 ON T1.gender_id = T2.id INNER JOIN colour AS T3 ON T1.skin_colour_id = T3.id WHERE T2.gender = 'Female' LIMIT 4   </t>
  </si>
  <si>
    <t xml:space="preserve">-- Original query 49:   </t>
  </si>
  <si>
    <t xml:space="preserve">-- SELECT DISTINCT full_name FROM superhero WHERE full_name IS NOT NULL AND (weight_kg IS NULL OR weight_kg = 0)	superhero   </t>
  </si>
  <si>
    <t xml:space="preserve">SELECT full_name FROM superhero WHERE full_name IS NOT NULL AND (weight_kg IS NULL OR weight_kg = 0)   </t>
  </si>
  <si>
    <t xml:space="preserve">SELECT DISTINCT full_name FROM superhero WHERE full_name IS NOT NULL AND (weight_kg IS NULL OR weight_kg != 0)   </t>
  </si>
  <si>
    <t xml:space="preserve">-- Original query 50:   </t>
  </si>
  <si>
    <t xml:space="preserve">-- SELECT T3.race FROM superhero AS T1 INNER JOIN colour AS T2 ON T1.hair_colour_id = T2.id INNER JOIN race AS T3 ON T1.race_id = T3.id INNER JOIN gender AS T4 ON T1.gender_id = T4.id WHERE T2.colour = 'Blue' AND T4.gender = 'Male'	superhero   </t>
  </si>
  <si>
    <t xml:space="preserve">-- Explanation 1: Added LIMIT clause (set to 6)   </t>
  </si>
  <si>
    <t xml:space="preserve">SELECT T3.race FROM superhero AS T1 INNER JOIN colour AS T2 ON T1.hair_colour_id = T2.id INNER JOIN race AS T3 ON T1.race_id = T3.id INNER JOIN gender AS T4 ON T1.gender_id = T4.id WHERE T2.colour = 'Blue' AND T4.gender = 'Male' LIMIT 6   </t>
  </si>
  <si>
    <t xml:space="preserve">-- Original query 51:   </t>
  </si>
  <si>
    <t xml:space="preserve">-- SELECT CAST(COUNT(CASE WHEN T2.publisher_name = 'Marvel Comics' THEN 1 ELSE NULL END) AS REAL) * 100 / COUNT(T1.id) FROM superhero AS T1 INNER JOIN publisher AS T2 ON T1.publisher_id = T2.id INNER JOIN gender AS T3 ON T1.gender_id = T3.id WHERE T3.gender = 'Female'	superhero   </t>
  </si>
  <si>
    <t xml:space="preserve">-- Explanation 1: Added LIMIT clause (set to 7)   </t>
  </si>
  <si>
    <t xml:space="preserve">SELECT CAST(COUNT(CASE WHEN T2.publisher_name = 'Marvel Comics' THEN 1 ELSE NULL END) AS REAL) * 100 / COUNT(T1.id) FROM superhero AS T1 INNER JOIN publisher AS T2 ON T1.publisher_id = T2.id INNER JOIN gender AS T3 ON T1.gender_id = T3.id WHERE T3.gender = 'Female' LIMIT 7   </t>
  </si>
  <si>
    <t xml:space="preserve">-- Original query 52:   </t>
  </si>
  <si>
    <t xml:space="preserve">-- SELECT COUNT(T1.id) FROM superhero AS T1 INNER JOIN publisher AS T2 ON T1.publisher_id = T2.id INNER JOIN gender AS T3 ON T1.gender_id = T3.id WHERE T2.publisher_name = 'Marvel Comics' AND T3.gender = 'Female'	superhero   </t>
  </si>
  <si>
    <t xml:space="preserve">SELECT COUNT(T1.id) FROM superhero AS T1 INNER JOIN publisher AS T2 ON T1.publisher_id != T2.id INNER JOIN gender AS T3 ON T1.gender_id != T3.id WHERE T2.publisher_name != 'Marvel Comics' AND T3.gender != 'Female'   </t>
  </si>
  <si>
    <t xml:space="preserve">-- Original query 53:   </t>
  </si>
  <si>
    <t xml:space="preserve">-- SELECT T2.race FROM superhero AS T1 INNER JOIN race AS T2 ON T1.race_id = T2.id WHERE T1.superhero_name = 'Copycat'	superhero   </t>
  </si>
  <si>
    <t xml:space="preserve">SELECT DISTINCT T2.race FROM superhero AS T1 INNER JOIN race AS T2 ON T1.race_id = T2.id WHERE T1.superhero_name = 'Copycat'   </t>
  </si>
  <si>
    <t xml:space="preserve">SELECT T2.race FROM superhero AS T1 INNER JOIN race AS T2 ON T1.race_id != T2.id WHERE T1.superhero_name != 'Copycat'   </t>
  </si>
  <si>
    <t xml:space="preserve">SELECT T2.race FROM superhero AS T1 INNER JOIN race AS T2 ON T1.race_id = T2.id   </t>
  </si>
  <si>
    <t xml:space="preserve">-- Explanation 4: Added LIMIT clause (set to 5)   </t>
  </si>
  <si>
    <t xml:space="preserve">SELECT T2.race FROM superhero AS T1 INNER JOIN race AS T2 ON T1.race_id = T2.id WHERE T1.superhero_name = 'Copycat' LIMIT 5   </t>
  </si>
  <si>
    <t xml:space="preserve">-- Original query 54:   </t>
  </si>
  <si>
    <t xml:space="preserve">-- SELECT T1.superhero_name FROM superhero AS T1 INNER JOIN hero_power AS T2 ON T1.id = T2.hero_id INNER JOIN superpower AS T3 ON T2.power_id = T3.id WHERE T3.power_name = 'Wind Control' ORDER BY T1.superhero_name	superhero   </t>
  </si>
  <si>
    <t xml:space="preserve">SELECT T1.superhero_name FROM superhero AS T1 INNER JOIN hero_power AS T2 ON T1.id = T2.hero_id INNER JOIN superpower AS T3 ON T2.power_id = T3.id WHERE T3.power_name = 'Wind Control' ORDER BY T1.superhero_name LIMIT 10   </t>
  </si>
  <si>
    <t xml:space="preserve">-- Original query 55:   </t>
  </si>
  <si>
    <t xml:space="preserve">-- SELECT T1.url FROM constructors AS T1 INNER JOIN constructorStandings AS T2 on T1.constructorId = T2.constructorId ORDER BY T2.wins DESC LIMIT 1	formula_1   </t>
  </si>
  <si>
    <t xml:space="preserve">SELECT DISTINCT T1.url FROM constructors AS T1 INNER JOIN constructorStandings AS T2 on T1.constructorId = T2.constructorId ORDER BY T2.wins DESC LIMIT 1   </t>
  </si>
  <si>
    <t xml:space="preserve">SELECT T1.url FROM constructors AS T1 INNER JOIN constructorStandings AS T2 on T1.constructorId != T2.constructorId ORDER BY T2.wins DESC LIMIT 1   </t>
  </si>
  <si>
    <t xml:space="preserve">-- Original query 56:   </t>
  </si>
  <si>
    <t xml:space="preserve">-- SELECT COUNT(*) FROM ( SELECT T1.nationality FROM drivers AS T1 ORDER BY JULIANDAY(T1.dob) DESC LIMIT 3) AS T3 WHERE T3.nationality = 'Dutch'	formula_1   </t>
  </si>
  <si>
    <t xml:space="preserve">SELECT COUNT(*) FROM ( SELECT T1.nationality FROM drivers AS T1 ORDER BY JULIANDAY(T1.dob) ASC LIMIT 3) AS T3 WHERE T3.nationality = 'Dutch'   </t>
  </si>
  <si>
    <t xml:space="preserve">SELECT MAX(*) FROM ( SELECT T1.nationality FROM drivers AS T1 ORDER BY JULIANDAY(T1.dob) DESC LIMIT 3) AS T3 WHERE T3.nationality = 'Dutch'   </t>
  </si>
  <si>
    <t xml:space="preserve">SELECT COUNT(*) FROM ( SELECT T1.nationality FROM drivers AS T1 ORDER BY JULIANDAY(T1.dob) DESC LIMIT 3) AS T3   </t>
  </si>
  <si>
    <t xml:space="preserve">SELECT COUNT(*) FROM ( SELECT T1.nationality FROM drivers AS T1 ORDER BY JULIANDAY(T1.dob) DESC LIMIT 3) AS T3 WHERE T3.nationality != 'Dutch'   </t>
  </si>
  <si>
    <t xml:space="preserve">-- Original query 57:   </t>
  </si>
  <si>
    <t xml:space="preserve">-- SELECT year FROM races GROUP BY year ORDER BY COUNT(round) DESC LIMIT 1	formula_1   </t>
  </si>
  <si>
    <t xml:space="preserve">SELECT year FROM races GROUP BY year ORDER BY MAX(round) DESC LIMIT 1   </t>
  </si>
  <si>
    <t xml:space="preserve">SELECT year FROM races GROUP BY year ORDER BY COUNT(round) ASC LIMIT 1   </t>
  </si>
  <si>
    <t xml:space="preserve">-- Explanation 3: Changed GROUP BY columns to positional reference   </t>
  </si>
  <si>
    <t xml:space="preserve">SELECT year FROM races GROUP BY 1   </t>
  </si>
  <si>
    <t xml:space="preserve">-- Original query 58:   </t>
  </si>
  <si>
    <t xml:space="preserve">SELECT DISTINCT T1.lat  T1.lng FROM circuits AS T1 INNER JOIN races AS T2 ON T2.circuitID != T1.circuitId WHERE T2.name != 'Australian Grand Prix'  </t>
  </si>
  <si>
    <t xml:space="preserve">-- Original query 59:   </t>
  </si>
  <si>
    <t xml:space="preserve">-- SELECT T2.name FROM constructorStandings AS T1 INNER JOIN constructors AS T2 on T1.constructorId = T2.constructorId ORDER BY T1.points DESC LIMIT 1	formula_1   </t>
  </si>
  <si>
    <t xml:space="preserve">SELECT T2.name FROM constructorStandings AS T1 INNER JOIN constructors AS T2 on T1.constructorId != T2.constructorId ORDER BY T1.points DESC LIMIT 1   </t>
  </si>
  <si>
    <t xml:space="preserve">SELECT T2.name FROM constructorStandings AS T1 LEFT JOIN constructors AS T2 on T1.constructorId = T2.constructorId ORDER BY T1.points DESC LIMIT 1   </t>
  </si>
  <si>
    <t xml:space="preserve">SELECT T2.name FROM constructorStandings AS T1 INNER JOIN constructors AS T2 on T1.constructorId = T2.constructorId ORDER BY T1.points ASC LIMIT 1   </t>
  </si>
  <si>
    <t xml:space="preserve">SELECT DISTINCT T2.name FROM constructorStandings AS T1 INNER JOIN constructors AS T2 on T1.constructorId = T2.constructorId ORDER BY T1.points DESC LIMIT 1   </t>
  </si>
  <si>
    <t xml:space="preserve">-- Original query 60:   </t>
  </si>
  <si>
    <t xml:space="preserve">SELECT T3.forename  T3.surname  T3.driverRef FROM races AS T1 INNER JOIN results AS T2 ON T2.raceId = T1.raceId INNER JOIN drivers AS T3 ON T3.driverId = T2.driverId </t>
  </si>
  <si>
    <t xml:space="preserve">SELECT T3.forename  T3.surname  T3.driverRef FROM races AS T1 INNER JOIN results AS T2 ON T2.raceId != T1.raceId INNER JOIN drivers AS T3 ON T3.driverId != T2.driverId WHERE T1.name != 'Canadian Grand Prix' AND T2.rank != 1 AND T1.year != 2007 </t>
  </si>
  <si>
    <t xml:space="preserve">SELECT T3.forename  T3.surname  T3.driverRef FROM races AS T1 INNER JOIN results AS T2 ON T2.raceId = T1.raceId INNER JOIN drivers AS T3 ON T3.driverId = T2.driverId WHERE T1.name = 'Canadian Grand Prix' OR T2.rank = 1 OR T1.year = 2007 </t>
  </si>
  <si>
    <t xml:space="preserve">-- Original query 61:   </t>
  </si>
  <si>
    <t xml:space="preserve">-- SELECT T1.url FROM constructors AS T1 INNER JOIN constructorStandings AS T2 on T1.constructorId = T2.constructorId WHERE T1.nationality = 'Italian' ORDER BY T2.points DESC LIMIT 1	formula_1   </t>
  </si>
  <si>
    <t xml:space="preserve">SELECT T1.url FROM constructors AS T1 INNER JOIN constructorStandings AS T2 on T1.constructorId = T2.constructorId WHERE T1.nationality = 'Italian' ORDER BY T2.points ASC LIMIT 1   </t>
  </si>
  <si>
    <t xml:space="preserve">SELECT T1.url FROM constructors AS T1 INNER JOIN constructorStandings AS T2 on T1.constructorId = T2.constructorId   </t>
  </si>
  <si>
    <t xml:space="preserve">SELECT DISTINCT T1.url FROM constructors AS T1 INNER JOIN constructorStandings AS T2 on T1.constructorId = T2.constructorId WHERE T1.nationality = 'Italian' ORDER BY T2.points DESC LIMIT 1   </t>
  </si>
  <si>
    <t xml:space="preserve">-- Original query 62:   </t>
  </si>
  <si>
    <t xml:space="preserve">SELECT T1.forename  T1.surname  T1.url FROM drivers AS T1 INNER JOIN results AS T2 ON T1.driverId = T2.driverId INNER JOIN races AS T3 ON T3.raceId = T2.raceId WHERE T3.name = 'Australian Grand Prix' OR T2.time LIKE '_:%:__.___' OR T3.year = 2008 </t>
  </si>
  <si>
    <t xml:space="preserve">SELECT T1.forename  T1.surname  T1.url FROM drivers AS T1 INNER JOIN results AS T2 ON T1.driverId != T2.driverId INNER JOIN races AS T3 ON T3.raceId != T2.raceId WHERE T3.name != 'Australian Grand Prix' AND T2.time LIKE '_:%:__.___' AND T3.year != 2008 </t>
  </si>
  <si>
    <t xml:space="preserve">SELECT T1.forename  T1.surname  T1.url FROM drivers AS T1 INNER JOIN results AS T2 ON T1.driverId = T2.driverId INNER JOIN races AS T3 ON T3.raceId = T2.raceId </t>
  </si>
  <si>
    <t xml:space="preserve">SELECT T1.forename  T1.surname  T1.url FROM drivers AS T1 LEFT JOIN results AS T2 ON T1.driverId = T2.driverId LEFT JOIN races AS T3 ON T3.raceId = T2.raceId WHERE T3.name = 'Australian Grand Prix' AND T2.time LIKE '_:%:__.___' AND T3.year = 2008 </t>
  </si>
  <si>
    <t xml:space="preserve">-- Original query 63:   </t>
  </si>
  <si>
    <t xml:space="preserve">-- SELECT T1.name FROM races AS T1 INNER JOIN results AS T2 ON T1.raceId = T2.raceId WHERE T2.fastestLapTime IS NOT NULL ORDER BY T2.fastestLapTime ASC LIMIT 1	formula_1   </t>
  </si>
  <si>
    <t xml:space="preserve">SELECT T1.name FROM races AS T1 INNER JOIN results AS T2 ON T1.raceId != T2.raceId WHERE T2.fastestLapTime IS NOT NULL ORDER BY T2.fastestLapTime ASC LIMIT 1   </t>
  </si>
  <si>
    <t xml:space="preserve">-- Explanation 2: Changed ORDER BY ASC to DESC   </t>
  </si>
  <si>
    <t xml:space="preserve">SELECT T1.name FROM races AS T1 INNER JOIN results AS T2 ON T1.raceId = T2.raceId WHERE T2.fastestLapTime IS NOT NULL ORDER BY T2.fastestLapTime DESC LIMIT 1   </t>
  </si>
  <si>
    <t xml:space="preserve">SELECT DISTINCT T1.name FROM races AS T1 INNER JOIN results AS T2 ON T1.raceId = T2.raceId WHERE T2.fastestLapTime IS NOT NULL ORDER BY T2.fastestLapTime ASC LIMIT 1   </t>
  </si>
  <si>
    <t xml:space="preserve">-- Original query 64:   </t>
  </si>
  <si>
    <t xml:space="preserve">-- SELECT team_long_name FROM Team WHERE team_short_name = 'GEN'	european_football_2   </t>
  </si>
  <si>
    <t xml:space="preserve">SELECT DISTINCT team_long_name FROM Team WHERE team_short_name = 'GEN'   </t>
  </si>
  <si>
    <t xml:space="preserve">SELECT team_long_name FROM Team   </t>
  </si>
  <si>
    <t xml:space="preserve">SELECT team_long_name FROM Team WHERE team_short_name = 'GEN' LIMIT 10   </t>
  </si>
  <si>
    <t xml:space="preserve">SELECT team_long_name FROM Team WHERE team_short_name != 'GEN'   </t>
  </si>
  <si>
    <t xml:space="preserve">-- Original query 65:   </t>
  </si>
  <si>
    <t xml:space="preserve">-- SELECT COUNT(id) FROM Player WHERE weight &gt; 170 AND player_name LIKE 'Adam%'	european_football_2   </t>
  </si>
  <si>
    <t xml:space="preserve">SELECT COUNT(id) FROM Player WHERE weight &gt; 170 OR player_name LIKE 'Adam%'   </t>
  </si>
  <si>
    <t xml:space="preserve">SELECT MAX(id) FROM Player WHERE weight &gt; 170 AND player_name LIKE 'Adam%'   </t>
  </si>
  <si>
    <t xml:space="preserve">-- Explanation 3: Changed comparison operator (&gt; to &lt;)   </t>
  </si>
  <si>
    <t xml:space="preserve">SELECT COUNT(id) FROM Player WHERE weight &lt; 170 AND player_name LIKE 'Adam%'   </t>
  </si>
  <si>
    <t xml:space="preserve">SELECT COUNT(id) FROM Player   </t>
  </si>
  <si>
    <t xml:space="preserve">-- Explanation 5: Added LIMIT clause (set to 2)   </t>
  </si>
  <si>
    <t xml:space="preserve">SELECT COUNT(id) FROM Player WHERE weight &gt; 170 AND player_name LIKE 'Adam%' LIMIT 2   </t>
  </si>
  <si>
    <t xml:space="preserve">-- Original query 66:   </t>
  </si>
  <si>
    <t xml:space="preserve">-- SELECT CAST(SUM(t2.overall_rating) AS REAL) / COUNT(t2.id) FROM Player AS t1 INNER JOIN Player_Attributes AS t2 ON t1.player_fifa_api_id = t2.player_fifa_api_id WHERE t1.player_name = 'Marko Arnautovic' AND SUBSTR(t2.`date` 1  10) BETWEEN '2007-02-22' AND '2016-04-21'	european_football_2 </t>
  </si>
  <si>
    <t xml:space="preserve">SELECT CAST(SUM(t2.overall_rating) AS REAL) / COUNT(t2.id) FROM Player AS t1 LEFT JOIN Player_Attributes AS t2 ON t1.player_fifa_api_id = t2.player_fifa_api_id WHERE t1.player_name = 'Marko Arnautovic' AND SUBSTR(t2.`date` 1  10) BETWEEN '2007-02-22' AND '2016-04-21' </t>
  </si>
  <si>
    <t xml:space="preserve">SELECT CAST(SUM(t2.overall_rating) AS REAL) / COUNT(t2.id) FROM Player AS t1 INNER JOIN Player_Attributes AS t2 ON t1.player_fifa_api_id = t2.player_fifa_api_id WHERE t1.player_name = 'Marko Arnautovic' OR SUBSTR(t2.`date` 1  10) BETWEEN '2007-02-22' OR '2016-04-21' </t>
  </si>
  <si>
    <t xml:space="preserve">SELECT CAST(SUM(t2.overall_rating) AS REAL) / COUNT(t2.id) FROM Player AS t1 INNER JOIN Player_Attributes AS t2 ON t1.player_fifa_api_id = t2.player_fifa_api_id   </t>
  </si>
  <si>
    <t xml:space="preserve">-- Original query 67:   </t>
  </si>
  <si>
    <t xml:space="preserve">SELECT t1.player_name  t2.crossing FROM Player AS t1 LEFT JOIN Player_Attributes AS t2 ON t1.player_api_id = t2.player_api_id WHERE t1.player_name IN ('Alexis'  'Ariel Borysiuk' 'Arouna Kone') ORDER BY t2.crossing DESC LIMIT 1 </t>
  </si>
  <si>
    <t xml:space="preserve">SELECT DISTINCT t1.player_name  t2.crossing FROM Player AS t1 INNER JOIN Player_Attributes AS t2 ON t1.player_api_id = t2.player_api_id WHERE t1.player_name IN ('Alexis'  'Ariel Borysiuk' 'Arouna Kone') ORDER BY t2.crossing DESC LIMIT 1 </t>
  </si>
  <si>
    <t xml:space="preserve">SELECT t1.player_name  t2.crossing FROM Player AS t1 INNER JOIN Player_Attributes AS t2 ON t1.player_api_id = t2.player_api_id  </t>
  </si>
  <si>
    <t xml:space="preserve">SELECT t1.player_name  t2.crossing FROM Player AS t1 INNER JOIN Player_Attributes AS t2 ON t1.player_api_id != t2.player_api_id WHERE t1.player_name IN ('Alexis'  'Ariel Borysiuk' 'Arouna Kone') ORDER BY t2.crossing DESC LIMIT 1 </t>
  </si>
  <si>
    <t xml:space="preserve">-- Explanation 5: Changed ORDER BY DESC to ASC   </t>
  </si>
  <si>
    <t xml:space="preserve">SELECT t1.player_name  t2.crossing FROM Player AS t1 INNER JOIN Player_Attributes AS t2 ON t1.player_api_id = t2.player_api_id WHERE t1.player_name IN ('Alexis'  'Ariel Borysiuk' 'Arouna Kone') ORDER BY t2.crossing ASC LIMIT 1 </t>
  </si>
  <si>
    <t xml:space="preserve">-- Original query 68:   </t>
  </si>
  <si>
    <t xml:space="preserve">-- SELECT SUM(t2.home_team_goal) FROM Player AS t1 INNER JOIN match AS t2 ON t1.player_api_id = t2.away_player_1 WHERE datetime(CURRENT_TIMESTAMP  'localtime') - datetime(T1.birthday) &lt; 31	european_football_2  </t>
  </si>
  <si>
    <t xml:space="preserve">SELECT SUM(t2.home_team_goal) FROM Player AS t1 LEFT JOIN match AS t2 ON t1.player_api_id = t2.away_player_1 WHERE datetime(CURRENT_TIMESTAMP  'localtime') - datetime(T1.birthday) &lt; 31  </t>
  </si>
  <si>
    <t xml:space="preserve">-- Explanation 2: Changed SUM to AVG   </t>
  </si>
  <si>
    <t xml:space="preserve">SELECT AVG(t2.home_team_goal) FROM Player AS t1 INNER JOIN match AS t2 ON t1.player_api_id = t2.away_player_1 WHERE datetime(CURRENT_TIMESTAMP  'localtime') - datetime(T1.birthday) &lt; 31  </t>
  </si>
  <si>
    <t xml:space="preserve">SELECT SUM(t2.home_team_goal) FROM Player AS t1 INNER JOIN match AS t2 ON t1.player_api_id = t2.away_player_1   </t>
  </si>
  <si>
    <t xml:space="preserve">-- Original query 69:   </t>
  </si>
  <si>
    <t xml:space="preserve">-- SELECT COUNT(t1.id) FROM Player_Attributes AS t1 WHERE t1.preferred_foot = 'left' AND t1.crossing = ( SELECT MAX(crossing) FROM Player_Attributes)	european_football_2   </t>
  </si>
  <si>
    <t xml:space="preserve">SELECT MAX(t1.id) FROM Player_Attributes AS t1 WHERE t1.preferred_foot = 'left' AND t1.crossing = ( SELECT MAX(crossing) FROM Player_Attributes)   </t>
  </si>
  <si>
    <t xml:space="preserve">SELECT COUNT(t1.id) FROM Player_Attributes AS t1 WHERE t1.preferred_foot != 'left' AND t1.crossing != ( SELECT MAX(crossing) FROM Player_Attributes)   </t>
  </si>
  <si>
    <t xml:space="preserve">-- Original query 70:   </t>
  </si>
  <si>
    <t xml:space="preserve">-- SELECT SUM(t2.overall_rating) / COUNT(t1.id) FROM Player AS t1 INNER JOIN Player_Attributes AS t2 ON t1.player_api_id = t2.player_api_id WHERE SUBSTR(t1.birthday 1  4) &lt; '1986'	european_football_2 </t>
  </si>
  <si>
    <t xml:space="preserve">SELECT SUM(t2.overall_rating) / COUNT(t1.id) FROM Player AS t1 INNER JOIN Player_Attributes AS t2 ON t1.player_api_id = t2.player_api_id   </t>
  </si>
  <si>
    <t xml:space="preserve">-- Explanation 2: Added LIMIT clause (set to 8)   </t>
  </si>
  <si>
    <t xml:space="preserve">SELECT SUM(t2.overall_rating) / COUNT(t1.id) FROM Player AS t1 INNER JOIN Player_Attributes AS t2 ON t1.player_api_id = t2.player_api_id WHERE SUBSTR(t1.birthday 1  4) &lt; '1986' LIMIT 8 </t>
  </si>
  <si>
    <t xml:space="preserve">-- Original query 71:   </t>
  </si>
  <si>
    <t xml:space="preserve">-- SELECT DISTINCT t1.player_name FROM Player AS t1 INNER JOIN Player_Attributes AS t2 ON t1.player_api_id = t2.player_api_id WHERE t2.attacking_work_rate = 'high'	european_football_2   </t>
  </si>
  <si>
    <t xml:space="preserve">SELECT DISTINCT t1.player_name FROM Player AS t1 INNER JOIN Player_Attributes AS t2 ON t1.player_api_id = t2.player_api_id WHERE t2.attacking_work_rate = 'high' LIMIT 5   </t>
  </si>
  <si>
    <t xml:space="preserve">-- Original query 72:   </t>
  </si>
  <si>
    <t xml:space="preserve">-- SELECT COUNT(DISTINCT t1.player_name) FROM Player AS t1 INNER JOIN Player_Attributes AS t2 ON t1.player_api_id = t2.player_api_id WHERE STRFTIME('%Y' t1.birthday) &lt; '1986' AND t2.defensive_work_rate = 'high'	european_football_2  </t>
  </si>
  <si>
    <t xml:space="preserve">SELECT COUNT(DISTINCT t1.player_name) FROM Player AS t1 INNER JOIN Player_Attributes AS t2 ON t1.player_api_id = t2.player_api_id WHERE STRFTIME('%Y' t1.birthday) &lt; '1986' OR t2.defensive_work_rate = 'high'  </t>
  </si>
  <si>
    <t xml:space="preserve">SELECT COUNT(DISTINCT t1.player_name) FROM Player AS t1 INNER JOIN Player_Attributes AS t2 ON t1.player_api_id != t2.player_api_id WHERE STRFTIME('%Y' t1.birthday) &lt; '1986' AND t2.defensive_work_rate != 'high'  </t>
  </si>
  <si>
    <t xml:space="preserve">SELECT COUNT(DISTINCT t1.player_name) FROM Player AS t1 LEFT JOIN Player_Attributes AS t2 ON t1.player_api_id = t2.player_api_id WHERE STRFTIME('%Y' t1.birthday) &lt; '1986' AND t2.defensive_work_rate = 'high'  </t>
  </si>
  <si>
    <t xml:space="preserve">-- Original query 73:   </t>
  </si>
  <si>
    <t xml:space="preserve">-- SELECT COUNT(DISTINCT T1.ID) FROM Patient AS T1 INNER JOIN Laboratory AS T2 ON T1.ID = T2.ID WHERE T2.FG &lt;= 150 OR T2.FG &gt;= 450 AND T1.Birthday &gt; '1980-01-01'	thrombosis_prediction   </t>
  </si>
  <si>
    <t xml:space="preserve">SELECT COUNT(DISTINCT T1.ID) FROM Patient AS T1 LEFT JOIN Laboratory AS T2 ON T1.ID = T2.ID WHERE T2.FG &lt;= 150 OR T2.FG &gt;= 450 AND T1.Birthday &gt; '1980-01-01'   </t>
  </si>
  <si>
    <t xml:space="preserve">SELECT COUNT(DISTINCT T1.ID) FROM Patient AS T1 INNER JOIN Laboratory AS T2 ON T1.ID = T2.ID   </t>
  </si>
  <si>
    <t xml:space="preserve">SELECT MAX(DISTINCT T1.ID) FROM Patient AS T1 INNER JOIN Laboratory AS T2 ON T1.ID = T2.ID WHERE T2.FG &lt;= 150 OR T2.FG &gt;= 450 AND T1.Birthday &gt; '1980-01-01'   </t>
  </si>
  <si>
    <t xml:space="preserve">-- Original query 74:   </t>
  </si>
  <si>
    <t xml:space="preserve">-- SELECT AVG(LDH) FROM Laboratory WHERE LDH &lt; 500	thrombosis_prediction   </t>
  </si>
  <si>
    <t xml:space="preserve">SELECT AVG(LDH) FROM Laboratory   </t>
  </si>
  <si>
    <t xml:space="preserve">-- Original query 75:   </t>
  </si>
  <si>
    <t xml:space="preserve">-- SELECT T1.SEX FROM Patient AS T1 INNER JOIN Laboratory AS T2 ON T1.ID = T2.ID WHERE T2.GPT = 9.0 AND T2.Date = '1992-06-12'	thrombosis_prediction   </t>
  </si>
  <si>
    <t xml:space="preserve">SELECT T1.SEX FROM Patient AS T1 LEFT JOIN Laboratory AS T2 ON T1.ID = T2.ID WHERE T2.GPT = 9.0 AND T2.Date = '1992-06-12'   </t>
  </si>
  <si>
    <t xml:space="preserve">SELECT T1.SEX FROM Patient AS T1 INNER JOIN Laboratory AS T2 ON T1.ID = T2.ID WHERE T2.GPT = 9.0 OR T2.Date = '1992-06-12'   </t>
  </si>
  <si>
    <t xml:space="preserve">-- Original query 76:   </t>
  </si>
  <si>
    <t xml:space="preserve">-- SELECT COUNT(T1.ID) FROM Patient AS T1 INNER JOIN Laboratory AS T2 ON T1.ID = T2.ID WHERE T2.ALP &gt;= 300 AND T1.Admission = '+'	thrombosis_prediction   </t>
  </si>
  <si>
    <t xml:space="preserve">SELECT COUNT(T1.ID) FROM Patient AS T1 INNER JOIN Laboratory AS T2 ON T1.ID = T2.ID   </t>
  </si>
  <si>
    <t xml:space="preserve">-- Original query 77:   </t>
  </si>
  <si>
    <t xml:space="preserve">-- SELECT COUNT(DISTINCT T1.ID) FROM Patient AS T1 INNER JOIN Laboratory AS T2 ON T1.ID = T2.ID WHERE T2.CENTROMEA IN ('negative'  '0') AND T2.SSB IN ('negative'  '0') AND T1.SEX = 'M'	thrombosis_prediction </t>
  </si>
  <si>
    <t xml:space="preserve">SELECT MAX(DISTINCT T1.ID) FROM Patient AS T1 INNER JOIN Laboratory AS T2 ON T1.ID = T2.ID WHERE T2.CENTROMEA IN ('negative'  '0') AND T2.SSB IN ('negative'  '0') AND T1.SEX = 'M' </t>
  </si>
  <si>
    <t xml:space="preserve">-- Original query 78:   </t>
  </si>
  <si>
    <t xml:space="preserve">SELECT DISTINCT T1.ID   CASE WHEN T2.ALP &lt; 300 THEN 'normal' ELSE 'abNormal' END FROM Patient AS T1 INNER JOIN Laboratory AS T2 ON T1.ID = T2.ID WHERE T1.Birthday = '1982-04-01'  </t>
  </si>
  <si>
    <t xml:space="preserve">SELECT T1.ID   CASE WHEN T2.ALP &lt; 300 THEN 'normal' ELSE 'abNormal' END FROM Patient AS T1 INNER JOIN Laboratory AS T2 ON T1.ID = T2.ID  </t>
  </si>
  <si>
    <t xml:space="preserve">SELECT T1.ID   CASE WHEN T2.ALP &lt; 300 THEN 'normal' ELSE 'abNormal' END FROM Patient AS T1 INNER JOIN Laboratory AS T2 ON T1.ID != T2.ID WHERE T1.Birthday != '1982-04-01'  </t>
  </si>
  <si>
    <t xml:space="preserve">SELECT T1.ID   CASE WHEN T2.ALP &lt; 300 THEN 'normal' ELSE 'abNormal' END FROM Patient AS T1 LEFT JOIN Laboratory AS T2 ON T1.ID = T2.ID WHERE T1.Birthday = '1982-04-01'  </t>
  </si>
  <si>
    <t xml:space="preserve">-- Original query 79:   </t>
  </si>
  <si>
    <t xml:space="preserve">-- SELECT COUNT(DISTINCT T1.ID) FROM Patient AS T1 INNER JOIN Laboratory AS T2 ON T1.ID = T2.ID INNER JOIN Examination AS T3 ON T3.ID = T2.ID WHERE (T2.SC170 = 'negative' OR T2.SC170 = '0') AND T1.SEX = 'F' AND T3.Symptoms IS NULL	thrombosis_prediction   </t>
  </si>
  <si>
    <t xml:space="preserve">SELECT COUNT(DISTINCT T1.ID) FROM Patient AS T1 INNER JOIN Laboratory AS T2 ON T1.ID != T2.ID INNER JOIN Examination AS T3 ON T3.ID != T2.ID WHERE (T2.SC170 != 'negative' OR T2.SC170 != '0') AND T1.SEX != 'F' AND T3.Symptoms IS NULL   </t>
  </si>
  <si>
    <t xml:space="preserve">SELECT COUNT(DISTINCT T1.ID) FROM Patient AS T1 INNER JOIN Laboratory AS T2 ON T1.ID = T2.ID INNER JOIN Examination AS T3 ON T3.ID = T2.ID   </t>
  </si>
  <si>
    <t xml:space="preserve">SELECT COUNT(DISTINCT T1.ID) FROM Patient AS T1 LEFT JOIN Laboratory AS T2 ON T1.ID = T2.ID LEFT JOIN Examination AS T3 ON T3.ID = T2.ID WHERE (T2.SC170 = 'negative' OR T2.SC170 = '0') AND T1.SEX = 'F' AND T3.Symptoms IS NULL   </t>
  </si>
  <si>
    <t xml:space="preserve">-- Original query 80:   </t>
  </si>
  <si>
    <t xml:space="preserve">-- SELECT COUNT(T1.ID) FROM Patient AS T1 INNER JOIN Laboratory AS T2 ON T1.ID = T2.ID WHERE T2.CRE &gt;= 1.5 AND T1.SEX = 'M'	thrombosis_prediction   </t>
  </si>
  <si>
    <t xml:space="preserve">SELECT COUNT(T1.ID) FROM Patient AS T1 INNER JOIN Laboratory AS T2 ON T1.ID = T2.ID WHERE T2.CRE &gt;= 1.5 OR T1.SEX = 'M'   </t>
  </si>
  <si>
    <t xml:space="preserve">-- Original query 81:   </t>
  </si>
  <si>
    <t xml:space="preserve">-- SELECT SUM(CASE WHEN Admission = '+' THEN 1.0 ELSE 0 END) / SUM(CASE WHEN Admission = '-' THEN 1 ELSE 0 END) FROM Patient WHERE Diagnosis = 'SLE'	thrombosis_prediction   </t>
  </si>
  <si>
    <t xml:space="preserve">SELECT SUM(CASE WHEN Admission != '+' THEN 1.0 ELSE 0 END) / SUM(CASE WHEN Admission != '-' THEN 1 ELSE 0 END) FROM Patient WHERE Diagnosis != 'SLE'   </t>
  </si>
  <si>
    <t xml:space="preserve">-- Original query 82:   </t>
  </si>
  <si>
    <t xml:space="preserve">-- SELECT T3.approved FROM event AS T1 INNER JOIN budget AS T2 ON T1.event_id = T2.link_to_event INNER JOIN expense AS T3 ON T2.budget_id = T3.link_to_budget WHERE T1.event_name = 'October Meeting' AND T1.event_date LIKE '2019-10-08%'	student_club   </t>
  </si>
  <si>
    <t xml:space="preserve">SELECT T3.approved FROM event AS T1 LEFT JOIN budget AS T2 ON T1.event_id = T2.link_to_event LEFT JOIN expense AS T3 ON T2.budget_id = T3.link_to_budget WHERE T1.event_name = 'October Meeting' AND T1.event_date LIKE '2019-10-08%'   </t>
  </si>
  <si>
    <t xml:space="preserve">SELECT T3.approved FROM event AS T1 INNER JOIN budget AS T2 ON T1.event_id = T2.link_to_event INNER JOIN expense AS T3 ON T2.budget_id = T3.link_to_budget WHERE T1.event_name = 'October Meeting' AND T1.event_date LIKE '2019-10-08%' LIMIT 7   </t>
  </si>
  <si>
    <t xml:space="preserve">-- Original query 83:   </t>
  </si>
  <si>
    <t xml:space="preserve">SELECT T1.first_name  T1.last_name  college FROM member AS T1 LEFT JOIN major AS T2 ON T2.major_id = T1.link_to_major WHERE T1.position = 'Secretary' </t>
  </si>
  <si>
    <t xml:space="preserve">-- Original query 84:   </t>
  </si>
  <si>
    <t xml:space="preserve">-- SELECT COUNT(major_id) FROM major WHERE department = 'School of Applied Sciences  Technology and Education' AND college = 'College of Agriculture and Applied Sciences'	student_club  </t>
  </si>
  <si>
    <t xml:space="preserve">SELECT COUNT(major_id) FROM major   </t>
  </si>
  <si>
    <t xml:space="preserve">SELECT MAX(major_id) FROM major WHERE department = 'School of Applied Sciences  Technology and Education' AND college = 'College of Agriculture and Applied Sciences'  </t>
  </si>
  <si>
    <t xml:space="preserve">SELECT COUNT(major_id) FROM major WHERE department = 'School of Applied Sciences  Technology and Education' OR college = 'College of Agriculture and Applied Sciences'  </t>
  </si>
  <si>
    <t xml:space="preserve">-- Original query 85:   </t>
  </si>
  <si>
    <t xml:space="preserve">-- SELECT COUNT(income_id) FROM income WHERE amount = 50	student_club   </t>
  </si>
  <si>
    <t xml:space="preserve">SELECT COUNT(income_id) FROM income WHERE amount != 50   </t>
  </si>
  <si>
    <t xml:space="preserve">SELECT MAX(income_id) FROM income WHERE amount = 50   </t>
  </si>
  <si>
    <t xml:space="preserve">SELECT COUNT(income_id) FROM income   </t>
  </si>
  <si>
    <t xml:space="preserve">-- Original query 86:   </t>
  </si>
  <si>
    <t xml:space="preserve">-- SELECT T3.phone FROM event AS T1 INNER JOIN attendance AS T2 ON T1.event_id = T2.link_to_event INNER JOIN member AS T3 ON T2.link_to_member = T3.member_id WHERE T1.event_name = 'Women''s Soccer'	student_club   </t>
  </si>
  <si>
    <t xml:space="preserve">SELECT T3.phone FROM event AS T1 INNER JOIN attendance AS T2 ON T1.event_id = T2.link_to_event INNER JOIN member AS T3 ON T2.link_to_member = T3.member_id   </t>
  </si>
  <si>
    <t xml:space="preserve">-- Original query 87:   </t>
  </si>
  <si>
    <t xml:space="preserve">-- SELECT DISTINCT county FROM zip_code WHERE type = 'PO Box' AND county IS NOT NULL	student_club   </t>
  </si>
  <si>
    <t xml:space="preserve">SELECT DISTINCT county FROM zip_code WHERE type = 'PO Box' OR county IS NOT NULL   </t>
  </si>
  <si>
    <t xml:space="preserve">SELECT DISTINCT county FROM zip_code WHERE type != 'PO Box' AND county IS NOT NULL   </t>
  </si>
  <si>
    <t xml:space="preserve">-- Original query 88:   </t>
  </si>
  <si>
    <t xml:space="preserve">-- SELECT COUNT(T1.member_id) FROM member AS T1 INNER JOIN major AS T2 ON T1.link_to_major = T2.major_id WHERE T2.college = 'College of Engineering'	student_club   </t>
  </si>
  <si>
    <t xml:space="preserve">SELECT COUNT(T1.member_id) FROM member AS T1 INNER JOIN major AS T2 ON T1.link_to_major != T2.major_id WHERE T2.college != 'College of Engineering'   </t>
  </si>
  <si>
    <t xml:space="preserve">-- Original query 89:   </t>
  </si>
  <si>
    <t>SELECT T1.first_name  T1.last_name  T2.source FROM member AS T1 INNER JOIN income AS T2 ON T1.member_id = T2.link_to_member GROUP BY T1.first_name T1.last_name  T2.source ORDER BY SUM(T2.amount) ASC LIMIT 1</t>
  </si>
  <si>
    <t>SELECT T1.first_name  T1.last_name  T2.source FROM member AS T1 LEFT JOIN income AS T2 ON T1.member_id = T2.link_to_member GROUP BY T1.first_name T1.last_name  T2.source ORDER BY SUM(T2.amount) DESC LIMIT 1</t>
  </si>
  <si>
    <t xml:space="preserve">SELECT T1.first_name  T1.last_name  T2.source FROM member AS T1 INNER JOIN income AS T2 ON T1.member_id = T2.link_to_member GROUP BY 1 </t>
  </si>
  <si>
    <t xml:space="preserve">-- Explanation 4: Changed SUM to AVG   </t>
  </si>
  <si>
    <t>SELECT T1.first_name  T1.last_name  T2.source FROM member AS T1 INNER JOIN income AS T2 ON T1.member_id = T2.link_to_member GROUP BY T1.first_name T1.last_name  T2.source ORDER BY AVG(T2.amount) DESC LIMIT 1</t>
  </si>
  <si>
    <t>SELECT T1.first_name  T1.last_name  T2.source FROM member AS T1 INNER JOIN income AS T2 ON T1.member_id != T2.link_to_member GROUP BY T1.first_name T1.last_name  T2.source ORDER BY SUM(T2.amount) DESC LIMIT 1</t>
  </si>
  <si>
    <t xml:space="preserve">-- Original query 90:   </t>
  </si>
  <si>
    <t xml:space="preserve">-- SELECT DISTINCT T2.category FROM expense AS T1 INNER JOIN budget AS T2 ON T1.link_to_budget = T2.budget_id WHERE T1.expense_description = 'Posters'	student_club   </t>
  </si>
  <si>
    <t xml:space="preserve">SELECT DISTINCT T2.category FROM expense AS T1 INNER JOIN budget AS T2 ON T1.link_to_budget = T2.budget_id   </t>
  </si>
  <si>
    <t xml:space="preserve">SELECT DISTINCT T2.category FROM expense AS T1 INNER JOIN budget AS T2 ON T1.link_to_budget != T2.budget_id WHERE T1.expense_description != 'Posters'   </t>
  </si>
  <si>
    <t xml:space="preserve">-- Original query 91:   </t>
  </si>
  <si>
    <t xml:space="preserve">SELECT T2.CustomerID  SUM(T2.Price / T2.Amount)  T1.Currency FROM customers AS T1 INNER JOIN transactions_1k AS T2 ON T1.CustomerID != T2.CustomerID WHERE T2.CustomerID != ( SELECT CustomerID FROM yearmonth ORDER BY Consumption DESC LIMIT 1 ) GROUP BY T2.CustomerID T1.Currency </t>
  </si>
  <si>
    <t xml:space="preserve">SELECT T2.CustomerID  SUM(T2.Price / T2.Amount)  T1.Currency FROM customers AS T1 LEFT JOIN transactions_1k AS T2 ON T1.CustomerID = T2.CustomerID WHERE T2.CustomerID = ( SELECT CustomerID FROM yearmonth ORDER BY Consumption DESC LIMIT 1 ) GROUP BY T2.CustomerID T1.Currency </t>
  </si>
  <si>
    <t xml:space="preserve">SELECT T2.CustomerID  SUM(T2.Price / T2.Amount)  T1.Currency FROM customers AS T1 INNER JOIN transactions_1k AS T2 ON T1.CustomerID = T2.CustomerID </t>
  </si>
  <si>
    <t xml:space="preserve">-- Explanation 4: Changed ORDER BY DESC to ASC   </t>
  </si>
  <si>
    <t xml:space="preserve">SELECT T2.CustomerID  SUM(T2.Price / T2.Amount)  T1.Currency FROM customers AS T1 INNER JOIN transactions_1k AS T2 ON T1.CustomerID = T2.CustomerID WHERE T2.CustomerID = ( SELECT CustomerID FROM yearmonth ORDER BY Consumption ASC LIMIT 1 ) GROUP BY T2.CustomerID T1.Currency </t>
  </si>
  <si>
    <t xml:space="preserve">-- Explanation 5: Changed SUM to AVG   </t>
  </si>
  <si>
    <t xml:space="preserve">SELECT T2.CustomerID  AVG(T2.Price / T2.Amount)  T1.Currency FROM customers AS T1 INNER JOIN transactions_1k AS T2 ON T1.CustomerID = T2.CustomerID WHERE T2.CustomerID = ( SELECT CustomerID FROM yearmonth ORDER BY Consumption DESC LIMIT 1 ) GROUP BY T2.CustomerID T1.Currency </t>
  </si>
  <si>
    <t xml:space="preserve">-- Original query 92:   </t>
  </si>
  <si>
    <t xml:space="preserve">-- SELECT T1.Segment FROM customers AS T1 INNER JOIN yearmonth AS T2 ON T1.CustomerID = T2.CustomerID WHERE T2.Date = '201309' GROUP BY T1.CustomerID ORDER BY SUM(T2.Consumption) ASC LIMIT 1	debit_card_specializing   </t>
  </si>
  <si>
    <t xml:space="preserve">SELECT T1.Segment FROM customers AS T1 INNER JOIN yearmonth AS T2 ON T1.CustomerID = T2.CustomerID WHERE T2.Date = '201309' GROUP BY T1.CustomerID ORDER BY SUM(T2.Consumption) DESC LIMIT 1   </t>
  </si>
  <si>
    <t xml:space="preserve">SELECT T1.Segment FROM customers AS T1 INNER JOIN yearmonth AS T2 ON T1.CustomerID = T2.CustomerID   </t>
  </si>
  <si>
    <t xml:space="preserve">-- Original query 93:   </t>
  </si>
  <si>
    <t xml:space="preserve">-- SELECT COUNT(GasStationID) FROM gasstations WHERE Country = 'CZE' AND Segment = 'Premium'	debit_card_specializing   </t>
  </si>
  <si>
    <t xml:space="preserve">SELECT COUNT(GasStationID) FROM gasstations WHERE Country = 'CZE' AND Segment = 'Premium' LIMIT 6   </t>
  </si>
  <si>
    <t xml:space="preserve">-- Original query 94:   </t>
  </si>
  <si>
    <t xml:space="preserve">-- SELECT DISTINCT T1.Time FROM transactions_1k AS T1 INNER JOIN gasstations AS T2 ON T1.GasStationID = T2.GasStationID WHERE T2.ChainID = 11	debit_card_specializing   </t>
  </si>
  <si>
    <t xml:space="preserve">SELECT T1.Time FROM transactions_1k AS T1 INNER JOIN gasstations AS T2 ON T1.GasStationID = T2.GasStationID WHERE T2.ChainID = 11   </t>
  </si>
  <si>
    <t xml:space="preserve">SELECT DISTINCT T1.Time FROM transactions_1k AS T1 INNER JOIN gasstations AS T2 ON T1.GasStationID = T2.GasStationID   </t>
  </si>
  <si>
    <t xml:space="preserve">SELECT DISTINCT T1.Time FROM transactions_1k AS T1 LEFT JOIN gasstations AS T2 ON T1.GasStationID = T2.GasStationID WHERE T2.ChainID = 11   </t>
  </si>
  <si>
    <t xml:space="preserve">-- Original query 95:   </t>
  </si>
  <si>
    <t xml:space="preserve">-- SELECT CAST(SUM(IIF(T2.Consumption &gt; 46.73 1  0)) AS FLOAT) * 100 / COUNT(T1.CustomerID) FROM customers AS T1 INNER JOIN yearmonth AS T2 ON T1.CustomerID = T2.CustomerID WHERE T1.Segment = 'LAM'	debit_card_specializing </t>
  </si>
  <si>
    <t xml:space="preserve">SELECT CAST(SUM(IIF(T2.Consumption &gt; 46.73 1  0)) AS FLOAT) * 100 / COUNT(T1.CustomerID) FROM customers AS T1 LEFT JOIN yearmonth AS T2 ON T1.CustomerID = T2.CustomerID WHERE T1.Segment = 'LAM' </t>
  </si>
  <si>
    <t xml:space="preserve">-- Explanation 2: Added LIMIT clause (set to 4)   </t>
  </si>
  <si>
    <t xml:space="preserve">SELECT CAST(SUM(IIF(T2.Consumption &gt; 46.73 1  0)) AS FLOAT) * 100 / COUNT(T1.CustomerID) FROM customers AS T1 INNER JOIN yearmonth AS T2 ON T1.CustomerID = T2.CustomerID WHERE T1.Segment = 'LAM' LIMIT 4 </t>
  </si>
  <si>
    <t xml:space="preserve">-- Explanation 3: Changed SUM to AVG   </t>
  </si>
  <si>
    <t xml:space="preserve">SELECT CAST(AVG(IIF(T2.Consumption &gt; 46.73 1  0)) AS FLOAT) * 100 / COUNT(T1.CustomerID) FROM customers AS T1 INNER JOIN yearmonth AS T2 ON T1.CustomerID = T2.CustomerID WHERE T1.Segment = 'LAM' </t>
  </si>
  <si>
    <t xml:space="preserve">SELECT CAST(SUM(IIF(T2.Consumption &gt; 46.73 1  0)) AS FLOAT) * 100 / COUNT(T1.CustomerID) FROM customers AS T1 INNER JOIN yearmonth AS T2 ON T1.CustomerID != T2.CustomerID WHERE T1.Segment != 'LAM' </t>
  </si>
  <si>
    <t xml:space="preserve">SELECT CAST(SUM(IIF(T2.Consumption &gt; 46.73 1  0)) AS FLOAT) * 100 / COUNT(T1.CustomerID) FROM customers AS T1 INNER JOIN yearmonth AS T2 ON T1.CustomerID = T2.CustomerID </t>
  </si>
  <si>
    <t xml:space="preserve">-- Original query 96:   </t>
  </si>
  <si>
    <t xml:space="preserve">-- SELECT AVG(T1.Price) FROM transactions_1k AS T1 INNER JOIN gasstations AS T2 ON T1.GasStationID = T2.GasStationID INNER JOIN customers AS T3 ON T1.CustomerID = T3.CustomerID WHERE T3.Currency = 'EUR'	debit_card_specializing   </t>
  </si>
  <si>
    <t xml:space="preserve">-- Explanation 1: Added LIMIT clause (set to 9)   </t>
  </si>
  <si>
    <t xml:space="preserve">SELECT AVG(T1.Price) FROM transactions_1k AS T1 INNER JOIN gasstations AS T2 ON T1.GasStationID = T2.GasStationID INNER JOIN customers AS T3 ON T1.CustomerID = T3.CustomerID WHERE T3.Currency = 'EUR' LIMIT 9   </t>
  </si>
  <si>
    <t xml:space="preserve">SELECT AVG(T1.Price) FROM transactions_1k AS T1 LEFT JOIN gasstations AS T2 ON T1.GasStationID = T2.GasStationID LEFT JOIN customers AS T3 ON T1.CustomerID = T3.CustomerID WHERE T3.Currency = 'EUR'   </t>
  </si>
  <si>
    <t xml:space="preserve">SELECT AVG(T1.Price) FROM transactions_1k AS T1 INNER JOIN gasstations AS T2 ON T1.GasStationID = T2.GasStationID INNER JOIN customers AS T3 ON T1.CustomerID = T3.CustomerID   </t>
  </si>
  <si>
    <t xml:space="preserve">SELECT AVG(T1.Price) FROM transactions_1k AS T1 INNER JOIN gasstations AS T2 ON T1.GasStationID != T2.GasStationID INNER JOIN customers AS T3 ON T1.CustomerID != T3.CustomerID WHERE T3.Currency != 'EUR'   </t>
  </si>
  <si>
    <t xml:space="preserve">-- Original query 97:   </t>
  </si>
  <si>
    <t xml:space="preserve">-- SELECT GasStationID FROM transactions_1k GROUP BY GasStationID ORDER BY SUM(Price) DESC LIMIT 1	debit_card_specializing   </t>
  </si>
  <si>
    <t xml:space="preserve">-- Explanation 1: Changed SUM to AVG   </t>
  </si>
  <si>
    <t xml:space="preserve">SELECT GasStationID FROM transactions_1k GROUP BY GasStationID ORDER BY AVG(Price) DESC LIMIT 1   </t>
  </si>
  <si>
    <t xml:space="preserve">SELECT GasStationID FROM transactions_1k GROUP BY GasStationID ORDER BY SUM(Price) ASC LIMIT 1   </t>
  </si>
  <si>
    <t xml:space="preserve">SELECT GasStationID FROM transactions_1k GROUP BY 1   </t>
  </si>
  <si>
    <t xml:space="preserve">-- Original query 98:   </t>
  </si>
  <si>
    <t xml:space="preserve">-- SELECT T2.Country FROM transactions_1k AS T1 INNER JOIN gasstations AS T2 ON T1.GasStationID = T2.GasStationID WHERE T1.Date = '2012-08-24' AND T1.Time = '12:42:00'	debit_card_specializing   </t>
  </si>
  <si>
    <t xml:space="preserve">-- Explanation 1: Added LIMIT clause (set to 3)   </t>
  </si>
  <si>
    <t xml:space="preserve">SELECT T2.Country FROM transactions_1k AS T1 INNER JOIN gasstations AS T2 ON T1.GasStationID = T2.GasStationID WHERE T1.Date = '2012-08-24' AND T1.Time = '12:42:00' LIMIT 3   </t>
  </si>
  <si>
    <t xml:space="preserve">SELECT T2.Country FROM transactions_1k AS T1 INNER JOIN gasstations AS T2 ON T1.GasStationID = T2.GasStationID WHERE T1.Date = '2012-08-24' OR T1.Time = '12:42:00'   </t>
  </si>
  <si>
    <t xml:space="preserve">SELECT T2.Country FROM transactions_1k AS T1 INNER JOIN gasstations AS T2 ON T1.GasStationID = T2.GasStationID   </t>
  </si>
  <si>
    <t xml:space="preserve">SELECT DISTINCT T2.Country FROM transactions_1k AS T1 INNER JOIN gasstations AS T2 ON T1.GasStationID = T2.GasStationID WHERE T1.Date = '2012-08-24' AND T1.Time = '12:42:00'   </t>
  </si>
  <si>
    <t xml:space="preserve">SELECT T2.Country FROM transactions_1k AS T1 INNER JOIN gasstations AS T2 ON T1.GasStationID != T2.GasStationID WHERE T1.Date != '2012-08-24' AND T1.Time != '12:42:00'   </t>
  </si>
  <si>
    <t xml:space="preserve">-- Original query 99:   </t>
  </si>
  <si>
    <t xml:space="preserve">-- SELECT T1.CustomerID FROM customers AS T1 INNER JOIN yearmonth AS T2 ON T1.CustomerID = T2.CustomerID WHERE T2.Date = '201309' GROUP BY T1.CustomerID ORDER BY SUM(T2.Consumption) DESC LIMIT 1	debit_card_specializing   </t>
  </si>
  <si>
    <t xml:space="preserve">SELECT T1.CustomerID FROM customers AS T1 LEFT JOIN yearmonth AS T2 ON T1.CustomerID = T2.CustomerID WHERE T2.Date = '201309' GROUP BY T1.CustomerID ORDER BY SUM(T2.Consumption) DESC LIMIT 1   </t>
  </si>
  <si>
    <t xml:space="preserve">-- Original query 100:   </t>
  </si>
  <si>
    <t xml:space="preserve">-- SELECT T2.Description FROM transactions_1k AS T1 INNER JOIN products AS T2 ON T1.ProductID = T2.ProductID ORDER BY T1.Amount DESC LIMIT 5	debit_card_specializing   </t>
  </si>
  <si>
    <t xml:space="preserve">SELECT DISTINCT T2.Description FROM transactions_1k AS T1 INNER JOIN products AS T2 ON T1.ProductID = T2.ProductID ORDER BY T1.Amount DESC LIMIT 5   </t>
  </si>
  <si>
    <t xml:space="preserve">SELECT T2.Description FROM transactions_1k AS T1 LEFT JOIN products AS T2 ON T1.ProductID = T2.ProductID ORDER BY T1.Amount DESC LIMIT 5   </t>
  </si>
  <si>
    <t xml:space="preserve">SELECT T2.Description FROM transactions_1k AS T1 INNER JOIN products AS T2 ON T1.ProductID = T2.ProductID ORDER BY T1.Amount ASC LIMIT 5   </t>
  </si>
  <si>
    <t xml:space="preserve">SELECT T2.Description FROM transactions_1k AS T1 INNER JOIN products AS T2 ON T1.ProductID != T2.ProductID ORDER BY T1.Amount DESC LIMIT 5   </t>
  </si>
  <si>
    <t>(blank)</t>
  </si>
  <si>
    <t>Grand Total</t>
  </si>
  <si>
    <t>Error Types</t>
  </si>
  <si>
    <t>Error Types cleaned</t>
  </si>
  <si>
    <t>Added DISTINCT</t>
  </si>
  <si>
    <t>Added LIMIT clause (set to 1)</t>
  </si>
  <si>
    <t>Added LIMIT clause (set to 10)</t>
  </si>
  <si>
    <t>Added LIMIT clause (set to 3)</t>
  </si>
  <si>
    <t>Added LIMIT clause (set to 4)</t>
  </si>
  <si>
    <t>Added LIMIT clause (set to 5)</t>
  </si>
  <si>
    <t>Added LIMIT clause (set to 6)</t>
  </si>
  <si>
    <t>Added LIMIT clause (set to 7)</t>
  </si>
  <si>
    <t>Added LIMIT clause (set to 8)</t>
  </si>
  <si>
    <t>Added LIMIT clause (set to 9)</t>
  </si>
  <si>
    <t>Changed comparison operator (= to !=)</t>
  </si>
  <si>
    <t>Changed COUNT to MAX</t>
  </si>
  <si>
    <t>Changed GROUP BY columns to positional reference</t>
  </si>
  <si>
    <t>Changed INNER JOIN to LEFT JOIN</t>
  </si>
  <si>
    <t>Changed ORDER BY ASC to DESC</t>
  </si>
  <si>
    <t>Changed ORDER BY DESC to ASC</t>
  </si>
  <si>
    <t>Changed SUM to AVG</t>
  </si>
  <si>
    <t>Removed DISTINCT</t>
  </si>
  <si>
    <t>Removed WHERE clause</t>
  </si>
  <si>
    <t>Swapped AND/OR operators</t>
  </si>
  <si>
    <t>Added LIMIT clause (set to 2)</t>
  </si>
  <si>
    <t>Changed HAVING condition (reversed comparison)</t>
  </si>
  <si>
    <t>Changed comparison operator (&gt; to &lt;)</t>
  </si>
  <si>
    <t>Error Type Category</t>
  </si>
  <si>
    <t>Add/Modify Limit Clause</t>
  </si>
  <si>
    <t>Change comparison operator</t>
  </si>
  <si>
    <t>Modify Aggregate Function</t>
  </si>
  <si>
    <t>Modify Group by Clause</t>
  </si>
  <si>
    <t>Modify Join Type</t>
  </si>
  <si>
    <t>Modify Order by Clause</t>
  </si>
  <si>
    <t>Add/Remove Limit Clause</t>
  </si>
  <si>
    <t>Swaping Logical Operators</t>
  </si>
  <si>
    <t>Modify Having clause</t>
  </si>
  <si>
    <t>Modify Filter Clause</t>
  </si>
  <si>
    <t>Count</t>
  </si>
  <si>
    <t>Errors</t>
  </si>
  <si>
    <t>Counts of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</si>
</sst>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Generated Error Categories.xlsx]Summary!PivotTable4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SQL Error Types in Generated Muatations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503215459412109E-2"/>
          <c:y val="0.13501789693823738"/>
          <c:w val="0.87831794134976826"/>
          <c:h val="0.710974776038236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Summary!$A$2:$A$13</c:f>
              <c:strCache>
                <c:ptCount val="11"/>
                <c:pt idx="0">
                  <c:v>Modify Filter Clause</c:v>
                </c:pt>
                <c:pt idx="1">
                  <c:v>Change comparison operator</c:v>
                </c:pt>
                <c:pt idx="2">
                  <c:v>Modify Join Type</c:v>
                </c:pt>
                <c:pt idx="3">
                  <c:v>Add/Modify Limit Clause</c:v>
                </c:pt>
                <c:pt idx="4">
                  <c:v>Add/Remove Limit Clause</c:v>
                </c:pt>
                <c:pt idx="5">
                  <c:v>Modify Aggregate Function</c:v>
                </c:pt>
                <c:pt idx="6">
                  <c:v>Modify Order by Clause</c:v>
                </c:pt>
                <c:pt idx="7">
                  <c:v>Swaping Logical Operators</c:v>
                </c:pt>
                <c:pt idx="8">
                  <c:v>Modify Group by Clause</c:v>
                </c:pt>
                <c:pt idx="9">
                  <c:v>Modify Having clause</c:v>
                </c:pt>
                <c:pt idx="10">
                  <c:v>(blank)</c:v>
                </c:pt>
              </c:strCache>
            </c:strRef>
          </c:cat>
          <c:val>
            <c:numRef>
              <c:f>Summary!$B$2:$B$13</c:f>
              <c:numCache>
                <c:formatCode>General</c:formatCode>
                <c:ptCount val="11"/>
                <c:pt idx="0">
                  <c:v>55</c:v>
                </c:pt>
                <c:pt idx="1">
                  <c:v>54</c:v>
                </c:pt>
                <c:pt idx="2">
                  <c:v>33</c:v>
                </c:pt>
                <c:pt idx="3">
                  <c:v>32</c:v>
                </c:pt>
                <c:pt idx="4">
                  <c:v>26</c:v>
                </c:pt>
                <c:pt idx="5">
                  <c:v>23</c:v>
                </c:pt>
                <c:pt idx="6">
                  <c:v>19</c:v>
                </c:pt>
                <c:pt idx="7">
                  <c:v>18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4-457C-B1EE-76C58256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9166096"/>
        <c:axId val="1647854368"/>
      </c:barChart>
      <c:catAx>
        <c:axId val="19991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54368"/>
        <c:crosses val="autoZero"/>
        <c:auto val="1"/>
        <c:lblAlgn val="ctr"/>
        <c:lblOffset val="100"/>
        <c:noMultiLvlLbl val="0"/>
      </c:catAx>
      <c:valAx>
        <c:axId val="16478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163830</xdr:colOff>
      <xdr:row>0</xdr:row>
      <xdr:rowOff>133351</xdr:rowOff>
    </xdr:from>
    <xdr:to>
      <xdr:col>16</xdr:col>
      <xdr:colOff>179070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CB80B-E305-DB37-B57E-24638B5A5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go" refreshedDate="45747.683454976854" createdVersion="8" refreshedVersion="8" minRefreshableVersion="3" recordCount="72" xr:uid="{418579C5-29AD-429F-ABF4-229BC343903C}">
  <cacheSource type="worksheet">
    <worksheetSource ref="A1:D73" sheet="Errors Aggregated"/>
  </cacheSource>
  <cacheFields count="4">
    <cacheField name="Error Types" numFmtId="0">
      <sharedItems/>
    </cacheField>
    <cacheField name="Error Types cleaned" numFmtId="0">
      <sharedItems/>
    </cacheField>
    <cacheField name="Error Type Category" numFmtId="0">
      <sharedItems containsBlank="1" count="11">
        <s v="Add/Remove Limit Clause"/>
        <s v="Add/Modify Limit Clause"/>
        <s v="Change comparison operator"/>
        <s v="Modify Aggregate Function"/>
        <s v="Modify Group by Clause"/>
        <s v="Modify Join Type"/>
        <s v="Modify Order by Clause"/>
        <s v="Modify Filter Clause"/>
        <s v="Swaping Logical Operators"/>
        <s v="Modify Having clause"/>
        <m/>
      </sharedItems>
    </cacheField>
    <cacheField name="Count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-- Explanation 1: Added DISTINCT   "/>
    <s v="Added DISTINCT"/>
    <x v="0"/>
    <n v="9"/>
  </r>
  <r>
    <s v="-- Explanation 1: Added LIMIT clause (set to 1)   "/>
    <s v="Added LIMIT clause (set to 1)"/>
    <x v="1"/>
    <n v="1"/>
  </r>
  <r>
    <s v="-- Explanation 1: Added LIMIT clause (set to 10)   "/>
    <s v="Added LIMIT clause (set to 10)"/>
    <x v="1"/>
    <n v="3"/>
  </r>
  <r>
    <s v="-- Explanation 1: Added LIMIT clause (set to 3)   "/>
    <s v="Added LIMIT clause (set to 3)"/>
    <x v="1"/>
    <n v="1"/>
  </r>
  <r>
    <s v="-- Explanation 1: Added LIMIT clause (set to 4)   "/>
    <s v="Added LIMIT clause (set to 4)"/>
    <x v="1"/>
    <n v="3"/>
  </r>
  <r>
    <s v="-- Explanation 1: Added LIMIT clause (set to 5)   "/>
    <s v="Added LIMIT clause (set to 5)"/>
    <x v="1"/>
    <n v="2"/>
  </r>
  <r>
    <s v="-- Explanation 1: Added LIMIT clause (set to 6)   "/>
    <s v="Added LIMIT clause (set to 6)"/>
    <x v="1"/>
    <n v="2"/>
  </r>
  <r>
    <s v="-- Explanation 1: Added LIMIT clause (set to 7)   "/>
    <s v="Added LIMIT clause (set to 7)"/>
    <x v="1"/>
    <n v="1"/>
  </r>
  <r>
    <s v="-- Explanation 1: Added LIMIT clause (set to 8)   "/>
    <s v="Added LIMIT clause (set to 8)"/>
    <x v="1"/>
    <n v="1"/>
  </r>
  <r>
    <s v="-- Explanation 1: Added LIMIT clause (set to 9)   "/>
    <s v="Added LIMIT clause (set to 9)"/>
    <x v="1"/>
    <n v="1"/>
  </r>
  <r>
    <s v="-- Explanation 1: Changed comparison operator (= to !=)   "/>
    <s v="Changed comparison operator (= to !=)"/>
    <x v="2"/>
    <n v="15"/>
  </r>
  <r>
    <s v="-- Explanation 1: Changed COUNT to MAX   "/>
    <s v="Changed COUNT to MAX"/>
    <x v="3"/>
    <n v="8"/>
  </r>
  <r>
    <s v="-- Explanation 1: Changed GROUP BY columns to positional reference   "/>
    <s v="Changed GROUP BY columns to positional reference"/>
    <x v="4"/>
    <n v="1"/>
  </r>
  <r>
    <s v="-- Explanation 1: Changed INNER JOIN to LEFT JOIN   "/>
    <s v="Changed INNER JOIN to LEFT JOIN"/>
    <x v="5"/>
    <n v="13"/>
  </r>
  <r>
    <s v="-- Explanation 1: Changed ORDER BY ASC to DESC   "/>
    <s v="Changed ORDER BY ASC to DESC"/>
    <x v="6"/>
    <n v="2"/>
  </r>
  <r>
    <s v="-- Explanation 1: Changed ORDER BY DESC to ASC   "/>
    <s v="Changed ORDER BY DESC to ASC"/>
    <x v="6"/>
    <n v="6"/>
  </r>
  <r>
    <s v="-- Explanation 1: Changed SUM to AVG   "/>
    <s v="Changed SUM to AVG"/>
    <x v="3"/>
    <n v="1"/>
  </r>
  <r>
    <s v="-- Explanation 1: Removed DISTINCT   "/>
    <s v="Removed DISTINCT"/>
    <x v="0"/>
    <n v="4"/>
  </r>
  <r>
    <s v="-- Explanation 1: Removed WHERE clause   "/>
    <s v="Removed WHERE clause"/>
    <x v="7"/>
    <n v="16"/>
  </r>
  <r>
    <s v="-- Explanation 1: Swapped AND/OR operators   "/>
    <s v="Swapped AND/OR operators"/>
    <x v="8"/>
    <n v="9"/>
  </r>
  <r>
    <s v="-- Explanation 2: Added DISTINCT   "/>
    <s v="Added DISTINCT"/>
    <x v="0"/>
    <n v="5"/>
  </r>
  <r>
    <s v="-- Explanation 2: Added LIMIT clause (set to 2)   "/>
    <s v="Added LIMIT clause (set to 2)"/>
    <x v="1"/>
    <n v="1"/>
  </r>
  <r>
    <s v="-- Explanation 2: Added LIMIT clause (set to 4)   "/>
    <s v="Added LIMIT clause (set to 4)"/>
    <x v="1"/>
    <n v="1"/>
  </r>
  <r>
    <s v="-- Explanation 2: Added LIMIT clause (set to 6)   "/>
    <s v="Added LIMIT clause (set to 6)"/>
    <x v="1"/>
    <n v="1"/>
  </r>
  <r>
    <s v="-- Explanation 2: Added LIMIT clause (set to 7)   "/>
    <s v="Added LIMIT clause (set to 7)"/>
    <x v="1"/>
    <n v="2"/>
  </r>
  <r>
    <s v="-- Explanation 2: Added LIMIT clause (set to 8)   "/>
    <s v="Added LIMIT clause (set to 8)"/>
    <x v="1"/>
    <n v="1"/>
  </r>
  <r>
    <s v="-- Explanation 2: Changed comparison operator (= to !=)   "/>
    <s v="Changed comparison operator (= to !=)"/>
    <x v="2"/>
    <n v="20"/>
  </r>
  <r>
    <s v="-- Explanation 2: Changed COUNT to MAX   "/>
    <s v="Changed COUNT to MAX"/>
    <x v="3"/>
    <n v="7"/>
  </r>
  <r>
    <s v="-- Explanation 2: Changed HAVING condition (reversed comparison)   "/>
    <s v="Changed HAVING condition (reversed comparison)"/>
    <x v="9"/>
    <n v="1"/>
  </r>
  <r>
    <s v="-- Explanation 2: Changed INNER JOIN to LEFT JOIN   "/>
    <s v="Changed INNER JOIN to LEFT JOIN"/>
    <x v="5"/>
    <n v="10"/>
  </r>
  <r>
    <s v="-- Explanation 2: Changed ORDER BY ASC to DESC   "/>
    <s v="Changed ORDER BY ASC to DESC"/>
    <x v="6"/>
    <n v="1"/>
  </r>
  <r>
    <s v="-- Explanation 2: Changed ORDER BY DESC to ASC   "/>
    <s v="Changed ORDER BY DESC to ASC"/>
    <x v="6"/>
    <n v="4"/>
  </r>
  <r>
    <s v="-- Explanation 2: Changed SUM to AVG   "/>
    <s v="Changed SUM to AVG"/>
    <x v="3"/>
    <n v="1"/>
  </r>
  <r>
    <s v="-- Explanation 2: Removed WHERE clause   "/>
    <s v="Removed WHERE clause"/>
    <x v="7"/>
    <n v="14"/>
  </r>
  <r>
    <s v="-- Explanation 2: Swapped AND/OR operators   "/>
    <s v="Swapped AND/OR operators"/>
    <x v="8"/>
    <n v="5"/>
  </r>
  <r>
    <s v="-- Explanation 3: Added DISTINCT   "/>
    <s v="Added DISTINCT"/>
    <x v="0"/>
    <n v="3"/>
  </r>
  <r>
    <s v="-- Explanation 3: Added LIMIT clause (set to 1)   "/>
    <s v="Added LIMIT clause (set to 1)"/>
    <x v="1"/>
    <n v="1"/>
  </r>
  <r>
    <s v="-- Explanation 3: Added LIMIT clause (set to 10)   "/>
    <s v="Added LIMIT clause (set to 10)"/>
    <x v="1"/>
    <n v="2"/>
  </r>
  <r>
    <s v="-- Explanation 3: Added LIMIT clause (set to 3)   "/>
    <s v="Added LIMIT clause (set to 3)"/>
    <x v="1"/>
    <n v="2"/>
  </r>
  <r>
    <s v="-- Explanation 3: Added LIMIT clause (set to 7)   "/>
    <s v="Added LIMIT clause (set to 7)"/>
    <x v="1"/>
    <n v="1"/>
  </r>
  <r>
    <s v="-- Explanation 3: Changed comparison operator (= to !=)   "/>
    <s v="Changed comparison operator (= to !=)"/>
    <x v="2"/>
    <n v="3"/>
  </r>
  <r>
    <s v="-- Explanation 3: Changed comparison operator (&gt; to &lt;)   "/>
    <s v="Changed comparison operator (&gt; to &lt;)"/>
    <x v="2"/>
    <n v="1"/>
  </r>
  <r>
    <s v="-- Explanation 3: Changed COUNT to MAX   "/>
    <s v="Changed COUNT to MAX"/>
    <x v="3"/>
    <n v="2"/>
  </r>
  <r>
    <s v="-- Explanation 3: Changed GROUP BY columns to positional reference   "/>
    <s v="Changed GROUP BY columns to positional reference"/>
    <x v="4"/>
    <n v="3"/>
  </r>
  <r>
    <s v="-- Explanation 3: Changed HAVING condition (reversed comparison)   "/>
    <s v="Changed HAVING condition (reversed comparison)"/>
    <x v="9"/>
    <n v="1"/>
  </r>
  <r>
    <s v="-- Explanation 3: Changed INNER JOIN to LEFT JOIN   "/>
    <s v="Changed INNER JOIN to LEFT JOIN"/>
    <x v="5"/>
    <n v="5"/>
  </r>
  <r>
    <s v="-- Explanation 3: Changed ORDER BY DESC to ASC   "/>
    <s v="Changed ORDER BY DESC to ASC"/>
    <x v="6"/>
    <n v="4"/>
  </r>
  <r>
    <s v="-- Explanation 3: Changed SUM to AVG   "/>
    <s v="Changed SUM to AVG"/>
    <x v="3"/>
    <n v="1"/>
  </r>
  <r>
    <s v="-- Explanation 3: Removed WHERE clause   "/>
    <s v="Removed WHERE clause"/>
    <x v="7"/>
    <n v="19"/>
  </r>
  <r>
    <s v="-- Explanation 3: Swapped AND/OR operators   "/>
    <s v="Swapped AND/OR operators"/>
    <x v="8"/>
    <n v="3"/>
  </r>
  <r>
    <s v="-- Explanation 4: Added DISTINCT   "/>
    <s v="Added DISTINCT"/>
    <x v="0"/>
    <n v="4"/>
  </r>
  <r>
    <s v="-- Explanation 4: Added LIMIT clause (set to 10)   "/>
    <s v="Added LIMIT clause (set to 10)"/>
    <x v="1"/>
    <n v="1"/>
  </r>
  <r>
    <s v="-- Explanation 4: Added LIMIT clause (set to 2)   "/>
    <s v="Added LIMIT clause (set to 2)"/>
    <x v="1"/>
    <n v="1"/>
  </r>
  <r>
    <s v="-- Explanation 4: Added LIMIT clause (set to 5)   "/>
    <s v="Added LIMIT clause (set to 5)"/>
    <x v="1"/>
    <n v="1"/>
  </r>
  <r>
    <s v="-- Explanation 4: Changed comparison operator (= to !=)   "/>
    <s v="Changed comparison operator (= to !=)"/>
    <x v="2"/>
    <n v="10"/>
  </r>
  <r>
    <s v="-- Explanation 4: Changed COUNT to MAX   "/>
    <s v="Changed COUNT to MAX"/>
    <x v="3"/>
    <n v="1"/>
  </r>
  <r>
    <s v="-- Explanation 4: Changed GROUP BY columns to positional reference   "/>
    <s v="Changed GROUP BY columns to positional reference"/>
    <x v="4"/>
    <n v="2"/>
  </r>
  <r>
    <s v="-- Explanation 4: Changed INNER JOIN to LEFT JOIN   "/>
    <s v="Changed INNER JOIN to LEFT JOIN"/>
    <x v="5"/>
    <n v="4"/>
  </r>
  <r>
    <s v="-- Explanation 4: Changed ORDER BY DESC to ASC   "/>
    <s v="Changed ORDER BY DESC to ASC"/>
    <x v="6"/>
    <n v="1"/>
  </r>
  <r>
    <s v="-- Explanation 4: Changed SUM to AVG   "/>
    <s v="Changed SUM to AVG"/>
    <x v="3"/>
    <n v="1"/>
  </r>
  <r>
    <s v="-- Explanation 4: Removed DISTINCT   "/>
    <s v="Removed DISTINCT"/>
    <x v="0"/>
    <n v="1"/>
  </r>
  <r>
    <s v="-- Explanation 4: Removed WHERE clause   "/>
    <s v="Removed WHERE clause"/>
    <x v="7"/>
    <n v="4"/>
  </r>
  <r>
    <s v="-- Explanation 4: Swapped AND/OR operators   "/>
    <s v="Swapped AND/OR operators"/>
    <x v="8"/>
    <n v="1"/>
  </r>
  <r>
    <s v="-- Explanation 5: Added LIMIT clause (set to 2)   "/>
    <s v="Added LIMIT clause (set to 2)"/>
    <x v="1"/>
    <n v="1"/>
  </r>
  <r>
    <s v="-- Explanation 5: Added LIMIT clause (set to 3)   "/>
    <s v="Added LIMIT clause (set to 3)"/>
    <x v="1"/>
    <n v="1"/>
  </r>
  <r>
    <s v="-- Explanation 5: Changed comparison operator (= to !=)   "/>
    <s v="Changed comparison operator (= to !=)"/>
    <x v="2"/>
    <n v="5"/>
  </r>
  <r>
    <s v="-- Explanation 5: Changed GROUP BY columns to positional reference   "/>
    <s v="Changed GROUP BY columns to positional reference"/>
    <x v="4"/>
    <n v="1"/>
  </r>
  <r>
    <s v="-- Explanation 5: Changed INNER JOIN to LEFT JOIN   "/>
    <s v="Changed INNER JOIN to LEFT JOIN"/>
    <x v="5"/>
    <n v="1"/>
  </r>
  <r>
    <s v="-- Explanation 5: Changed ORDER BY DESC to ASC   "/>
    <s v="Changed ORDER BY DESC to ASC"/>
    <x v="6"/>
    <n v="1"/>
  </r>
  <r>
    <s v="-- Explanation 5: Changed SUM to AVG   "/>
    <s v="Changed SUM to AVG"/>
    <x v="3"/>
    <n v="1"/>
  </r>
  <r>
    <s v="-- Explanation 5: Removed WHERE clause   "/>
    <s v="Removed WHERE clause"/>
    <x v="7"/>
    <n v="2"/>
  </r>
  <r>
    <s v="Grand Total"/>
    <s v="Grand Total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F624B-159E-4E8C-A56B-A4D4A3352FD8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1" rowHeaderCaption="Errors">
  <location ref="A1:B13" firstHeaderRow="1" firstDataRow="1" firstDataCol="1"/>
  <pivotFields count="4">
    <pivotField showAll="0"/>
    <pivotField showAll="0"/>
    <pivotField axis="axisRow" showAll="0" sortType="descending">
      <items count="12">
        <item x="1"/>
        <item x="0"/>
        <item x="2"/>
        <item x="3"/>
        <item x="7"/>
        <item x="4"/>
        <item x="9"/>
        <item x="5"/>
        <item x="6"/>
        <item x="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2">
    <i>
      <x v="4"/>
    </i>
    <i>
      <x v="2"/>
    </i>
    <i>
      <x v="7"/>
    </i>
    <i>
      <x/>
    </i>
    <i>
      <x v="1"/>
    </i>
    <i>
      <x v="3"/>
    </i>
    <i>
      <x v="8"/>
    </i>
    <i>
      <x v="9"/>
    </i>
    <i>
      <x v="5"/>
    </i>
    <i>
      <x v="6"/>
    </i>
    <i>
      <x v="10"/>
    </i>
    <i t="grand">
      <x/>
    </i>
  </rowItems>
  <colItems count="1">
    <i/>
  </colItems>
  <dataFields count="1">
    <dataField name="Counts of Errors" fld="3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99C-CE94-4B05-A8C8-2EF4F41869C4}">
  <sheetPr filterMode="1"/>
  <dimension ref="A1:F1312"/>
  <sheetViews>
    <sheetView topLeftCell="A198" workbookViewId="0">
      <selection sqref="A1:A1048576"/>
    </sheetView>
  </sheetViews>
  <sheetFormatPr defaultRowHeight="14.4" x14ac:dyDescent="0.3"/>
  <cols>
    <col min="1" max="1" width="255.77734375" bestFit="1" customWidth="1"/>
    <col min="6" max="6" width="255.77734375" bestFit="1" customWidth="1"/>
  </cols>
  <sheetData>
    <row r="1" spans="1:6" x14ac:dyDescent="0.3">
      <c r="A1" t="s">
        <v>0</v>
      </c>
      <c r="F1" t="s">
        <v>610</v>
      </c>
    </row>
    <row r="2" spans="1:6" hidden="1" x14ac:dyDescent="0.3">
      <c r="A2" t="s">
        <v>1</v>
      </c>
      <c r="F2" t="s">
        <v>611</v>
      </c>
    </row>
    <row r="3" spans="1:6" hidden="1" x14ac:dyDescent="0.3">
      <c r="F3" t="s">
        <v>612</v>
      </c>
    </row>
    <row r="4" spans="1:6" hidden="1" x14ac:dyDescent="0.3">
      <c r="A4" t="s">
        <v>2</v>
      </c>
      <c r="F4" t="s">
        <v>613</v>
      </c>
    </row>
    <row r="5" spans="1:6" hidden="1" x14ac:dyDescent="0.3">
      <c r="A5" t="s">
        <v>3</v>
      </c>
      <c r="F5" t="s">
        <v>614</v>
      </c>
    </row>
    <row r="6" spans="1:6" hidden="1" x14ac:dyDescent="0.3">
      <c r="F6" t="s">
        <v>612</v>
      </c>
    </row>
    <row r="7" spans="1:6" hidden="1" x14ac:dyDescent="0.3">
      <c r="A7" t="s">
        <v>4</v>
      </c>
      <c r="F7" t="s">
        <v>615</v>
      </c>
    </row>
    <row r="8" spans="1:6" hidden="1" x14ac:dyDescent="0.3">
      <c r="A8" t="s">
        <v>5</v>
      </c>
      <c r="F8" t="s">
        <v>616</v>
      </c>
    </row>
    <row r="9" spans="1:6" hidden="1" x14ac:dyDescent="0.3">
      <c r="F9" t="s">
        <v>612</v>
      </c>
    </row>
    <row r="10" spans="1:6" hidden="1" x14ac:dyDescent="0.3">
      <c r="A10" t="s">
        <v>6</v>
      </c>
      <c r="F10" t="s">
        <v>617</v>
      </c>
    </row>
    <row r="11" spans="1:6" hidden="1" x14ac:dyDescent="0.3">
      <c r="A11" t="s">
        <v>7</v>
      </c>
      <c r="F11" t="s">
        <v>618</v>
      </c>
    </row>
    <row r="12" spans="1:6" hidden="1" x14ac:dyDescent="0.3">
      <c r="F12" t="s">
        <v>612</v>
      </c>
    </row>
    <row r="13" spans="1:6" x14ac:dyDescent="0.3">
      <c r="A13" t="s">
        <v>8</v>
      </c>
      <c r="F13" t="s">
        <v>619</v>
      </c>
    </row>
    <row r="14" spans="1:6" x14ac:dyDescent="0.3">
      <c r="A14" t="s">
        <v>9</v>
      </c>
      <c r="F14" t="s">
        <v>620</v>
      </c>
    </row>
    <row r="15" spans="1:6" hidden="1" x14ac:dyDescent="0.3">
      <c r="F15" t="s">
        <v>612</v>
      </c>
    </row>
    <row r="16" spans="1:6" hidden="1" x14ac:dyDescent="0.3">
      <c r="A16" t="s">
        <v>10</v>
      </c>
      <c r="F16" t="s">
        <v>621</v>
      </c>
    </row>
    <row r="17" spans="1:6" hidden="1" x14ac:dyDescent="0.3">
      <c r="A17" t="s">
        <v>11</v>
      </c>
      <c r="F17" t="s">
        <v>622</v>
      </c>
    </row>
    <row r="18" spans="1:6" hidden="1" x14ac:dyDescent="0.3">
      <c r="F18" t="s">
        <v>612</v>
      </c>
    </row>
    <row r="19" spans="1:6" hidden="1" x14ac:dyDescent="0.3">
      <c r="A19" t="s">
        <v>12</v>
      </c>
      <c r="F19" t="s">
        <v>623</v>
      </c>
    </row>
    <row r="20" spans="1:6" hidden="1" x14ac:dyDescent="0.3">
      <c r="F20" t="s">
        <v>612</v>
      </c>
    </row>
    <row r="21" spans="1:6" hidden="1" x14ac:dyDescent="0.3">
      <c r="A21" t="s">
        <v>13</v>
      </c>
      <c r="F21" t="s">
        <v>624</v>
      </c>
    </row>
    <row r="22" spans="1:6" x14ac:dyDescent="0.3">
      <c r="A22" t="s">
        <v>14</v>
      </c>
      <c r="F22" t="s">
        <v>625</v>
      </c>
    </row>
    <row r="23" spans="1:6" hidden="1" x14ac:dyDescent="0.3">
      <c r="F23" t="s">
        <v>612</v>
      </c>
    </row>
    <row r="24" spans="1:6" hidden="1" x14ac:dyDescent="0.3">
      <c r="A24" t="s">
        <v>15</v>
      </c>
      <c r="F24" t="s">
        <v>626</v>
      </c>
    </row>
    <row r="25" spans="1:6" x14ac:dyDescent="0.3">
      <c r="A25" t="s">
        <v>16</v>
      </c>
      <c r="F25" t="s">
        <v>627</v>
      </c>
    </row>
    <row r="26" spans="1:6" hidden="1" x14ac:dyDescent="0.3">
      <c r="F26" t="s">
        <v>612</v>
      </c>
    </row>
    <row r="27" spans="1:6" hidden="1" x14ac:dyDescent="0.3">
      <c r="A27" t="s">
        <v>17</v>
      </c>
      <c r="F27" t="s">
        <v>628</v>
      </c>
    </row>
    <row r="28" spans="1:6" x14ac:dyDescent="0.3">
      <c r="A28" t="s">
        <v>18</v>
      </c>
      <c r="F28" t="s">
        <v>629</v>
      </c>
    </row>
    <row r="29" spans="1:6" hidden="1" x14ac:dyDescent="0.3">
      <c r="F29" t="s">
        <v>612</v>
      </c>
    </row>
    <row r="30" spans="1:6" hidden="1" x14ac:dyDescent="0.3">
      <c r="A30" t="s">
        <v>12</v>
      </c>
      <c r="F30" t="s">
        <v>623</v>
      </c>
    </row>
    <row r="31" spans="1:6" hidden="1" x14ac:dyDescent="0.3">
      <c r="F31" t="s">
        <v>612</v>
      </c>
    </row>
    <row r="32" spans="1:6" hidden="1" x14ac:dyDescent="0.3">
      <c r="A32" t="s">
        <v>19</v>
      </c>
      <c r="F32" t="s">
        <v>630</v>
      </c>
    </row>
    <row r="33" spans="1:6" hidden="1" x14ac:dyDescent="0.3">
      <c r="A33" t="s">
        <v>23</v>
      </c>
      <c r="B33" t="s">
        <v>20</v>
      </c>
      <c r="C33" t="s">
        <v>21</v>
      </c>
      <c r="F33" t="s">
        <v>631</v>
      </c>
    </row>
    <row r="34" spans="1:6" hidden="1" x14ac:dyDescent="0.3">
      <c r="F34" t="s">
        <v>612</v>
      </c>
    </row>
    <row r="35" spans="1:6" hidden="1" x14ac:dyDescent="0.3">
      <c r="A35" t="s">
        <v>22</v>
      </c>
      <c r="F35" t="s">
        <v>632</v>
      </c>
    </row>
    <row r="36" spans="1:6" hidden="1" x14ac:dyDescent="0.3">
      <c r="A36" t="s">
        <v>23</v>
      </c>
      <c r="B36" t="s">
        <v>20</v>
      </c>
      <c r="C36" t="s">
        <v>24</v>
      </c>
      <c r="F36" t="s">
        <v>633</v>
      </c>
    </row>
    <row r="37" spans="1:6" hidden="1" x14ac:dyDescent="0.3">
      <c r="F37" t="s">
        <v>612</v>
      </c>
    </row>
    <row r="38" spans="1:6" hidden="1" x14ac:dyDescent="0.3">
      <c r="A38" t="s">
        <v>12</v>
      </c>
      <c r="F38" t="s">
        <v>623</v>
      </c>
    </row>
    <row r="39" spans="1:6" hidden="1" x14ac:dyDescent="0.3">
      <c r="F39" t="s">
        <v>612</v>
      </c>
    </row>
    <row r="40" spans="1:6" hidden="1" x14ac:dyDescent="0.3">
      <c r="A40" t="s">
        <v>25</v>
      </c>
      <c r="F40" t="s">
        <v>634</v>
      </c>
    </row>
    <row r="41" spans="1:6" x14ac:dyDescent="0.3">
      <c r="A41" t="s">
        <v>26</v>
      </c>
      <c r="F41" t="s">
        <v>635</v>
      </c>
    </row>
    <row r="42" spans="1:6" hidden="1" x14ac:dyDescent="0.3">
      <c r="F42" t="s">
        <v>612</v>
      </c>
    </row>
    <row r="43" spans="1:6" hidden="1" x14ac:dyDescent="0.3">
      <c r="A43" t="s">
        <v>27</v>
      </c>
      <c r="F43" t="s">
        <v>636</v>
      </c>
    </row>
    <row r="44" spans="1:6" x14ac:dyDescent="0.3">
      <c r="A44" t="s">
        <v>28</v>
      </c>
      <c r="F44" t="s">
        <v>637</v>
      </c>
    </row>
    <row r="45" spans="1:6" hidden="1" x14ac:dyDescent="0.3">
      <c r="F45" t="s">
        <v>612</v>
      </c>
    </row>
    <row r="46" spans="1:6" hidden="1" x14ac:dyDescent="0.3">
      <c r="A46" t="s">
        <v>29</v>
      </c>
      <c r="F46" t="s">
        <v>638</v>
      </c>
    </row>
    <row r="47" spans="1:6" x14ac:dyDescent="0.3">
      <c r="A47" t="s">
        <v>30</v>
      </c>
      <c r="F47" t="s">
        <v>639</v>
      </c>
    </row>
    <row r="48" spans="1:6" hidden="1" x14ac:dyDescent="0.3">
      <c r="F48" t="s">
        <v>612</v>
      </c>
    </row>
    <row r="49" spans="1:6" hidden="1" x14ac:dyDescent="0.3">
      <c r="A49" t="s">
        <v>31</v>
      </c>
      <c r="F49" t="s">
        <v>640</v>
      </c>
    </row>
    <row r="50" spans="1:6" x14ac:dyDescent="0.3">
      <c r="A50" t="s">
        <v>32</v>
      </c>
      <c r="F50" t="s">
        <v>641</v>
      </c>
    </row>
    <row r="51" spans="1:6" hidden="1" x14ac:dyDescent="0.3">
      <c r="F51" t="s">
        <v>612</v>
      </c>
    </row>
    <row r="52" spans="1:6" hidden="1" x14ac:dyDescent="0.3">
      <c r="A52" t="s">
        <v>33</v>
      </c>
      <c r="F52" t="s">
        <v>642</v>
      </c>
    </row>
    <row r="53" spans="1:6" hidden="1" x14ac:dyDescent="0.3">
      <c r="A53" t="s">
        <v>34</v>
      </c>
      <c r="F53" t="s">
        <v>643</v>
      </c>
    </row>
    <row r="54" spans="1:6" hidden="1" x14ac:dyDescent="0.3">
      <c r="F54" t="s">
        <v>612</v>
      </c>
    </row>
    <row r="55" spans="1:6" hidden="1" x14ac:dyDescent="0.3">
      <c r="A55" t="s">
        <v>10</v>
      </c>
      <c r="F55" t="s">
        <v>621</v>
      </c>
    </row>
    <row r="56" spans="1:6" x14ac:dyDescent="0.3">
      <c r="A56" t="s">
        <v>35</v>
      </c>
      <c r="F56" t="s">
        <v>644</v>
      </c>
    </row>
    <row r="57" spans="1:6" hidden="1" x14ac:dyDescent="0.3">
      <c r="F57" t="s">
        <v>612</v>
      </c>
    </row>
    <row r="58" spans="1:6" hidden="1" x14ac:dyDescent="0.3">
      <c r="A58" t="s">
        <v>12</v>
      </c>
      <c r="F58" t="s">
        <v>623</v>
      </c>
    </row>
    <row r="59" spans="1:6" hidden="1" x14ac:dyDescent="0.3">
      <c r="F59" t="s">
        <v>612</v>
      </c>
    </row>
    <row r="60" spans="1:6" hidden="1" x14ac:dyDescent="0.3">
      <c r="A60" t="s">
        <v>36</v>
      </c>
      <c r="F60" t="s">
        <v>645</v>
      </c>
    </row>
    <row r="61" spans="1:6" hidden="1" x14ac:dyDescent="0.3">
      <c r="A61" t="e">
        <f>-- SELECT T2.Street</f>
        <v>#NAME?</v>
      </c>
      <c r="B61" t="s">
        <v>37</v>
      </c>
      <c r="C61" t="s">
        <v>38</v>
      </c>
      <c r="D61" t="s">
        <v>39</v>
      </c>
      <c r="F61" t="e">
        <v>#NAME?</v>
      </c>
    </row>
    <row r="62" spans="1:6" hidden="1" x14ac:dyDescent="0.3">
      <c r="F62" t="s">
        <v>612</v>
      </c>
    </row>
    <row r="63" spans="1:6" hidden="1" x14ac:dyDescent="0.3">
      <c r="A63" t="s">
        <v>40</v>
      </c>
      <c r="F63" t="s">
        <v>646</v>
      </c>
    </row>
    <row r="64" spans="1:6" hidden="1" x14ac:dyDescent="0.3">
      <c r="A64" t="s">
        <v>41</v>
      </c>
      <c r="B64" t="s">
        <v>37</v>
      </c>
      <c r="C64" t="s">
        <v>38</v>
      </c>
      <c r="D64" t="s">
        <v>42</v>
      </c>
      <c r="F64" t="s">
        <v>647</v>
      </c>
    </row>
    <row r="65" spans="1:6" hidden="1" x14ac:dyDescent="0.3">
      <c r="F65" t="s">
        <v>612</v>
      </c>
    </row>
    <row r="66" spans="1:6" hidden="1" x14ac:dyDescent="0.3">
      <c r="A66" t="s">
        <v>43</v>
      </c>
      <c r="F66" t="s">
        <v>648</v>
      </c>
    </row>
    <row r="67" spans="1:6" hidden="1" x14ac:dyDescent="0.3">
      <c r="A67" t="s">
        <v>41</v>
      </c>
      <c r="B67" t="s">
        <v>37</v>
      </c>
      <c r="C67" t="s">
        <v>38</v>
      </c>
      <c r="D67" t="s">
        <v>44</v>
      </c>
      <c r="F67" t="s">
        <v>649</v>
      </c>
    </row>
    <row r="68" spans="1:6" hidden="1" x14ac:dyDescent="0.3">
      <c r="F68" t="s">
        <v>612</v>
      </c>
    </row>
    <row r="69" spans="1:6" hidden="1" x14ac:dyDescent="0.3">
      <c r="A69" t="s">
        <v>12</v>
      </c>
      <c r="F69" t="s">
        <v>623</v>
      </c>
    </row>
    <row r="70" spans="1:6" hidden="1" x14ac:dyDescent="0.3">
      <c r="F70" t="s">
        <v>612</v>
      </c>
    </row>
    <row r="71" spans="1:6" hidden="1" x14ac:dyDescent="0.3">
      <c r="A71" t="s">
        <v>45</v>
      </c>
      <c r="F71" t="s">
        <v>650</v>
      </c>
    </row>
    <row r="72" spans="1:6" hidden="1" x14ac:dyDescent="0.3">
      <c r="A72" t="s">
        <v>46</v>
      </c>
      <c r="B72" t="s">
        <v>47</v>
      </c>
      <c r="F72" t="s">
        <v>651</v>
      </c>
    </row>
    <row r="73" spans="1:6" hidden="1" x14ac:dyDescent="0.3">
      <c r="F73" t="s">
        <v>612</v>
      </c>
    </row>
    <row r="74" spans="1:6" hidden="1" x14ac:dyDescent="0.3">
      <c r="A74" t="s">
        <v>48</v>
      </c>
      <c r="F74" t="s">
        <v>652</v>
      </c>
    </row>
    <row r="75" spans="1:6" hidden="1" x14ac:dyDescent="0.3">
      <c r="A75" t="s">
        <v>49</v>
      </c>
      <c r="B75" t="s">
        <v>50</v>
      </c>
      <c r="F75" t="s">
        <v>653</v>
      </c>
    </row>
    <row r="76" spans="1:6" hidden="1" x14ac:dyDescent="0.3">
      <c r="F76" t="s">
        <v>612</v>
      </c>
    </row>
    <row r="77" spans="1:6" hidden="1" x14ac:dyDescent="0.3">
      <c r="A77" t="s">
        <v>51</v>
      </c>
      <c r="F77" t="s">
        <v>654</v>
      </c>
    </row>
    <row r="78" spans="1:6" hidden="1" x14ac:dyDescent="0.3">
      <c r="A78" t="s">
        <v>52</v>
      </c>
      <c r="F78" t="s">
        <v>655</v>
      </c>
    </row>
    <row r="79" spans="1:6" hidden="1" x14ac:dyDescent="0.3">
      <c r="F79" t="s">
        <v>612</v>
      </c>
    </row>
    <row r="80" spans="1:6" hidden="1" x14ac:dyDescent="0.3">
      <c r="A80" t="s">
        <v>12</v>
      </c>
      <c r="F80" t="s">
        <v>623</v>
      </c>
    </row>
    <row r="81" spans="1:6" hidden="1" x14ac:dyDescent="0.3">
      <c r="F81" t="s">
        <v>612</v>
      </c>
    </row>
    <row r="82" spans="1:6" hidden="1" x14ac:dyDescent="0.3">
      <c r="A82" t="s">
        <v>53</v>
      </c>
      <c r="F82" t="s">
        <v>656</v>
      </c>
    </row>
    <row r="83" spans="1:6" hidden="1" x14ac:dyDescent="0.3">
      <c r="A83" t="s">
        <v>54</v>
      </c>
      <c r="F83" t="s">
        <v>657</v>
      </c>
    </row>
    <row r="84" spans="1:6" hidden="1" x14ac:dyDescent="0.3">
      <c r="F84" t="s">
        <v>612</v>
      </c>
    </row>
    <row r="85" spans="1:6" hidden="1" x14ac:dyDescent="0.3">
      <c r="A85" t="s">
        <v>48</v>
      </c>
      <c r="F85" t="s">
        <v>652</v>
      </c>
    </row>
    <row r="86" spans="1:6" hidden="1" x14ac:dyDescent="0.3">
      <c r="A86" t="s">
        <v>55</v>
      </c>
      <c r="F86" t="s">
        <v>658</v>
      </c>
    </row>
    <row r="87" spans="1:6" hidden="1" x14ac:dyDescent="0.3">
      <c r="F87" t="s">
        <v>612</v>
      </c>
    </row>
    <row r="88" spans="1:6" hidden="1" x14ac:dyDescent="0.3">
      <c r="A88" t="s">
        <v>51</v>
      </c>
      <c r="F88" t="s">
        <v>654</v>
      </c>
    </row>
    <row r="89" spans="1:6" hidden="1" x14ac:dyDescent="0.3">
      <c r="A89" t="s">
        <v>56</v>
      </c>
      <c r="F89" t="s">
        <v>659</v>
      </c>
    </row>
    <row r="90" spans="1:6" hidden="1" x14ac:dyDescent="0.3">
      <c r="F90" t="s">
        <v>612</v>
      </c>
    </row>
    <row r="91" spans="1:6" x14ac:dyDescent="0.3">
      <c r="A91" t="s">
        <v>57</v>
      </c>
      <c r="F91" t="s">
        <v>660</v>
      </c>
    </row>
    <row r="92" spans="1:6" x14ac:dyDescent="0.3">
      <c r="A92" t="s">
        <v>58</v>
      </c>
      <c r="F92" t="s">
        <v>661</v>
      </c>
    </row>
    <row r="93" spans="1:6" hidden="1" x14ac:dyDescent="0.3">
      <c r="F93" t="s">
        <v>612</v>
      </c>
    </row>
    <row r="94" spans="1:6" hidden="1" x14ac:dyDescent="0.3">
      <c r="A94" t="s">
        <v>59</v>
      </c>
      <c r="F94" t="s">
        <v>662</v>
      </c>
    </row>
    <row r="95" spans="1:6" hidden="1" x14ac:dyDescent="0.3">
      <c r="A95" t="s">
        <v>60</v>
      </c>
      <c r="F95" t="s">
        <v>663</v>
      </c>
    </row>
    <row r="96" spans="1:6" hidden="1" x14ac:dyDescent="0.3">
      <c r="F96" t="s">
        <v>612</v>
      </c>
    </row>
    <row r="97" spans="1:6" hidden="1" x14ac:dyDescent="0.3">
      <c r="A97" t="s">
        <v>12</v>
      </c>
      <c r="F97" t="s">
        <v>623</v>
      </c>
    </row>
    <row r="98" spans="1:6" hidden="1" x14ac:dyDescent="0.3">
      <c r="F98" t="s">
        <v>612</v>
      </c>
    </row>
    <row r="99" spans="1:6" hidden="1" x14ac:dyDescent="0.3">
      <c r="A99" t="s">
        <v>61</v>
      </c>
      <c r="F99" t="s">
        <v>664</v>
      </c>
    </row>
    <row r="100" spans="1:6" x14ac:dyDescent="0.3">
      <c r="A100" t="s">
        <v>62</v>
      </c>
      <c r="F100" t="s">
        <v>665</v>
      </c>
    </row>
    <row r="101" spans="1:6" hidden="1" x14ac:dyDescent="0.3">
      <c r="F101" t="s">
        <v>612</v>
      </c>
    </row>
    <row r="102" spans="1:6" hidden="1" x14ac:dyDescent="0.3">
      <c r="A102" t="s">
        <v>48</v>
      </c>
      <c r="F102" t="s">
        <v>652</v>
      </c>
    </row>
    <row r="103" spans="1:6" x14ac:dyDescent="0.3">
      <c r="A103" t="s">
        <v>63</v>
      </c>
      <c r="F103" t="s">
        <v>666</v>
      </c>
    </row>
    <row r="104" spans="1:6" hidden="1" x14ac:dyDescent="0.3">
      <c r="F104" t="s">
        <v>612</v>
      </c>
    </row>
    <row r="105" spans="1:6" hidden="1" x14ac:dyDescent="0.3">
      <c r="A105" t="s">
        <v>17</v>
      </c>
      <c r="F105" t="s">
        <v>628</v>
      </c>
    </row>
    <row r="106" spans="1:6" x14ac:dyDescent="0.3">
      <c r="A106" t="s">
        <v>64</v>
      </c>
      <c r="F106" t="s">
        <v>667</v>
      </c>
    </row>
    <row r="107" spans="1:6" hidden="1" x14ac:dyDescent="0.3">
      <c r="F107" t="s">
        <v>612</v>
      </c>
    </row>
    <row r="108" spans="1:6" hidden="1" x14ac:dyDescent="0.3">
      <c r="A108" t="s">
        <v>65</v>
      </c>
      <c r="F108" t="s">
        <v>668</v>
      </c>
    </row>
    <row r="109" spans="1:6" x14ac:dyDescent="0.3">
      <c r="A109" t="s">
        <v>66</v>
      </c>
      <c r="F109" t="s">
        <v>669</v>
      </c>
    </row>
    <row r="110" spans="1:6" hidden="1" x14ac:dyDescent="0.3">
      <c r="F110" t="s">
        <v>612</v>
      </c>
    </row>
    <row r="111" spans="1:6" hidden="1" x14ac:dyDescent="0.3">
      <c r="A111" t="s">
        <v>67</v>
      </c>
      <c r="F111" t="s">
        <v>670</v>
      </c>
    </row>
    <row r="112" spans="1:6" x14ac:dyDescent="0.3">
      <c r="A112" t="s">
        <v>68</v>
      </c>
      <c r="F112" t="s">
        <v>671</v>
      </c>
    </row>
    <row r="113" spans="1:6" hidden="1" x14ac:dyDescent="0.3">
      <c r="F113" t="s">
        <v>612</v>
      </c>
    </row>
    <row r="114" spans="1:6" hidden="1" x14ac:dyDescent="0.3">
      <c r="A114" t="s">
        <v>69</v>
      </c>
      <c r="F114" t="s">
        <v>672</v>
      </c>
    </row>
    <row r="115" spans="1:6" hidden="1" x14ac:dyDescent="0.3">
      <c r="A115" t="s">
        <v>70</v>
      </c>
      <c r="F115" t="s">
        <v>673</v>
      </c>
    </row>
    <row r="116" spans="1:6" hidden="1" x14ac:dyDescent="0.3">
      <c r="F116" t="s">
        <v>612</v>
      </c>
    </row>
    <row r="117" spans="1:6" hidden="1" x14ac:dyDescent="0.3">
      <c r="A117" t="s">
        <v>12</v>
      </c>
      <c r="F117" t="s">
        <v>623</v>
      </c>
    </row>
    <row r="118" spans="1:6" hidden="1" x14ac:dyDescent="0.3">
      <c r="F118" t="s">
        <v>612</v>
      </c>
    </row>
    <row r="119" spans="1:6" hidden="1" x14ac:dyDescent="0.3">
      <c r="A119" t="s">
        <v>71</v>
      </c>
      <c r="F119" t="s">
        <v>674</v>
      </c>
    </row>
    <row r="120" spans="1:6" hidden="1" x14ac:dyDescent="0.3">
      <c r="A120" t="e">
        <f>-- SELECT T2.AdmEmail1</f>
        <v>#NAME?</v>
      </c>
      <c r="B120" t="s">
        <v>72</v>
      </c>
      <c r="F120" t="e">
        <v>#NAME?</v>
      </c>
    </row>
    <row r="121" spans="1:6" hidden="1" x14ac:dyDescent="0.3">
      <c r="F121" t="s">
        <v>612</v>
      </c>
    </row>
    <row r="122" spans="1:6" hidden="1" x14ac:dyDescent="0.3">
      <c r="A122" t="s">
        <v>73</v>
      </c>
      <c r="F122" t="s">
        <v>675</v>
      </c>
    </row>
    <row r="123" spans="1:6" hidden="1" x14ac:dyDescent="0.3">
      <c r="A123" t="s">
        <v>74</v>
      </c>
      <c r="B123" t="s">
        <v>75</v>
      </c>
      <c r="F123" t="s">
        <v>676</v>
      </c>
    </row>
    <row r="124" spans="1:6" hidden="1" x14ac:dyDescent="0.3">
      <c r="F124" t="s">
        <v>612</v>
      </c>
    </row>
    <row r="125" spans="1:6" hidden="1" x14ac:dyDescent="0.3">
      <c r="A125" t="s">
        <v>29</v>
      </c>
      <c r="F125" t="s">
        <v>638</v>
      </c>
    </row>
    <row r="126" spans="1:6" hidden="1" x14ac:dyDescent="0.3">
      <c r="A126" t="s">
        <v>76</v>
      </c>
      <c r="B126" t="s">
        <v>77</v>
      </c>
      <c r="F126" t="s">
        <v>677</v>
      </c>
    </row>
    <row r="127" spans="1:6" hidden="1" x14ac:dyDescent="0.3">
      <c r="F127" t="s">
        <v>612</v>
      </c>
    </row>
    <row r="128" spans="1:6" hidden="1" x14ac:dyDescent="0.3">
      <c r="A128" t="s">
        <v>78</v>
      </c>
      <c r="F128" t="s">
        <v>678</v>
      </c>
    </row>
    <row r="129" spans="1:6" hidden="1" x14ac:dyDescent="0.3">
      <c r="A129" t="s">
        <v>76</v>
      </c>
      <c r="B129" t="s">
        <v>79</v>
      </c>
      <c r="F129" t="s">
        <v>679</v>
      </c>
    </row>
    <row r="130" spans="1:6" hidden="1" x14ac:dyDescent="0.3">
      <c r="F130" t="s">
        <v>612</v>
      </c>
    </row>
    <row r="131" spans="1:6" hidden="1" x14ac:dyDescent="0.3">
      <c r="A131" t="s">
        <v>67</v>
      </c>
      <c r="F131" t="s">
        <v>670</v>
      </c>
    </row>
    <row r="132" spans="1:6" hidden="1" x14ac:dyDescent="0.3">
      <c r="A132" t="s">
        <v>76</v>
      </c>
      <c r="B132" t="s">
        <v>80</v>
      </c>
      <c r="F132" t="s">
        <v>680</v>
      </c>
    </row>
    <row r="133" spans="1:6" hidden="1" x14ac:dyDescent="0.3">
      <c r="F133" t="s">
        <v>612</v>
      </c>
    </row>
    <row r="134" spans="1:6" hidden="1" x14ac:dyDescent="0.3">
      <c r="A134" t="s">
        <v>12</v>
      </c>
      <c r="F134" t="s">
        <v>623</v>
      </c>
    </row>
    <row r="135" spans="1:6" hidden="1" x14ac:dyDescent="0.3">
      <c r="F135" t="s">
        <v>612</v>
      </c>
    </row>
    <row r="136" spans="1:6" hidden="1" x14ac:dyDescent="0.3">
      <c r="A136" t="s">
        <v>81</v>
      </c>
      <c r="F136" t="s">
        <v>681</v>
      </c>
    </row>
    <row r="137" spans="1:6" hidden="1" x14ac:dyDescent="0.3">
      <c r="A137" t="s">
        <v>82</v>
      </c>
      <c r="F137" t="s">
        <v>682</v>
      </c>
    </row>
    <row r="138" spans="1:6" hidden="1" x14ac:dyDescent="0.3">
      <c r="F138" t="s">
        <v>612</v>
      </c>
    </row>
    <row r="139" spans="1:6" hidden="1" x14ac:dyDescent="0.3">
      <c r="A139" t="s">
        <v>83</v>
      </c>
      <c r="F139" t="s">
        <v>683</v>
      </c>
    </row>
    <row r="140" spans="1:6" hidden="1" x14ac:dyDescent="0.3">
      <c r="A140" t="s">
        <v>84</v>
      </c>
      <c r="F140" t="s">
        <v>684</v>
      </c>
    </row>
    <row r="141" spans="1:6" hidden="1" x14ac:dyDescent="0.3">
      <c r="F141" t="s">
        <v>612</v>
      </c>
    </row>
    <row r="142" spans="1:6" hidden="1" x14ac:dyDescent="0.3">
      <c r="A142" t="s">
        <v>43</v>
      </c>
      <c r="F142" t="s">
        <v>648</v>
      </c>
    </row>
    <row r="143" spans="1:6" hidden="1" x14ac:dyDescent="0.3">
      <c r="A143" t="s">
        <v>85</v>
      </c>
      <c r="F143" t="s">
        <v>685</v>
      </c>
    </row>
    <row r="144" spans="1:6" hidden="1" x14ac:dyDescent="0.3">
      <c r="F144" t="s">
        <v>612</v>
      </c>
    </row>
    <row r="145" spans="1:6" hidden="1" x14ac:dyDescent="0.3">
      <c r="A145" t="s">
        <v>78</v>
      </c>
      <c r="F145" t="s">
        <v>678</v>
      </c>
    </row>
    <row r="146" spans="1:6" hidden="1" x14ac:dyDescent="0.3">
      <c r="A146" t="s">
        <v>86</v>
      </c>
      <c r="F146" t="s">
        <v>686</v>
      </c>
    </row>
    <row r="147" spans="1:6" hidden="1" x14ac:dyDescent="0.3">
      <c r="F147" t="s">
        <v>612</v>
      </c>
    </row>
    <row r="148" spans="1:6" hidden="1" x14ac:dyDescent="0.3">
      <c r="A148" t="s">
        <v>12</v>
      </c>
      <c r="F148" t="s">
        <v>623</v>
      </c>
    </row>
    <row r="149" spans="1:6" hidden="1" x14ac:dyDescent="0.3">
      <c r="F149" t="s">
        <v>612</v>
      </c>
    </row>
    <row r="150" spans="1:6" hidden="1" x14ac:dyDescent="0.3">
      <c r="A150" t="s">
        <v>87</v>
      </c>
      <c r="F150" t="s">
        <v>687</v>
      </c>
    </row>
    <row r="151" spans="1:6" hidden="1" x14ac:dyDescent="0.3">
      <c r="A151" t="s">
        <v>88</v>
      </c>
      <c r="F151" t="s">
        <v>688</v>
      </c>
    </row>
    <row r="152" spans="1:6" hidden="1" x14ac:dyDescent="0.3">
      <c r="F152" t="s">
        <v>612</v>
      </c>
    </row>
    <row r="153" spans="1:6" hidden="1" x14ac:dyDescent="0.3">
      <c r="A153" t="s">
        <v>2</v>
      </c>
      <c r="F153" t="s">
        <v>613</v>
      </c>
    </row>
    <row r="154" spans="1:6" hidden="1" x14ac:dyDescent="0.3">
      <c r="A154" t="s">
        <v>89</v>
      </c>
      <c r="F154" t="s">
        <v>689</v>
      </c>
    </row>
    <row r="155" spans="1:6" hidden="1" x14ac:dyDescent="0.3">
      <c r="F155" t="s">
        <v>612</v>
      </c>
    </row>
    <row r="156" spans="1:6" hidden="1" x14ac:dyDescent="0.3">
      <c r="A156" t="s">
        <v>51</v>
      </c>
      <c r="F156" t="s">
        <v>654</v>
      </c>
    </row>
    <row r="157" spans="1:6" hidden="1" x14ac:dyDescent="0.3">
      <c r="A157" t="s">
        <v>90</v>
      </c>
      <c r="F157" t="s">
        <v>690</v>
      </c>
    </row>
    <row r="158" spans="1:6" hidden="1" x14ac:dyDescent="0.3">
      <c r="F158" t="s">
        <v>612</v>
      </c>
    </row>
    <row r="159" spans="1:6" hidden="1" x14ac:dyDescent="0.3">
      <c r="A159" t="s">
        <v>12</v>
      </c>
      <c r="F159" t="s">
        <v>623</v>
      </c>
    </row>
    <row r="160" spans="1:6" hidden="1" x14ac:dyDescent="0.3">
      <c r="F160" t="s">
        <v>612</v>
      </c>
    </row>
    <row r="161" spans="1:6" hidden="1" x14ac:dyDescent="0.3">
      <c r="A161" t="s">
        <v>91</v>
      </c>
      <c r="F161" t="s">
        <v>691</v>
      </c>
    </row>
    <row r="162" spans="1:6" hidden="1" x14ac:dyDescent="0.3">
      <c r="A162" t="s">
        <v>92</v>
      </c>
      <c r="F162" t="s">
        <v>692</v>
      </c>
    </row>
    <row r="163" spans="1:6" hidden="1" x14ac:dyDescent="0.3">
      <c r="F163" t="s">
        <v>612</v>
      </c>
    </row>
    <row r="164" spans="1:6" hidden="1" x14ac:dyDescent="0.3">
      <c r="A164" t="s">
        <v>83</v>
      </c>
      <c r="F164" t="s">
        <v>683</v>
      </c>
    </row>
    <row r="165" spans="1:6" hidden="1" x14ac:dyDescent="0.3">
      <c r="A165" t="s">
        <v>93</v>
      </c>
      <c r="F165" t="s">
        <v>693</v>
      </c>
    </row>
    <row r="166" spans="1:6" hidden="1" x14ac:dyDescent="0.3">
      <c r="F166" t="s">
        <v>612</v>
      </c>
    </row>
    <row r="167" spans="1:6" hidden="1" x14ac:dyDescent="0.3">
      <c r="A167" t="s">
        <v>43</v>
      </c>
      <c r="F167" t="s">
        <v>648</v>
      </c>
    </row>
    <row r="168" spans="1:6" hidden="1" x14ac:dyDescent="0.3">
      <c r="A168" t="s">
        <v>94</v>
      </c>
      <c r="F168" t="s">
        <v>694</v>
      </c>
    </row>
    <row r="169" spans="1:6" hidden="1" x14ac:dyDescent="0.3">
      <c r="F169" t="s">
        <v>612</v>
      </c>
    </row>
    <row r="170" spans="1:6" hidden="1" x14ac:dyDescent="0.3">
      <c r="A170" t="s">
        <v>95</v>
      </c>
      <c r="F170" t="s">
        <v>695</v>
      </c>
    </row>
    <row r="171" spans="1:6" hidden="1" x14ac:dyDescent="0.3">
      <c r="A171" t="s">
        <v>96</v>
      </c>
      <c r="F171" t="s">
        <v>696</v>
      </c>
    </row>
    <row r="172" spans="1:6" hidden="1" x14ac:dyDescent="0.3">
      <c r="F172" t="s">
        <v>612</v>
      </c>
    </row>
    <row r="173" spans="1:6" hidden="1" x14ac:dyDescent="0.3">
      <c r="A173" t="s">
        <v>97</v>
      </c>
      <c r="F173" t="s">
        <v>697</v>
      </c>
    </row>
    <row r="174" spans="1:6" hidden="1" x14ac:dyDescent="0.3">
      <c r="A174" t="s">
        <v>98</v>
      </c>
      <c r="F174" t="s">
        <v>698</v>
      </c>
    </row>
    <row r="175" spans="1:6" hidden="1" x14ac:dyDescent="0.3">
      <c r="F175" t="s">
        <v>612</v>
      </c>
    </row>
    <row r="176" spans="1:6" hidden="1" x14ac:dyDescent="0.3">
      <c r="A176" t="s">
        <v>99</v>
      </c>
      <c r="F176" t="s">
        <v>699</v>
      </c>
    </row>
    <row r="177" spans="1:6" hidden="1" x14ac:dyDescent="0.3">
      <c r="A177" t="s">
        <v>100</v>
      </c>
      <c r="F177" t="s">
        <v>700</v>
      </c>
    </row>
    <row r="178" spans="1:6" hidden="1" x14ac:dyDescent="0.3">
      <c r="F178" t="s">
        <v>612</v>
      </c>
    </row>
    <row r="179" spans="1:6" hidden="1" x14ac:dyDescent="0.3">
      <c r="A179" t="s">
        <v>12</v>
      </c>
      <c r="F179" t="s">
        <v>623</v>
      </c>
    </row>
    <row r="180" spans="1:6" hidden="1" x14ac:dyDescent="0.3">
      <c r="F180" t="s">
        <v>612</v>
      </c>
    </row>
    <row r="181" spans="1:6" hidden="1" x14ac:dyDescent="0.3">
      <c r="A181" t="s">
        <v>101</v>
      </c>
      <c r="F181" t="s">
        <v>701</v>
      </c>
    </row>
    <row r="182" spans="1:6" hidden="1" x14ac:dyDescent="0.3">
      <c r="A182" t="s">
        <v>102</v>
      </c>
      <c r="B182" t="s">
        <v>103</v>
      </c>
      <c r="F182" t="s">
        <v>702</v>
      </c>
    </row>
    <row r="183" spans="1:6" hidden="1" x14ac:dyDescent="0.3">
      <c r="F183" t="s">
        <v>612</v>
      </c>
    </row>
    <row r="184" spans="1:6" hidden="1" x14ac:dyDescent="0.3">
      <c r="A184" t="s">
        <v>22</v>
      </c>
      <c r="F184" t="s">
        <v>632</v>
      </c>
    </row>
    <row r="185" spans="1:6" hidden="1" x14ac:dyDescent="0.3">
      <c r="A185" t="s">
        <v>104</v>
      </c>
      <c r="B185" t="s">
        <v>105</v>
      </c>
      <c r="F185" t="s">
        <v>703</v>
      </c>
    </row>
    <row r="186" spans="1:6" hidden="1" x14ac:dyDescent="0.3">
      <c r="F186" t="s">
        <v>612</v>
      </c>
    </row>
    <row r="187" spans="1:6" hidden="1" x14ac:dyDescent="0.3">
      <c r="A187" t="s">
        <v>106</v>
      </c>
      <c r="F187" t="s">
        <v>704</v>
      </c>
    </row>
    <row r="188" spans="1:6" hidden="1" x14ac:dyDescent="0.3">
      <c r="A188" t="s">
        <v>107</v>
      </c>
      <c r="B188" t="s">
        <v>108</v>
      </c>
      <c r="F188" t="s">
        <v>705</v>
      </c>
    </row>
    <row r="189" spans="1:6" hidden="1" x14ac:dyDescent="0.3">
      <c r="F189" t="s">
        <v>612</v>
      </c>
    </row>
    <row r="190" spans="1:6" hidden="1" x14ac:dyDescent="0.3">
      <c r="A190" t="s">
        <v>109</v>
      </c>
      <c r="F190" t="s">
        <v>706</v>
      </c>
    </row>
    <row r="191" spans="1:6" hidden="1" x14ac:dyDescent="0.3">
      <c r="A191" t="s">
        <v>110</v>
      </c>
      <c r="B191" t="s">
        <v>111</v>
      </c>
      <c r="F191" t="s">
        <v>707</v>
      </c>
    </row>
    <row r="192" spans="1:6" hidden="1" x14ac:dyDescent="0.3">
      <c r="F192" t="s">
        <v>612</v>
      </c>
    </row>
    <row r="193" spans="1:6" hidden="1" x14ac:dyDescent="0.3">
      <c r="A193" t="s">
        <v>12</v>
      </c>
      <c r="F193" t="s">
        <v>623</v>
      </c>
    </row>
    <row r="194" spans="1:6" hidden="1" x14ac:dyDescent="0.3">
      <c r="F194" t="s">
        <v>612</v>
      </c>
    </row>
    <row r="195" spans="1:6" hidden="1" x14ac:dyDescent="0.3">
      <c r="A195" t="s">
        <v>112</v>
      </c>
      <c r="F195" t="s">
        <v>708</v>
      </c>
    </row>
    <row r="196" spans="1:6" hidden="1" x14ac:dyDescent="0.3">
      <c r="A196" t="s">
        <v>113</v>
      </c>
      <c r="B196" t="s">
        <v>114</v>
      </c>
      <c r="F196" t="s">
        <v>709</v>
      </c>
    </row>
    <row r="197" spans="1:6" hidden="1" x14ac:dyDescent="0.3">
      <c r="F197" t="s">
        <v>612</v>
      </c>
    </row>
    <row r="198" spans="1:6" x14ac:dyDescent="0.3">
      <c r="A198" t="s">
        <v>115</v>
      </c>
      <c r="F198" t="s">
        <v>710</v>
      </c>
    </row>
    <row r="199" spans="1:6" hidden="1" x14ac:dyDescent="0.3">
      <c r="A199" t="s">
        <v>116</v>
      </c>
      <c r="B199" t="s">
        <v>117</v>
      </c>
      <c r="F199" t="s">
        <v>711</v>
      </c>
    </row>
    <row r="200" spans="1:6" hidden="1" x14ac:dyDescent="0.3">
      <c r="F200" t="s">
        <v>612</v>
      </c>
    </row>
    <row r="201" spans="1:6" hidden="1" x14ac:dyDescent="0.3">
      <c r="A201" t="s">
        <v>43</v>
      </c>
      <c r="F201" t="s">
        <v>648</v>
      </c>
    </row>
    <row r="202" spans="1:6" hidden="1" x14ac:dyDescent="0.3">
      <c r="A202" t="s">
        <v>118</v>
      </c>
      <c r="B202" t="s">
        <v>119</v>
      </c>
      <c r="F202" t="s">
        <v>712</v>
      </c>
    </row>
    <row r="203" spans="1:6" hidden="1" x14ac:dyDescent="0.3">
      <c r="F203" t="s">
        <v>612</v>
      </c>
    </row>
    <row r="204" spans="1:6" hidden="1" x14ac:dyDescent="0.3">
      <c r="A204" t="s">
        <v>12</v>
      </c>
      <c r="F204" t="s">
        <v>623</v>
      </c>
    </row>
    <row r="205" spans="1:6" hidden="1" x14ac:dyDescent="0.3">
      <c r="F205" t="s">
        <v>612</v>
      </c>
    </row>
    <row r="206" spans="1:6" hidden="1" x14ac:dyDescent="0.3">
      <c r="A206" t="s">
        <v>120</v>
      </c>
      <c r="F206" t="s">
        <v>713</v>
      </c>
    </row>
    <row r="207" spans="1:6" hidden="1" x14ac:dyDescent="0.3">
      <c r="A207" t="s">
        <v>121</v>
      </c>
      <c r="B207" t="s">
        <v>122</v>
      </c>
      <c r="F207" t="s">
        <v>714</v>
      </c>
    </row>
    <row r="208" spans="1:6" hidden="1" x14ac:dyDescent="0.3">
      <c r="F208" t="s">
        <v>612</v>
      </c>
    </row>
    <row r="209" spans="1:6" hidden="1" x14ac:dyDescent="0.3">
      <c r="A209" t="s">
        <v>48</v>
      </c>
      <c r="F209" t="s">
        <v>652</v>
      </c>
    </row>
    <row r="210" spans="1:6" hidden="1" x14ac:dyDescent="0.3">
      <c r="A210" t="s">
        <v>123</v>
      </c>
      <c r="B210" t="s">
        <v>124</v>
      </c>
      <c r="F210" t="s">
        <v>715</v>
      </c>
    </row>
    <row r="211" spans="1:6" hidden="1" x14ac:dyDescent="0.3">
      <c r="F211" t="s">
        <v>612</v>
      </c>
    </row>
    <row r="212" spans="1:6" hidden="1" x14ac:dyDescent="0.3">
      <c r="A212" t="s">
        <v>51</v>
      </c>
      <c r="F212" t="s">
        <v>654</v>
      </c>
    </row>
    <row r="213" spans="1:6" hidden="1" x14ac:dyDescent="0.3">
      <c r="A213" t="s">
        <v>125</v>
      </c>
      <c r="F213" t="s">
        <v>716</v>
      </c>
    </row>
    <row r="214" spans="1:6" hidden="1" x14ac:dyDescent="0.3">
      <c r="F214" t="s">
        <v>612</v>
      </c>
    </row>
    <row r="215" spans="1:6" hidden="1" x14ac:dyDescent="0.3">
      <c r="A215" t="s">
        <v>12</v>
      </c>
      <c r="F215" t="s">
        <v>623</v>
      </c>
    </row>
    <row r="216" spans="1:6" hidden="1" x14ac:dyDescent="0.3">
      <c r="F216" t="s">
        <v>612</v>
      </c>
    </row>
    <row r="217" spans="1:6" hidden="1" x14ac:dyDescent="0.3">
      <c r="A217" t="s">
        <v>126</v>
      </c>
      <c r="F217" t="s">
        <v>717</v>
      </c>
    </row>
    <row r="218" spans="1:6" x14ac:dyDescent="0.3">
      <c r="A218" t="s">
        <v>127</v>
      </c>
      <c r="F218" t="s">
        <v>718</v>
      </c>
    </row>
    <row r="219" spans="1:6" hidden="1" x14ac:dyDescent="0.3">
      <c r="F219" t="s">
        <v>612</v>
      </c>
    </row>
    <row r="220" spans="1:6" hidden="1" x14ac:dyDescent="0.3">
      <c r="A220" t="s">
        <v>128</v>
      </c>
      <c r="F220" t="s">
        <v>719</v>
      </c>
    </row>
    <row r="221" spans="1:6" hidden="1" x14ac:dyDescent="0.3">
      <c r="A221" t="s">
        <v>129</v>
      </c>
      <c r="F221" t="s">
        <v>720</v>
      </c>
    </row>
    <row r="222" spans="1:6" hidden="1" x14ac:dyDescent="0.3">
      <c r="F222" t="s">
        <v>612</v>
      </c>
    </row>
    <row r="223" spans="1:6" hidden="1" x14ac:dyDescent="0.3">
      <c r="A223" t="s">
        <v>106</v>
      </c>
      <c r="F223" t="s">
        <v>704</v>
      </c>
    </row>
    <row r="224" spans="1:6" x14ac:dyDescent="0.3">
      <c r="A224" t="s">
        <v>130</v>
      </c>
      <c r="F224" t="s">
        <v>721</v>
      </c>
    </row>
    <row r="225" spans="1:6" hidden="1" x14ac:dyDescent="0.3">
      <c r="F225" t="s">
        <v>612</v>
      </c>
    </row>
    <row r="226" spans="1:6" hidden="1" x14ac:dyDescent="0.3">
      <c r="A226" t="s">
        <v>12</v>
      </c>
      <c r="F226" t="s">
        <v>623</v>
      </c>
    </row>
    <row r="227" spans="1:6" hidden="1" x14ac:dyDescent="0.3">
      <c r="F227" t="s">
        <v>612</v>
      </c>
    </row>
    <row r="228" spans="1:6" hidden="1" x14ac:dyDescent="0.3">
      <c r="A228" t="s">
        <v>131</v>
      </c>
      <c r="F228" t="s">
        <v>722</v>
      </c>
    </row>
    <row r="229" spans="1:6" hidden="1" x14ac:dyDescent="0.3">
      <c r="A229" t="s">
        <v>132</v>
      </c>
      <c r="F229" t="s">
        <v>723</v>
      </c>
    </row>
    <row r="230" spans="1:6" hidden="1" x14ac:dyDescent="0.3">
      <c r="F230" t="s">
        <v>612</v>
      </c>
    </row>
    <row r="231" spans="1:6" hidden="1" x14ac:dyDescent="0.3">
      <c r="A231" t="s">
        <v>27</v>
      </c>
      <c r="F231" t="s">
        <v>636</v>
      </c>
    </row>
    <row r="232" spans="1:6" hidden="1" x14ac:dyDescent="0.3">
      <c r="A232" t="s">
        <v>133</v>
      </c>
      <c r="F232" t="s">
        <v>724</v>
      </c>
    </row>
    <row r="233" spans="1:6" hidden="1" x14ac:dyDescent="0.3">
      <c r="F233" t="s">
        <v>612</v>
      </c>
    </row>
    <row r="234" spans="1:6" hidden="1" x14ac:dyDescent="0.3">
      <c r="A234" t="s">
        <v>12</v>
      </c>
      <c r="F234" t="s">
        <v>623</v>
      </c>
    </row>
    <row r="235" spans="1:6" hidden="1" x14ac:dyDescent="0.3">
      <c r="F235" t="s">
        <v>612</v>
      </c>
    </row>
    <row r="236" spans="1:6" hidden="1" x14ac:dyDescent="0.3">
      <c r="A236" t="s">
        <v>134</v>
      </c>
      <c r="F236" t="s">
        <v>725</v>
      </c>
    </row>
    <row r="237" spans="1:6" hidden="1" x14ac:dyDescent="0.3">
      <c r="A237" t="s">
        <v>135</v>
      </c>
      <c r="F237" t="s">
        <v>726</v>
      </c>
    </row>
    <row r="238" spans="1:6" hidden="1" x14ac:dyDescent="0.3">
      <c r="F238" t="s">
        <v>612</v>
      </c>
    </row>
    <row r="239" spans="1:6" hidden="1" x14ac:dyDescent="0.3">
      <c r="A239" t="s">
        <v>27</v>
      </c>
      <c r="F239" t="s">
        <v>636</v>
      </c>
    </row>
    <row r="240" spans="1:6" hidden="1" x14ac:dyDescent="0.3">
      <c r="A240" t="s">
        <v>136</v>
      </c>
      <c r="F240" t="s">
        <v>727</v>
      </c>
    </row>
    <row r="241" spans="1:6" hidden="1" x14ac:dyDescent="0.3">
      <c r="F241" t="s">
        <v>612</v>
      </c>
    </row>
    <row r="242" spans="1:6" hidden="1" x14ac:dyDescent="0.3">
      <c r="A242" t="s">
        <v>137</v>
      </c>
      <c r="F242" t="s">
        <v>728</v>
      </c>
    </row>
    <row r="243" spans="1:6" hidden="1" x14ac:dyDescent="0.3">
      <c r="A243" t="s">
        <v>138</v>
      </c>
      <c r="F243" t="s">
        <v>729</v>
      </c>
    </row>
    <row r="244" spans="1:6" hidden="1" x14ac:dyDescent="0.3">
      <c r="F244" t="s">
        <v>612</v>
      </c>
    </row>
    <row r="245" spans="1:6" x14ac:dyDescent="0.3">
      <c r="A245" t="s">
        <v>139</v>
      </c>
      <c r="F245" t="s">
        <v>730</v>
      </c>
    </row>
    <row r="246" spans="1:6" x14ac:dyDescent="0.3">
      <c r="A246" t="s">
        <v>140</v>
      </c>
      <c r="F246" t="s">
        <v>731</v>
      </c>
    </row>
    <row r="247" spans="1:6" hidden="1" x14ac:dyDescent="0.3">
      <c r="F247" t="s">
        <v>612</v>
      </c>
    </row>
    <row r="248" spans="1:6" hidden="1" x14ac:dyDescent="0.3">
      <c r="A248" t="s">
        <v>33</v>
      </c>
      <c r="F248" t="s">
        <v>642</v>
      </c>
    </row>
    <row r="249" spans="1:6" hidden="1" x14ac:dyDescent="0.3">
      <c r="A249" t="s">
        <v>141</v>
      </c>
      <c r="F249" t="s">
        <v>732</v>
      </c>
    </row>
    <row r="250" spans="1:6" hidden="1" x14ac:dyDescent="0.3">
      <c r="F250" t="s">
        <v>612</v>
      </c>
    </row>
    <row r="251" spans="1:6" hidden="1" x14ac:dyDescent="0.3">
      <c r="A251" t="s">
        <v>10</v>
      </c>
      <c r="F251" t="s">
        <v>621</v>
      </c>
    </row>
    <row r="252" spans="1:6" hidden="1" x14ac:dyDescent="0.3">
      <c r="A252" t="s">
        <v>142</v>
      </c>
      <c r="F252" t="s">
        <v>733</v>
      </c>
    </row>
    <row r="253" spans="1:6" hidden="1" x14ac:dyDescent="0.3">
      <c r="F253" t="s">
        <v>612</v>
      </c>
    </row>
    <row r="254" spans="1:6" hidden="1" x14ac:dyDescent="0.3">
      <c r="A254" t="s">
        <v>12</v>
      </c>
      <c r="F254" t="s">
        <v>623</v>
      </c>
    </row>
    <row r="255" spans="1:6" hidden="1" x14ac:dyDescent="0.3">
      <c r="F255" t="s">
        <v>612</v>
      </c>
    </row>
    <row r="256" spans="1:6" hidden="1" x14ac:dyDescent="0.3">
      <c r="A256" t="s">
        <v>143</v>
      </c>
      <c r="F256" t="s">
        <v>734</v>
      </c>
    </row>
    <row r="257" spans="1:6" hidden="1" x14ac:dyDescent="0.3">
      <c r="A257" t="e">
        <f>-- SELECT T2.atom_id</f>
        <v>#NAME?</v>
      </c>
      <c r="B257" t="s">
        <v>144</v>
      </c>
      <c r="F257" t="e">
        <v>#NAME?</v>
      </c>
    </row>
    <row r="258" spans="1:6" hidden="1" x14ac:dyDescent="0.3">
      <c r="F258" t="s">
        <v>612</v>
      </c>
    </row>
    <row r="259" spans="1:6" hidden="1" x14ac:dyDescent="0.3">
      <c r="A259" t="s">
        <v>22</v>
      </c>
      <c r="F259" t="s">
        <v>632</v>
      </c>
    </row>
    <row r="260" spans="1:6" hidden="1" x14ac:dyDescent="0.3">
      <c r="A260" t="s">
        <v>145</v>
      </c>
      <c r="B260" t="s">
        <v>146</v>
      </c>
      <c r="F260" t="s">
        <v>735</v>
      </c>
    </row>
    <row r="261" spans="1:6" hidden="1" x14ac:dyDescent="0.3">
      <c r="F261" t="s">
        <v>612</v>
      </c>
    </row>
    <row r="262" spans="1:6" x14ac:dyDescent="0.3">
      <c r="A262" t="s">
        <v>147</v>
      </c>
      <c r="F262" t="s">
        <v>736</v>
      </c>
    </row>
    <row r="263" spans="1:6" hidden="1" x14ac:dyDescent="0.3">
      <c r="A263" t="s">
        <v>145</v>
      </c>
      <c r="B263" t="s">
        <v>148</v>
      </c>
      <c r="F263" t="s">
        <v>737</v>
      </c>
    </row>
    <row r="264" spans="1:6" hidden="1" x14ac:dyDescent="0.3">
      <c r="F264" t="s">
        <v>612</v>
      </c>
    </row>
    <row r="265" spans="1:6" hidden="1" x14ac:dyDescent="0.3">
      <c r="A265" t="s">
        <v>6</v>
      </c>
      <c r="F265" t="s">
        <v>617</v>
      </c>
    </row>
    <row r="266" spans="1:6" hidden="1" x14ac:dyDescent="0.3">
      <c r="A266" t="s">
        <v>145</v>
      </c>
      <c r="B266" t="s">
        <v>149</v>
      </c>
      <c r="F266" t="s">
        <v>738</v>
      </c>
    </row>
    <row r="267" spans="1:6" hidden="1" x14ac:dyDescent="0.3">
      <c r="F267" t="s">
        <v>612</v>
      </c>
    </row>
    <row r="268" spans="1:6" hidden="1" x14ac:dyDescent="0.3">
      <c r="A268" t="s">
        <v>150</v>
      </c>
      <c r="F268" t="s">
        <v>739</v>
      </c>
    </row>
    <row r="269" spans="1:6" hidden="1" x14ac:dyDescent="0.3">
      <c r="A269" t="s">
        <v>145</v>
      </c>
      <c r="B269" t="s">
        <v>151</v>
      </c>
      <c r="F269" t="s">
        <v>740</v>
      </c>
    </row>
    <row r="270" spans="1:6" hidden="1" x14ac:dyDescent="0.3">
      <c r="F270" t="s">
        <v>612</v>
      </c>
    </row>
    <row r="271" spans="1:6" hidden="1" x14ac:dyDescent="0.3">
      <c r="A271" t="s">
        <v>12</v>
      </c>
      <c r="F271" t="s">
        <v>623</v>
      </c>
    </row>
    <row r="272" spans="1:6" hidden="1" x14ac:dyDescent="0.3">
      <c r="F272" t="s">
        <v>612</v>
      </c>
    </row>
    <row r="273" spans="1:6" hidden="1" x14ac:dyDescent="0.3">
      <c r="A273" t="s">
        <v>152</v>
      </c>
      <c r="F273" t="s">
        <v>741</v>
      </c>
    </row>
    <row r="274" spans="1:6" hidden="1" x14ac:dyDescent="0.3">
      <c r="A274" t="s">
        <v>153</v>
      </c>
      <c r="F274" t="s">
        <v>742</v>
      </c>
    </row>
    <row r="275" spans="1:6" hidden="1" x14ac:dyDescent="0.3">
      <c r="F275" t="s">
        <v>612</v>
      </c>
    </row>
    <row r="276" spans="1:6" hidden="1" x14ac:dyDescent="0.3">
      <c r="A276" t="s">
        <v>2</v>
      </c>
      <c r="F276" t="s">
        <v>613</v>
      </c>
    </row>
    <row r="277" spans="1:6" hidden="1" x14ac:dyDescent="0.3">
      <c r="A277" t="s">
        <v>154</v>
      </c>
      <c r="F277" t="s">
        <v>743</v>
      </c>
    </row>
    <row r="278" spans="1:6" hidden="1" x14ac:dyDescent="0.3">
      <c r="F278" t="s">
        <v>612</v>
      </c>
    </row>
    <row r="279" spans="1:6" hidden="1" x14ac:dyDescent="0.3">
      <c r="A279" t="s">
        <v>43</v>
      </c>
      <c r="F279" t="s">
        <v>648</v>
      </c>
    </row>
    <row r="280" spans="1:6" hidden="1" x14ac:dyDescent="0.3">
      <c r="A280" t="s">
        <v>155</v>
      </c>
      <c r="F280" t="s">
        <v>744</v>
      </c>
    </row>
    <row r="281" spans="1:6" hidden="1" x14ac:dyDescent="0.3">
      <c r="F281" t="s">
        <v>612</v>
      </c>
    </row>
    <row r="282" spans="1:6" hidden="1" x14ac:dyDescent="0.3">
      <c r="A282" t="s">
        <v>12</v>
      </c>
      <c r="F282" t="s">
        <v>623</v>
      </c>
    </row>
    <row r="283" spans="1:6" hidden="1" x14ac:dyDescent="0.3">
      <c r="F283" t="s">
        <v>612</v>
      </c>
    </row>
    <row r="284" spans="1:6" hidden="1" x14ac:dyDescent="0.3">
      <c r="A284" t="s">
        <v>156</v>
      </c>
      <c r="F284" t="s">
        <v>745</v>
      </c>
    </row>
    <row r="285" spans="1:6" hidden="1" x14ac:dyDescent="0.3">
      <c r="A285" t="s">
        <v>157</v>
      </c>
      <c r="F285" t="s">
        <v>746</v>
      </c>
    </row>
    <row r="286" spans="1:6" hidden="1" x14ac:dyDescent="0.3">
      <c r="F286" t="s">
        <v>612</v>
      </c>
    </row>
    <row r="287" spans="1:6" hidden="1" x14ac:dyDescent="0.3">
      <c r="A287" t="s">
        <v>158</v>
      </c>
      <c r="F287" t="s">
        <v>747</v>
      </c>
    </row>
    <row r="288" spans="1:6" hidden="1" x14ac:dyDescent="0.3">
      <c r="A288" t="s">
        <v>159</v>
      </c>
      <c r="F288" t="s">
        <v>748</v>
      </c>
    </row>
    <row r="289" spans="1:6" hidden="1" x14ac:dyDescent="0.3">
      <c r="F289" t="s">
        <v>612</v>
      </c>
    </row>
    <row r="290" spans="1:6" hidden="1" x14ac:dyDescent="0.3">
      <c r="A290" t="s">
        <v>43</v>
      </c>
      <c r="F290" t="s">
        <v>648</v>
      </c>
    </row>
    <row r="291" spans="1:6" hidden="1" x14ac:dyDescent="0.3">
      <c r="A291" t="s">
        <v>160</v>
      </c>
      <c r="F291" t="s">
        <v>749</v>
      </c>
    </row>
    <row r="292" spans="1:6" hidden="1" x14ac:dyDescent="0.3">
      <c r="F292" t="s">
        <v>612</v>
      </c>
    </row>
    <row r="293" spans="1:6" hidden="1" x14ac:dyDescent="0.3">
      <c r="A293" t="s">
        <v>6</v>
      </c>
      <c r="F293" t="s">
        <v>617</v>
      </c>
    </row>
    <row r="294" spans="1:6" hidden="1" x14ac:dyDescent="0.3">
      <c r="A294" t="s">
        <v>161</v>
      </c>
      <c r="F294" t="s">
        <v>750</v>
      </c>
    </row>
    <row r="295" spans="1:6" hidden="1" x14ac:dyDescent="0.3">
      <c r="F295" t="s">
        <v>612</v>
      </c>
    </row>
    <row r="296" spans="1:6" x14ac:dyDescent="0.3">
      <c r="A296" t="s">
        <v>162</v>
      </c>
      <c r="F296" t="s">
        <v>751</v>
      </c>
    </row>
    <row r="297" spans="1:6" x14ac:dyDescent="0.3">
      <c r="A297" t="s">
        <v>163</v>
      </c>
      <c r="F297" t="s">
        <v>752</v>
      </c>
    </row>
    <row r="298" spans="1:6" hidden="1" x14ac:dyDescent="0.3">
      <c r="F298" t="s">
        <v>612</v>
      </c>
    </row>
    <row r="299" spans="1:6" hidden="1" x14ac:dyDescent="0.3">
      <c r="A299" t="s">
        <v>12</v>
      </c>
      <c r="F299" t="s">
        <v>623</v>
      </c>
    </row>
    <row r="300" spans="1:6" hidden="1" x14ac:dyDescent="0.3">
      <c r="F300" t="s">
        <v>612</v>
      </c>
    </row>
    <row r="301" spans="1:6" hidden="1" x14ac:dyDescent="0.3">
      <c r="A301" t="s">
        <v>164</v>
      </c>
      <c r="F301" t="s">
        <v>753</v>
      </c>
    </row>
    <row r="302" spans="1:6" hidden="1" x14ac:dyDescent="0.3">
      <c r="A302" t="s">
        <v>165</v>
      </c>
      <c r="B302" t="s">
        <v>166</v>
      </c>
      <c r="F302" t="s">
        <v>754</v>
      </c>
    </row>
    <row r="303" spans="1:6" hidden="1" x14ac:dyDescent="0.3">
      <c r="F303" t="s">
        <v>612</v>
      </c>
    </row>
    <row r="304" spans="1:6" hidden="1" x14ac:dyDescent="0.3">
      <c r="A304" t="s">
        <v>15</v>
      </c>
      <c r="F304" t="s">
        <v>626</v>
      </c>
    </row>
    <row r="305" spans="1:6" hidden="1" x14ac:dyDescent="0.3">
      <c r="A305" t="s">
        <v>167</v>
      </c>
      <c r="B305" t="s">
        <v>168</v>
      </c>
      <c r="F305" t="s">
        <v>755</v>
      </c>
    </row>
    <row r="306" spans="1:6" hidden="1" x14ac:dyDescent="0.3">
      <c r="F306" t="s">
        <v>612</v>
      </c>
    </row>
    <row r="307" spans="1:6" hidden="1" x14ac:dyDescent="0.3">
      <c r="A307" t="s">
        <v>12</v>
      </c>
      <c r="F307" t="s">
        <v>623</v>
      </c>
    </row>
    <row r="308" spans="1:6" hidden="1" x14ac:dyDescent="0.3">
      <c r="F308" t="s">
        <v>612</v>
      </c>
    </row>
    <row r="309" spans="1:6" hidden="1" x14ac:dyDescent="0.3">
      <c r="A309" t="s">
        <v>169</v>
      </c>
      <c r="F309" t="s">
        <v>756</v>
      </c>
    </row>
    <row r="310" spans="1:6" hidden="1" x14ac:dyDescent="0.3">
      <c r="A310" t="s">
        <v>170</v>
      </c>
      <c r="F310" t="s">
        <v>757</v>
      </c>
    </row>
    <row r="311" spans="1:6" hidden="1" x14ac:dyDescent="0.3">
      <c r="F311" t="s">
        <v>612</v>
      </c>
    </row>
    <row r="312" spans="1:6" hidden="1" x14ac:dyDescent="0.3">
      <c r="A312" t="s">
        <v>73</v>
      </c>
      <c r="F312" t="s">
        <v>675</v>
      </c>
    </row>
    <row r="313" spans="1:6" hidden="1" x14ac:dyDescent="0.3">
      <c r="A313" t="s">
        <v>171</v>
      </c>
      <c r="F313" t="s">
        <v>758</v>
      </c>
    </row>
    <row r="314" spans="1:6" hidden="1" x14ac:dyDescent="0.3">
      <c r="F314" t="s">
        <v>612</v>
      </c>
    </row>
    <row r="315" spans="1:6" hidden="1" x14ac:dyDescent="0.3">
      <c r="A315" t="s">
        <v>43</v>
      </c>
      <c r="F315" t="s">
        <v>648</v>
      </c>
    </row>
    <row r="316" spans="1:6" hidden="1" x14ac:dyDescent="0.3">
      <c r="A316" t="s">
        <v>172</v>
      </c>
      <c r="F316" t="s">
        <v>759</v>
      </c>
    </row>
    <row r="317" spans="1:6" hidden="1" x14ac:dyDescent="0.3">
      <c r="F317" t="s">
        <v>612</v>
      </c>
    </row>
    <row r="318" spans="1:6" hidden="1" x14ac:dyDescent="0.3">
      <c r="A318" t="s">
        <v>12</v>
      </c>
      <c r="F318" t="s">
        <v>623</v>
      </c>
    </row>
    <row r="319" spans="1:6" hidden="1" x14ac:dyDescent="0.3">
      <c r="F319" t="s">
        <v>612</v>
      </c>
    </row>
    <row r="320" spans="1:6" hidden="1" x14ac:dyDescent="0.3">
      <c r="A320" t="s">
        <v>173</v>
      </c>
      <c r="F320" t="s">
        <v>760</v>
      </c>
    </row>
    <row r="321" spans="1:6" hidden="1" x14ac:dyDescent="0.3">
      <c r="A321" t="e">
        <f>-- SELECT T2.atom_id</f>
        <v>#NAME?</v>
      </c>
      <c r="B321" t="s">
        <v>174</v>
      </c>
      <c r="F321" t="e">
        <v>#NAME?</v>
      </c>
    </row>
    <row r="322" spans="1:6" hidden="1" x14ac:dyDescent="0.3">
      <c r="F322" t="s">
        <v>612</v>
      </c>
    </row>
    <row r="323" spans="1:6" hidden="1" x14ac:dyDescent="0.3">
      <c r="A323" t="s">
        <v>48</v>
      </c>
      <c r="F323" t="s">
        <v>652</v>
      </c>
    </row>
    <row r="324" spans="1:6" hidden="1" x14ac:dyDescent="0.3">
      <c r="A324" t="s">
        <v>145</v>
      </c>
      <c r="B324" t="s">
        <v>175</v>
      </c>
      <c r="F324" t="s">
        <v>761</v>
      </c>
    </row>
    <row r="325" spans="1:6" hidden="1" x14ac:dyDescent="0.3">
      <c r="F325" t="s">
        <v>612</v>
      </c>
    </row>
    <row r="326" spans="1:6" hidden="1" x14ac:dyDescent="0.3">
      <c r="A326" t="s">
        <v>12</v>
      </c>
      <c r="F326" t="s">
        <v>623</v>
      </c>
    </row>
    <row r="327" spans="1:6" hidden="1" x14ac:dyDescent="0.3">
      <c r="F327" t="s">
        <v>612</v>
      </c>
    </row>
    <row r="328" spans="1:6" hidden="1" x14ac:dyDescent="0.3">
      <c r="A328" t="s">
        <v>176</v>
      </c>
      <c r="F328" t="s">
        <v>762</v>
      </c>
    </row>
    <row r="329" spans="1:6" hidden="1" x14ac:dyDescent="0.3">
      <c r="A329" t="s">
        <v>177</v>
      </c>
      <c r="F329" t="s">
        <v>763</v>
      </c>
    </row>
    <row r="330" spans="1:6" hidden="1" x14ac:dyDescent="0.3">
      <c r="F330" t="s">
        <v>612</v>
      </c>
    </row>
    <row r="331" spans="1:6" hidden="1" x14ac:dyDescent="0.3">
      <c r="A331" t="s">
        <v>158</v>
      </c>
      <c r="F331" t="s">
        <v>747</v>
      </c>
    </row>
    <row r="332" spans="1:6" hidden="1" x14ac:dyDescent="0.3">
      <c r="A332" t="s">
        <v>178</v>
      </c>
      <c r="F332" t="s">
        <v>764</v>
      </c>
    </row>
    <row r="333" spans="1:6" hidden="1" x14ac:dyDescent="0.3">
      <c r="F333" t="s">
        <v>612</v>
      </c>
    </row>
    <row r="334" spans="1:6" x14ac:dyDescent="0.3">
      <c r="A334" t="s">
        <v>179</v>
      </c>
      <c r="F334" t="s">
        <v>765</v>
      </c>
    </row>
    <row r="335" spans="1:6" x14ac:dyDescent="0.3">
      <c r="A335" t="s">
        <v>180</v>
      </c>
      <c r="F335" t="s">
        <v>766</v>
      </c>
    </row>
    <row r="336" spans="1:6" hidden="1" x14ac:dyDescent="0.3">
      <c r="F336" t="s">
        <v>612</v>
      </c>
    </row>
    <row r="337" spans="1:6" hidden="1" x14ac:dyDescent="0.3">
      <c r="A337" t="s">
        <v>181</v>
      </c>
      <c r="F337" t="s">
        <v>767</v>
      </c>
    </row>
    <row r="338" spans="1:6" hidden="1" x14ac:dyDescent="0.3">
      <c r="A338" t="s">
        <v>182</v>
      </c>
      <c r="F338" t="s">
        <v>768</v>
      </c>
    </row>
    <row r="339" spans="1:6" hidden="1" x14ac:dyDescent="0.3">
      <c r="F339" t="s">
        <v>612</v>
      </c>
    </row>
    <row r="340" spans="1:6" hidden="1" x14ac:dyDescent="0.3">
      <c r="A340" t="s">
        <v>33</v>
      </c>
      <c r="F340" t="s">
        <v>642</v>
      </c>
    </row>
    <row r="341" spans="1:6" hidden="1" x14ac:dyDescent="0.3">
      <c r="A341" t="s">
        <v>183</v>
      </c>
      <c r="F341" t="s">
        <v>769</v>
      </c>
    </row>
    <row r="342" spans="1:6" hidden="1" x14ac:dyDescent="0.3">
      <c r="F342" t="s">
        <v>612</v>
      </c>
    </row>
    <row r="343" spans="1:6" hidden="1" x14ac:dyDescent="0.3">
      <c r="A343" t="s">
        <v>12</v>
      </c>
      <c r="F343" t="s">
        <v>623</v>
      </c>
    </row>
    <row r="344" spans="1:6" hidden="1" x14ac:dyDescent="0.3">
      <c r="F344" t="s">
        <v>612</v>
      </c>
    </row>
    <row r="345" spans="1:6" hidden="1" x14ac:dyDescent="0.3">
      <c r="A345" t="s">
        <v>184</v>
      </c>
      <c r="F345" t="s">
        <v>770</v>
      </c>
    </row>
    <row r="346" spans="1:6" hidden="1" x14ac:dyDescent="0.3">
      <c r="A346" t="s">
        <v>185</v>
      </c>
      <c r="F346" t="s">
        <v>771</v>
      </c>
    </row>
    <row r="347" spans="1:6" hidden="1" x14ac:dyDescent="0.3">
      <c r="F347" t="s">
        <v>612</v>
      </c>
    </row>
    <row r="348" spans="1:6" hidden="1" x14ac:dyDescent="0.3">
      <c r="A348" t="s">
        <v>2</v>
      </c>
      <c r="F348" t="s">
        <v>613</v>
      </c>
    </row>
    <row r="349" spans="1:6" hidden="1" x14ac:dyDescent="0.3">
      <c r="A349" t="s">
        <v>186</v>
      </c>
      <c r="F349" t="s">
        <v>772</v>
      </c>
    </row>
    <row r="350" spans="1:6" hidden="1" x14ac:dyDescent="0.3">
      <c r="F350" t="s">
        <v>612</v>
      </c>
    </row>
    <row r="351" spans="1:6" hidden="1" x14ac:dyDescent="0.3">
      <c r="A351" t="s">
        <v>51</v>
      </c>
      <c r="F351" t="s">
        <v>654</v>
      </c>
    </row>
    <row r="352" spans="1:6" hidden="1" x14ac:dyDescent="0.3">
      <c r="A352" t="s">
        <v>187</v>
      </c>
      <c r="F352" t="s">
        <v>773</v>
      </c>
    </row>
    <row r="353" spans="1:6" hidden="1" x14ac:dyDescent="0.3">
      <c r="F353" t="s">
        <v>612</v>
      </c>
    </row>
    <row r="354" spans="1:6" hidden="1" x14ac:dyDescent="0.3">
      <c r="A354" t="s">
        <v>12</v>
      </c>
      <c r="F354" t="s">
        <v>623</v>
      </c>
    </row>
    <row r="355" spans="1:6" hidden="1" x14ac:dyDescent="0.3">
      <c r="F355" t="s">
        <v>612</v>
      </c>
    </row>
    <row r="356" spans="1:6" hidden="1" x14ac:dyDescent="0.3">
      <c r="A356" t="s">
        <v>188</v>
      </c>
      <c r="F356" t="s">
        <v>774</v>
      </c>
    </row>
    <row r="357" spans="1:6" hidden="1" x14ac:dyDescent="0.3">
      <c r="A357" t="s">
        <v>189</v>
      </c>
      <c r="F357" t="s">
        <v>775</v>
      </c>
    </row>
    <row r="358" spans="1:6" hidden="1" x14ac:dyDescent="0.3">
      <c r="F358" t="s">
        <v>612</v>
      </c>
    </row>
    <row r="359" spans="1:6" hidden="1" x14ac:dyDescent="0.3">
      <c r="A359" t="s">
        <v>83</v>
      </c>
      <c r="F359" t="s">
        <v>683</v>
      </c>
    </row>
    <row r="360" spans="1:6" hidden="1" x14ac:dyDescent="0.3">
      <c r="A360" t="s">
        <v>190</v>
      </c>
      <c r="F360" t="s">
        <v>776</v>
      </c>
    </row>
    <row r="361" spans="1:6" hidden="1" x14ac:dyDescent="0.3">
      <c r="F361" t="s">
        <v>612</v>
      </c>
    </row>
    <row r="362" spans="1:6" hidden="1" x14ac:dyDescent="0.3">
      <c r="A362" t="s">
        <v>12</v>
      </c>
      <c r="F362" t="s">
        <v>623</v>
      </c>
    </row>
    <row r="363" spans="1:6" hidden="1" x14ac:dyDescent="0.3">
      <c r="F363" t="s">
        <v>612</v>
      </c>
    </row>
    <row r="364" spans="1:6" hidden="1" x14ac:dyDescent="0.3">
      <c r="A364" t="s">
        <v>191</v>
      </c>
      <c r="F364" t="s">
        <v>777</v>
      </c>
    </row>
    <row r="365" spans="1:6" hidden="1" x14ac:dyDescent="0.3">
      <c r="A365" t="s">
        <v>192</v>
      </c>
      <c r="F365" t="s">
        <v>778</v>
      </c>
    </row>
    <row r="366" spans="1:6" hidden="1" x14ac:dyDescent="0.3">
      <c r="F366" t="s">
        <v>612</v>
      </c>
    </row>
    <row r="367" spans="1:6" hidden="1" x14ac:dyDescent="0.3">
      <c r="A367" t="s">
        <v>83</v>
      </c>
      <c r="F367" t="s">
        <v>683</v>
      </c>
    </row>
    <row r="368" spans="1:6" hidden="1" x14ac:dyDescent="0.3">
      <c r="A368" t="s">
        <v>193</v>
      </c>
      <c r="F368" t="s">
        <v>779</v>
      </c>
    </row>
    <row r="369" spans="1:6" hidden="1" x14ac:dyDescent="0.3">
      <c r="F369" t="s">
        <v>612</v>
      </c>
    </row>
    <row r="370" spans="1:6" hidden="1" x14ac:dyDescent="0.3">
      <c r="A370" t="s">
        <v>12</v>
      </c>
      <c r="F370" t="s">
        <v>623</v>
      </c>
    </row>
    <row r="371" spans="1:6" hidden="1" x14ac:dyDescent="0.3">
      <c r="F371" t="s">
        <v>612</v>
      </c>
    </row>
    <row r="372" spans="1:6" hidden="1" x14ac:dyDescent="0.3">
      <c r="A372" t="s">
        <v>194</v>
      </c>
      <c r="F372" t="s">
        <v>780</v>
      </c>
    </row>
    <row r="373" spans="1:6" hidden="1" x14ac:dyDescent="0.3">
      <c r="A373" t="s">
        <v>195</v>
      </c>
      <c r="F373" t="s">
        <v>781</v>
      </c>
    </row>
    <row r="374" spans="1:6" hidden="1" x14ac:dyDescent="0.3">
      <c r="F374" t="s">
        <v>612</v>
      </c>
    </row>
    <row r="375" spans="1:6" x14ac:dyDescent="0.3">
      <c r="A375" t="s">
        <v>196</v>
      </c>
      <c r="F375" t="s">
        <v>782</v>
      </c>
    </row>
    <row r="376" spans="1:6" x14ac:dyDescent="0.3">
      <c r="A376" t="s">
        <v>197</v>
      </c>
      <c r="F376" t="s">
        <v>783</v>
      </c>
    </row>
    <row r="377" spans="1:6" hidden="1" x14ac:dyDescent="0.3">
      <c r="F377" t="s">
        <v>612</v>
      </c>
    </row>
    <row r="378" spans="1:6" hidden="1" x14ac:dyDescent="0.3">
      <c r="A378" t="s">
        <v>43</v>
      </c>
      <c r="F378" t="s">
        <v>648</v>
      </c>
    </row>
    <row r="379" spans="1:6" hidden="1" x14ac:dyDescent="0.3">
      <c r="A379" t="s">
        <v>198</v>
      </c>
      <c r="F379" t="s">
        <v>784</v>
      </c>
    </row>
    <row r="380" spans="1:6" hidden="1" x14ac:dyDescent="0.3">
      <c r="F380" t="s">
        <v>612</v>
      </c>
    </row>
    <row r="381" spans="1:6" hidden="1" x14ac:dyDescent="0.3">
      <c r="A381" t="s">
        <v>6</v>
      </c>
      <c r="F381" t="s">
        <v>617</v>
      </c>
    </row>
    <row r="382" spans="1:6" hidden="1" x14ac:dyDescent="0.3">
      <c r="A382" t="s">
        <v>199</v>
      </c>
      <c r="F382" t="s">
        <v>785</v>
      </c>
    </row>
    <row r="383" spans="1:6" hidden="1" x14ac:dyDescent="0.3">
      <c r="F383" t="s">
        <v>612</v>
      </c>
    </row>
    <row r="384" spans="1:6" hidden="1" x14ac:dyDescent="0.3">
      <c r="A384" t="s">
        <v>200</v>
      </c>
      <c r="F384" t="s">
        <v>786</v>
      </c>
    </row>
    <row r="385" spans="1:6" hidden="1" x14ac:dyDescent="0.3">
      <c r="A385" t="s">
        <v>201</v>
      </c>
      <c r="F385" t="s">
        <v>787</v>
      </c>
    </row>
    <row r="386" spans="1:6" hidden="1" x14ac:dyDescent="0.3">
      <c r="F386" t="s">
        <v>612</v>
      </c>
    </row>
    <row r="387" spans="1:6" hidden="1" x14ac:dyDescent="0.3">
      <c r="A387" t="s">
        <v>12</v>
      </c>
      <c r="F387" t="s">
        <v>623</v>
      </c>
    </row>
    <row r="388" spans="1:6" hidden="1" x14ac:dyDescent="0.3">
      <c r="F388" t="s">
        <v>612</v>
      </c>
    </row>
    <row r="389" spans="1:6" hidden="1" x14ac:dyDescent="0.3">
      <c r="A389" t="s">
        <v>202</v>
      </c>
      <c r="F389" t="s">
        <v>788</v>
      </c>
    </row>
    <row r="390" spans="1:6" hidden="1" x14ac:dyDescent="0.3">
      <c r="A390" t="s">
        <v>203</v>
      </c>
      <c r="F390" t="s">
        <v>789</v>
      </c>
    </row>
    <row r="391" spans="1:6" hidden="1" x14ac:dyDescent="0.3">
      <c r="F391" t="s">
        <v>612</v>
      </c>
    </row>
    <row r="392" spans="1:6" x14ac:dyDescent="0.3">
      <c r="A392" t="s">
        <v>204</v>
      </c>
      <c r="F392" t="s">
        <v>790</v>
      </c>
    </row>
    <row r="393" spans="1:6" x14ac:dyDescent="0.3">
      <c r="A393" t="s">
        <v>205</v>
      </c>
      <c r="F393" t="s">
        <v>791</v>
      </c>
    </row>
    <row r="394" spans="1:6" hidden="1" x14ac:dyDescent="0.3">
      <c r="F394" t="s">
        <v>612</v>
      </c>
    </row>
    <row r="395" spans="1:6" hidden="1" x14ac:dyDescent="0.3">
      <c r="A395" t="s">
        <v>43</v>
      </c>
      <c r="F395" t="s">
        <v>648</v>
      </c>
    </row>
    <row r="396" spans="1:6" hidden="1" x14ac:dyDescent="0.3">
      <c r="A396" t="s">
        <v>206</v>
      </c>
      <c r="F396" t="s">
        <v>792</v>
      </c>
    </row>
    <row r="397" spans="1:6" hidden="1" x14ac:dyDescent="0.3">
      <c r="F397" t="s">
        <v>612</v>
      </c>
    </row>
    <row r="398" spans="1:6" hidden="1" x14ac:dyDescent="0.3">
      <c r="A398" t="s">
        <v>6</v>
      </c>
      <c r="F398" t="s">
        <v>617</v>
      </c>
    </row>
    <row r="399" spans="1:6" hidden="1" x14ac:dyDescent="0.3">
      <c r="A399" t="s">
        <v>207</v>
      </c>
      <c r="F399" t="s">
        <v>793</v>
      </c>
    </row>
    <row r="400" spans="1:6" hidden="1" x14ac:dyDescent="0.3">
      <c r="F400" t="s">
        <v>612</v>
      </c>
    </row>
    <row r="401" spans="1:6" hidden="1" x14ac:dyDescent="0.3">
      <c r="A401" t="s">
        <v>12</v>
      </c>
      <c r="F401" t="s">
        <v>623</v>
      </c>
    </row>
    <row r="402" spans="1:6" hidden="1" x14ac:dyDescent="0.3">
      <c r="F402" t="s">
        <v>612</v>
      </c>
    </row>
    <row r="403" spans="1:6" hidden="1" x14ac:dyDescent="0.3">
      <c r="A403" t="s">
        <v>208</v>
      </c>
      <c r="F403" t="s">
        <v>794</v>
      </c>
    </row>
    <row r="404" spans="1:6" hidden="1" x14ac:dyDescent="0.3">
      <c r="A404" t="s">
        <v>209</v>
      </c>
      <c r="F404" t="s">
        <v>795</v>
      </c>
    </row>
    <row r="405" spans="1:6" hidden="1" x14ac:dyDescent="0.3">
      <c r="F405" t="s">
        <v>612</v>
      </c>
    </row>
    <row r="406" spans="1:6" hidden="1" x14ac:dyDescent="0.3">
      <c r="A406" t="s">
        <v>83</v>
      </c>
      <c r="F406" t="s">
        <v>683</v>
      </c>
    </row>
    <row r="407" spans="1:6" hidden="1" x14ac:dyDescent="0.3">
      <c r="A407" t="s">
        <v>210</v>
      </c>
      <c r="F407" t="s">
        <v>796</v>
      </c>
    </row>
    <row r="408" spans="1:6" hidden="1" x14ac:dyDescent="0.3">
      <c r="F408" t="s">
        <v>612</v>
      </c>
    </row>
    <row r="409" spans="1:6" hidden="1" x14ac:dyDescent="0.3">
      <c r="A409" t="s">
        <v>106</v>
      </c>
      <c r="F409" t="s">
        <v>704</v>
      </c>
    </row>
    <row r="410" spans="1:6" hidden="1" x14ac:dyDescent="0.3">
      <c r="A410" t="s">
        <v>211</v>
      </c>
      <c r="F410" t="s">
        <v>797</v>
      </c>
    </row>
    <row r="411" spans="1:6" hidden="1" x14ac:dyDescent="0.3">
      <c r="F411" t="s">
        <v>612</v>
      </c>
    </row>
    <row r="412" spans="1:6" x14ac:dyDescent="0.3">
      <c r="A412" t="s">
        <v>212</v>
      </c>
      <c r="F412" t="s">
        <v>798</v>
      </c>
    </row>
    <row r="413" spans="1:6" x14ac:dyDescent="0.3">
      <c r="A413" t="s">
        <v>213</v>
      </c>
      <c r="F413" t="s">
        <v>799</v>
      </c>
    </row>
    <row r="414" spans="1:6" hidden="1" x14ac:dyDescent="0.3">
      <c r="F414" t="s">
        <v>612</v>
      </c>
    </row>
    <row r="415" spans="1:6" hidden="1" x14ac:dyDescent="0.3">
      <c r="A415" t="s">
        <v>59</v>
      </c>
      <c r="F415" t="s">
        <v>662</v>
      </c>
    </row>
    <row r="416" spans="1:6" hidden="1" x14ac:dyDescent="0.3">
      <c r="A416" t="s">
        <v>214</v>
      </c>
      <c r="F416" t="s">
        <v>800</v>
      </c>
    </row>
    <row r="417" spans="1:6" hidden="1" x14ac:dyDescent="0.3">
      <c r="F417" t="s">
        <v>612</v>
      </c>
    </row>
    <row r="418" spans="1:6" hidden="1" x14ac:dyDescent="0.3">
      <c r="A418" t="s">
        <v>12</v>
      </c>
      <c r="F418" t="s">
        <v>623</v>
      </c>
    </row>
    <row r="419" spans="1:6" hidden="1" x14ac:dyDescent="0.3">
      <c r="F419" t="s">
        <v>612</v>
      </c>
    </row>
    <row r="420" spans="1:6" hidden="1" x14ac:dyDescent="0.3">
      <c r="A420" t="s">
        <v>215</v>
      </c>
      <c r="F420" t="s">
        <v>801</v>
      </c>
    </row>
    <row r="421" spans="1:6" hidden="1" x14ac:dyDescent="0.3">
      <c r="A421" t="s">
        <v>216</v>
      </c>
      <c r="F421" t="s">
        <v>802</v>
      </c>
    </row>
    <row r="422" spans="1:6" hidden="1" x14ac:dyDescent="0.3">
      <c r="F422" t="s">
        <v>612</v>
      </c>
    </row>
    <row r="423" spans="1:6" hidden="1" x14ac:dyDescent="0.3">
      <c r="A423" t="s">
        <v>22</v>
      </c>
      <c r="F423" t="s">
        <v>632</v>
      </c>
    </row>
    <row r="424" spans="1:6" hidden="1" x14ac:dyDescent="0.3">
      <c r="A424" t="s">
        <v>217</v>
      </c>
      <c r="F424" t="s">
        <v>803</v>
      </c>
    </row>
    <row r="425" spans="1:6" hidden="1" x14ac:dyDescent="0.3">
      <c r="F425" t="s">
        <v>612</v>
      </c>
    </row>
    <row r="426" spans="1:6" hidden="1" x14ac:dyDescent="0.3">
      <c r="A426" t="s">
        <v>4</v>
      </c>
      <c r="F426" t="s">
        <v>615</v>
      </c>
    </row>
    <row r="427" spans="1:6" hidden="1" x14ac:dyDescent="0.3">
      <c r="A427" t="s">
        <v>218</v>
      </c>
      <c r="F427" t="s">
        <v>804</v>
      </c>
    </row>
    <row r="428" spans="1:6" hidden="1" x14ac:dyDescent="0.3">
      <c r="F428" t="s">
        <v>612</v>
      </c>
    </row>
    <row r="429" spans="1:6" hidden="1" x14ac:dyDescent="0.3">
      <c r="A429" t="s">
        <v>12</v>
      </c>
      <c r="F429" t="s">
        <v>623</v>
      </c>
    </row>
    <row r="430" spans="1:6" hidden="1" x14ac:dyDescent="0.3">
      <c r="F430" t="s">
        <v>612</v>
      </c>
    </row>
    <row r="431" spans="1:6" hidden="1" x14ac:dyDescent="0.3">
      <c r="A431" t="s">
        <v>219</v>
      </c>
      <c r="F431" t="s">
        <v>805</v>
      </c>
    </row>
    <row r="432" spans="1:6" hidden="1" x14ac:dyDescent="0.3">
      <c r="A432" t="s">
        <v>220</v>
      </c>
      <c r="F432" t="s">
        <v>806</v>
      </c>
    </row>
    <row r="433" spans="1:6" hidden="1" x14ac:dyDescent="0.3">
      <c r="F433" t="s">
        <v>612</v>
      </c>
    </row>
    <row r="434" spans="1:6" hidden="1" x14ac:dyDescent="0.3">
      <c r="A434" t="s">
        <v>83</v>
      </c>
      <c r="F434" t="s">
        <v>683</v>
      </c>
    </row>
    <row r="435" spans="1:6" hidden="1" x14ac:dyDescent="0.3">
      <c r="A435" t="s">
        <v>221</v>
      </c>
      <c r="F435" t="s">
        <v>807</v>
      </c>
    </row>
    <row r="436" spans="1:6" hidden="1" x14ac:dyDescent="0.3">
      <c r="F436" t="s">
        <v>612</v>
      </c>
    </row>
    <row r="437" spans="1:6" hidden="1" x14ac:dyDescent="0.3">
      <c r="A437" t="s">
        <v>43</v>
      </c>
      <c r="F437" t="s">
        <v>648</v>
      </c>
    </row>
    <row r="438" spans="1:6" hidden="1" x14ac:dyDescent="0.3">
      <c r="A438" t="s">
        <v>222</v>
      </c>
      <c r="F438" t="s">
        <v>808</v>
      </c>
    </row>
    <row r="439" spans="1:6" hidden="1" x14ac:dyDescent="0.3">
      <c r="F439" t="s">
        <v>612</v>
      </c>
    </row>
    <row r="440" spans="1:6" hidden="1" x14ac:dyDescent="0.3">
      <c r="A440" t="s">
        <v>223</v>
      </c>
      <c r="F440" t="s">
        <v>809</v>
      </c>
    </row>
    <row r="441" spans="1:6" hidden="1" x14ac:dyDescent="0.3">
      <c r="A441" t="s">
        <v>224</v>
      </c>
      <c r="F441" t="s">
        <v>810</v>
      </c>
    </row>
    <row r="442" spans="1:6" hidden="1" x14ac:dyDescent="0.3">
      <c r="F442" t="s">
        <v>612</v>
      </c>
    </row>
    <row r="443" spans="1:6" hidden="1" x14ac:dyDescent="0.3">
      <c r="A443" t="s">
        <v>225</v>
      </c>
      <c r="F443" t="s">
        <v>811</v>
      </c>
    </row>
    <row r="444" spans="1:6" hidden="1" x14ac:dyDescent="0.3">
      <c r="A444" t="s">
        <v>226</v>
      </c>
      <c r="F444" t="s">
        <v>812</v>
      </c>
    </row>
    <row r="445" spans="1:6" hidden="1" x14ac:dyDescent="0.3">
      <c r="F445" t="s">
        <v>612</v>
      </c>
    </row>
    <row r="446" spans="1:6" x14ac:dyDescent="0.3">
      <c r="A446" t="s">
        <v>227</v>
      </c>
      <c r="F446" t="s">
        <v>813</v>
      </c>
    </row>
    <row r="447" spans="1:6" x14ac:dyDescent="0.3">
      <c r="A447" t="s">
        <v>228</v>
      </c>
      <c r="F447" t="s">
        <v>814</v>
      </c>
    </row>
    <row r="448" spans="1:6" hidden="1" x14ac:dyDescent="0.3">
      <c r="F448" t="s">
        <v>612</v>
      </c>
    </row>
    <row r="449" spans="1:6" hidden="1" x14ac:dyDescent="0.3">
      <c r="A449" t="s">
        <v>12</v>
      </c>
      <c r="F449" t="s">
        <v>623</v>
      </c>
    </row>
    <row r="450" spans="1:6" hidden="1" x14ac:dyDescent="0.3">
      <c r="F450" t="s">
        <v>612</v>
      </c>
    </row>
    <row r="451" spans="1:6" hidden="1" x14ac:dyDescent="0.3">
      <c r="A451" t="s">
        <v>229</v>
      </c>
      <c r="F451" t="s">
        <v>815</v>
      </c>
    </row>
    <row r="452" spans="1:6" x14ac:dyDescent="0.3">
      <c r="A452" t="s">
        <v>230</v>
      </c>
      <c r="F452" t="s">
        <v>816</v>
      </c>
    </row>
    <row r="453" spans="1:6" hidden="1" x14ac:dyDescent="0.3">
      <c r="F453" t="s">
        <v>612</v>
      </c>
    </row>
    <row r="454" spans="1:6" hidden="1" x14ac:dyDescent="0.3">
      <c r="A454" t="s">
        <v>15</v>
      </c>
      <c r="F454" t="s">
        <v>626</v>
      </c>
    </row>
    <row r="455" spans="1:6" x14ac:dyDescent="0.3">
      <c r="A455" t="s">
        <v>231</v>
      </c>
      <c r="F455" t="s">
        <v>817</v>
      </c>
    </row>
    <row r="456" spans="1:6" hidden="1" x14ac:dyDescent="0.3">
      <c r="F456" t="s">
        <v>612</v>
      </c>
    </row>
    <row r="457" spans="1:6" hidden="1" x14ac:dyDescent="0.3">
      <c r="A457" t="s">
        <v>17</v>
      </c>
      <c r="F457" t="s">
        <v>628</v>
      </c>
    </row>
    <row r="458" spans="1:6" x14ac:dyDescent="0.3">
      <c r="A458" t="s">
        <v>232</v>
      </c>
      <c r="F458" t="s">
        <v>818</v>
      </c>
    </row>
    <row r="459" spans="1:6" hidden="1" x14ac:dyDescent="0.3">
      <c r="F459" t="s">
        <v>612</v>
      </c>
    </row>
    <row r="460" spans="1:6" hidden="1" x14ac:dyDescent="0.3">
      <c r="A460" t="s">
        <v>12</v>
      </c>
      <c r="F460" t="s">
        <v>623</v>
      </c>
    </row>
    <row r="461" spans="1:6" hidden="1" x14ac:dyDescent="0.3">
      <c r="F461" t="s">
        <v>612</v>
      </c>
    </row>
    <row r="462" spans="1:6" hidden="1" x14ac:dyDescent="0.3">
      <c r="A462" t="s">
        <v>233</v>
      </c>
      <c r="F462" t="s">
        <v>819</v>
      </c>
    </row>
    <row r="463" spans="1:6" x14ac:dyDescent="0.3">
      <c r="A463" t="s">
        <v>234</v>
      </c>
      <c r="F463" t="s">
        <v>820</v>
      </c>
    </row>
    <row r="464" spans="1:6" hidden="1" x14ac:dyDescent="0.3">
      <c r="F464" t="s">
        <v>612</v>
      </c>
    </row>
    <row r="465" spans="1:6" hidden="1" x14ac:dyDescent="0.3">
      <c r="A465" t="s">
        <v>2</v>
      </c>
      <c r="F465" t="s">
        <v>613</v>
      </c>
    </row>
    <row r="466" spans="1:6" x14ac:dyDescent="0.3">
      <c r="A466" t="s">
        <v>235</v>
      </c>
      <c r="F466" t="s">
        <v>821</v>
      </c>
    </row>
    <row r="467" spans="1:6" hidden="1" x14ac:dyDescent="0.3">
      <c r="F467" t="s">
        <v>612</v>
      </c>
    </row>
    <row r="468" spans="1:6" hidden="1" x14ac:dyDescent="0.3">
      <c r="A468" t="s">
        <v>51</v>
      </c>
      <c r="F468" t="s">
        <v>654</v>
      </c>
    </row>
    <row r="469" spans="1:6" hidden="1" x14ac:dyDescent="0.3">
      <c r="A469" t="s">
        <v>236</v>
      </c>
      <c r="F469" t="s">
        <v>822</v>
      </c>
    </row>
    <row r="470" spans="1:6" hidden="1" x14ac:dyDescent="0.3">
      <c r="F470" t="s">
        <v>612</v>
      </c>
    </row>
    <row r="471" spans="1:6" hidden="1" x14ac:dyDescent="0.3">
      <c r="A471" t="s">
        <v>65</v>
      </c>
      <c r="F471" t="s">
        <v>668</v>
      </c>
    </row>
    <row r="472" spans="1:6" x14ac:dyDescent="0.3">
      <c r="A472" t="s">
        <v>237</v>
      </c>
      <c r="F472" t="s">
        <v>823</v>
      </c>
    </row>
    <row r="473" spans="1:6" hidden="1" x14ac:dyDescent="0.3">
      <c r="F473" t="s">
        <v>612</v>
      </c>
    </row>
    <row r="474" spans="1:6" hidden="1" x14ac:dyDescent="0.3">
      <c r="A474" t="s">
        <v>238</v>
      </c>
      <c r="F474" t="s">
        <v>824</v>
      </c>
    </row>
    <row r="475" spans="1:6" hidden="1" x14ac:dyDescent="0.3">
      <c r="A475" t="s">
        <v>239</v>
      </c>
      <c r="F475" t="s">
        <v>825</v>
      </c>
    </row>
    <row r="476" spans="1:6" hidden="1" x14ac:dyDescent="0.3">
      <c r="F476" t="s">
        <v>612</v>
      </c>
    </row>
    <row r="477" spans="1:6" hidden="1" x14ac:dyDescent="0.3">
      <c r="A477" t="s">
        <v>12</v>
      </c>
      <c r="F477" t="s">
        <v>623</v>
      </c>
    </row>
    <row r="478" spans="1:6" hidden="1" x14ac:dyDescent="0.3">
      <c r="F478" t="s">
        <v>612</v>
      </c>
    </row>
    <row r="479" spans="1:6" hidden="1" x14ac:dyDescent="0.3">
      <c r="A479" t="s">
        <v>240</v>
      </c>
      <c r="F479" t="s">
        <v>826</v>
      </c>
    </row>
    <row r="480" spans="1:6" hidden="1" x14ac:dyDescent="0.3">
      <c r="A480" t="s">
        <v>241</v>
      </c>
      <c r="F480" t="s">
        <v>827</v>
      </c>
    </row>
    <row r="481" spans="1:6" hidden="1" x14ac:dyDescent="0.3">
      <c r="F481" t="s">
        <v>612</v>
      </c>
    </row>
    <row r="482" spans="1:6" hidden="1" x14ac:dyDescent="0.3">
      <c r="A482" t="s">
        <v>22</v>
      </c>
      <c r="F482" t="s">
        <v>632</v>
      </c>
    </row>
    <row r="483" spans="1:6" hidden="1" x14ac:dyDescent="0.3">
      <c r="A483" t="s">
        <v>242</v>
      </c>
      <c r="F483" t="s">
        <v>828</v>
      </c>
    </row>
    <row r="484" spans="1:6" hidden="1" x14ac:dyDescent="0.3">
      <c r="F484" t="s">
        <v>612</v>
      </c>
    </row>
    <row r="485" spans="1:6" hidden="1" x14ac:dyDescent="0.3">
      <c r="A485" t="s">
        <v>17</v>
      </c>
      <c r="F485" t="s">
        <v>628</v>
      </c>
    </row>
    <row r="486" spans="1:6" hidden="1" x14ac:dyDescent="0.3">
      <c r="A486" t="s">
        <v>243</v>
      </c>
      <c r="F486" t="s">
        <v>829</v>
      </c>
    </row>
    <row r="487" spans="1:6" hidden="1" x14ac:dyDescent="0.3">
      <c r="F487" t="s">
        <v>612</v>
      </c>
    </row>
    <row r="488" spans="1:6" x14ac:dyDescent="0.3">
      <c r="A488" t="s">
        <v>244</v>
      </c>
      <c r="F488" t="s">
        <v>830</v>
      </c>
    </row>
    <row r="489" spans="1:6" x14ac:dyDescent="0.3">
      <c r="A489" t="s">
        <v>245</v>
      </c>
      <c r="F489" t="s">
        <v>831</v>
      </c>
    </row>
    <row r="490" spans="1:6" hidden="1" x14ac:dyDescent="0.3">
      <c r="F490" t="s">
        <v>612</v>
      </c>
    </row>
    <row r="491" spans="1:6" hidden="1" x14ac:dyDescent="0.3">
      <c r="A491" t="s">
        <v>238</v>
      </c>
      <c r="F491" t="s">
        <v>824</v>
      </c>
    </row>
    <row r="492" spans="1:6" hidden="1" x14ac:dyDescent="0.3">
      <c r="A492" t="s">
        <v>246</v>
      </c>
      <c r="F492" t="s">
        <v>832</v>
      </c>
    </row>
    <row r="493" spans="1:6" hidden="1" x14ac:dyDescent="0.3">
      <c r="F493" t="s">
        <v>612</v>
      </c>
    </row>
    <row r="494" spans="1:6" hidden="1" x14ac:dyDescent="0.3">
      <c r="A494" t="s">
        <v>12</v>
      </c>
      <c r="F494" t="s">
        <v>623</v>
      </c>
    </row>
    <row r="495" spans="1:6" hidden="1" x14ac:dyDescent="0.3">
      <c r="F495" t="s">
        <v>612</v>
      </c>
    </row>
    <row r="496" spans="1:6" hidden="1" x14ac:dyDescent="0.3">
      <c r="A496" t="s">
        <v>247</v>
      </c>
      <c r="F496" t="s">
        <v>833</v>
      </c>
    </row>
    <row r="497" spans="1:6" hidden="1" x14ac:dyDescent="0.3">
      <c r="A497" t="s">
        <v>248</v>
      </c>
      <c r="F497" t="s">
        <v>834</v>
      </c>
    </row>
    <row r="498" spans="1:6" hidden="1" x14ac:dyDescent="0.3">
      <c r="F498" t="s">
        <v>612</v>
      </c>
    </row>
    <row r="499" spans="1:6" x14ac:dyDescent="0.3">
      <c r="A499" t="s">
        <v>249</v>
      </c>
      <c r="F499" t="s">
        <v>835</v>
      </c>
    </row>
    <row r="500" spans="1:6" x14ac:dyDescent="0.3">
      <c r="A500" t="s">
        <v>250</v>
      </c>
      <c r="F500" t="s">
        <v>836</v>
      </c>
    </row>
    <row r="501" spans="1:6" hidden="1" x14ac:dyDescent="0.3">
      <c r="F501" t="s">
        <v>612</v>
      </c>
    </row>
    <row r="502" spans="1:6" hidden="1" x14ac:dyDescent="0.3">
      <c r="A502" t="s">
        <v>51</v>
      </c>
      <c r="F502" t="s">
        <v>654</v>
      </c>
    </row>
    <row r="503" spans="1:6" hidden="1" x14ac:dyDescent="0.3">
      <c r="A503" t="s">
        <v>251</v>
      </c>
      <c r="F503" t="s">
        <v>837</v>
      </c>
    </row>
    <row r="504" spans="1:6" hidden="1" x14ac:dyDescent="0.3">
      <c r="F504" t="s">
        <v>612</v>
      </c>
    </row>
    <row r="505" spans="1:6" hidden="1" x14ac:dyDescent="0.3">
      <c r="A505" t="s">
        <v>181</v>
      </c>
      <c r="F505" t="s">
        <v>767</v>
      </c>
    </row>
    <row r="506" spans="1:6" hidden="1" x14ac:dyDescent="0.3">
      <c r="A506" t="s">
        <v>252</v>
      </c>
      <c r="F506" t="s">
        <v>838</v>
      </c>
    </row>
    <row r="507" spans="1:6" hidden="1" x14ac:dyDescent="0.3">
      <c r="F507" t="s">
        <v>612</v>
      </c>
    </row>
    <row r="508" spans="1:6" hidden="1" x14ac:dyDescent="0.3">
      <c r="A508" t="s">
        <v>12</v>
      </c>
      <c r="F508" t="s">
        <v>623</v>
      </c>
    </row>
    <row r="509" spans="1:6" hidden="1" x14ac:dyDescent="0.3">
      <c r="F509" t="s">
        <v>612</v>
      </c>
    </row>
    <row r="510" spans="1:6" hidden="1" x14ac:dyDescent="0.3">
      <c r="A510" t="s">
        <v>253</v>
      </c>
      <c r="F510" t="s">
        <v>839</v>
      </c>
    </row>
    <row r="511" spans="1:6" hidden="1" x14ac:dyDescent="0.3">
      <c r="A511" t="s">
        <v>254</v>
      </c>
      <c r="B511" t="s">
        <v>255</v>
      </c>
      <c r="F511" t="s">
        <v>840</v>
      </c>
    </row>
    <row r="512" spans="1:6" hidden="1" x14ac:dyDescent="0.3">
      <c r="F512" t="s">
        <v>612</v>
      </c>
    </row>
    <row r="513" spans="1:6" x14ac:dyDescent="0.3">
      <c r="A513" t="s">
        <v>115</v>
      </c>
      <c r="F513" t="s">
        <v>710</v>
      </c>
    </row>
    <row r="514" spans="1:6" hidden="1" x14ac:dyDescent="0.3">
      <c r="A514" t="s">
        <v>256</v>
      </c>
      <c r="B514" t="s">
        <v>257</v>
      </c>
      <c r="F514" t="s">
        <v>841</v>
      </c>
    </row>
    <row r="515" spans="1:6" hidden="1" x14ac:dyDescent="0.3">
      <c r="F515" t="s">
        <v>612</v>
      </c>
    </row>
    <row r="516" spans="1:6" hidden="1" x14ac:dyDescent="0.3">
      <c r="A516" t="s">
        <v>137</v>
      </c>
      <c r="F516" t="s">
        <v>728</v>
      </c>
    </row>
    <row r="517" spans="1:6" hidden="1" x14ac:dyDescent="0.3">
      <c r="A517" t="s">
        <v>258</v>
      </c>
      <c r="B517" t="s">
        <v>259</v>
      </c>
      <c r="F517" t="s">
        <v>842</v>
      </c>
    </row>
    <row r="518" spans="1:6" hidden="1" x14ac:dyDescent="0.3">
      <c r="F518" t="s">
        <v>612</v>
      </c>
    </row>
    <row r="519" spans="1:6" hidden="1" x14ac:dyDescent="0.3">
      <c r="A519" t="s">
        <v>6</v>
      </c>
      <c r="F519" t="s">
        <v>617</v>
      </c>
    </row>
    <row r="520" spans="1:6" hidden="1" x14ac:dyDescent="0.3">
      <c r="A520" t="s">
        <v>260</v>
      </c>
      <c r="F520" t="s">
        <v>843</v>
      </c>
    </row>
    <row r="521" spans="1:6" hidden="1" x14ac:dyDescent="0.3">
      <c r="F521" t="s">
        <v>612</v>
      </c>
    </row>
    <row r="522" spans="1:6" hidden="1" x14ac:dyDescent="0.3">
      <c r="A522" t="s">
        <v>67</v>
      </c>
      <c r="F522" t="s">
        <v>670</v>
      </c>
    </row>
    <row r="523" spans="1:6" hidden="1" x14ac:dyDescent="0.3">
      <c r="A523" t="s">
        <v>256</v>
      </c>
      <c r="B523" t="s">
        <v>261</v>
      </c>
      <c r="F523" t="s">
        <v>844</v>
      </c>
    </row>
    <row r="524" spans="1:6" hidden="1" x14ac:dyDescent="0.3">
      <c r="F524" t="s">
        <v>612</v>
      </c>
    </row>
    <row r="525" spans="1:6" hidden="1" x14ac:dyDescent="0.3">
      <c r="A525" t="s">
        <v>12</v>
      </c>
      <c r="F525" t="s">
        <v>623</v>
      </c>
    </row>
    <row r="526" spans="1:6" hidden="1" x14ac:dyDescent="0.3">
      <c r="F526" t="s">
        <v>612</v>
      </c>
    </row>
    <row r="527" spans="1:6" hidden="1" x14ac:dyDescent="0.3">
      <c r="A527" t="s">
        <v>262</v>
      </c>
      <c r="F527" t="s">
        <v>845</v>
      </c>
    </row>
    <row r="528" spans="1:6" x14ac:dyDescent="0.3">
      <c r="A528" t="s">
        <v>263</v>
      </c>
      <c r="F528" t="s">
        <v>846</v>
      </c>
    </row>
    <row r="529" spans="1:6" hidden="1" x14ac:dyDescent="0.3">
      <c r="F529" t="s">
        <v>612</v>
      </c>
    </row>
    <row r="530" spans="1:6" hidden="1" x14ac:dyDescent="0.3">
      <c r="A530" t="s">
        <v>22</v>
      </c>
      <c r="F530" t="s">
        <v>632</v>
      </c>
    </row>
    <row r="531" spans="1:6" x14ac:dyDescent="0.3">
      <c r="A531" t="s">
        <v>264</v>
      </c>
      <c r="F531" t="s">
        <v>847</v>
      </c>
    </row>
    <row r="532" spans="1:6" hidden="1" x14ac:dyDescent="0.3">
      <c r="F532" t="s">
        <v>612</v>
      </c>
    </row>
    <row r="533" spans="1:6" hidden="1" x14ac:dyDescent="0.3">
      <c r="A533" t="s">
        <v>106</v>
      </c>
      <c r="F533" t="s">
        <v>704</v>
      </c>
    </row>
    <row r="534" spans="1:6" x14ac:dyDescent="0.3">
      <c r="A534" t="s">
        <v>265</v>
      </c>
      <c r="F534" t="s">
        <v>848</v>
      </c>
    </row>
    <row r="535" spans="1:6" hidden="1" x14ac:dyDescent="0.3">
      <c r="F535" t="s">
        <v>612</v>
      </c>
    </row>
    <row r="536" spans="1:6" hidden="1" x14ac:dyDescent="0.3">
      <c r="A536" t="s">
        <v>12</v>
      </c>
      <c r="F536" t="s">
        <v>623</v>
      </c>
    </row>
    <row r="537" spans="1:6" hidden="1" x14ac:dyDescent="0.3">
      <c r="F537" t="s">
        <v>612</v>
      </c>
    </row>
    <row r="538" spans="1:6" hidden="1" x14ac:dyDescent="0.3">
      <c r="A538" t="s">
        <v>266</v>
      </c>
      <c r="F538" t="s">
        <v>849</v>
      </c>
    </row>
    <row r="539" spans="1:6" hidden="1" x14ac:dyDescent="0.3">
      <c r="A539" t="s">
        <v>267</v>
      </c>
      <c r="F539" t="s">
        <v>850</v>
      </c>
    </row>
    <row r="540" spans="1:6" hidden="1" x14ac:dyDescent="0.3">
      <c r="F540" t="s">
        <v>612</v>
      </c>
    </row>
    <row r="541" spans="1:6" hidden="1" x14ac:dyDescent="0.3">
      <c r="A541" t="s">
        <v>27</v>
      </c>
      <c r="F541" t="s">
        <v>636</v>
      </c>
    </row>
    <row r="542" spans="1:6" hidden="1" x14ac:dyDescent="0.3">
      <c r="A542" t="s">
        <v>268</v>
      </c>
      <c r="F542" t="s">
        <v>851</v>
      </c>
    </row>
    <row r="543" spans="1:6" hidden="1" x14ac:dyDescent="0.3">
      <c r="F543" t="s">
        <v>612</v>
      </c>
    </row>
    <row r="544" spans="1:6" hidden="1" x14ac:dyDescent="0.3">
      <c r="A544" t="s">
        <v>12</v>
      </c>
      <c r="F544" t="s">
        <v>623</v>
      </c>
    </row>
    <row r="545" spans="1:6" hidden="1" x14ac:dyDescent="0.3">
      <c r="F545" t="s">
        <v>612</v>
      </c>
    </row>
    <row r="546" spans="1:6" hidden="1" x14ac:dyDescent="0.3">
      <c r="A546" t="s">
        <v>269</v>
      </c>
      <c r="F546" t="s">
        <v>852</v>
      </c>
    </row>
    <row r="547" spans="1:6" hidden="1" x14ac:dyDescent="0.3">
      <c r="A547" t="e">
        <f>-- SELECT Reputation</f>
        <v>#NAME?</v>
      </c>
      <c r="B547" t="s">
        <v>270</v>
      </c>
      <c r="F547" t="e">
        <v>#NAME?</v>
      </c>
    </row>
    <row r="548" spans="1:6" hidden="1" x14ac:dyDescent="0.3">
      <c r="F548" t="s">
        <v>612</v>
      </c>
    </row>
    <row r="549" spans="1:6" hidden="1" x14ac:dyDescent="0.3">
      <c r="A549" t="s">
        <v>73</v>
      </c>
      <c r="F549" t="s">
        <v>675</v>
      </c>
    </row>
    <row r="550" spans="1:6" hidden="1" x14ac:dyDescent="0.3">
      <c r="A550" t="s">
        <v>271</v>
      </c>
      <c r="B550" t="s">
        <v>272</v>
      </c>
      <c r="F550" t="s">
        <v>853</v>
      </c>
    </row>
    <row r="551" spans="1:6" hidden="1" x14ac:dyDescent="0.3">
      <c r="F551" t="s">
        <v>612</v>
      </c>
    </row>
    <row r="552" spans="1:6" hidden="1" x14ac:dyDescent="0.3">
      <c r="A552" t="s">
        <v>43</v>
      </c>
      <c r="F552" t="s">
        <v>648</v>
      </c>
    </row>
    <row r="553" spans="1:6" hidden="1" x14ac:dyDescent="0.3">
      <c r="A553" t="s">
        <v>273</v>
      </c>
      <c r="B553" t="s">
        <v>274</v>
      </c>
      <c r="F553" t="s">
        <v>854</v>
      </c>
    </row>
    <row r="554" spans="1:6" hidden="1" x14ac:dyDescent="0.3">
      <c r="F554" t="s">
        <v>612</v>
      </c>
    </row>
    <row r="555" spans="1:6" hidden="1" x14ac:dyDescent="0.3">
      <c r="A555" t="s">
        <v>6</v>
      </c>
      <c r="F555" t="s">
        <v>617</v>
      </c>
    </row>
    <row r="556" spans="1:6" hidden="1" x14ac:dyDescent="0.3">
      <c r="A556" t="s">
        <v>273</v>
      </c>
      <c r="B556" t="s">
        <v>275</v>
      </c>
      <c r="F556" t="s">
        <v>855</v>
      </c>
    </row>
    <row r="557" spans="1:6" hidden="1" x14ac:dyDescent="0.3">
      <c r="F557" t="s">
        <v>612</v>
      </c>
    </row>
    <row r="558" spans="1:6" hidden="1" x14ac:dyDescent="0.3">
      <c r="A558" t="s">
        <v>12</v>
      </c>
      <c r="F558" t="s">
        <v>623</v>
      </c>
    </row>
    <row r="559" spans="1:6" hidden="1" x14ac:dyDescent="0.3">
      <c r="F559" t="s">
        <v>612</v>
      </c>
    </row>
    <row r="560" spans="1:6" hidden="1" x14ac:dyDescent="0.3">
      <c r="A560" t="s">
        <v>276</v>
      </c>
      <c r="F560" t="s">
        <v>856</v>
      </c>
    </row>
    <row r="561" spans="1:6" hidden="1" x14ac:dyDescent="0.3">
      <c r="A561" t="s">
        <v>277</v>
      </c>
      <c r="F561" t="s">
        <v>857</v>
      </c>
    </row>
    <row r="562" spans="1:6" hidden="1" x14ac:dyDescent="0.3">
      <c r="F562" t="s">
        <v>612</v>
      </c>
    </row>
    <row r="563" spans="1:6" hidden="1" x14ac:dyDescent="0.3">
      <c r="A563" t="s">
        <v>83</v>
      </c>
      <c r="F563" t="s">
        <v>683</v>
      </c>
    </row>
    <row r="564" spans="1:6" hidden="1" x14ac:dyDescent="0.3">
      <c r="A564" t="s">
        <v>278</v>
      </c>
      <c r="F564" t="s">
        <v>858</v>
      </c>
    </row>
    <row r="565" spans="1:6" hidden="1" x14ac:dyDescent="0.3">
      <c r="F565" t="s">
        <v>612</v>
      </c>
    </row>
    <row r="566" spans="1:6" hidden="1" x14ac:dyDescent="0.3">
      <c r="A566" t="s">
        <v>12</v>
      </c>
      <c r="F566" t="s">
        <v>623</v>
      </c>
    </row>
    <row r="567" spans="1:6" hidden="1" x14ac:dyDescent="0.3">
      <c r="F567" t="s">
        <v>612</v>
      </c>
    </row>
    <row r="568" spans="1:6" hidden="1" x14ac:dyDescent="0.3">
      <c r="A568" t="s">
        <v>279</v>
      </c>
      <c r="F568" t="s">
        <v>859</v>
      </c>
    </row>
    <row r="569" spans="1:6" hidden="1" x14ac:dyDescent="0.3">
      <c r="A569" t="s">
        <v>280</v>
      </c>
      <c r="F569" t="s">
        <v>860</v>
      </c>
    </row>
    <row r="570" spans="1:6" hidden="1" x14ac:dyDescent="0.3">
      <c r="F570" t="s">
        <v>612</v>
      </c>
    </row>
    <row r="571" spans="1:6" x14ac:dyDescent="0.3">
      <c r="A571" t="s">
        <v>249</v>
      </c>
      <c r="F571" t="s">
        <v>835</v>
      </c>
    </row>
    <row r="572" spans="1:6" x14ac:dyDescent="0.3">
      <c r="A572" t="s">
        <v>281</v>
      </c>
      <c r="F572" t="s">
        <v>861</v>
      </c>
    </row>
    <row r="573" spans="1:6" hidden="1" x14ac:dyDescent="0.3">
      <c r="F573" t="s">
        <v>612</v>
      </c>
    </row>
    <row r="574" spans="1:6" hidden="1" x14ac:dyDescent="0.3">
      <c r="A574" t="s">
        <v>137</v>
      </c>
      <c r="F574" t="s">
        <v>728</v>
      </c>
    </row>
    <row r="575" spans="1:6" hidden="1" x14ac:dyDescent="0.3">
      <c r="A575" t="s">
        <v>282</v>
      </c>
      <c r="F575" t="s">
        <v>862</v>
      </c>
    </row>
    <row r="576" spans="1:6" hidden="1" x14ac:dyDescent="0.3">
      <c r="F576" t="s">
        <v>612</v>
      </c>
    </row>
    <row r="577" spans="1:6" hidden="1" x14ac:dyDescent="0.3">
      <c r="A577" t="s">
        <v>6</v>
      </c>
      <c r="F577" t="s">
        <v>617</v>
      </c>
    </row>
    <row r="578" spans="1:6" hidden="1" x14ac:dyDescent="0.3">
      <c r="A578" t="s">
        <v>283</v>
      </c>
      <c r="F578" t="s">
        <v>863</v>
      </c>
    </row>
    <row r="579" spans="1:6" hidden="1" x14ac:dyDescent="0.3">
      <c r="F579" t="s">
        <v>612</v>
      </c>
    </row>
    <row r="580" spans="1:6" hidden="1" x14ac:dyDescent="0.3">
      <c r="A580" t="s">
        <v>67</v>
      </c>
      <c r="F580" t="s">
        <v>670</v>
      </c>
    </row>
    <row r="581" spans="1:6" hidden="1" x14ac:dyDescent="0.3">
      <c r="A581" t="s">
        <v>284</v>
      </c>
      <c r="F581" t="s">
        <v>864</v>
      </c>
    </row>
    <row r="582" spans="1:6" hidden="1" x14ac:dyDescent="0.3">
      <c r="F582" t="s">
        <v>612</v>
      </c>
    </row>
    <row r="583" spans="1:6" hidden="1" x14ac:dyDescent="0.3">
      <c r="A583" t="s">
        <v>12</v>
      </c>
      <c r="F583" t="s">
        <v>623</v>
      </c>
    </row>
    <row r="584" spans="1:6" hidden="1" x14ac:dyDescent="0.3">
      <c r="F584" t="s">
        <v>612</v>
      </c>
    </row>
    <row r="585" spans="1:6" hidden="1" x14ac:dyDescent="0.3">
      <c r="A585" t="s">
        <v>285</v>
      </c>
      <c r="F585" t="s">
        <v>865</v>
      </c>
    </row>
    <row r="586" spans="1:6" hidden="1" x14ac:dyDescent="0.3">
      <c r="A586" t="e">
        <f ca="1">-- SELECT AVG(T1.UpVotes)</f>
        <v>#NAME?</v>
      </c>
      <c r="B586" t="s">
        <v>286</v>
      </c>
      <c r="C586" t="s">
        <v>287</v>
      </c>
      <c r="F586" t="e">
        <v>#NAME?</v>
      </c>
    </row>
    <row r="587" spans="1:6" hidden="1" x14ac:dyDescent="0.3">
      <c r="F587" t="s">
        <v>612</v>
      </c>
    </row>
    <row r="588" spans="1:6" hidden="1" x14ac:dyDescent="0.3">
      <c r="A588" t="s">
        <v>2</v>
      </c>
      <c r="F588" t="s">
        <v>613</v>
      </c>
    </row>
    <row r="589" spans="1:6" hidden="1" x14ac:dyDescent="0.3">
      <c r="A589" t="s">
        <v>288</v>
      </c>
      <c r="B589" t="s">
        <v>286</v>
      </c>
      <c r="C589" t="s">
        <v>289</v>
      </c>
      <c r="F589" t="s">
        <v>866</v>
      </c>
    </row>
    <row r="590" spans="1:6" hidden="1" x14ac:dyDescent="0.3">
      <c r="F590" t="s">
        <v>612</v>
      </c>
    </row>
    <row r="591" spans="1:6" hidden="1" x14ac:dyDescent="0.3">
      <c r="A591" t="s">
        <v>290</v>
      </c>
      <c r="F591" t="s">
        <v>867</v>
      </c>
    </row>
    <row r="592" spans="1:6" hidden="1" x14ac:dyDescent="0.3">
      <c r="A592" t="s">
        <v>288</v>
      </c>
      <c r="B592" t="s">
        <v>286</v>
      </c>
      <c r="C592" t="s">
        <v>291</v>
      </c>
      <c r="F592" t="s">
        <v>868</v>
      </c>
    </row>
    <row r="593" spans="1:6" hidden="1" x14ac:dyDescent="0.3">
      <c r="F593" t="s">
        <v>612</v>
      </c>
    </row>
    <row r="594" spans="1:6" x14ac:dyDescent="0.3">
      <c r="A594" t="s">
        <v>57</v>
      </c>
      <c r="F594" t="s">
        <v>660</v>
      </c>
    </row>
    <row r="595" spans="1:6" hidden="1" x14ac:dyDescent="0.3">
      <c r="A595" t="s">
        <v>288</v>
      </c>
      <c r="B595" t="s">
        <v>286</v>
      </c>
      <c r="C595" t="s">
        <v>292</v>
      </c>
      <c r="F595" t="s">
        <v>869</v>
      </c>
    </row>
    <row r="596" spans="1:6" hidden="1" x14ac:dyDescent="0.3">
      <c r="F596" t="s">
        <v>612</v>
      </c>
    </row>
    <row r="597" spans="1:6" hidden="1" x14ac:dyDescent="0.3">
      <c r="A597" t="s">
        <v>150</v>
      </c>
      <c r="F597" t="s">
        <v>739</v>
      </c>
    </row>
    <row r="598" spans="1:6" hidden="1" x14ac:dyDescent="0.3">
      <c r="A598" t="s">
        <v>288</v>
      </c>
      <c r="B598" t="s">
        <v>293</v>
      </c>
      <c r="C598" t="s">
        <v>294</v>
      </c>
      <c r="F598" t="s">
        <v>870</v>
      </c>
    </row>
    <row r="599" spans="1:6" hidden="1" x14ac:dyDescent="0.3">
      <c r="F599" t="s">
        <v>612</v>
      </c>
    </row>
    <row r="600" spans="1:6" hidden="1" x14ac:dyDescent="0.3">
      <c r="A600" t="s">
        <v>295</v>
      </c>
      <c r="F600" t="s">
        <v>871</v>
      </c>
    </row>
    <row r="601" spans="1:6" hidden="1" x14ac:dyDescent="0.3">
      <c r="A601" t="s">
        <v>288</v>
      </c>
      <c r="B601" t="s">
        <v>286</v>
      </c>
      <c r="C601" t="s">
        <v>296</v>
      </c>
      <c r="F601" t="s">
        <v>872</v>
      </c>
    </row>
    <row r="602" spans="1:6" hidden="1" x14ac:dyDescent="0.3">
      <c r="F602" t="s">
        <v>612</v>
      </c>
    </row>
    <row r="603" spans="1:6" hidden="1" x14ac:dyDescent="0.3">
      <c r="A603" t="s">
        <v>12</v>
      </c>
      <c r="F603" t="s">
        <v>623</v>
      </c>
    </row>
    <row r="604" spans="1:6" hidden="1" x14ac:dyDescent="0.3">
      <c r="F604" t="s">
        <v>612</v>
      </c>
    </row>
    <row r="605" spans="1:6" hidden="1" x14ac:dyDescent="0.3">
      <c r="A605" t="s">
        <v>297</v>
      </c>
      <c r="F605" t="s">
        <v>873</v>
      </c>
    </row>
    <row r="606" spans="1:6" hidden="1" x14ac:dyDescent="0.3">
      <c r="A606" t="s">
        <v>298</v>
      </c>
      <c r="F606" t="s">
        <v>874</v>
      </c>
    </row>
    <row r="607" spans="1:6" hidden="1" x14ac:dyDescent="0.3">
      <c r="F607" t="s">
        <v>612</v>
      </c>
    </row>
    <row r="608" spans="1:6" x14ac:dyDescent="0.3">
      <c r="A608" t="s">
        <v>299</v>
      </c>
      <c r="F608" t="s">
        <v>875</v>
      </c>
    </row>
    <row r="609" spans="1:6" x14ac:dyDescent="0.3">
      <c r="A609" t="s">
        <v>300</v>
      </c>
      <c r="F609" t="s">
        <v>876</v>
      </c>
    </row>
    <row r="610" spans="1:6" hidden="1" x14ac:dyDescent="0.3">
      <c r="F610" t="s">
        <v>612</v>
      </c>
    </row>
    <row r="611" spans="1:6" hidden="1" x14ac:dyDescent="0.3">
      <c r="A611" t="s">
        <v>12</v>
      </c>
      <c r="F611" t="s">
        <v>623</v>
      </c>
    </row>
    <row r="612" spans="1:6" hidden="1" x14ac:dyDescent="0.3">
      <c r="F612" t="s">
        <v>612</v>
      </c>
    </row>
    <row r="613" spans="1:6" hidden="1" x14ac:dyDescent="0.3">
      <c r="A613" t="s">
        <v>301</v>
      </c>
      <c r="F613" t="s">
        <v>877</v>
      </c>
    </row>
    <row r="614" spans="1:6" hidden="1" x14ac:dyDescent="0.3">
      <c r="A614" t="s">
        <v>302</v>
      </c>
      <c r="F614" t="s">
        <v>878</v>
      </c>
    </row>
    <row r="615" spans="1:6" hidden="1" x14ac:dyDescent="0.3">
      <c r="F615" t="s">
        <v>612</v>
      </c>
    </row>
    <row r="616" spans="1:6" hidden="1" x14ac:dyDescent="0.3">
      <c r="A616" t="s">
        <v>73</v>
      </c>
      <c r="F616" t="s">
        <v>675</v>
      </c>
    </row>
    <row r="617" spans="1:6" hidden="1" x14ac:dyDescent="0.3">
      <c r="A617" t="s">
        <v>303</v>
      </c>
      <c r="F617" t="s">
        <v>879</v>
      </c>
    </row>
    <row r="618" spans="1:6" hidden="1" x14ac:dyDescent="0.3">
      <c r="F618" t="s">
        <v>612</v>
      </c>
    </row>
    <row r="619" spans="1:6" hidden="1" x14ac:dyDescent="0.3">
      <c r="A619" t="s">
        <v>106</v>
      </c>
      <c r="F619" t="s">
        <v>704</v>
      </c>
    </row>
    <row r="620" spans="1:6" hidden="1" x14ac:dyDescent="0.3">
      <c r="A620" t="s">
        <v>304</v>
      </c>
      <c r="F620" t="s">
        <v>880</v>
      </c>
    </row>
    <row r="621" spans="1:6" hidden="1" x14ac:dyDescent="0.3">
      <c r="F621" t="s">
        <v>612</v>
      </c>
    </row>
    <row r="622" spans="1:6" hidden="1" x14ac:dyDescent="0.3">
      <c r="A622" t="s">
        <v>6</v>
      </c>
      <c r="F622" t="s">
        <v>617</v>
      </c>
    </row>
    <row r="623" spans="1:6" hidden="1" x14ac:dyDescent="0.3">
      <c r="A623" t="s">
        <v>305</v>
      </c>
      <c r="F623" t="s">
        <v>881</v>
      </c>
    </row>
    <row r="624" spans="1:6" hidden="1" x14ac:dyDescent="0.3">
      <c r="F624" t="s">
        <v>612</v>
      </c>
    </row>
    <row r="625" spans="1:6" hidden="1" x14ac:dyDescent="0.3">
      <c r="A625" t="s">
        <v>12</v>
      </c>
      <c r="F625" t="s">
        <v>623</v>
      </c>
    </row>
    <row r="626" spans="1:6" hidden="1" x14ac:dyDescent="0.3">
      <c r="F626" t="s">
        <v>612</v>
      </c>
    </row>
    <row r="627" spans="1:6" hidden="1" x14ac:dyDescent="0.3">
      <c r="A627" t="s">
        <v>306</v>
      </c>
      <c r="F627" t="s">
        <v>882</v>
      </c>
    </row>
    <row r="628" spans="1:6" hidden="1" x14ac:dyDescent="0.3">
      <c r="A628" t="s">
        <v>307</v>
      </c>
      <c r="F628" t="s">
        <v>883</v>
      </c>
    </row>
    <row r="629" spans="1:6" hidden="1" x14ac:dyDescent="0.3">
      <c r="F629" t="s">
        <v>612</v>
      </c>
    </row>
    <row r="630" spans="1:6" hidden="1" x14ac:dyDescent="0.3">
      <c r="A630" t="s">
        <v>83</v>
      </c>
      <c r="F630" t="s">
        <v>683</v>
      </c>
    </row>
    <row r="631" spans="1:6" hidden="1" x14ac:dyDescent="0.3">
      <c r="A631" t="s">
        <v>308</v>
      </c>
      <c r="F631" t="s">
        <v>884</v>
      </c>
    </row>
    <row r="632" spans="1:6" hidden="1" x14ac:dyDescent="0.3">
      <c r="F632" t="s">
        <v>612</v>
      </c>
    </row>
    <row r="633" spans="1:6" x14ac:dyDescent="0.3">
      <c r="A633" t="s">
        <v>309</v>
      </c>
      <c r="F633" t="s">
        <v>885</v>
      </c>
    </row>
    <row r="634" spans="1:6" x14ac:dyDescent="0.3">
      <c r="A634" t="s">
        <v>310</v>
      </c>
      <c r="F634" t="s">
        <v>886</v>
      </c>
    </row>
    <row r="635" spans="1:6" hidden="1" x14ac:dyDescent="0.3">
      <c r="F635" t="s">
        <v>612</v>
      </c>
    </row>
    <row r="636" spans="1:6" hidden="1" x14ac:dyDescent="0.3">
      <c r="A636" t="s">
        <v>12</v>
      </c>
      <c r="F636" t="s">
        <v>623</v>
      </c>
    </row>
    <row r="637" spans="1:6" hidden="1" x14ac:dyDescent="0.3">
      <c r="F637" t="s">
        <v>612</v>
      </c>
    </row>
    <row r="638" spans="1:6" hidden="1" x14ac:dyDescent="0.3">
      <c r="A638" t="s">
        <v>311</v>
      </c>
      <c r="F638" t="s">
        <v>887</v>
      </c>
    </row>
    <row r="639" spans="1:6" hidden="1" x14ac:dyDescent="0.3">
      <c r="A639" t="s">
        <v>312</v>
      </c>
      <c r="F639" t="s">
        <v>888</v>
      </c>
    </row>
    <row r="640" spans="1:6" hidden="1" x14ac:dyDescent="0.3">
      <c r="F640" t="s">
        <v>612</v>
      </c>
    </row>
    <row r="641" spans="1:6" x14ac:dyDescent="0.3">
      <c r="A641" t="s">
        <v>115</v>
      </c>
      <c r="F641" t="s">
        <v>710</v>
      </c>
    </row>
    <row r="642" spans="1:6" x14ac:dyDescent="0.3">
      <c r="A642" t="s">
        <v>313</v>
      </c>
      <c r="F642" t="s">
        <v>889</v>
      </c>
    </row>
    <row r="643" spans="1:6" hidden="1" x14ac:dyDescent="0.3">
      <c r="F643" t="s">
        <v>612</v>
      </c>
    </row>
    <row r="644" spans="1:6" hidden="1" x14ac:dyDescent="0.3">
      <c r="A644" t="s">
        <v>12</v>
      </c>
      <c r="F644" t="s">
        <v>623</v>
      </c>
    </row>
    <row r="645" spans="1:6" hidden="1" x14ac:dyDescent="0.3">
      <c r="F645" t="s">
        <v>612</v>
      </c>
    </row>
    <row r="646" spans="1:6" hidden="1" x14ac:dyDescent="0.3">
      <c r="A646" t="s">
        <v>314</v>
      </c>
      <c r="F646" t="s">
        <v>890</v>
      </c>
    </row>
    <row r="647" spans="1:6" hidden="1" x14ac:dyDescent="0.3">
      <c r="A647" t="s">
        <v>315</v>
      </c>
      <c r="F647" t="s">
        <v>891</v>
      </c>
    </row>
    <row r="648" spans="1:6" hidden="1" x14ac:dyDescent="0.3">
      <c r="F648" t="s">
        <v>612</v>
      </c>
    </row>
    <row r="649" spans="1:6" hidden="1" x14ac:dyDescent="0.3">
      <c r="A649" t="s">
        <v>158</v>
      </c>
      <c r="F649" t="s">
        <v>747</v>
      </c>
    </row>
    <row r="650" spans="1:6" hidden="1" x14ac:dyDescent="0.3">
      <c r="A650" t="s">
        <v>316</v>
      </c>
      <c r="F650" t="s">
        <v>892</v>
      </c>
    </row>
    <row r="651" spans="1:6" hidden="1" x14ac:dyDescent="0.3">
      <c r="F651" t="s">
        <v>612</v>
      </c>
    </row>
    <row r="652" spans="1:6" hidden="1" x14ac:dyDescent="0.3">
      <c r="A652" t="s">
        <v>43</v>
      </c>
      <c r="F652" t="s">
        <v>648</v>
      </c>
    </row>
    <row r="653" spans="1:6" hidden="1" x14ac:dyDescent="0.3">
      <c r="A653" t="s">
        <v>317</v>
      </c>
      <c r="F653" t="s">
        <v>893</v>
      </c>
    </row>
    <row r="654" spans="1:6" hidden="1" x14ac:dyDescent="0.3">
      <c r="F654" t="s">
        <v>612</v>
      </c>
    </row>
    <row r="655" spans="1:6" hidden="1" x14ac:dyDescent="0.3">
      <c r="A655" t="s">
        <v>12</v>
      </c>
      <c r="F655" t="s">
        <v>623</v>
      </c>
    </row>
    <row r="656" spans="1:6" hidden="1" x14ac:dyDescent="0.3">
      <c r="F656" t="s">
        <v>612</v>
      </c>
    </row>
    <row r="657" spans="1:6" hidden="1" x14ac:dyDescent="0.3">
      <c r="A657" t="s">
        <v>318</v>
      </c>
      <c r="F657" t="s">
        <v>894</v>
      </c>
    </row>
    <row r="658" spans="1:6" hidden="1" x14ac:dyDescent="0.3">
      <c r="A658" t="s">
        <v>319</v>
      </c>
      <c r="F658" t="s">
        <v>895</v>
      </c>
    </row>
    <row r="659" spans="1:6" hidden="1" x14ac:dyDescent="0.3">
      <c r="F659" t="s">
        <v>612</v>
      </c>
    </row>
    <row r="660" spans="1:6" x14ac:dyDescent="0.3">
      <c r="A660" t="s">
        <v>320</v>
      </c>
      <c r="F660" t="s">
        <v>896</v>
      </c>
    </row>
    <row r="661" spans="1:6" x14ac:dyDescent="0.3">
      <c r="A661" t="s">
        <v>321</v>
      </c>
      <c r="F661" t="s">
        <v>897</v>
      </c>
    </row>
    <row r="662" spans="1:6" hidden="1" x14ac:dyDescent="0.3">
      <c r="F662" t="s">
        <v>612</v>
      </c>
    </row>
    <row r="663" spans="1:6" hidden="1" x14ac:dyDescent="0.3">
      <c r="A663" t="s">
        <v>12</v>
      </c>
      <c r="F663" t="s">
        <v>623</v>
      </c>
    </row>
    <row r="664" spans="1:6" hidden="1" x14ac:dyDescent="0.3">
      <c r="F664" t="s">
        <v>612</v>
      </c>
    </row>
    <row r="665" spans="1:6" hidden="1" x14ac:dyDescent="0.3">
      <c r="A665" t="s">
        <v>322</v>
      </c>
      <c r="F665" t="s">
        <v>898</v>
      </c>
    </row>
    <row r="666" spans="1:6" hidden="1" x14ac:dyDescent="0.3">
      <c r="A666" t="s">
        <v>323</v>
      </c>
      <c r="F666" t="s">
        <v>899</v>
      </c>
    </row>
    <row r="667" spans="1:6" hidden="1" x14ac:dyDescent="0.3">
      <c r="F667" t="s">
        <v>612</v>
      </c>
    </row>
    <row r="668" spans="1:6" x14ac:dyDescent="0.3">
      <c r="A668" t="s">
        <v>324</v>
      </c>
      <c r="F668" t="s">
        <v>900</v>
      </c>
    </row>
    <row r="669" spans="1:6" x14ac:dyDescent="0.3">
      <c r="A669" t="s">
        <v>325</v>
      </c>
      <c r="F669" t="s">
        <v>901</v>
      </c>
    </row>
    <row r="670" spans="1:6" hidden="1" x14ac:dyDescent="0.3">
      <c r="F670" t="s">
        <v>612</v>
      </c>
    </row>
    <row r="671" spans="1:6" hidden="1" x14ac:dyDescent="0.3">
      <c r="A671" t="s">
        <v>12</v>
      </c>
      <c r="F671" t="s">
        <v>623</v>
      </c>
    </row>
    <row r="672" spans="1:6" hidden="1" x14ac:dyDescent="0.3">
      <c r="F672" t="s">
        <v>612</v>
      </c>
    </row>
    <row r="673" spans="1:6" hidden="1" x14ac:dyDescent="0.3">
      <c r="A673" t="s">
        <v>326</v>
      </c>
      <c r="F673" t="s">
        <v>902</v>
      </c>
    </row>
    <row r="674" spans="1:6" hidden="1" x14ac:dyDescent="0.3">
      <c r="A674" t="s">
        <v>327</v>
      </c>
      <c r="F674" t="s">
        <v>903</v>
      </c>
    </row>
    <row r="675" spans="1:6" hidden="1" x14ac:dyDescent="0.3">
      <c r="F675" t="s">
        <v>612</v>
      </c>
    </row>
    <row r="676" spans="1:6" hidden="1" x14ac:dyDescent="0.3">
      <c r="A676" t="s">
        <v>22</v>
      </c>
      <c r="F676" t="s">
        <v>632</v>
      </c>
    </row>
    <row r="677" spans="1:6" hidden="1" x14ac:dyDescent="0.3">
      <c r="A677" t="s">
        <v>328</v>
      </c>
      <c r="F677" t="s">
        <v>904</v>
      </c>
    </row>
    <row r="678" spans="1:6" hidden="1" x14ac:dyDescent="0.3">
      <c r="F678" t="s">
        <v>612</v>
      </c>
    </row>
    <row r="679" spans="1:6" hidden="1" x14ac:dyDescent="0.3">
      <c r="A679" t="s">
        <v>12</v>
      </c>
      <c r="F679" t="s">
        <v>623</v>
      </c>
    </row>
    <row r="680" spans="1:6" hidden="1" x14ac:dyDescent="0.3">
      <c r="F680" t="s">
        <v>612</v>
      </c>
    </row>
    <row r="681" spans="1:6" hidden="1" x14ac:dyDescent="0.3">
      <c r="A681" t="s">
        <v>329</v>
      </c>
      <c r="F681" t="s">
        <v>905</v>
      </c>
    </row>
    <row r="682" spans="1:6" hidden="1" x14ac:dyDescent="0.3">
      <c r="A682" t="s">
        <v>330</v>
      </c>
      <c r="F682" t="s">
        <v>906</v>
      </c>
    </row>
    <row r="683" spans="1:6" hidden="1" x14ac:dyDescent="0.3">
      <c r="F683" t="s">
        <v>612</v>
      </c>
    </row>
    <row r="684" spans="1:6" hidden="1" x14ac:dyDescent="0.3">
      <c r="A684" t="s">
        <v>73</v>
      </c>
      <c r="F684" t="s">
        <v>675</v>
      </c>
    </row>
    <row r="685" spans="1:6" hidden="1" x14ac:dyDescent="0.3">
      <c r="A685" t="s">
        <v>331</v>
      </c>
      <c r="F685" t="s">
        <v>907</v>
      </c>
    </row>
    <row r="686" spans="1:6" hidden="1" x14ac:dyDescent="0.3">
      <c r="F686" t="s">
        <v>612</v>
      </c>
    </row>
    <row r="687" spans="1:6" hidden="1" x14ac:dyDescent="0.3">
      <c r="A687" t="s">
        <v>43</v>
      </c>
      <c r="F687" t="s">
        <v>648</v>
      </c>
    </row>
    <row r="688" spans="1:6" hidden="1" x14ac:dyDescent="0.3">
      <c r="A688" t="s">
        <v>332</v>
      </c>
      <c r="F688" t="s">
        <v>908</v>
      </c>
    </row>
    <row r="689" spans="1:6" hidden="1" x14ac:dyDescent="0.3">
      <c r="F689" t="s">
        <v>612</v>
      </c>
    </row>
    <row r="690" spans="1:6" hidden="1" x14ac:dyDescent="0.3">
      <c r="A690" t="s">
        <v>6</v>
      </c>
      <c r="F690" t="s">
        <v>617</v>
      </c>
    </row>
    <row r="691" spans="1:6" hidden="1" x14ac:dyDescent="0.3">
      <c r="A691" t="s">
        <v>333</v>
      </c>
      <c r="F691" t="s">
        <v>909</v>
      </c>
    </row>
    <row r="692" spans="1:6" hidden="1" x14ac:dyDescent="0.3">
      <c r="F692" t="s">
        <v>612</v>
      </c>
    </row>
    <row r="693" spans="1:6" x14ac:dyDescent="0.3">
      <c r="A693" t="s">
        <v>334</v>
      </c>
      <c r="F693" t="s">
        <v>910</v>
      </c>
    </row>
    <row r="694" spans="1:6" x14ac:dyDescent="0.3">
      <c r="A694" t="s">
        <v>335</v>
      </c>
      <c r="F694" t="s">
        <v>911</v>
      </c>
    </row>
    <row r="695" spans="1:6" hidden="1" x14ac:dyDescent="0.3">
      <c r="F695" t="s">
        <v>612</v>
      </c>
    </row>
    <row r="696" spans="1:6" hidden="1" x14ac:dyDescent="0.3">
      <c r="A696" t="s">
        <v>12</v>
      </c>
      <c r="F696" t="s">
        <v>623</v>
      </c>
    </row>
    <row r="697" spans="1:6" hidden="1" x14ac:dyDescent="0.3">
      <c r="F697" t="s">
        <v>612</v>
      </c>
    </row>
    <row r="698" spans="1:6" hidden="1" x14ac:dyDescent="0.3">
      <c r="A698" t="s">
        <v>336</v>
      </c>
      <c r="F698" t="s">
        <v>912</v>
      </c>
    </row>
    <row r="699" spans="1:6" hidden="1" x14ac:dyDescent="0.3">
      <c r="A699" t="s">
        <v>337</v>
      </c>
      <c r="F699" t="s">
        <v>913</v>
      </c>
    </row>
    <row r="700" spans="1:6" hidden="1" x14ac:dyDescent="0.3">
      <c r="F700" t="s">
        <v>612</v>
      </c>
    </row>
    <row r="701" spans="1:6" x14ac:dyDescent="0.3">
      <c r="A701" t="s">
        <v>249</v>
      </c>
      <c r="F701" t="s">
        <v>835</v>
      </c>
    </row>
    <row r="702" spans="1:6" x14ac:dyDescent="0.3">
      <c r="A702" t="s">
        <v>338</v>
      </c>
      <c r="F702" t="s">
        <v>914</v>
      </c>
    </row>
    <row r="703" spans="1:6" hidden="1" x14ac:dyDescent="0.3">
      <c r="F703" t="s">
        <v>612</v>
      </c>
    </row>
    <row r="704" spans="1:6" hidden="1" x14ac:dyDescent="0.3">
      <c r="A704" t="s">
        <v>12</v>
      </c>
      <c r="F704" t="s">
        <v>623</v>
      </c>
    </row>
    <row r="705" spans="1:6" hidden="1" x14ac:dyDescent="0.3">
      <c r="F705" t="s">
        <v>612</v>
      </c>
    </row>
    <row r="706" spans="1:6" hidden="1" x14ac:dyDescent="0.3">
      <c r="A706" t="s">
        <v>339</v>
      </c>
      <c r="F706" t="s">
        <v>915</v>
      </c>
    </row>
    <row r="707" spans="1:6" x14ac:dyDescent="0.3">
      <c r="A707" t="s">
        <v>340</v>
      </c>
      <c r="F707" t="s">
        <v>916</v>
      </c>
    </row>
    <row r="708" spans="1:6" hidden="1" x14ac:dyDescent="0.3">
      <c r="F708" t="s">
        <v>612</v>
      </c>
    </row>
    <row r="709" spans="1:6" hidden="1" x14ac:dyDescent="0.3">
      <c r="A709" t="s">
        <v>73</v>
      </c>
      <c r="F709" t="s">
        <v>675</v>
      </c>
    </row>
    <row r="710" spans="1:6" x14ac:dyDescent="0.3">
      <c r="A710" t="s">
        <v>341</v>
      </c>
      <c r="F710" t="s">
        <v>917</v>
      </c>
    </row>
    <row r="711" spans="1:6" hidden="1" x14ac:dyDescent="0.3">
      <c r="F711" t="s">
        <v>612</v>
      </c>
    </row>
    <row r="712" spans="1:6" hidden="1" x14ac:dyDescent="0.3">
      <c r="A712" t="s">
        <v>43</v>
      </c>
      <c r="F712" t="s">
        <v>648</v>
      </c>
    </row>
    <row r="713" spans="1:6" x14ac:dyDescent="0.3">
      <c r="A713" t="s">
        <v>342</v>
      </c>
      <c r="F713" t="s">
        <v>918</v>
      </c>
    </row>
    <row r="714" spans="1:6" hidden="1" x14ac:dyDescent="0.3">
      <c r="F714" t="s">
        <v>612</v>
      </c>
    </row>
    <row r="715" spans="1:6" hidden="1" x14ac:dyDescent="0.3">
      <c r="A715" t="s">
        <v>12</v>
      </c>
      <c r="F715" t="s">
        <v>623</v>
      </c>
    </row>
    <row r="716" spans="1:6" hidden="1" x14ac:dyDescent="0.3">
      <c r="F716" t="s">
        <v>612</v>
      </c>
    </row>
    <row r="717" spans="1:6" hidden="1" x14ac:dyDescent="0.3">
      <c r="A717" t="s">
        <v>343</v>
      </c>
      <c r="F717" t="s">
        <v>919</v>
      </c>
    </row>
    <row r="718" spans="1:6" x14ac:dyDescent="0.3">
      <c r="A718" t="s">
        <v>344</v>
      </c>
      <c r="F718" t="s">
        <v>920</v>
      </c>
    </row>
    <row r="719" spans="1:6" hidden="1" x14ac:dyDescent="0.3">
      <c r="F719" t="s">
        <v>612</v>
      </c>
    </row>
    <row r="720" spans="1:6" hidden="1" x14ac:dyDescent="0.3">
      <c r="A720" t="s">
        <v>15</v>
      </c>
      <c r="F720" t="s">
        <v>626</v>
      </c>
    </row>
    <row r="721" spans="1:6" x14ac:dyDescent="0.3">
      <c r="A721" t="s">
        <v>345</v>
      </c>
      <c r="F721" t="s">
        <v>921</v>
      </c>
    </row>
    <row r="722" spans="1:6" hidden="1" x14ac:dyDescent="0.3">
      <c r="F722" t="s">
        <v>612</v>
      </c>
    </row>
    <row r="723" spans="1:6" hidden="1" x14ac:dyDescent="0.3">
      <c r="A723" t="s">
        <v>137</v>
      </c>
      <c r="F723" t="s">
        <v>728</v>
      </c>
    </row>
    <row r="724" spans="1:6" x14ac:dyDescent="0.3">
      <c r="A724" t="s">
        <v>346</v>
      </c>
      <c r="F724" t="s">
        <v>922</v>
      </c>
    </row>
    <row r="725" spans="1:6" hidden="1" x14ac:dyDescent="0.3">
      <c r="F725" t="s">
        <v>612</v>
      </c>
    </row>
    <row r="726" spans="1:6" hidden="1" x14ac:dyDescent="0.3">
      <c r="A726" t="s">
        <v>6</v>
      </c>
      <c r="F726" t="s">
        <v>617</v>
      </c>
    </row>
    <row r="727" spans="1:6" x14ac:dyDescent="0.3">
      <c r="A727" t="s">
        <v>347</v>
      </c>
      <c r="F727" t="s">
        <v>923</v>
      </c>
    </row>
    <row r="728" spans="1:6" hidden="1" x14ac:dyDescent="0.3">
      <c r="F728" t="s">
        <v>612</v>
      </c>
    </row>
    <row r="729" spans="1:6" hidden="1" x14ac:dyDescent="0.3">
      <c r="A729" t="s">
        <v>67</v>
      </c>
      <c r="F729" t="s">
        <v>670</v>
      </c>
    </row>
    <row r="730" spans="1:6" x14ac:dyDescent="0.3">
      <c r="A730" t="s">
        <v>348</v>
      </c>
      <c r="F730" t="s">
        <v>924</v>
      </c>
    </row>
    <row r="731" spans="1:6" hidden="1" x14ac:dyDescent="0.3">
      <c r="F731" t="s">
        <v>612</v>
      </c>
    </row>
    <row r="732" spans="1:6" hidden="1" x14ac:dyDescent="0.3">
      <c r="A732" t="s">
        <v>12</v>
      </c>
      <c r="F732" t="s">
        <v>623</v>
      </c>
    </row>
    <row r="733" spans="1:6" hidden="1" x14ac:dyDescent="0.3">
      <c r="F733" t="s">
        <v>612</v>
      </c>
    </row>
    <row r="734" spans="1:6" hidden="1" x14ac:dyDescent="0.3">
      <c r="A734" t="s">
        <v>349</v>
      </c>
      <c r="F734" t="s">
        <v>925</v>
      </c>
    </row>
    <row r="735" spans="1:6" x14ac:dyDescent="0.3">
      <c r="A735" t="s">
        <v>350</v>
      </c>
      <c r="F735" t="s">
        <v>926</v>
      </c>
    </row>
    <row r="736" spans="1:6" hidden="1" x14ac:dyDescent="0.3">
      <c r="F736" t="s">
        <v>612</v>
      </c>
    </row>
    <row r="737" spans="1:6" hidden="1" x14ac:dyDescent="0.3">
      <c r="A737" t="s">
        <v>2</v>
      </c>
      <c r="F737" t="s">
        <v>613</v>
      </c>
    </row>
    <row r="738" spans="1:6" x14ac:dyDescent="0.3">
      <c r="A738" t="s">
        <v>351</v>
      </c>
      <c r="F738" t="s">
        <v>927</v>
      </c>
    </row>
    <row r="739" spans="1:6" hidden="1" x14ac:dyDescent="0.3">
      <c r="F739" t="s">
        <v>612</v>
      </c>
    </row>
    <row r="740" spans="1:6" hidden="1" x14ac:dyDescent="0.3">
      <c r="A740" t="s">
        <v>29</v>
      </c>
      <c r="F740" t="s">
        <v>638</v>
      </c>
    </row>
    <row r="741" spans="1:6" x14ac:dyDescent="0.3">
      <c r="A741" t="s">
        <v>352</v>
      </c>
      <c r="F741" t="s">
        <v>928</v>
      </c>
    </row>
    <row r="742" spans="1:6" hidden="1" x14ac:dyDescent="0.3">
      <c r="F742" t="s">
        <v>612</v>
      </c>
    </row>
    <row r="743" spans="1:6" hidden="1" x14ac:dyDescent="0.3">
      <c r="A743" t="s">
        <v>353</v>
      </c>
      <c r="F743" t="s">
        <v>929</v>
      </c>
    </row>
    <row r="744" spans="1:6" hidden="1" x14ac:dyDescent="0.3">
      <c r="A744" t="s">
        <v>354</v>
      </c>
      <c r="F744" t="s">
        <v>930</v>
      </c>
    </row>
    <row r="745" spans="1:6" hidden="1" x14ac:dyDescent="0.3">
      <c r="F745" t="s">
        <v>612</v>
      </c>
    </row>
    <row r="746" spans="1:6" hidden="1" x14ac:dyDescent="0.3">
      <c r="A746" t="s">
        <v>12</v>
      </c>
      <c r="F746" t="s">
        <v>623</v>
      </c>
    </row>
    <row r="747" spans="1:6" hidden="1" x14ac:dyDescent="0.3">
      <c r="F747" t="s">
        <v>612</v>
      </c>
    </row>
    <row r="748" spans="1:6" hidden="1" x14ac:dyDescent="0.3">
      <c r="A748" t="s">
        <v>355</v>
      </c>
      <c r="F748" t="s">
        <v>931</v>
      </c>
    </row>
    <row r="749" spans="1:6" hidden="1" x14ac:dyDescent="0.3">
      <c r="A749" t="e">
        <f>-- SELECT DISTINCT T1.lat</f>
        <v>#NAME?</v>
      </c>
      <c r="B749" t="s">
        <v>356</v>
      </c>
      <c r="F749" t="e">
        <v>#NAME?</v>
      </c>
    </row>
    <row r="750" spans="1:6" hidden="1" x14ac:dyDescent="0.3">
      <c r="F750" t="s">
        <v>612</v>
      </c>
    </row>
    <row r="751" spans="1:6" hidden="1" x14ac:dyDescent="0.3">
      <c r="A751" t="s">
        <v>22</v>
      </c>
      <c r="F751" t="s">
        <v>632</v>
      </c>
    </row>
    <row r="752" spans="1:6" hidden="1" x14ac:dyDescent="0.3">
      <c r="A752" t="s">
        <v>357</v>
      </c>
      <c r="B752" t="s">
        <v>358</v>
      </c>
      <c r="F752" t="s">
        <v>932</v>
      </c>
    </row>
    <row r="753" spans="1:6" hidden="1" x14ac:dyDescent="0.3">
      <c r="F753" t="s">
        <v>612</v>
      </c>
    </row>
    <row r="754" spans="1:6" hidden="1" x14ac:dyDescent="0.3">
      <c r="A754" t="s">
        <v>12</v>
      </c>
      <c r="F754" t="s">
        <v>623</v>
      </c>
    </row>
    <row r="755" spans="1:6" hidden="1" x14ac:dyDescent="0.3">
      <c r="F755" t="s">
        <v>612</v>
      </c>
    </row>
    <row r="756" spans="1:6" hidden="1" x14ac:dyDescent="0.3">
      <c r="A756" t="s">
        <v>359</v>
      </c>
      <c r="F756" t="s">
        <v>933</v>
      </c>
    </row>
    <row r="757" spans="1:6" x14ac:dyDescent="0.3">
      <c r="A757" t="s">
        <v>360</v>
      </c>
      <c r="F757" t="s">
        <v>934</v>
      </c>
    </row>
    <row r="758" spans="1:6" hidden="1" x14ac:dyDescent="0.3">
      <c r="F758" t="s">
        <v>612</v>
      </c>
    </row>
    <row r="759" spans="1:6" hidden="1" x14ac:dyDescent="0.3">
      <c r="A759" t="s">
        <v>22</v>
      </c>
      <c r="F759" t="s">
        <v>632</v>
      </c>
    </row>
    <row r="760" spans="1:6" x14ac:dyDescent="0.3">
      <c r="A760" t="s">
        <v>361</v>
      </c>
      <c r="F760" t="s">
        <v>935</v>
      </c>
    </row>
    <row r="761" spans="1:6" hidden="1" x14ac:dyDescent="0.3">
      <c r="F761" t="s">
        <v>612</v>
      </c>
    </row>
    <row r="762" spans="1:6" hidden="1" x14ac:dyDescent="0.3">
      <c r="A762" t="s">
        <v>106</v>
      </c>
      <c r="F762" t="s">
        <v>704</v>
      </c>
    </row>
    <row r="763" spans="1:6" x14ac:dyDescent="0.3">
      <c r="A763" t="s">
        <v>362</v>
      </c>
      <c r="F763" t="s">
        <v>936</v>
      </c>
    </row>
    <row r="764" spans="1:6" hidden="1" x14ac:dyDescent="0.3">
      <c r="F764" t="s">
        <v>612</v>
      </c>
    </row>
    <row r="765" spans="1:6" hidden="1" x14ac:dyDescent="0.3">
      <c r="A765" t="s">
        <v>65</v>
      </c>
      <c r="F765" t="s">
        <v>668</v>
      </c>
    </row>
    <row r="766" spans="1:6" x14ac:dyDescent="0.3">
      <c r="A766" t="s">
        <v>363</v>
      </c>
      <c r="F766" t="s">
        <v>937</v>
      </c>
    </row>
    <row r="767" spans="1:6" hidden="1" x14ac:dyDescent="0.3">
      <c r="F767" t="s">
        <v>612</v>
      </c>
    </row>
    <row r="768" spans="1:6" hidden="1" x14ac:dyDescent="0.3">
      <c r="A768" t="s">
        <v>59</v>
      </c>
      <c r="F768" t="s">
        <v>662</v>
      </c>
    </row>
    <row r="769" spans="1:6" x14ac:dyDescent="0.3">
      <c r="A769" t="s">
        <v>364</v>
      </c>
      <c r="F769" t="s">
        <v>938</v>
      </c>
    </row>
    <row r="770" spans="1:6" hidden="1" x14ac:dyDescent="0.3">
      <c r="F770" t="s">
        <v>612</v>
      </c>
    </row>
    <row r="771" spans="1:6" hidden="1" x14ac:dyDescent="0.3">
      <c r="A771" t="s">
        <v>12</v>
      </c>
      <c r="F771" t="s">
        <v>623</v>
      </c>
    </row>
    <row r="772" spans="1:6" hidden="1" x14ac:dyDescent="0.3">
      <c r="F772" t="s">
        <v>612</v>
      </c>
    </row>
    <row r="773" spans="1:6" hidden="1" x14ac:dyDescent="0.3">
      <c r="A773" t="s">
        <v>365</v>
      </c>
      <c r="F773" t="s">
        <v>939</v>
      </c>
    </row>
    <row r="774" spans="1:6" hidden="1" x14ac:dyDescent="0.3">
      <c r="A774" t="e">
        <f>-- SELECT T3.forename</f>
        <v>#NAME?</v>
      </c>
      <c r="B774" t="s">
        <v>366</v>
      </c>
      <c r="C774" t="s">
        <v>367</v>
      </c>
      <c r="F774" t="e">
        <v>#NAME?</v>
      </c>
    </row>
    <row r="775" spans="1:6" hidden="1" x14ac:dyDescent="0.3">
      <c r="F775" t="s">
        <v>612</v>
      </c>
    </row>
    <row r="776" spans="1:6" hidden="1" x14ac:dyDescent="0.3">
      <c r="A776" t="s">
        <v>83</v>
      </c>
      <c r="F776" t="s">
        <v>683</v>
      </c>
    </row>
    <row r="777" spans="1:6" hidden="1" x14ac:dyDescent="0.3">
      <c r="A777" t="s">
        <v>368</v>
      </c>
      <c r="B777" t="s">
        <v>366</v>
      </c>
      <c r="C777" t="s">
        <v>369</v>
      </c>
      <c r="F777" t="s">
        <v>940</v>
      </c>
    </row>
    <row r="778" spans="1:6" hidden="1" x14ac:dyDescent="0.3">
      <c r="F778" t="s">
        <v>612</v>
      </c>
    </row>
    <row r="779" spans="1:6" hidden="1" x14ac:dyDescent="0.3">
      <c r="A779" t="s">
        <v>43</v>
      </c>
      <c r="F779" t="s">
        <v>648</v>
      </c>
    </row>
    <row r="780" spans="1:6" hidden="1" x14ac:dyDescent="0.3">
      <c r="A780" t="s">
        <v>368</v>
      </c>
      <c r="B780" t="s">
        <v>366</v>
      </c>
      <c r="C780" t="s">
        <v>370</v>
      </c>
      <c r="F780" t="s">
        <v>941</v>
      </c>
    </row>
    <row r="781" spans="1:6" hidden="1" x14ac:dyDescent="0.3">
      <c r="F781" t="s">
        <v>612</v>
      </c>
    </row>
    <row r="782" spans="1:6" hidden="1" x14ac:dyDescent="0.3">
      <c r="A782" t="s">
        <v>223</v>
      </c>
      <c r="F782" t="s">
        <v>809</v>
      </c>
    </row>
    <row r="783" spans="1:6" hidden="1" x14ac:dyDescent="0.3">
      <c r="A783" t="s">
        <v>368</v>
      </c>
      <c r="B783" t="s">
        <v>366</v>
      </c>
      <c r="C783" t="s">
        <v>371</v>
      </c>
      <c r="F783" t="s">
        <v>942</v>
      </c>
    </row>
    <row r="784" spans="1:6" hidden="1" x14ac:dyDescent="0.3">
      <c r="F784" t="s">
        <v>612</v>
      </c>
    </row>
    <row r="785" spans="1:6" hidden="1" x14ac:dyDescent="0.3">
      <c r="A785" t="s">
        <v>12</v>
      </c>
      <c r="F785" t="s">
        <v>623</v>
      </c>
    </row>
    <row r="786" spans="1:6" hidden="1" x14ac:dyDescent="0.3">
      <c r="F786" t="s">
        <v>612</v>
      </c>
    </row>
    <row r="787" spans="1:6" hidden="1" x14ac:dyDescent="0.3">
      <c r="A787" t="s">
        <v>372</v>
      </c>
      <c r="F787" t="s">
        <v>943</v>
      </c>
    </row>
    <row r="788" spans="1:6" x14ac:dyDescent="0.3">
      <c r="A788" t="s">
        <v>373</v>
      </c>
      <c r="F788" t="s">
        <v>944</v>
      </c>
    </row>
    <row r="789" spans="1:6" hidden="1" x14ac:dyDescent="0.3">
      <c r="F789" t="s">
        <v>612</v>
      </c>
    </row>
    <row r="790" spans="1:6" hidden="1" x14ac:dyDescent="0.3">
      <c r="A790" t="s">
        <v>15</v>
      </c>
      <c r="F790" t="s">
        <v>626</v>
      </c>
    </row>
    <row r="791" spans="1:6" x14ac:dyDescent="0.3">
      <c r="A791" t="s">
        <v>374</v>
      </c>
      <c r="F791" t="s">
        <v>945</v>
      </c>
    </row>
    <row r="792" spans="1:6" hidden="1" x14ac:dyDescent="0.3">
      <c r="F792" t="s">
        <v>612</v>
      </c>
    </row>
    <row r="793" spans="1:6" hidden="1" x14ac:dyDescent="0.3">
      <c r="A793" t="s">
        <v>51</v>
      </c>
      <c r="F793" t="s">
        <v>654</v>
      </c>
    </row>
    <row r="794" spans="1:6" hidden="1" x14ac:dyDescent="0.3">
      <c r="A794" t="s">
        <v>375</v>
      </c>
      <c r="F794" t="s">
        <v>946</v>
      </c>
    </row>
    <row r="795" spans="1:6" hidden="1" x14ac:dyDescent="0.3">
      <c r="F795" t="s">
        <v>612</v>
      </c>
    </row>
    <row r="796" spans="1:6" hidden="1" x14ac:dyDescent="0.3">
      <c r="A796" t="s">
        <v>31</v>
      </c>
      <c r="F796" t="s">
        <v>640</v>
      </c>
    </row>
    <row r="797" spans="1:6" x14ac:dyDescent="0.3">
      <c r="A797" t="s">
        <v>376</v>
      </c>
      <c r="F797" t="s">
        <v>947</v>
      </c>
    </row>
    <row r="798" spans="1:6" hidden="1" x14ac:dyDescent="0.3">
      <c r="F798" t="s">
        <v>612</v>
      </c>
    </row>
    <row r="799" spans="1:6" hidden="1" x14ac:dyDescent="0.3">
      <c r="A799" t="s">
        <v>12</v>
      </c>
      <c r="F799" t="s">
        <v>623</v>
      </c>
    </row>
    <row r="800" spans="1:6" hidden="1" x14ac:dyDescent="0.3">
      <c r="F800" t="s">
        <v>612</v>
      </c>
    </row>
    <row r="801" spans="1:6" hidden="1" x14ac:dyDescent="0.3">
      <c r="A801" t="s">
        <v>377</v>
      </c>
      <c r="F801" t="s">
        <v>948</v>
      </c>
    </row>
    <row r="802" spans="1:6" hidden="1" x14ac:dyDescent="0.3">
      <c r="A802" t="e">
        <f>-- SELECT T1.forename</f>
        <v>#NAME?</v>
      </c>
      <c r="B802" t="s">
        <v>378</v>
      </c>
      <c r="C802" t="s">
        <v>379</v>
      </c>
      <c r="F802" t="e">
        <v>#NAME?</v>
      </c>
    </row>
    <row r="803" spans="1:6" hidden="1" x14ac:dyDescent="0.3">
      <c r="F803" t="s">
        <v>612</v>
      </c>
    </row>
    <row r="804" spans="1:6" hidden="1" x14ac:dyDescent="0.3">
      <c r="A804" t="s">
        <v>48</v>
      </c>
      <c r="F804" t="s">
        <v>652</v>
      </c>
    </row>
    <row r="805" spans="1:6" hidden="1" x14ac:dyDescent="0.3">
      <c r="A805" t="s">
        <v>380</v>
      </c>
      <c r="B805" t="s">
        <v>378</v>
      </c>
      <c r="C805" t="s">
        <v>381</v>
      </c>
      <c r="F805" t="s">
        <v>949</v>
      </c>
    </row>
    <row r="806" spans="1:6" hidden="1" x14ac:dyDescent="0.3">
      <c r="F806" t="s">
        <v>612</v>
      </c>
    </row>
    <row r="807" spans="1:6" hidden="1" x14ac:dyDescent="0.3">
      <c r="A807" t="s">
        <v>43</v>
      </c>
      <c r="F807" t="s">
        <v>648</v>
      </c>
    </row>
    <row r="808" spans="1:6" hidden="1" x14ac:dyDescent="0.3">
      <c r="A808" t="s">
        <v>380</v>
      </c>
      <c r="B808" t="s">
        <v>378</v>
      </c>
      <c r="C808" t="s">
        <v>382</v>
      </c>
      <c r="F808" t="s">
        <v>950</v>
      </c>
    </row>
    <row r="809" spans="1:6" hidden="1" x14ac:dyDescent="0.3">
      <c r="F809" t="s">
        <v>612</v>
      </c>
    </row>
    <row r="810" spans="1:6" hidden="1" x14ac:dyDescent="0.3">
      <c r="A810" t="s">
        <v>6</v>
      </c>
      <c r="F810" t="s">
        <v>617</v>
      </c>
    </row>
    <row r="811" spans="1:6" hidden="1" x14ac:dyDescent="0.3">
      <c r="A811" t="s">
        <v>380</v>
      </c>
      <c r="B811" t="s">
        <v>378</v>
      </c>
      <c r="C811" t="s">
        <v>383</v>
      </c>
      <c r="F811" t="s">
        <v>951</v>
      </c>
    </row>
    <row r="812" spans="1:6" hidden="1" x14ac:dyDescent="0.3">
      <c r="F812" t="s">
        <v>612</v>
      </c>
    </row>
    <row r="813" spans="1:6" hidden="1" x14ac:dyDescent="0.3">
      <c r="A813" t="s">
        <v>150</v>
      </c>
      <c r="F813" t="s">
        <v>739</v>
      </c>
    </row>
    <row r="814" spans="1:6" hidden="1" x14ac:dyDescent="0.3">
      <c r="A814" t="s">
        <v>380</v>
      </c>
      <c r="B814" t="s">
        <v>378</v>
      </c>
      <c r="C814" t="s">
        <v>384</v>
      </c>
      <c r="F814" t="s">
        <v>952</v>
      </c>
    </row>
    <row r="815" spans="1:6" hidden="1" x14ac:dyDescent="0.3">
      <c r="F815" t="s">
        <v>612</v>
      </c>
    </row>
    <row r="816" spans="1:6" hidden="1" x14ac:dyDescent="0.3">
      <c r="A816" t="s">
        <v>12</v>
      </c>
      <c r="F816" t="s">
        <v>623</v>
      </c>
    </row>
    <row r="817" spans="1:6" hidden="1" x14ac:dyDescent="0.3">
      <c r="F817" t="s">
        <v>612</v>
      </c>
    </row>
    <row r="818" spans="1:6" hidden="1" x14ac:dyDescent="0.3">
      <c r="A818" t="s">
        <v>385</v>
      </c>
      <c r="F818" t="s">
        <v>953</v>
      </c>
    </row>
    <row r="819" spans="1:6" x14ac:dyDescent="0.3">
      <c r="A819" t="s">
        <v>386</v>
      </c>
      <c r="F819" t="s">
        <v>954</v>
      </c>
    </row>
    <row r="820" spans="1:6" hidden="1" x14ac:dyDescent="0.3">
      <c r="F820" t="s">
        <v>612</v>
      </c>
    </row>
    <row r="821" spans="1:6" hidden="1" x14ac:dyDescent="0.3">
      <c r="A821" t="s">
        <v>22</v>
      </c>
      <c r="F821" t="s">
        <v>632</v>
      </c>
    </row>
    <row r="822" spans="1:6" x14ac:dyDescent="0.3">
      <c r="A822" t="s">
        <v>387</v>
      </c>
      <c r="F822" t="s">
        <v>955</v>
      </c>
    </row>
    <row r="823" spans="1:6" hidden="1" x14ac:dyDescent="0.3">
      <c r="F823" t="s">
        <v>612</v>
      </c>
    </row>
    <row r="824" spans="1:6" hidden="1" x14ac:dyDescent="0.3">
      <c r="A824" t="s">
        <v>388</v>
      </c>
      <c r="F824" t="s">
        <v>956</v>
      </c>
    </row>
    <row r="825" spans="1:6" x14ac:dyDescent="0.3">
      <c r="A825" t="s">
        <v>389</v>
      </c>
      <c r="F825" t="s">
        <v>957</v>
      </c>
    </row>
    <row r="826" spans="1:6" hidden="1" x14ac:dyDescent="0.3">
      <c r="F826" t="s">
        <v>612</v>
      </c>
    </row>
    <row r="827" spans="1:6" hidden="1" x14ac:dyDescent="0.3">
      <c r="A827" t="s">
        <v>31</v>
      </c>
      <c r="F827" t="s">
        <v>640</v>
      </c>
    </row>
    <row r="828" spans="1:6" x14ac:dyDescent="0.3">
      <c r="A828" t="s">
        <v>390</v>
      </c>
      <c r="F828" t="s">
        <v>958</v>
      </c>
    </row>
    <row r="829" spans="1:6" hidden="1" x14ac:dyDescent="0.3">
      <c r="F829" t="s">
        <v>612</v>
      </c>
    </row>
    <row r="830" spans="1:6" hidden="1" x14ac:dyDescent="0.3">
      <c r="A830" t="s">
        <v>12</v>
      </c>
      <c r="F830" t="s">
        <v>623</v>
      </c>
    </row>
    <row r="831" spans="1:6" hidden="1" x14ac:dyDescent="0.3">
      <c r="F831" t="s">
        <v>612</v>
      </c>
    </row>
    <row r="832" spans="1:6" hidden="1" x14ac:dyDescent="0.3">
      <c r="A832" t="s">
        <v>391</v>
      </c>
      <c r="F832" t="s">
        <v>959</v>
      </c>
    </row>
    <row r="833" spans="1:6" hidden="1" x14ac:dyDescent="0.3">
      <c r="A833" t="s">
        <v>392</v>
      </c>
      <c r="F833" t="s">
        <v>960</v>
      </c>
    </row>
    <row r="834" spans="1:6" hidden="1" x14ac:dyDescent="0.3">
      <c r="F834" t="s">
        <v>612</v>
      </c>
    </row>
    <row r="835" spans="1:6" hidden="1" x14ac:dyDescent="0.3">
      <c r="A835" t="s">
        <v>73</v>
      </c>
      <c r="F835" t="s">
        <v>675</v>
      </c>
    </row>
    <row r="836" spans="1:6" hidden="1" x14ac:dyDescent="0.3">
      <c r="A836" t="s">
        <v>393</v>
      </c>
      <c r="F836" t="s">
        <v>961</v>
      </c>
    </row>
    <row r="837" spans="1:6" hidden="1" x14ac:dyDescent="0.3">
      <c r="F837" t="s">
        <v>612</v>
      </c>
    </row>
    <row r="838" spans="1:6" hidden="1" x14ac:dyDescent="0.3">
      <c r="A838" t="s">
        <v>51</v>
      </c>
      <c r="F838" t="s">
        <v>654</v>
      </c>
    </row>
    <row r="839" spans="1:6" hidden="1" x14ac:dyDescent="0.3">
      <c r="A839" t="s">
        <v>394</v>
      </c>
      <c r="F839" t="s">
        <v>962</v>
      </c>
    </row>
    <row r="840" spans="1:6" hidden="1" x14ac:dyDescent="0.3">
      <c r="F840" t="s">
        <v>612</v>
      </c>
    </row>
    <row r="841" spans="1:6" x14ac:dyDescent="0.3">
      <c r="A841" t="s">
        <v>244</v>
      </c>
      <c r="F841" t="s">
        <v>830</v>
      </c>
    </row>
    <row r="842" spans="1:6" x14ac:dyDescent="0.3">
      <c r="A842" t="s">
        <v>395</v>
      </c>
      <c r="F842" t="s">
        <v>963</v>
      </c>
    </row>
    <row r="843" spans="1:6" hidden="1" x14ac:dyDescent="0.3">
      <c r="F843" t="s">
        <v>612</v>
      </c>
    </row>
    <row r="844" spans="1:6" hidden="1" x14ac:dyDescent="0.3">
      <c r="A844" t="s">
        <v>67</v>
      </c>
      <c r="F844" t="s">
        <v>670</v>
      </c>
    </row>
    <row r="845" spans="1:6" hidden="1" x14ac:dyDescent="0.3">
      <c r="A845" t="s">
        <v>396</v>
      </c>
      <c r="F845" t="s">
        <v>964</v>
      </c>
    </row>
    <row r="846" spans="1:6" hidden="1" x14ac:dyDescent="0.3">
      <c r="F846" t="s">
        <v>612</v>
      </c>
    </row>
    <row r="847" spans="1:6" hidden="1" x14ac:dyDescent="0.3">
      <c r="A847" t="s">
        <v>12</v>
      </c>
      <c r="F847" t="s">
        <v>623</v>
      </c>
    </row>
    <row r="848" spans="1:6" hidden="1" x14ac:dyDescent="0.3">
      <c r="F848" t="s">
        <v>612</v>
      </c>
    </row>
    <row r="849" spans="1:6" hidden="1" x14ac:dyDescent="0.3">
      <c r="A849" t="s">
        <v>397</v>
      </c>
      <c r="F849" t="s">
        <v>965</v>
      </c>
    </row>
    <row r="850" spans="1:6" hidden="1" x14ac:dyDescent="0.3">
      <c r="A850" t="s">
        <v>398</v>
      </c>
      <c r="F850" t="s">
        <v>966</v>
      </c>
    </row>
    <row r="851" spans="1:6" hidden="1" x14ac:dyDescent="0.3">
      <c r="F851" t="s">
        <v>612</v>
      </c>
    </row>
    <row r="852" spans="1:6" hidden="1" x14ac:dyDescent="0.3">
      <c r="A852" t="s">
        <v>48</v>
      </c>
      <c r="F852" t="s">
        <v>652</v>
      </c>
    </row>
    <row r="853" spans="1:6" hidden="1" x14ac:dyDescent="0.3">
      <c r="A853" t="s">
        <v>399</v>
      </c>
      <c r="F853" t="s">
        <v>967</v>
      </c>
    </row>
    <row r="854" spans="1:6" hidden="1" x14ac:dyDescent="0.3">
      <c r="F854" t="s">
        <v>612</v>
      </c>
    </row>
    <row r="855" spans="1:6" hidden="1" x14ac:dyDescent="0.3">
      <c r="A855" t="s">
        <v>137</v>
      </c>
      <c r="F855" t="s">
        <v>728</v>
      </c>
    </row>
    <row r="856" spans="1:6" hidden="1" x14ac:dyDescent="0.3">
      <c r="A856" t="s">
        <v>400</v>
      </c>
      <c r="F856" t="s">
        <v>968</v>
      </c>
    </row>
    <row r="857" spans="1:6" hidden="1" x14ac:dyDescent="0.3">
      <c r="F857" t="s">
        <v>612</v>
      </c>
    </row>
    <row r="858" spans="1:6" hidden="1" x14ac:dyDescent="0.3">
      <c r="A858" t="s">
        <v>401</v>
      </c>
      <c r="F858" t="s">
        <v>969</v>
      </c>
    </row>
    <row r="859" spans="1:6" hidden="1" x14ac:dyDescent="0.3">
      <c r="A859" t="s">
        <v>402</v>
      </c>
      <c r="F859" t="s">
        <v>970</v>
      </c>
    </row>
    <row r="860" spans="1:6" hidden="1" x14ac:dyDescent="0.3">
      <c r="F860" t="s">
        <v>612</v>
      </c>
    </row>
    <row r="861" spans="1:6" hidden="1" x14ac:dyDescent="0.3">
      <c r="A861" t="s">
        <v>33</v>
      </c>
      <c r="F861" t="s">
        <v>642</v>
      </c>
    </row>
    <row r="862" spans="1:6" hidden="1" x14ac:dyDescent="0.3">
      <c r="A862" t="s">
        <v>403</v>
      </c>
      <c r="F862" t="s">
        <v>971</v>
      </c>
    </row>
    <row r="863" spans="1:6" hidden="1" x14ac:dyDescent="0.3">
      <c r="F863" t="s">
        <v>612</v>
      </c>
    </row>
    <row r="864" spans="1:6" x14ac:dyDescent="0.3">
      <c r="A864" t="s">
        <v>404</v>
      </c>
      <c r="F864" t="s">
        <v>972</v>
      </c>
    </row>
    <row r="865" spans="1:6" x14ac:dyDescent="0.3">
      <c r="A865" t="s">
        <v>405</v>
      </c>
      <c r="F865" t="s">
        <v>973</v>
      </c>
    </row>
    <row r="866" spans="1:6" hidden="1" x14ac:dyDescent="0.3">
      <c r="F866" t="s">
        <v>612</v>
      </c>
    </row>
    <row r="867" spans="1:6" hidden="1" x14ac:dyDescent="0.3">
      <c r="A867" t="s">
        <v>12</v>
      </c>
      <c r="F867" t="s">
        <v>623</v>
      </c>
    </row>
    <row r="868" spans="1:6" hidden="1" x14ac:dyDescent="0.3">
      <c r="F868" t="s">
        <v>612</v>
      </c>
    </row>
    <row r="869" spans="1:6" hidden="1" x14ac:dyDescent="0.3">
      <c r="A869" t="s">
        <v>406</v>
      </c>
      <c r="F869" t="s">
        <v>974</v>
      </c>
    </row>
    <row r="870" spans="1:6" hidden="1" x14ac:dyDescent="0.3">
      <c r="A870" t="s">
        <v>407</v>
      </c>
      <c r="B870">
        <v>1</v>
      </c>
      <c r="C870" t="s">
        <v>408</v>
      </c>
      <c r="F870" t="s">
        <v>975</v>
      </c>
    </row>
    <row r="871" spans="1:6" hidden="1" x14ac:dyDescent="0.3">
      <c r="F871" t="s">
        <v>612</v>
      </c>
    </row>
    <row r="872" spans="1:6" hidden="1" x14ac:dyDescent="0.3">
      <c r="A872" t="s">
        <v>27</v>
      </c>
      <c r="F872" t="s">
        <v>636</v>
      </c>
    </row>
    <row r="873" spans="1:6" hidden="1" x14ac:dyDescent="0.3">
      <c r="A873" t="s">
        <v>409</v>
      </c>
      <c r="B873">
        <v>1</v>
      </c>
      <c r="C873" t="s">
        <v>410</v>
      </c>
      <c r="F873" t="s">
        <v>976</v>
      </c>
    </row>
    <row r="874" spans="1:6" hidden="1" x14ac:dyDescent="0.3">
      <c r="F874" t="s">
        <v>612</v>
      </c>
    </row>
    <row r="875" spans="1:6" hidden="1" x14ac:dyDescent="0.3">
      <c r="A875" t="s">
        <v>4</v>
      </c>
      <c r="F875" t="s">
        <v>615</v>
      </c>
    </row>
    <row r="876" spans="1:6" hidden="1" x14ac:dyDescent="0.3">
      <c r="A876" t="s">
        <v>411</v>
      </c>
      <c r="B876">
        <v>1</v>
      </c>
      <c r="C876" t="s">
        <v>412</v>
      </c>
      <c r="F876" t="s">
        <v>977</v>
      </c>
    </row>
    <row r="877" spans="1:6" hidden="1" x14ac:dyDescent="0.3">
      <c r="F877" t="s">
        <v>612</v>
      </c>
    </row>
    <row r="878" spans="1:6" hidden="1" x14ac:dyDescent="0.3">
      <c r="A878" t="s">
        <v>6</v>
      </c>
      <c r="F878" t="s">
        <v>617</v>
      </c>
    </row>
    <row r="879" spans="1:6" hidden="1" x14ac:dyDescent="0.3">
      <c r="A879" t="s">
        <v>413</v>
      </c>
      <c r="F879" t="s">
        <v>978</v>
      </c>
    </row>
    <row r="880" spans="1:6" hidden="1" x14ac:dyDescent="0.3">
      <c r="F880" t="s">
        <v>612</v>
      </c>
    </row>
    <row r="881" spans="1:6" hidden="1" x14ac:dyDescent="0.3">
      <c r="A881" t="s">
        <v>12</v>
      </c>
      <c r="F881" t="s">
        <v>623</v>
      </c>
    </row>
    <row r="882" spans="1:6" hidden="1" x14ac:dyDescent="0.3">
      <c r="F882" t="s">
        <v>612</v>
      </c>
    </row>
    <row r="883" spans="1:6" hidden="1" x14ac:dyDescent="0.3">
      <c r="A883" t="s">
        <v>414</v>
      </c>
      <c r="F883" t="s">
        <v>979</v>
      </c>
    </row>
    <row r="884" spans="1:6" hidden="1" x14ac:dyDescent="0.3">
      <c r="A884" t="e">
        <f>-- SELECT t1.player_name</f>
        <v>#NAME?</v>
      </c>
      <c r="B884" t="s">
        <v>415</v>
      </c>
      <c r="C884" t="s">
        <v>416</v>
      </c>
      <c r="D884" t="s">
        <v>417</v>
      </c>
      <c r="F884" t="e">
        <v>#NAME?</v>
      </c>
    </row>
    <row r="885" spans="1:6" hidden="1" x14ac:dyDescent="0.3">
      <c r="F885" t="s">
        <v>612</v>
      </c>
    </row>
    <row r="886" spans="1:6" hidden="1" x14ac:dyDescent="0.3">
      <c r="A886" t="s">
        <v>27</v>
      </c>
      <c r="F886" t="s">
        <v>636</v>
      </c>
    </row>
    <row r="887" spans="1:6" hidden="1" x14ac:dyDescent="0.3">
      <c r="A887" t="s">
        <v>418</v>
      </c>
      <c r="B887" t="s">
        <v>419</v>
      </c>
      <c r="C887" t="s">
        <v>416</v>
      </c>
      <c r="D887" t="s">
        <v>420</v>
      </c>
      <c r="F887" t="s">
        <v>980</v>
      </c>
    </row>
    <row r="888" spans="1:6" hidden="1" x14ac:dyDescent="0.3">
      <c r="F888" t="s">
        <v>612</v>
      </c>
    </row>
    <row r="889" spans="1:6" hidden="1" x14ac:dyDescent="0.3">
      <c r="A889" t="s">
        <v>17</v>
      </c>
      <c r="F889" t="s">
        <v>628</v>
      </c>
    </row>
    <row r="890" spans="1:6" hidden="1" x14ac:dyDescent="0.3">
      <c r="A890" t="s">
        <v>421</v>
      </c>
      <c r="B890" t="s">
        <v>415</v>
      </c>
      <c r="C890" t="s">
        <v>416</v>
      </c>
      <c r="D890" t="s">
        <v>420</v>
      </c>
      <c r="F890" t="s">
        <v>981</v>
      </c>
    </row>
    <row r="891" spans="1:6" hidden="1" x14ac:dyDescent="0.3">
      <c r="F891" t="s">
        <v>612</v>
      </c>
    </row>
    <row r="892" spans="1:6" hidden="1" x14ac:dyDescent="0.3">
      <c r="A892" t="s">
        <v>6</v>
      </c>
      <c r="F892" t="s">
        <v>617</v>
      </c>
    </row>
    <row r="893" spans="1:6" hidden="1" x14ac:dyDescent="0.3">
      <c r="A893" t="s">
        <v>418</v>
      </c>
      <c r="B893" t="s">
        <v>422</v>
      </c>
      <c r="F893" t="s">
        <v>982</v>
      </c>
    </row>
    <row r="894" spans="1:6" hidden="1" x14ac:dyDescent="0.3">
      <c r="F894" t="s">
        <v>612</v>
      </c>
    </row>
    <row r="895" spans="1:6" hidden="1" x14ac:dyDescent="0.3">
      <c r="A895" t="s">
        <v>67</v>
      </c>
      <c r="F895" t="s">
        <v>670</v>
      </c>
    </row>
    <row r="896" spans="1:6" hidden="1" x14ac:dyDescent="0.3">
      <c r="A896" t="s">
        <v>418</v>
      </c>
      <c r="B896" t="s">
        <v>423</v>
      </c>
      <c r="C896" t="s">
        <v>416</v>
      </c>
      <c r="D896" t="s">
        <v>420</v>
      </c>
      <c r="F896" t="s">
        <v>983</v>
      </c>
    </row>
    <row r="897" spans="1:6" hidden="1" x14ac:dyDescent="0.3">
      <c r="F897" t="s">
        <v>612</v>
      </c>
    </row>
    <row r="898" spans="1:6" hidden="1" x14ac:dyDescent="0.3">
      <c r="A898" t="s">
        <v>424</v>
      </c>
      <c r="F898" t="s">
        <v>984</v>
      </c>
    </row>
    <row r="899" spans="1:6" hidden="1" x14ac:dyDescent="0.3">
      <c r="A899" t="s">
        <v>418</v>
      </c>
      <c r="B899" t="s">
        <v>415</v>
      </c>
      <c r="C899" t="s">
        <v>416</v>
      </c>
      <c r="D899" t="s">
        <v>425</v>
      </c>
      <c r="F899" t="s">
        <v>985</v>
      </c>
    </row>
    <row r="900" spans="1:6" hidden="1" x14ac:dyDescent="0.3">
      <c r="F900" t="s">
        <v>612</v>
      </c>
    </row>
    <row r="901" spans="1:6" hidden="1" x14ac:dyDescent="0.3">
      <c r="A901" t="s">
        <v>12</v>
      </c>
      <c r="F901" t="s">
        <v>623</v>
      </c>
    </row>
    <row r="902" spans="1:6" hidden="1" x14ac:dyDescent="0.3">
      <c r="F902" t="s">
        <v>612</v>
      </c>
    </row>
    <row r="903" spans="1:6" hidden="1" x14ac:dyDescent="0.3">
      <c r="A903" t="s">
        <v>426</v>
      </c>
      <c r="F903" t="s">
        <v>986</v>
      </c>
    </row>
    <row r="904" spans="1:6" hidden="1" x14ac:dyDescent="0.3">
      <c r="A904" t="s">
        <v>427</v>
      </c>
      <c r="B904" t="s">
        <v>428</v>
      </c>
      <c r="F904" t="s">
        <v>987</v>
      </c>
    </row>
    <row r="905" spans="1:6" hidden="1" x14ac:dyDescent="0.3">
      <c r="F905" t="s">
        <v>612</v>
      </c>
    </row>
    <row r="906" spans="1:6" hidden="1" x14ac:dyDescent="0.3">
      <c r="A906" t="s">
        <v>27</v>
      </c>
      <c r="F906" t="s">
        <v>636</v>
      </c>
    </row>
    <row r="907" spans="1:6" hidden="1" x14ac:dyDescent="0.3">
      <c r="A907" t="s">
        <v>429</v>
      </c>
      <c r="B907" t="s">
        <v>430</v>
      </c>
      <c r="F907" t="s">
        <v>988</v>
      </c>
    </row>
    <row r="908" spans="1:6" hidden="1" x14ac:dyDescent="0.3">
      <c r="F908" t="s">
        <v>612</v>
      </c>
    </row>
    <row r="909" spans="1:6" hidden="1" x14ac:dyDescent="0.3">
      <c r="A909" t="s">
        <v>431</v>
      </c>
      <c r="F909" t="s">
        <v>989</v>
      </c>
    </row>
    <row r="910" spans="1:6" hidden="1" x14ac:dyDescent="0.3">
      <c r="A910" t="s">
        <v>432</v>
      </c>
      <c r="B910" t="s">
        <v>430</v>
      </c>
      <c r="F910" t="s">
        <v>990</v>
      </c>
    </row>
    <row r="911" spans="1:6" hidden="1" x14ac:dyDescent="0.3">
      <c r="F911" t="s">
        <v>612</v>
      </c>
    </row>
    <row r="912" spans="1:6" hidden="1" x14ac:dyDescent="0.3">
      <c r="A912" t="s">
        <v>6</v>
      </c>
      <c r="F912" t="s">
        <v>617</v>
      </c>
    </row>
    <row r="913" spans="1:6" hidden="1" x14ac:dyDescent="0.3">
      <c r="A913" t="s">
        <v>433</v>
      </c>
      <c r="F913" t="s">
        <v>991</v>
      </c>
    </row>
    <row r="914" spans="1:6" hidden="1" x14ac:dyDescent="0.3">
      <c r="F914" t="s">
        <v>612</v>
      </c>
    </row>
    <row r="915" spans="1:6" hidden="1" x14ac:dyDescent="0.3">
      <c r="A915" t="s">
        <v>12</v>
      </c>
      <c r="F915" t="s">
        <v>623</v>
      </c>
    </row>
    <row r="916" spans="1:6" hidden="1" x14ac:dyDescent="0.3">
      <c r="F916" t="s">
        <v>612</v>
      </c>
    </row>
    <row r="917" spans="1:6" hidden="1" x14ac:dyDescent="0.3">
      <c r="A917" t="s">
        <v>434</v>
      </c>
      <c r="F917" t="s">
        <v>992</v>
      </c>
    </row>
    <row r="918" spans="1:6" hidden="1" x14ac:dyDescent="0.3">
      <c r="A918" t="s">
        <v>435</v>
      </c>
      <c r="F918" t="s">
        <v>993</v>
      </c>
    </row>
    <row r="919" spans="1:6" hidden="1" x14ac:dyDescent="0.3">
      <c r="F919" t="s">
        <v>612</v>
      </c>
    </row>
    <row r="920" spans="1:6" hidden="1" x14ac:dyDescent="0.3">
      <c r="A920" t="s">
        <v>2</v>
      </c>
      <c r="F920" t="s">
        <v>613</v>
      </c>
    </row>
    <row r="921" spans="1:6" hidden="1" x14ac:dyDescent="0.3">
      <c r="A921" t="s">
        <v>436</v>
      </c>
      <c r="F921" t="s">
        <v>994</v>
      </c>
    </row>
    <row r="922" spans="1:6" hidden="1" x14ac:dyDescent="0.3">
      <c r="F922" t="s">
        <v>612</v>
      </c>
    </row>
    <row r="923" spans="1:6" hidden="1" x14ac:dyDescent="0.3">
      <c r="A923" t="s">
        <v>43</v>
      </c>
      <c r="F923" t="s">
        <v>648</v>
      </c>
    </row>
    <row r="924" spans="1:6" hidden="1" x14ac:dyDescent="0.3">
      <c r="A924" t="s">
        <v>437</v>
      </c>
      <c r="F924" t="s">
        <v>995</v>
      </c>
    </row>
    <row r="925" spans="1:6" hidden="1" x14ac:dyDescent="0.3">
      <c r="F925" t="s">
        <v>612</v>
      </c>
    </row>
    <row r="926" spans="1:6" hidden="1" x14ac:dyDescent="0.3">
      <c r="A926" t="s">
        <v>12</v>
      </c>
      <c r="F926" t="s">
        <v>623</v>
      </c>
    </row>
    <row r="927" spans="1:6" hidden="1" x14ac:dyDescent="0.3">
      <c r="F927" t="s">
        <v>612</v>
      </c>
    </row>
    <row r="928" spans="1:6" hidden="1" x14ac:dyDescent="0.3">
      <c r="A928" t="s">
        <v>438</v>
      </c>
      <c r="F928" t="s">
        <v>996</v>
      </c>
    </row>
    <row r="929" spans="1:6" hidden="1" x14ac:dyDescent="0.3">
      <c r="A929" t="s">
        <v>439</v>
      </c>
      <c r="B929">
        <v>1</v>
      </c>
      <c r="C929" t="s">
        <v>440</v>
      </c>
      <c r="F929" t="s">
        <v>997</v>
      </c>
    </row>
    <row r="930" spans="1:6" hidden="1" x14ac:dyDescent="0.3">
      <c r="F930" t="s">
        <v>612</v>
      </c>
    </row>
    <row r="931" spans="1:6" hidden="1" x14ac:dyDescent="0.3">
      <c r="A931" t="s">
        <v>83</v>
      </c>
      <c r="F931" t="s">
        <v>683</v>
      </c>
    </row>
    <row r="932" spans="1:6" hidden="1" x14ac:dyDescent="0.3">
      <c r="A932" t="s">
        <v>441</v>
      </c>
      <c r="F932" t="s">
        <v>998</v>
      </c>
    </row>
    <row r="933" spans="1:6" hidden="1" x14ac:dyDescent="0.3">
      <c r="F933" t="s">
        <v>612</v>
      </c>
    </row>
    <row r="934" spans="1:6" x14ac:dyDescent="0.3">
      <c r="A934" t="s">
        <v>442</v>
      </c>
      <c r="F934" t="s">
        <v>999</v>
      </c>
    </row>
    <row r="935" spans="1:6" hidden="1" x14ac:dyDescent="0.3">
      <c r="A935" t="s">
        <v>443</v>
      </c>
      <c r="B935">
        <v>1</v>
      </c>
      <c r="C935" t="s">
        <v>444</v>
      </c>
      <c r="F935" t="s">
        <v>1000</v>
      </c>
    </row>
    <row r="936" spans="1:6" hidden="1" x14ac:dyDescent="0.3">
      <c r="F936" t="s">
        <v>612</v>
      </c>
    </row>
    <row r="937" spans="1:6" hidden="1" x14ac:dyDescent="0.3">
      <c r="A937" t="s">
        <v>12</v>
      </c>
      <c r="F937" t="s">
        <v>623</v>
      </c>
    </row>
    <row r="938" spans="1:6" hidden="1" x14ac:dyDescent="0.3">
      <c r="F938" t="s">
        <v>612</v>
      </c>
    </row>
    <row r="939" spans="1:6" hidden="1" x14ac:dyDescent="0.3">
      <c r="A939" t="s">
        <v>445</v>
      </c>
      <c r="F939" t="s">
        <v>1001</v>
      </c>
    </row>
    <row r="940" spans="1:6" hidden="1" x14ac:dyDescent="0.3">
      <c r="A940" t="s">
        <v>446</v>
      </c>
      <c r="F940" t="s">
        <v>1002</v>
      </c>
    </row>
    <row r="941" spans="1:6" hidden="1" x14ac:dyDescent="0.3">
      <c r="F941" t="s">
        <v>612</v>
      </c>
    </row>
    <row r="942" spans="1:6" x14ac:dyDescent="0.3">
      <c r="A942" t="s">
        <v>204</v>
      </c>
      <c r="F942" t="s">
        <v>790</v>
      </c>
    </row>
    <row r="943" spans="1:6" x14ac:dyDescent="0.3">
      <c r="A943" t="s">
        <v>447</v>
      </c>
      <c r="F943" t="s">
        <v>1003</v>
      </c>
    </row>
    <row r="944" spans="1:6" hidden="1" x14ac:dyDescent="0.3">
      <c r="F944" t="s">
        <v>612</v>
      </c>
    </row>
    <row r="945" spans="1:6" hidden="1" x14ac:dyDescent="0.3">
      <c r="A945" t="s">
        <v>12</v>
      </c>
      <c r="F945" t="s">
        <v>623</v>
      </c>
    </row>
    <row r="946" spans="1:6" hidden="1" x14ac:dyDescent="0.3">
      <c r="F946" t="s">
        <v>612</v>
      </c>
    </row>
    <row r="947" spans="1:6" hidden="1" x14ac:dyDescent="0.3">
      <c r="A947" t="s">
        <v>448</v>
      </c>
      <c r="F947" t="s">
        <v>1004</v>
      </c>
    </row>
    <row r="948" spans="1:6" hidden="1" x14ac:dyDescent="0.3">
      <c r="A948" t="s">
        <v>449</v>
      </c>
      <c r="B948" t="s">
        <v>450</v>
      </c>
      <c r="F948" t="s">
        <v>1005</v>
      </c>
    </row>
    <row r="949" spans="1:6" hidden="1" x14ac:dyDescent="0.3">
      <c r="F949" t="s">
        <v>612</v>
      </c>
    </row>
    <row r="950" spans="1:6" hidden="1" x14ac:dyDescent="0.3">
      <c r="A950" t="s">
        <v>48</v>
      </c>
      <c r="F950" t="s">
        <v>652</v>
      </c>
    </row>
    <row r="951" spans="1:6" hidden="1" x14ac:dyDescent="0.3">
      <c r="A951" t="s">
        <v>451</v>
      </c>
      <c r="B951" t="s">
        <v>452</v>
      </c>
      <c r="F951" t="s">
        <v>1006</v>
      </c>
    </row>
    <row r="952" spans="1:6" hidden="1" x14ac:dyDescent="0.3">
      <c r="F952" t="s">
        <v>612</v>
      </c>
    </row>
    <row r="953" spans="1:6" hidden="1" x14ac:dyDescent="0.3">
      <c r="A953" t="s">
        <v>43</v>
      </c>
      <c r="F953" t="s">
        <v>648</v>
      </c>
    </row>
    <row r="954" spans="1:6" hidden="1" x14ac:dyDescent="0.3">
      <c r="A954" t="s">
        <v>453</v>
      </c>
      <c r="B954" t="s">
        <v>454</v>
      </c>
      <c r="F954" t="s">
        <v>1007</v>
      </c>
    </row>
    <row r="955" spans="1:6" hidden="1" x14ac:dyDescent="0.3">
      <c r="F955" t="s">
        <v>612</v>
      </c>
    </row>
    <row r="956" spans="1:6" hidden="1" x14ac:dyDescent="0.3">
      <c r="A956" t="s">
        <v>78</v>
      </c>
      <c r="F956" t="s">
        <v>678</v>
      </c>
    </row>
    <row r="957" spans="1:6" hidden="1" x14ac:dyDescent="0.3">
      <c r="A957" t="s">
        <v>455</v>
      </c>
      <c r="B957" t="s">
        <v>456</v>
      </c>
      <c r="F957" t="s">
        <v>1008</v>
      </c>
    </row>
    <row r="958" spans="1:6" hidden="1" x14ac:dyDescent="0.3">
      <c r="F958" t="s">
        <v>612</v>
      </c>
    </row>
    <row r="959" spans="1:6" hidden="1" x14ac:dyDescent="0.3">
      <c r="A959" t="s">
        <v>12</v>
      </c>
      <c r="F959" t="s">
        <v>623</v>
      </c>
    </row>
    <row r="960" spans="1:6" hidden="1" x14ac:dyDescent="0.3">
      <c r="F960" t="s">
        <v>612</v>
      </c>
    </row>
    <row r="961" spans="1:6" hidden="1" x14ac:dyDescent="0.3">
      <c r="A961" t="s">
        <v>457</v>
      </c>
      <c r="F961" t="s">
        <v>1009</v>
      </c>
    </row>
    <row r="962" spans="1:6" hidden="1" x14ac:dyDescent="0.3">
      <c r="A962" t="s">
        <v>458</v>
      </c>
      <c r="F962" t="s">
        <v>1010</v>
      </c>
    </row>
    <row r="963" spans="1:6" hidden="1" x14ac:dyDescent="0.3">
      <c r="F963" t="s">
        <v>612</v>
      </c>
    </row>
    <row r="964" spans="1:6" hidden="1" x14ac:dyDescent="0.3">
      <c r="A964" t="s">
        <v>27</v>
      </c>
      <c r="F964" t="s">
        <v>636</v>
      </c>
    </row>
    <row r="965" spans="1:6" hidden="1" x14ac:dyDescent="0.3">
      <c r="A965" t="s">
        <v>459</v>
      </c>
      <c r="F965" t="s">
        <v>1011</v>
      </c>
    </row>
    <row r="966" spans="1:6" hidden="1" x14ac:dyDescent="0.3">
      <c r="F966" t="s">
        <v>612</v>
      </c>
    </row>
    <row r="967" spans="1:6" hidden="1" x14ac:dyDescent="0.3">
      <c r="A967" t="s">
        <v>51</v>
      </c>
      <c r="F967" t="s">
        <v>654</v>
      </c>
    </row>
    <row r="968" spans="1:6" hidden="1" x14ac:dyDescent="0.3">
      <c r="A968" t="s">
        <v>460</v>
      </c>
      <c r="F968" t="s">
        <v>1012</v>
      </c>
    </row>
    <row r="969" spans="1:6" hidden="1" x14ac:dyDescent="0.3">
      <c r="F969" t="s">
        <v>612</v>
      </c>
    </row>
    <row r="970" spans="1:6" hidden="1" x14ac:dyDescent="0.3">
      <c r="A970" t="s">
        <v>95</v>
      </c>
      <c r="F970" t="s">
        <v>695</v>
      </c>
    </row>
    <row r="971" spans="1:6" hidden="1" x14ac:dyDescent="0.3">
      <c r="A971" t="s">
        <v>461</v>
      </c>
      <c r="F971" t="s">
        <v>1013</v>
      </c>
    </row>
    <row r="972" spans="1:6" hidden="1" x14ac:dyDescent="0.3">
      <c r="F972" t="s">
        <v>612</v>
      </c>
    </row>
    <row r="973" spans="1:6" hidden="1" x14ac:dyDescent="0.3">
      <c r="A973" t="s">
        <v>12</v>
      </c>
      <c r="F973" t="s">
        <v>623</v>
      </c>
    </row>
    <row r="974" spans="1:6" hidden="1" x14ac:dyDescent="0.3">
      <c r="F974" t="s">
        <v>612</v>
      </c>
    </row>
    <row r="975" spans="1:6" hidden="1" x14ac:dyDescent="0.3">
      <c r="A975" t="s">
        <v>462</v>
      </c>
      <c r="F975" t="s">
        <v>1014</v>
      </c>
    </row>
    <row r="976" spans="1:6" hidden="1" x14ac:dyDescent="0.3">
      <c r="A976" t="s">
        <v>463</v>
      </c>
      <c r="F976" t="s">
        <v>1015</v>
      </c>
    </row>
    <row r="977" spans="1:6" hidden="1" x14ac:dyDescent="0.3">
      <c r="F977" t="s">
        <v>612</v>
      </c>
    </row>
    <row r="978" spans="1:6" hidden="1" x14ac:dyDescent="0.3">
      <c r="A978" t="s">
        <v>83</v>
      </c>
      <c r="F978" t="s">
        <v>683</v>
      </c>
    </row>
    <row r="979" spans="1:6" hidden="1" x14ac:dyDescent="0.3">
      <c r="A979" t="s">
        <v>464</v>
      </c>
      <c r="F979" t="s">
        <v>1016</v>
      </c>
    </row>
    <row r="980" spans="1:6" hidden="1" x14ac:dyDescent="0.3">
      <c r="F980" t="s">
        <v>612</v>
      </c>
    </row>
    <row r="981" spans="1:6" hidden="1" x14ac:dyDescent="0.3">
      <c r="A981" t="s">
        <v>12</v>
      </c>
      <c r="F981" t="s">
        <v>623</v>
      </c>
    </row>
    <row r="982" spans="1:6" hidden="1" x14ac:dyDescent="0.3">
      <c r="F982" t="s">
        <v>612</v>
      </c>
    </row>
    <row r="983" spans="1:6" hidden="1" x14ac:dyDescent="0.3">
      <c r="A983" t="s">
        <v>465</v>
      </c>
      <c r="F983" t="s">
        <v>1017</v>
      </c>
    </row>
    <row r="984" spans="1:6" hidden="1" x14ac:dyDescent="0.3">
      <c r="A984" t="s">
        <v>466</v>
      </c>
      <c r="F984" t="s">
        <v>1018</v>
      </c>
    </row>
    <row r="985" spans="1:6" hidden="1" x14ac:dyDescent="0.3">
      <c r="F985" t="s">
        <v>612</v>
      </c>
    </row>
    <row r="986" spans="1:6" hidden="1" x14ac:dyDescent="0.3">
      <c r="A986" t="s">
        <v>27</v>
      </c>
      <c r="F986" t="s">
        <v>636</v>
      </c>
    </row>
    <row r="987" spans="1:6" hidden="1" x14ac:dyDescent="0.3">
      <c r="A987" t="s">
        <v>467</v>
      </c>
      <c r="F987" t="s">
        <v>1019</v>
      </c>
    </row>
    <row r="988" spans="1:6" hidden="1" x14ac:dyDescent="0.3">
      <c r="F988" t="s">
        <v>612</v>
      </c>
    </row>
    <row r="989" spans="1:6" hidden="1" x14ac:dyDescent="0.3">
      <c r="A989" t="s">
        <v>4</v>
      </c>
      <c r="F989" t="s">
        <v>615</v>
      </c>
    </row>
    <row r="990" spans="1:6" hidden="1" x14ac:dyDescent="0.3">
      <c r="A990" t="s">
        <v>468</v>
      </c>
      <c r="F990" t="s">
        <v>1020</v>
      </c>
    </row>
    <row r="991" spans="1:6" hidden="1" x14ac:dyDescent="0.3">
      <c r="F991" t="s">
        <v>612</v>
      </c>
    </row>
    <row r="992" spans="1:6" hidden="1" x14ac:dyDescent="0.3">
      <c r="A992" t="s">
        <v>12</v>
      </c>
      <c r="F992" t="s">
        <v>623</v>
      </c>
    </row>
    <row r="993" spans="1:6" hidden="1" x14ac:dyDescent="0.3">
      <c r="F993" t="s">
        <v>612</v>
      </c>
    </row>
    <row r="994" spans="1:6" hidden="1" x14ac:dyDescent="0.3">
      <c r="A994" t="s">
        <v>469</v>
      </c>
      <c r="F994" t="s">
        <v>1021</v>
      </c>
    </row>
    <row r="995" spans="1:6" hidden="1" x14ac:dyDescent="0.3">
      <c r="A995" t="s">
        <v>470</v>
      </c>
      <c r="F995" t="s">
        <v>1022</v>
      </c>
    </row>
    <row r="996" spans="1:6" hidden="1" x14ac:dyDescent="0.3">
      <c r="F996" t="s">
        <v>612</v>
      </c>
    </row>
    <row r="997" spans="1:6" hidden="1" x14ac:dyDescent="0.3">
      <c r="A997" t="s">
        <v>83</v>
      </c>
      <c r="F997" t="s">
        <v>683</v>
      </c>
    </row>
    <row r="998" spans="1:6" hidden="1" x14ac:dyDescent="0.3">
      <c r="A998" t="s">
        <v>471</v>
      </c>
      <c r="F998" t="s">
        <v>1023</v>
      </c>
    </row>
    <row r="999" spans="1:6" hidden="1" x14ac:dyDescent="0.3">
      <c r="F999" t="s">
        <v>612</v>
      </c>
    </row>
    <row r="1000" spans="1:6" hidden="1" x14ac:dyDescent="0.3">
      <c r="A1000" t="s">
        <v>12</v>
      </c>
      <c r="F1000" t="s">
        <v>623</v>
      </c>
    </row>
    <row r="1001" spans="1:6" hidden="1" x14ac:dyDescent="0.3">
      <c r="F1001" t="s">
        <v>612</v>
      </c>
    </row>
    <row r="1002" spans="1:6" hidden="1" x14ac:dyDescent="0.3">
      <c r="A1002" t="s">
        <v>472</v>
      </c>
      <c r="F1002" t="s">
        <v>1024</v>
      </c>
    </row>
    <row r="1003" spans="1:6" hidden="1" x14ac:dyDescent="0.3">
      <c r="A1003" t="s">
        <v>473</v>
      </c>
      <c r="B1003" t="s">
        <v>474</v>
      </c>
      <c r="C1003" t="s">
        <v>475</v>
      </c>
      <c r="F1003" t="s">
        <v>1025</v>
      </c>
    </row>
    <row r="1004" spans="1:6" hidden="1" x14ac:dyDescent="0.3">
      <c r="F1004" t="s">
        <v>612</v>
      </c>
    </row>
    <row r="1005" spans="1:6" hidden="1" x14ac:dyDescent="0.3">
      <c r="A1005" t="s">
        <v>2</v>
      </c>
      <c r="F1005" t="s">
        <v>613</v>
      </c>
    </row>
    <row r="1006" spans="1:6" hidden="1" x14ac:dyDescent="0.3">
      <c r="A1006" t="s">
        <v>476</v>
      </c>
      <c r="B1006" t="s">
        <v>474</v>
      </c>
      <c r="C1006" t="s">
        <v>477</v>
      </c>
      <c r="F1006" t="s">
        <v>1026</v>
      </c>
    </row>
    <row r="1007" spans="1:6" hidden="1" x14ac:dyDescent="0.3">
      <c r="F1007" t="s">
        <v>612</v>
      </c>
    </row>
    <row r="1008" spans="1:6" hidden="1" x14ac:dyDescent="0.3">
      <c r="A1008" t="s">
        <v>12</v>
      </c>
      <c r="F1008" t="s">
        <v>623</v>
      </c>
    </row>
    <row r="1009" spans="1:6" hidden="1" x14ac:dyDescent="0.3">
      <c r="F1009" t="s">
        <v>612</v>
      </c>
    </row>
    <row r="1010" spans="1:6" hidden="1" x14ac:dyDescent="0.3">
      <c r="A1010" t="s">
        <v>478</v>
      </c>
      <c r="F1010" t="s">
        <v>1027</v>
      </c>
    </row>
    <row r="1011" spans="1:6" hidden="1" x14ac:dyDescent="0.3">
      <c r="A1011" t="e">
        <f>-- SELECT T1.Id</f>
        <v>#NAME?</v>
      </c>
      <c r="B1011" t="s">
        <v>479</v>
      </c>
      <c r="F1011" t="e">
        <v>#NAME?</v>
      </c>
    </row>
    <row r="1012" spans="1:6" hidden="1" x14ac:dyDescent="0.3">
      <c r="F1012" t="s">
        <v>612</v>
      </c>
    </row>
    <row r="1013" spans="1:6" hidden="1" x14ac:dyDescent="0.3">
      <c r="A1013" t="s">
        <v>73</v>
      </c>
      <c r="F1013" t="s">
        <v>675</v>
      </c>
    </row>
    <row r="1014" spans="1:6" hidden="1" x14ac:dyDescent="0.3">
      <c r="A1014" t="s">
        <v>480</v>
      </c>
      <c r="B1014" t="s">
        <v>481</v>
      </c>
      <c r="F1014" t="s">
        <v>1028</v>
      </c>
    </row>
    <row r="1015" spans="1:6" hidden="1" x14ac:dyDescent="0.3">
      <c r="F1015" t="s">
        <v>612</v>
      </c>
    </row>
    <row r="1016" spans="1:6" hidden="1" x14ac:dyDescent="0.3">
      <c r="A1016" t="s">
        <v>51</v>
      </c>
      <c r="F1016" t="s">
        <v>654</v>
      </c>
    </row>
    <row r="1017" spans="1:6" hidden="1" x14ac:dyDescent="0.3">
      <c r="A1017" t="s">
        <v>482</v>
      </c>
      <c r="B1017" t="s">
        <v>483</v>
      </c>
      <c r="F1017" t="s">
        <v>1029</v>
      </c>
    </row>
    <row r="1018" spans="1:6" hidden="1" x14ac:dyDescent="0.3">
      <c r="F1018" t="s">
        <v>612</v>
      </c>
    </row>
    <row r="1019" spans="1:6" hidden="1" x14ac:dyDescent="0.3">
      <c r="A1019" t="s">
        <v>181</v>
      </c>
      <c r="F1019" t="s">
        <v>767</v>
      </c>
    </row>
    <row r="1020" spans="1:6" hidden="1" x14ac:dyDescent="0.3">
      <c r="A1020" t="s">
        <v>482</v>
      </c>
      <c r="B1020" t="s">
        <v>484</v>
      </c>
      <c r="F1020" t="s">
        <v>1030</v>
      </c>
    </row>
    <row r="1021" spans="1:6" hidden="1" x14ac:dyDescent="0.3">
      <c r="F1021" t="s">
        <v>612</v>
      </c>
    </row>
    <row r="1022" spans="1:6" hidden="1" x14ac:dyDescent="0.3">
      <c r="A1022" t="s">
        <v>150</v>
      </c>
      <c r="F1022" t="s">
        <v>739</v>
      </c>
    </row>
    <row r="1023" spans="1:6" hidden="1" x14ac:dyDescent="0.3">
      <c r="A1023" t="s">
        <v>482</v>
      </c>
      <c r="B1023" t="s">
        <v>485</v>
      </c>
      <c r="F1023" t="s">
        <v>1031</v>
      </c>
    </row>
    <row r="1024" spans="1:6" hidden="1" x14ac:dyDescent="0.3">
      <c r="F1024" t="s">
        <v>612</v>
      </c>
    </row>
    <row r="1025" spans="1:6" hidden="1" x14ac:dyDescent="0.3">
      <c r="A1025" t="s">
        <v>12</v>
      </c>
      <c r="F1025" t="s">
        <v>623</v>
      </c>
    </row>
    <row r="1026" spans="1:6" hidden="1" x14ac:dyDescent="0.3">
      <c r="F1026" t="s">
        <v>612</v>
      </c>
    </row>
    <row r="1027" spans="1:6" hidden="1" x14ac:dyDescent="0.3">
      <c r="A1027" t="s">
        <v>486</v>
      </c>
      <c r="F1027" t="s">
        <v>1032</v>
      </c>
    </row>
    <row r="1028" spans="1:6" hidden="1" x14ac:dyDescent="0.3">
      <c r="A1028" t="s">
        <v>487</v>
      </c>
      <c r="F1028" t="s">
        <v>1033</v>
      </c>
    </row>
    <row r="1029" spans="1:6" hidden="1" x14ac:dyDescent="0.3">
      <c r="F1029" t="s">
        <v>612</v>
      </c>
    </row>
    <row r="1030" spans="1:6" hidden="1" x14ac:dyDescent="0.3">
      <c r="A1030" t="s">
        <v>22</v>
      </c>
      <c r="F1030" t="s">
        <v>632</v>
      </c>
    </row>
    <row r="1031" spans="1:6" hidden="1" x14ac:dyDescent="0.3">
      <c r="A1031" t="s">
        <v>488</v>
      </c>
      <c r="F1031" t="s">
        <v>1034</v>
      </c>
    </row>
    <row r="1032" spans="1:6" hidden="1" x14ac:dyDescent="0.3">
      <c r="F1032" t="s">
        <v>612</v>
      </c>
    </row>
    <row r="1033" spans="1:6" hidden="1" x14ac:dyDescent="0.3">
      <c r="A1033" t="s">
        <v>51</v>
      </c>
      <c r="F1033" t="s">
        <v>654</v>
      </c>
    </row>
    <row r="1034" spans="1:6" hidden="1" x14ac:dyDescent="0.3">
      <c r="A1034" t="s">
        <v>489</v>
      </c>
      <c r="F1034" t="s">
        <v>1035</v>
      </c>
    </row>
    <row r="1035" spans="1:6" hidden="1" x14ac:dyDescent="0.3">
      <c r="F1035" t="s">
        <v>612</v>
      </c>
    </row>
    <row r="1036" spans="1:6" hidden="1" x14ac:dyDescent="0.3">
      <c r="A1036" t="s">
        <v>78</v>
      </c>
      <c r="F1036" t="s">
        <v>678</v>
      </c>
    </row>
    <row r="1037" spans="1:6" hidden="1" x14ac:dyDescent="0.3">
      <c r="A1037" t="s">
        <v>490</v>
      </c>
      <c r="F1037" t="s">
        <v>1036</v>
      </c>
    </row>
    <row r="1038" spans="1:6" hidden="1" x14ac:dyDescent="0.3">
      <c r="F1038" t="s">
        <v>612</v>
      </c>
    </row>
    <row r="1039" spans="1:6" hidden="1" x14ac:dyDescent="0.3">
      <c r="A1039" t="s">
        <v>12</v>
      </c>
      <c r="F1039" t="s">
        <v>623</v>
      </c>
    </row>
    <row r="1040" spans="1:6" hidden="1" x14ac:dyDescent="0.3">
      <c r="F1040" t="s">
        <v>612</v>
      </c>
    </row>
    <row r="1041" spans="1:6" hidden="1" x14ac:dyDescent="0.3">
      <c r="A1041" t="s">
        <v>491</v>
      </c>
      <c r="F1041" t="s">
        <v>1037</v>
      </c>
    </row>
    <row r="1042" spans="1:6" hidden="1" x14ac:dyDescent="0.3">
      <c r="A1042" t="s">
        <v>492</v>
      </c>
      <c r="F1042" t="s">
        <v>1038</v>
      </c>
    </row>
    <row r="1043" spans="1:6" hidden="1" x14ac:dyDescent="0.3">
      <c r="F1043" t="s">
        <v>612</v>
      </c>
    </row>
    <row r="1044" spans="1:6" hidden="1" x14ac:dyDescent="0.3">
      <c r="A1044" t="s">
        <v>83</v>
      </c>
      <c r="F1044" t="s">
        <v>683</v>
      </c>
    </row>
    <row r="1045" spans="1:6" hidden="1" x14ac:dyDescent="0.3">
      <c r="A1045" t="s">
        <v>471</v>
      </c>
      <c r="F1045" t="s">
        <v>1023</v>
      </c>
    </row>
    <row r="1046" spans="1:6" hidden="1" x14ac:dyDescent="0.3">
      <c r="F1046" t="s">
        <v>612</v>
      </c>
    </row>
    <row r="1047" spans="1:6" hidden="1" x14ac:dyDescent="0.3">
      <c r="A1047" t="s">
        <v>4</v>
      </c>
      <c r="F1047" t="s">
        <v>615</v>
      </c>
    </row>
    <row r="1048" spans="1:6" hidden="1" x14ac:dyDescent="0.3">
      <c r="A1048" t="s">
        <v>493</v>
      </c>
      <c r="F1048" t="s">
        <v>1039</v>
      </c>
    </row>
    <row r="1049" spans="1:6" hidden="1" x14ac:dyDescent="0.3">
      <c r="F1049" t="s">
        <v>612</v>
      </c>
    </row>
    <row r="1050" spans="1:6" hidden="1" x14ac:dyDescent="0.3">
      <c r="A1050" t="s">
        <v>12</v>
      </c>
      <c r="F1050" t="s">
        <v>623</v>
      </c>
    </row>
    <row r="1051" spans="1:6" hidden="1" x14ac:dyDescent="0.3">
      <c r="F1051" t="s">
        <v>612</v>
      </c>
    </row>
    <row r="1052" spans="1:6" hidden="1" x14ac:dyDescent="0.3">
      <c r="A1052" t="s">
        <v>494</v>
      </c>
      <c r="F1052" t="s">
        <v>1040</v>
      </c>
    </row>
    <row r="1053" spans="1:6" hidden="1" x14ac:dyDescent="0.3">
      <c r="A1053" t="s">
        <v>495</v>
      </c>
      <c r="F1053" t="s">
        <v>1041</v>
      </c>
    </row>
    <row r="1054" spans="1:6" hidden="1" x14ac:dyDescent="0.3">
      <c r="F1054" t="s">
        <v>612</v>
      </c>
    </row>
    <row r="1055" spans="1:6" hidden="1" x14ac:dyDescent="0.3">
      <c r="A1055" t="s">
        <v>22</v>
      </c>
      <c r="F1055" t="s">
        <v>632</v>
      </c>
    </row>
    <row r="1056" spans="1:6" hidden="1" x14ac:dyDescent="0.3">
      <c r="A1056" t="s">
        <v>496</v>
      </c>
      <c r="F1056" t="s">
        <v>1042</v>
      </c>
    </row>
    <row r="1057" spans="1:6" hidden="1" x14ac:dyDescent="0.3">
      <c r="F1057" t="s">
        <v>612</v>
      </c>
    </row>
    <row r="1058" spans="1:6" hidden="1" x14ac:dyDescent="0.3">
      <c r="A1058" t="s">
        <v>12</v>
      </c>
      <c r="F1058" t="s">
        <v>623</v>
      </c>
    </row>
    <row r="1059" spans="1:6" hidden="1" x14ac:dyDescent="0.3">
      <c r="F1059" t="s">
        <v>612</v>
      </c>
    </row>
    <row r="1060" spans="1:6" hidden="1" x14ac:dyDescent="0.3">
      <c r="A1060" t="s">
        <v>497</v>
      </c>
      <c r="F1060" t="s">
        <v>1043</v>
      </c>
    </row>
    <row r="1061" spans="1:6" hidden="1" x14ac:dyDescent="0.3">
      <c r="A1061" t="s">
        <v>498</v>
      </c>
      <c r="F1061" t="s">
        <v>1044</v>
      </c>
    </row>
    <row r="1062" spans="1:6" hidden="1" x14ac:dyDescent="0.3">
      <c r="F1062" t="s">
        <v>612</v>
      </c>
    </row>
    <row r="1063" spans="1:6" hidden="1" x14ac:dyDescent="0.3">
      <c r="A1063" t="s">
        <v>27</v>
      </c>
      <c r="F1063" t="s">
        <v>636</v>
      </c>
    </row>
    <row r="1064" spans="1:6" hidden="1" x14ac:dyDescent="0.3">
      <c r="A1064" t="s">
        <v>499</v>
      </c>
      <c r="F1064" t="s">
        <v>1045</v>
      </c>
    </row>
    <row r="1065" spans="1:6" hidden="1" x14ac:dyDescent="0.3">
      <c r="F1065" t="s">
        <v>612</v>
      </c>
    </row>
    <row r="1066" spans="1:6" x14ac:dyDescent="0.3">
      <c r="A1066" t="s">
        <v>309</v>
      </c>
      <c r="F1066" t="s">
        <v>885</v>
      </c>
    </row>
    <row r="1067" spans="1:6" x14ac:dyDescent="0.3">
      <c r="A1067" t="s">
        <v>500</v>
      </c>
      <c r="F1067" t="s">
        <v>1046</v>
      </c>
    </row>
    <row r="1068" spans="1:6" hidden="1" x14ac:dyDescent="0.3">
      <c r="F1068" t="s">
        <v>612</v>
      </c>
    </row>
    <row r="1069" spans="1:6" hidden="1" x14ac:dyDescent="0.3">
      <c r="A1069" t="s">
        <v>12</v>
      </c>
      <c r="F1069" t="s">
        <v>623</v>
      </c>
    </row>
    <row r="1070" spans="1:6" hidden="1" x14ac:dyDescent="0.3">
      <c r="F1070" t="s">
        <v>612</v>
      </c>
    </row>
    <row r="1071" spans="1:6" hidden="1" x14ac:dyDescent="0.3">
      <c r="A1071" t="s">
        <v>501</v>
      </c>
      <c r="F1071" t="s">
        <v>1047</v>
      </c>
    </row>
    <row r="1072" spans="1:6" hidden="1" x14ac:dyDescent="0.3">
      <c r="A1072" t="e">
        <f>-- SELECT T1.first_name</f>
        <v>#NAME?</v>
      </c>
      <c r="B1072" t="s">
        <v>502</v>
      </c>
      <c r="C1072" t="s">
        <v>503</v>
      </c>
      <c r="F1072" t="e">
        <v>#NAME?</v>
      </c>
    </row>
    <row r="1073" spans="1:6" hidden="1" x14ac:dyDescent="0.3">
      <c r="F1073" t="s">
        <v>612</v>
      </c>
    </row>
    <row r="1074" spans="1:6" hidden="1" x14ac:dyDescent="0.3">
      <c r="A1074" t="s">
        <v>27</v>
      </c>
      <c r="F1074" t="s">
        <v>636</v>
      </c>
    </row>
    <row r="1075" spans="1:6" hidden="1" x14ac:dyDescent="0.3">
      <c r="A1075" t="s">
        <v>504</v>
      </c>
      <c r="B1075" t="s">
        <v>502</v>
      </c>
      <c r="C1075" t="s">
        <v>505</v>
      </c>
      <c r="F1075" t="s">
        <v>1048</v>
      </c>
    </row>
    <row r="1076" spans="1:6" hidden="1" x14ac:dyDescent="0.3">
      <c r="F1076" t="s">
        <v>612</v>
      </c>
    </row>
    <row r="1077" spans="1:6" hidden="1" x14ac:dyDescent="0.3">
      <c r="A1077" t="s">
        <v>12</v>
      </c>
      <c r="F1077" t="s">
        <v>623</v>
      </c>
    </row>
    <row r="1078" spans="1:6" hidden="1" x14ac:dyDescent="0.3">
      <c r="F1078" t="s">
        <v>612</v>
      </c>
    </row>
    <row r="1079" spans="1:6" hidden="1" x14ac:dyDescent="0.3">
      <c r="A1079" t="s">
        <v>506</v>
      </c>
      <c r="F1079" t="s">
        <v>1049</v>
      </c>
    </row>
    <row r="1080" spans="1:6" hidden="1" x14ac:dyDescent="0.3">
      <c r="A1080" t="s">
        <v>507</v>
      </c>
      <c r="B1080" t="s">
        <v>508</v>
      </c>
      <c r="F1080" t="s">
        <v>1050</v>
      </c>
    </row>
    <row r="1081" spans="1:6" hidden="1" x14ac:dyDescent="0.3">
      <c r="F1081" t="s">
        <v>612</v>
      </c>
    </row>
    <row r="1082" spans="1:6" hidden="1" x14ac:dyDescent="0.3">
      <c r="A1082" t="s">
        <v>83</v>
      </c>
      <c r="F1082" t="s">
        <v>683</v>
      </c>
    </row>
    <row r="1083" spans="1:6" hidden="1" x14ac:dyDescent="0.3">
      <c r="A1083" t="s">
        <v>509</v>
      </c>
      <c r="F1083" t="s">
        <v>1051</v>
      </c>
    </row>
    <row r="1084" spans="1:6" hidden="1" x14ac:dyDescent="0.3">
      <c r="F1084" t="s">
        <v>612</v>
      </c>
    </row>
    <row r="1085" spans="1:6" hidden="1" x14ac:dyDescent="0.3">
      <c r="A1085" t="s">
        <v>137</v>
      </c>
      <c r="F1085" t="s">
        <v>728</v>
      </c>
    </row>
    <row r="1086" spans="1:6" hidden="1" x14ac:dyDescent="0.3">
      <c r="A1086" t="s">
        <v>510</v>
      </c>
      <c r="B1086" t="s">
        <v>511</v>
      </c>
      <c r="F1086" t="s">
        <v>1052</v>
      </c>
    </row>
    <row r="1087" spans="1:6" hidden="1" x14ac:dyDescent="0.3">
      <c r="F1087" t="s">
        <v>612</v>
      </c>
    </row>
    <row r="1088" spans="1:6" hidden="1" x14ac:dyDescent="0.3">
      <c r="A1088" t="s">
        <v>223</v>
      </c>
      <c r="F1088" t="s">
        <v>809</v>
      </c>
    </row>
    <row r="1089" spans="1:6" hidden="1" x14ac:dyDescent="0.3">
      <c r="A1089" t="s">
        <v>512</v>
      </c>
      <c r="B1089" t="s">
        <v>513</v>
      </c>
      <c r="F1089" t="s">
        <v>1053</v>
      </c>
    </row>
    <row r="1090" spans="1:6" hidden="1" x14ac:dyDescent="0.3">
      <c r="F1090" t="s">
        <v>612</v>
      </c>
    </row>
    <row r="1091" spans="1:6" hidden="1" x14ac:dyDescent="0.3">
      <c r="A1091" t="s">
        <v>12</v>
      </c>
      <c r="F1091" t="s">
        <v>623</v>
      </c>
    </row>
    <row r="1092" spans="1:6" hidden="1" x14ac:dyDescent="0.3">
      <c r="F1092" t="s">
        <v>612</v>
      </c>
    </row>
    <row r="1093" spans="1:6" hidden="1" x14ac:dyDescent="0.3">
      <c r="A1093" t="s">
        <v>514</v>
      </c>
      <c r="F1093" t="s">
        <v>1054</v>
      </c>
    </row>
    <row r="1094" spans="1:6" hidden="1" x14ac:dyDescent="0.3">
      <c r="A1094" t="s">
        <v>515</v>
      </c>
      <c r="F1094" t="s">
        <v>1055</v>
      </c>
    </row>
    <row r="1095" spans="1:6" hidden="1" x14ac:dyDescent="0.3">
      <c r="F1095" t="s">
        <v>612</v>
      </c>
    </row>
    <row r="1096" spans="1:6" hidden="1" x14ac:dyDescent="0.3">
      <c r="A1096" t="s">
        <v>22</v>
      </c>
      <c r="F1096" t="s">
        <v>632</v>
      </c>
    </row>
    <row r="1097" spans="1:6" hidden="1" x14ac:dyDescent="0.3">
      <c r="A1097" t="s">
        <v>516</v>
      </c>
      <c r="F1097" t="s">
        <v>1056</v>
      </c>
    </row>
    <row r="1098" spans="1:6" hidden="1" x14ac:dyDescent="0.3">
      <c r="F1098" t="s">
        <v>612</v>
      </c>
    </row>
    <row r="1099" spans="1:6" hidden="1" x14ac:dyDescent="0.3">
      <c r="A1099" t="s">
        <v>137</v>
      </c>
      <c r="F1099" t="s">
        <v>728</v>
      </c>
    </row>
    <row r="1100" spans="1:6" hidden="1" x14ac:dyDescent="0.3">
      <c r="A1100" t="s">
        <v>517</v>
      </c>
      <c r="F1100" t="s">
        <v>1057</v>
      </c>
    </row>
    <row r="1101" spans="1:6" hidden="1" x14ac:dyDescent="0.3">
      <c r="F1101" t="s">
        <v>612</v>
      </c>
    </row>
    <row r="1102" spans="1:6" hidden="1" x14ac:dyDescent="0.3">
      <c r="A1102" t="s">
        <v>6</v>
      </c>
      <c r="F1102" t="s">
        <v>617</v>
      </c>
    </row>
    <row r="1103" spans="1:6" hidden="1" x14ac:dyDescent="0.3">
      <c r="A1103" t="s">
        <v>518</v>
      </c>
      <c r="F1103" t="s">
        <v>1058</v>
      </c>
    </row>
    <row r="1104" spans="1:6" hidden="1" x14ac:dyDescent="0.3">
      <c r="F1104" t="s">
        <v>612</v>
      </c>
    </row>
    <row r="1105" spans="1:6" hidden="1" x14ac:dyDescent="0.3">
      <c r="A1105" t="s">
        <v>12</v>
      </c>
      <c r="F1105" t="s">
        <v>623</v>
      </c>
    </row>
    <row r="1106" spans="1:6" hidden="1" x14ac:dyDescent="0.3">
      <c r="F1106" t="s">
        <v>612</v>
      </c>
    </row>
    <row r="1107" spans="1:6" hidden="1" x14ac:dyDescent="0.3">
      <c r="A1107" t="s">
        <v>519</v>
      </c>
      <c r="F1107" t="s">
        <v>1059</v>
      </c>
    </row>
    <row r="1108" spans="1:6" hidden="1" x14ac:dyDescent="0.3">
      <c r="A1108" t="s">
        <v>520</v>
      </c>
      <c r="F1108" t="s">
        <v>1060</v>
      </c>
    </row>
    <row r="1109" spans="1:6" hidden="1" x14ac:dyDescent="0.3">
      <c r="F1109" t="s">
        <v>612</v>
      </c>
    </row>
    <row r="1110" spans="1:6" hidden="1" x14ac:dyDescent="0.3">
      <c r="A1110" t="s">
        <v>83</v>
      </c>
      <c r="F1110" t="s">
        <v>683</v>
      </c>
    </row>
    <row r="1111" spans="1:6" hidden="1" x14ac:dyDescent="0.3">
      <c r="A1111" t="s">
        <v>521</v>
      </c>
      <c r="F1111" t="s">
        <v>1061</v>
      </c>
    </row>
    <row r="1112" spans="1:6" hidden="1" x14ac:dyDescent="0.3">
      <c r="F1112" t="s">
        <v>612</v>
      </c>
    </row>
    <row r="1113" spans="1:6" hidden="1" x14ac:dyDescent="0.3">
      <c r="A1113" t="s">
        <v>12</v>
      </c>
      <c r="F1113" t="s">
        <v>623</v>
      </c>
    </row>
    <row r="1114" spans="1:6" hidden="1" x14ac:dyDescent="0.3">
      <c r="F1114" t="s">
        <v>612</v>
      </c>
    </row>
    <row r="1115" spans="1:6" hidden="1" x14ac:dyDescent="0.3">
      <c r="A1115" t="s">
        <v>522</v>
      </c>
      <c r="F1115" t="s">
        <v>1062</v>
      </c>
    </row>
    <row r="1116" spans="1:6" hidden="1" x14ac:dyDescent="0.3">
      <c r="A1116" t="s">
        <v>523</v>
      </c>
      <c r="F1116" t="s">
        <v>1063</v>
      </c>
    </row>
    <row r="1117" spans="1:6" hidden="1" x14ac:dyDescent="0.3">
      <c r="F1117" t="s">
        <v>612</v>
      </c>
    </row>
    <row r="1118" spans="1:6" hidden="1" x14ac:dyDescent="0.3">
      <c r="A1118" t="s">
        <v>48</v>
      </c>
      <c r="F1118" t="s">
        <v>652</v>
      </c>
    </row>
    <row r="1119" spans="1:6" hidden="1" x14ac:dyDescent="0.3">
      <c r="A1119" t="s">
        <v>524</v>
      </c>
      <c r="F1119" t="s">
        <v>1064</v>
      </c>
    </row>
    <row r="1120" spans="1:6" hidden="1" x14ac:dyDescent="0.3">
      <c r="F1120" t="s">
        <v>612</v>
      </c>
    </row>
    <row r="1121" spans="1:6" hidden="1" x14ac:dyDescent="0.3">
      <c r="A1121" t="s">
        <v>43</v>
      </c>
      <c r="F1121" t="s">
        <v>648</v>
      </c>
    </row>
    <row r="1122" spans="1:6" hidden="1" x14ac:dyDescent="0.3">
      <c r="A1122" t="s">
        <v>525</v>
      </c>
      <c r="F1122" t="s">
        <v>1065</v>
      </c>
    </row>
    <row r="1123" spans="1:6" hidden="1" x14ac:dyDescent="0.3">
      <c r="F1123" t="s">
        <v>612</v>
      </c>
    </row>
    <row r="1124" spans="1:6" hidden="1" x14ac:dyDescent="0.3">
      <c r="A1124" t="s">
        <v>12</v>
      </c>
      <c r="F1124" t="s">
        <v>623</v>
      </c>
    </row>
    <row r="1125" spans="1:6" hidden="1" x14ac:dyDescent="0.3">
      <c r="F1125" t="s">
        <v>612</v>
      </c>
    </row>
    <row r="1126" spans="1:6" hidden="1" x14ac:dyDescent="0.3">
      <c r="A1126" t="s">
        <v>526</v>
      </c>
      <c r="F1126" t="s">
        <v>1066</v>
      </c>
    </row>
    <row r="1127" spans="1:6" hidden="1" x14ac:dyDescent="0.3">
      <c r="A1127" t="s">
        <v>527</v>
      </c>
      <c r="F1127" t="s">
        <v>1067</v>
      </c>
    </row>
    <row r="1128" spans="1:6" hidden="1" x14ac:dyDescent="0.3">
      <c r="F1128" t="s">
        <v>612</v>
      </c>
    </row>
    <row r="1129" spans="1:6" hidden="1" x14ac:dyDescent="0.3">
      <c r="A1129" t="s">
        <v>22</v>
      </c>
      <c r="F1129" t="s">
        <v>632</v>
      </c>
    </row>
    <row r="1130" spans="1:6" hidden="1" x14ac:dyDescent="0.3">
      <c r="A1130" t="s">
        <v>528</v>
      </c>
      <c r="F1130" t="s">
        <v>1068</v>
      </c>
    </row>
    <row r="1131" spans="1:6" hidden="1" x14ac:dyDescent="0.3">
      <c r="F1131" t="s">
        <v>612</v>
      </c>
    </row>
    <row r="1132" spans="1:6" hidden="1" x14ac:dyDescent="0.3">
      <c r="A1132" t="s">
        <v>12</v>
      </c>
      <c r="F1132" t="s">
        <v>623</v>
      </c>
    </row>
    <row r="1133" spans="1:6" hidden="1" x14ac:dyDescent="0.3">
      <c r="F1133" t="s">
        <v>612</v>
      </c>
    </row>
    <row r="1134" spans="1:6" hidden="1" x14ac:dyDescent="0.3">
      <c r="A1134" t="s">
        <v>529</v>
      </c>
      <c r="F1134" t="s">
        <v>1069</v>
      </c>
    </row>
    <row r="1135" spans="1:6" hidden="1" x14ac:dyDescent="0.3">
      <c r="A1135" t="e">
        <f>-- SELECT T1.first_name</f>
        <v>#NAME?</v>
      </c>
      <c r="B1135" t="s">
        <v>502</v>
      </c>
      <c r="C1135" t="s">
        <v>530</v>
      </c>
      <c r="D1135" t="s">
        <v>502</v>
      </c>
      <c r="E1135" t="s">
        <v>531</v>
      </c>
      <c r="F1135" t="e">
        <v>#NAME?</v>
      </c>
    </row>
    <row r="1136" spans="1:6" hidden="1" x14ac:dyDescent="0.3">
      <c r="F1136" t="s">
        <v>612</v>
      </c>
    </row>
    <row r="1137" spans="1:6" hidden="1" x14ac:dyDescent="0.3">
      <c r="A1137" t="s">
        <v>15</v>
      </c>
      <c r="F1137" t="s">
        <v>626</v>
      </c>
    </row>
    <row r="1138" spans="1:6" hidden="1" x14ac:dyDescent="0.3">
      <c r="A1138" t="s">
        <v>504</v>
      </c>
      <c r="B1138" t="s">
        <v>502</v>
      </c>
      <c r="C1138" t="s">
        <v>530</v>
      </c>
      <c r="D1138" t="s">
        <v>502</v>
      </c>
      <c r="E1138" t="s">
        <v>532</v>
      </c>
      <c r="F1138" t="s">
        <v>1070</v>
      </c>
    </row>
    <row r="1139" spans="1:6" hidden="1" x14ac:dyDescent="0.3">
      <c r="F1139" t="s">
        <v>612</v>
      </c>
    </row>
    <row r="1140" spans="1:6" hidden="1" x14ac:dyDescent="0.3">
      <c r="A1140" t="s">
        <v>106</v>
      </c>
      <c r="F1140" t="s">
        <v>704</v>
      </c>
    </row>
    <row r="1141" spans="1:6" hidden="1" x14ac:dyDescent="0.3">
      <c r="A1141" t="s">
        <v>504</v>
      </c>
      <c r="B1141" t="s">
        <v>502</v>
      </c>
      <c r="C1141" t="s">
        <v>533</v>
      </c>
      <c r="D1141" t="s">
        <v>502</v>
      </c>
      <c r="E1141" t="s">
        <v>534</v>
      </c>
      <c r="F1141" t="s">
        <v>1071</v>
      </c>
    </row>
    <row r="1142" spans="1:6" hidden="1" x14ac:dyDescent="0.3">
      <c r="F1142" t="s">
        <v>612</v>
      </c>
    </row>
    <row r="1143" spans="1:6" hidden="1" x14ac:dyDescent="0.3">
      <c r="A1143" t="s">
        <v>353</v>
      </c>
      <c r="F1143" t="s">
        <v>929</v>
      </c>
    </row>
    <row r="1144" spans="1:6" hidden="1" x14ac:dyDescent="0.3">
      <c r="A1144" t="s">
        <v>504</v>
      </c>
      <c r="B1144" t="s">
        <v>502</v>
      </c>
      <c r="C1144" t="s">
        <v>535</v>
      </c>
      <c r="F1144" t="s">
        <v>1072</v>
      </c>
    </row>
    <row r="1145" spans="1:6" hidden="1" x14ac:dyDescent="0.3">
      <c r="F1145" t="s">
        <v>612</v>
      </c>
    </row>
    <row r="1146" spans="1:6" hidden="1" x14ac:dyDescent="0.3">
      <c r="A1146" t="s">
        <v>536</v>
      </c>
      <c r="F1146" t="s">
        <v>1073</v>
      </c>
    </row>
    <row r="1147" spans="1:6" hidden="1" x14ac:dyDescent="0.3">
      <c r="A1147" t="s">
        <v>504</v>
      </c>
      <c r="B1147" t="s">
        <v>502</v>
      </c>
      <c r="C1147" t="s">
        <v>530</v>
      </c>
      <c r="D1147" t="s">
        <v>502</v>
      </c>
      <c r="E1147" t="s">
        <v>537</v>
      </c>
      <c r="F1147" t="s">
        <v>1074</v>
      </c>
    </row>
    <row r="1148" spans="1:6" hidden="1" x14ac:dyDescent="0.3">
      <c r="F1148" t="s">
        <v>612</v>
      </c>
    </row>
    <row r="1149" spans="1:6" hidden="1" x14ac:dyDescent="0.3">
      <c r="A1149" t="s">
        <v>10</v>
      </c>
      <c r="F1149" t="s">
        <v>621</v>
      </c>
    </row>
    <row r="1150" spans="1:6" hidden="1" x14ac:dyDescent="0.3">
      <c r="A1150" t="s">
        <v>504</v>
      </c>
      <c r="B1150" t="s">
        <v>502</v>
      </c>
      <c r="C1150" t="s">
        <v>538</v>
      </c>
      <c r="D1150" t="s">
        <v>502</v>
      </c>
      <c r="E1150" t="s">
        <v>534</v>
      </c>
      <c r="F1150" t="s">
        <v>1075</v>
      </c>
    </row>
    <row r="1151" spans="1:6" hidden="1" x14ac:dyDescent="0.3">
      <c r="F1151" t="s">
        <v>612</v>
      </c>
    </row>
    <row r="1152" spans="1:6" hidden="1" x14ac:dyDescent="0.3">
      <c r="A1152" t="s">
        <v>12</v>
      </c>
      <c r="F1152" t="s">
        <v>623</v>
      </c>
    </row>
    <row r="1153" spans="1:6" hidden="1" x14ac:dyDescent="0.3">
      <c r="F1153" t="s">
        <v>612</v>
      </c>
    </row>
    <row r="1154" spans="1:6" hidden="1" x14ac:dyDescent="0.3">
      <c r="A1154" t="s">
        <v>539</v>
      </c>
      <c r="F1154" t="s">
        <v>1076</v>
      </c>
    </row>
    <row r="1155" spans="1:6" hidden="1" x14ac:dyDescent="0.3">
      <c r="A1155" t="s">
        <v>540</v>
      </c>
      <c r="F1155" t="s">
        <v>1077</v>
      </c>
    </row>
    <row r="1156" spans="1:6" hidden="1" x14ac:dyDescent="0.3">
      <c r="F1156" t="s">
        <v>612</v>
      </c>
    </row>
    <row r="1157" spans="1:6" hidden="1" x14ac:dyDescent="0.3">
      <c r="A1157" t="s">
        <v>83</v>
      </c>
      <c r="F1157" t="s">
        <v>683</v>
      </c>
    </row>
    <row r="1158" spans="1:6" hidden="1" x14ac:dyDescent="0.3">
      <c r="A1158" t="s">
        <v>541</v>
      </c>
      <c r="F1158" t="s">
        <v>1078</v>
      </c>
    </row>
    <row r="1159" spans="1:6" hidden="1" x14ac:dyDescent="0.3">
      <c r="F1159" t="s">
        <v>612</v>
      </c>
    </row>
    <row r="1160" spans="1:6" hidden="1" x14ac:dyDescent="0.3">
      <c r="A1160" t="s">
        <v>43</v>
      </c>
      <c r="F1160" t="s">
        <v>648</v>
      </c>
    </row>
    <row r="1161" spans="1:6" hidden="1" x14ac:dyDescent="0.3">
      <c r="A1161" t="s">
        <v>542</v>
      </c>
      <c r="F1161" t="s">
        <v>1079</v>
      </c>
    </row>
    <row r="1162" spans="1:6" hidden="1" x14ac:dyDescent="0.3">
      <c r="F1162" t="s">
        <v>612</v>
      </c>
    </row>
    <row r="1163" spans="1:6" hidden="1" x14ac:dyDescent="0.3">
      <c r="A1163" t="s">
        <v>12</v>
      </c>
      <c r="F1163" t="s">
        <v>623</v>
      </c>
    </row>
    <row r="1164" spans="1:6" hidden="1" x14ac:dyDescent="0.3">
      <c r="F1164" t="s">
        <v>612</v>
      </c>
    </row>
    <row r="1165" spans="1:6" hidden="1" x14ac:dyDescent="0.3">
      <c r="A1165" t="s">
        <v>543</v>
      </c>
      <c r="F1165" t="s">
        <v>1080</v>
      </c>
    </row>
    <row r="1166" spans="1:6" hidden="1" x14ac:dyDescent="0.3">
      <c r="A1166" t="e">
        <f>-- SELECT T2.CustomerID</f>
        <v>#NAME?</v>
      </c>
      <c r="B1166" t="s">
        <v>544</v>
      </c>
      <c r="C1166" t="s">
        <v>545</v>
      </c>
      <c r="D1166" t="s">
        <v>546</v>
      </c>
      <c r="F1166" t="e">
        <v>#NAME?</v>
      </c>
    </row>
    <row r="1167" spans="1:6" hidden="1" x14ac:dyDescent="0.3">
      <c r="F1167" t="s">
        <v>612</v>
      </c>
    </row>
    <row r="1168" spans="1:6" hidden="1" x14ac:dyDescent="0.3">
      <c r="A1168" t="s">
        <v>22</v>
      </c>
      <c r="F1168" t="s">
        <v>632</v>
      </c>
    </row>
    <row r="1169" spans="1:6" hidden="1" x14ac:dyDescent="0.3">
      <c r="A1169" t="s">
        <v>547</v>
      </c>
      <c r="B1169" t="s">
        <v>544</v>
      </c>
      <c r="C1169" t="s">
        <v>548</v>
      </c>
      <c r="D1169" t="s">
        <v>549</v>
      </c>
      <c r="F1169" t="s">
        <v>1081</v>
      </c>
    </row>
    <row r="1170" spans="1:6" hidden="1" x14ac:dyDescent="0.3">
      <c r="F1170" t="s">
        <v>612</v>
      </c>
    </row>
    <row r="1171" spans="1:6" hidden="1" x14ac:dyDescent="0.3">
      <c r="A1171" t="s">
        <v>106</v>
      </c>
      <c r="F1171" t="s">
        <v>704</v>
      </c>
    </row>
    <row r="1172" spans="1:6" hidden="1" x14ac:dyDescent="0.3">
      <c r="A1172" t="s">
        <v>547</v>
      </c>
      <c r="B1172" t="s">
        <v>544</v>
      </c>
      <c r="C1172" t="s">
        <v>550</v>
      </c>
      <c r="D1172" t="s">
        <v>549</v>
      </c>
      <c r="F1172" t="s">
        <v>1082</v>
      </c>
    </row>
    <row r="1173" spans="1:6" hidden="1" x14ac:dyDescent="0.3">
      <c r="F1173" t="s">
        <v>612</v>
      </c>
    </row>
    <row r="1174" spans="1:6" hidden="1" x14ac:dyDescent="0.3">
      <c r="A1174" t="s">
        <v>6</v>
      </c>
      <c r="F1174" t="s">
        <v>617</v>
      </c>
    </row>
    <row r="1175" spans="1:6" hidden="1" x14ac:dyDescent="0.3">
      <c r="A1175" t="s">
        <v>547</v>
      </c>
      <c r="B1175" t="s">
        <v>544</v>
      </c>
      <c r="C1175" t="s">
        <v>551</v>
      </c>
      <c r="F1175" t="s">
        <v>1083</v>
      </c>
    </row>
    <row r="1176" spans="1:6" hidden="1" x14ac:dyDescent="0.3">
      <c r="F1176" t="s">
        <v>612</v>
      </c>
    </row>
    <row r="1177" spans="1:6" hidden="1" x14ac:dyDescent="0.3">
      <c r="A1177" t="s">
        <v>552</v>
      </c>
      <c r="F1177" t="s">
        <v>1084</v>
      </c>
    </row>
    <row r="1178" spans="1:6" hidden="1" x14ac:dyDescent="0.3">
      <c r="A1178" t="s">
        <v>547</v>
      </c>
      <c r="B1178" t="s">
        <v>544</v>
      </c>
      <c r="C1178" t="s">
        <v>553</v>
      </c>
      <c r="D1178" t="s">
        <v>549</v>
      </c>
      <c r="F1178" t="s">
        <v>1085</v>
      </c>
    </row>
    <row r="1179" spans="1:6" hidden="1" x14ac:dyDescent="0.3">
      <c r="F1179" t="s">
        <v>612</v>
      </c>
    </row>
    <row r="1180" spans="1:6" hidden="1" x14ac:dyDescent="0.3">
      <c r="A1180" t="s">
        <v>554</v>
      </c>
      <c r="F1180" t="s">
        <v>1086</v>
      </c>
    </row>
    <row r="1181" spans="1:6" hidden="1" x14ac:dyDescent="0.3">
      <c r="A1181" t="s">
        <v>547</v>
      </c>
      <c r="B1181" t="s">
        <v>555</v>
      </c>
      <c r="C1181" t="s">
        <v>545</v>
      </c>
      <c r="D1181" t="s">
        <v>549</v>
      </c>
      <c r="F1181" t="s">
        <v>1087</v>
      </c>
    </row>
    <row r="1182" spans="1:6" hidden="1" x14ac:dyDescent="0.3">
      <c r="F1182" t="s">
        <v>612</v>
      </c>
    </row>
    <row r="1183" spans="1:6" hidden="1" x14ac:dyDescent="0.3">
      <c r="A1183" t="s">
        <v>12</v>
      </c>
      <c r="F1183" t="s">
        <v>623</v>
      </c>
    </row>
    <row r="1184" spans="1:6" hidden="1" x14ac:dyDescent="0.3">
      <c r="F1184" t="s">
        <v>612</v>
      </c>
    </row>
    <row r="1185" spans="1:6" hidden="1" x14ac:dyDescent="0.3">
      <c r="A1185" t="s">
        <v>556</v>
      </c>
      <c r="F1185" t="s">
        <v>1088</v>
      </c>
    </row>
    <row r="1186" spans="1:6" x14ac:dyDescent="0.3">
      <c r="A1186" t="s">
        <v>557</v>
      </c>
      <c r="F1186" t="s">
        <v>1089</v>
      </c>
    </row>
    <row r="1187" spans="1:6" hidden="1" x14ac:dyDescent="0.3">
      <c r="F1187" t="s">
        <v>612</v>
      </c>
    </row>
    <row r="1188" spans="1:6" hidden="1" x14ac:dyDescent="0.3">
      <c r="A1188" t="s">
        <v>40</v>
      </c>
      <c r="F1188" t="s">
        <v>646</v>
      </c>
    </row>
    <row r="1189" spans="1:6" x14ac:dyDescent="0.3">
      <c r="A1189" t="s">
        <v>558</v>
      </c>
      <c r="F1189" t="s">
        <v>1090</v>
      </c>
    </row>
    <row r="1190" spans="1:6" hidden="1" x14ac:dyDescent="0.3">
      <c r="F1190" t="s">
        <v>612</v>
      </c>
    </row>
    <row r="1191" spans="1:6" hidden="1" x14ac:dyDescent="0.3">
      <c r="A1191" t="s">
        <v>51</v>
      </c>
      <c r="F1191" t="s">
        <v>654</v>
      </c>
    </row>
    <row r="1192" spans="1:6" hidden="1" x14ac:dyDescent="0.3">
      <c r="A1192" t="s">
        <v>559</v>
      </c>
      <c r="F1192" t="s">
        <v>1091</v>
      </c>
    </row>
    <row r="1193" spans="1:6" hidden="1" x14ac:dyDescent="0.3">
      <c r="F1193" t="s">
        <v>612</v>
      </c>
    </row>
    <row r="1194" spans="1:6" hidden="1" x14ac:dyDescent="0.3">
      <c r="A1194" t="s">
        <v>12</v>
      </c>
      <c r="F1194" t="s">
        <v>623</v>
      </c>
    </row>
    <row r="1195" spans="1:6" hidden="1" x14ac:dyDescent="0.3">
      <c r="F1195" t="s">
        <v>612</v>
      </c>
    </row>
    <row r="1196" spans="1:6" hidden="1" x14ac:dyDescent="0.3">
      <c r="A1196" t="s">
        <v>560</v>
      </c>
      <c r="F1196" t="s">
        <v>1092</v>
      </c>
    </row>
    <row r="1197" spans="1:6" hidden="1" x14ac:dyDescent="0.3">
      <c r="A1197" t="s">
        <v>561</v>
      </c>
      <c r="F1197" t="s">
        <v>1093</v>
      </c>
    </row>
    <row r="1198" spans="1:6" hidden="1" x14ac:dyDescent="0.3">
      <c r="F1198" t="s">
        <v>612</v>
      </c>
    </row>
    <row r="1199" spans="1:6" x14ac:dyDescent="0.3">
      <c r="A1199" t="s">
        <v>320</v>
      </c>
      <c r="F1199" t="s">
        <v>896</v>
      </c>
    </row>
    <row r="1200" spans="1:6" x14ac:dyDescent="0.3">
      <c r="A1200" t="s">
        <v>562</v>
      </c>
      <c r="F1200" t="s">
        <v>1094</v>
      </c>
    </row>
    <row r="1201" spans="1:6" hidden="1" x14ac:dyDescent="0.3">
      <c r="F1201" t="s">
        <v>612</v>
      </c>
    </row>
    <row r="1202" spans="1:6" hidden="1" x14ac:dyDescent="0.3">
      <c r="A1202" t="s">
        <v>12</v>
      </c>
      <c r="F1202" t="s">
        <v>623</v>
      </c>
    </row>
    <row r="1203" spans="1:6" hidden="1" x14ac:dyDescent="0.3">
      <c r="F1203" t="s">
        <v>612</v>
      </c>
    </row>
    <row r="1204" spans="1:6" hidden="1" x14ac:dyDescent="0.3">
      <c r="A1204" t="s">
        <v>563</v>
      </c>
      <c r="F1204" t="s">
        <v>1095</v>
      </c>
    </row>
    <row r="1205" spans="1:6" hidden="1" x14ac:dyDescent="0.3">
      <c r="A1205" t="s">
        <v>564</v>
      </c>
      <c r="F1205" t="s">
        <v>1096</v>
      </c>
    </row>
    <row r="1206" spans="1:6" hidden="1" x14ac:dyDescent="0.3">
      <c r="F1206" t="s">
        <v>612</v>
      </c>
    </row>
    <row r="1207" spans="1:6" hidden="1" x14ac:dyDescent="0.3">
      <c r="A1207" t="s">
        <v>158</v>
      </c>
      <c r="F1207" t="s">
        <v>747</v>
      </c>
    </row>
    <row r="1208" spans="1:6" hidden="1" x14ac:dyDescent="0.3">
      <c r="A1208" t="s">
        <v>565</v>
      </c>
      <c r="F1208" t="s">
        <v>1097</v>
      </c>
    </row>
    <row r="1209" spans="1:6" hidden="1" x14ac:dyDescent="0.3">
      <c r="F1209" t="s">
        <v>612</v>
      </c>
    </row>
    <row r="1210" spans="1:6" hidden="1" x14ac:dyDescent="0.3">
      <c r="A1210" t="s">
        <v>51</v>
      </c>
      <c r="F1210" t="s">
        <v>654</v>
      </c>
    </row>
    <row r="1211" spans="1:6" hidden="1" x14ac:dyDescent="0.3">
      <c r="A1211" t="s">
        <v>566</v>
      </c>
      <c r="F1211" t="s">
        <v>1098</v>
      </c>
    </row>
    <row r="1212" spans="1:6" hidden="1" x14ac:dyDescent="0.3">
      <c r="F1212" t="s">
        <v>612</v>
      </c>
    </row>
    <row r="1213" spans="1:6" hidden="1" x14ac:dyDescent="0.3">
      <c r="A1213" t="s">
        <v>78</v>
      </c>
      <c r="F1213" t="s">
        <v>678</v>
      </c>
    </row>
    <row r="1214" spans="1:6" hidden="1" x14ac:dyDescent="0.3">
      <c r="A1214" t="s">
        <v>567</v>
      </c>
      <c r="F1214" t="s">
        <v>1099</v>
      </c>
    </row>
    <row r="1215" spans="1:6" hidden="1" x14ac:dyDescent="0.3">
      <c r="F1215" t="s">
        <v>612</v>
      </c>
    </row>
    <row r="1216" spans="1:6" hidden="1" x14ac:dyDescent="0.3">
      <c r="A1216" t="s">
        <v>12</v>
      </c>
      <c r="F1216" t="s">
        <v>623</v>
      </c>
    </row>
    <row r="1217" spans="1:6" hidden="1" x14ac:dyDescent="0.3">
      <c r="F1217" t="s">
        <v>612</v>
      </c>
    </row>
    <row r="1218" spans="1:6" hidden="1" x14ac:dyDescent="0.3">
      <c r="A1218" t="s">
        <v>568</v>
      </c>
      <c r="F1218" t="s">
        <v>1100</v>
      </c>
    </row>
    <row r="1219" spans="1:6" hidden="1" x14ac:dyDescent="0.3">
      <c r="A1219" t="s">
        <v>569</v>
      </c>
      <c r="B1219">
        <v>1</v>
      </c>
      <c r="C1219" t="s">
        <v>570</v>
      </c>
      <c r="F1219" t="s">
        <v>1101</v>
      </c>
    </row>
    <row r="1220" spans="1:6" hidden="1" x14ac:dyDescent="0.3">
      <c r="F1220" t="s">
        <v>612</v>
      </c>
    </row>
    <row r="1221" spans="1:6" hidden="1" x14ac:dyDescent="0.3">
      <c r="A1221" t="s">
        <v>27</v>
      </c>
      <c r="F1221" t="s">
        <v>636</v>
      </c>
    </row>
    <row r="1222" spans="1:6" hidden="1" x14ac:dyDescent="0.3">
      <c r="A1222" t="s">
        <v>571</v>
      </c>
      <c r="B1222">
        <v>1</v>
      </c>
      <c r="C1222" t="s">
        <v>572</v>
      </c>
      <c r="F1222" t="s">
        <v>1102</v>
      </c>
    </row>
    <row r="1223" spans="1:6" hidden="1" x14ac:dyDescent="0.3">
      <c r="F1223" t="s">
        <v>612</v>
      </c>
    </row>
    <row r="1224" spans="1:6" x14ac:dyDescent="0.3">
      <c r="A1224" t="s">
        <v>573</v>
      </c>
      <c r="F1224" t="s">
        <v>1103</v>
      </c>
    </row>
    <row r="1225" spans="1:6" hidden="1" x14ac:dyDescent="0.3">
      <c r="A1225" t="s">
        <v>571</v>
      </c>
      <c r="B1225">
        <v>1</v>
      </c>
      <c r="C1225" t="s">
        <v>574</v>
      </c>
      <c r="F1225" t="s">
        <v>1104</v>
      </c>
    </row>
    <row r="1226" spans="1:6" hidden="1" x14ac:dyDescent="0.3">
      <c r="F1226" t="s">
        <v>612</v>
      </c>
    </row>
    <row r="1227" spans="1:6" hidden="1" x14ac:dyDescent="0.3">
      <c r="A1227" t="s">
        <v>575</v>
      </c>
      <c r="F1227" t="s">
        <v>1105</v>
      </c>
    </row>
    <row r="1228" spans="1:6" hidden="1" x14ac:dyDescent="0.3">
      <c r="A1228" t="s">
        <v>576</v>
      </c>
      <c r="B1228">
        <v>1</v>
      </c>
      <c r="C1228" t="s">
        <v>577</v>
      </c>
      <c r="F1228" t="s">
        <v>1106</v>
      </c>
    </row>
    <row r="1229" spans="1:6" hidden="1" x14ac:dyDescent="0.3">
      <c r="F1229" t="s">
        <v>612</v>
      </c>
    </row>
    <row r="1230" spans="1:6" hidden="1" x14ac:dyDescent="0.3">
      <c r="A1230" t="s">
        <v>67</v>
      </c>
      <c r="F1230" t="s">
        <v>670</v>
      </c>
    </row>
    <row r="1231" spans="1:6" hidden="1" x14ac:dyDescent="0.3">
      <c r="A1231" t="s">
        <v>571</v>
      </c>
      <c r="B1231">
        <v>1</v>
      </c>
      <c r="C1231" t="s">
        <v>578</v>
      </c>
      <c r="F1231" t="s">
        <v>1107</v>
      </c>
    </row>
    <row r="1232" spans="1:6" hidden="1" x14ac:dyDescent="0.3">
      <c r="F1232" t="s">
        <v>612</v>
      </c>
    </row>
    <row r="1233" spans="1:6" hidden="1" x14ac:dyDescent="0.3">
      <c r="A1233" t="s">
        <v>69</v>
      </c>
      <c r="F1233" t="s">
        <v>672</v>
      </c>
    </row>
    <row r="1234" spans="1:6" hidden="1" x14ac:dyDescent="0.3">
      <c r="A1234" t="s">
        <v>571</v>
      </c>
      <c r="B1234">
        <v>1</v>
      </c>
      <c r="C1234" t="s">
        <v>579</v>
      </c>
      <c r="F1234" t="s">
        <v>1108</v>
      </c>
    </row>
    <row r="1235" spans="1:6" hidden="1" x14ac:dyDescent="0.3">
      <c r="F1235" t="s">
        <v>612</v>
      </c>
    </row>
    <row r="1236" spans="1:6" hidden="1" x14ac:dyDescent="0.3">
      <c r="A1236" t="s">
        <v>12</v>
      </c>
      <c r="F1236" t="s">
        <v>623</v>
      </c>
    </row>
    <row r="1237" spans="1:6" hidden="1" x14ac:dyDescent="0.3">
      <c r="F1237" t="s">
        <v>612</v>
      </c>
    </row>
    <row r="1238" spans="1:6" hidden="1" x14ac:dyDescent="0.3">
      <c r="A1238" t="s">
        <v>580</v>
      </c>
      <c r="F1238" t="s">
        <v>1109</v>
      </c>
    </row>
    <row r="1239" spans="1:6" hidden="1" x14ac:dyDescent="0.3">
      <c r="A1239" t="s">
        <v>581</v>
      </c>
      <c r="F1239" t="s">
        <v>1110</v>
      </c>
    </row>
    <row r="1240" spans="1:6" hidden="1" x14ac:dyDescent="0.3">
      <c r="F1240" t="s">
        <v>612</v>
      </c>
    </row>
    <row r="1241" spans="1:6" x14ac:dyDescent="0.3">
      <c r="A1241" t="s">
        <v>582</v>
      </c>
      <c r="F1241" t="s">
        <v>1111</v>
      </c>
    </row>
    <row r="1242" spans="1:6" x14ac:dyDescent="0.3">
      <c r="A1242" t="s">
        <v>583</v>
      </c>
      <c r="F1242" t="s">
        <v>1112</v>
      </c>
    </row>
    <row r="1243" spans="1:6" hidden="1" x14ac:dyDescent="0.3">
      <c r="F1243" t="s">
        <v>612</v>
      </c>
    </row>
    <row r="1244" spans="1:6" hidden="1" x14ac:dyDescent="0.3">
      <c r="A1244" t="s">
        <v>106</v>
      </c>
      <c r="F1244" t="s">
        <v>704</v>
      </c>
    </row>
    <row r="1245" spans="1:6" hidden="1" x14ac:dyDescent="0.3">
      <c r="A1245" t="s">
        <v>584</v>
      </c>
      <c r="F1245" t="s">
        <v>1113</v>
      </c>
    </row>
    <row r="1246" spans="1:6" hidden="1" x14ac:dyDescent="0.3">
      <c r="F1246" t="s">
        <v>612</v>
      </c>
    </row>
    <row r="1247" spans="1:6" hidden="1" x14ac:dyDescent="0.3">
      <c r="A1247" t="s">
        <v>6</v>
      </c>
      <c r="F1247" t="s">
        <v>617</v>
      </c>
    </row>
    <row r="1248" spans="1:6" hidden="1" x14ac:dyDescent="0.3">
      <c r="A1248" t="s">
        <v>585</v>
      </c>
      <c r="F1248" t="s">
        <v>1114</v>
      </c>
    </row>
    <row r="1249" spans="1:6" hidden="1" x14ac:dyDescent="0.3">
      <c r="F1249" t="s">
        <v>612</v>
      </c>
    </row>
    <row r="1250" spans="1:6" hidden="1" x14ac:dyDescent="0.3">
      <c r="A1250" t="s">
        <v>67</v>
      </c>
      <c r="F1250" t="s">
        <v>670</v>
      </c>
    </row>
    <row r="1251" spans="1:6" hidden="1" x14ac:dyDescent="0.3">
      <c r="A1251" t="s">
        <v>586</v>
      </c>
      <c r="F1251" t="s">
        <v>1115</v>
      </c>
    </row>
    <row r="1252" spans="1:6" hidden="1" x14ac:dyDescent="0.3">
      <c r="F1252" t="s">
        <v>612</v>
      </c>
    </row>
    <row r="1253" spans="1:6" hidden="1" x14ac:dyDescent="0.3">
      <c r="A1253" t="s">
        <v>12</v>
      </c>
      <c r="F1253" t="s">
        <v>623</v>
      </c>
    </row>
    <row r="1254" spans="1:6" hidden="1" x14ac:dyDescent="0.3">
      <c r="F1254" t="s">
        <v>612</v>
      </c>
    </row>
    <row r="1255" spans="1:6" hidden="1" x14ac:dyDescent="0.3">
      <c r="A1255" t="s">
        <v>587</v>
      </c>
      <c r="F1255" t="s">
        <v>1116</v>
      </c>
    </row>
    <row r="1256" spans="1:6" x14ac:dyDescent="0.3">
      <c r="A1256" t="s">
        <v>588</v>
      </c>
      <c r="F1256" t="s">
        <v>1117</v>
      </c>
    </row>
    <row r="1257" spans="1:6" hidden="1" x14ac:dyDescent="0.3">
      <c r="F1257" t="s">
        <v>612</v>
      </c>
    </row>
    <row r="1258" spans="1:6" hidden="1" x14ac:dyDescent="0.3">
      <c r="A1258" t="s">
        <v>589</v>
      </c>
      <c r="F1258" t="s">
        <v>1118</v>
      </c>
    </row>
    <row r="1259" spans="1:6" x14ac:dyDescent="0.3">
      <c r="A1259" t="s">
        <v>590</v>
      </c>
      <c r="F1259" t="s">
        <v>1119</v>
      </c>
    </row>
    <row r="1260" spans="1:6" hidden="1" x14ac:dyDescent="0.3">
      <c r="F1260" t="s">
        <v>612</v>
      </c>
    </row>
    <row r="1261" spans="1:6" hidden="1" x14ac:dyDescent="0.3">
      <c r="A1261" t="s">
        <v>29</v>
      </c>
      <c r="F1261" t="s">
        <v>638</v>
      </c>
    </row>
    <row r="1262" spans="1:6" x14ac:dyDescent="0.3">
      <c r="A1262" t="s">
        <v>591</v>
      </c>
      <c r="F1262" t="s">
        <v>1120</v>
      </c>
    </row>
    <row r="1263" spans="1:6" hidden="1" x14ac:dyDescent="0.3">
      <c r="F1263" t="s">
        <v>612</v>
      </c>
    </row>
    <row r="1264" spans="1:6" hidden="1" x14ac:dyDescent="0.3">
      <c r="A1264" t="s">
        <v>353</v>
      </c>
      <c r="F1264" t="s">
        <v>929</v>
      </c>
    </row>
    <row r="1265" spans="1:6" hidden="1" x14ac:dyDescent="0.3">
      <c r="A1265" t="s">
        <v>592</v>
      </c>
      <c r="F1265" t="s">
        <v>1121</v>
      </c>
    </row>
    <row r="1266" spans="1:6" hidden="1" x14ac:dyDescent="0.3">
      <c r="F1266" t="s">
        <v>612</v>
      </c>
    </row>
    <row r="1267" spans="1:6" hidden="1" x14ac:dyDescent="0.3">
      <c r="A1267" t="s">
        <v>12</v>
      </c>
      <c r="F1267" t="s">
        <v>623</v>
      </c>
    </row>
    <row r="1268" spans="1:6" hidden="1" x14ac:dyDescent="0.3">
      <c r="F1268" t="s">
        <v>612</v>
      </c>
    </row>
    <row r="1269" spans="1:6" hidden="1" x14ac:dyDescent="0.3">
      <c r="A1269" t="s">
        <v>593</v>
      </c>
      <c r="F1269" t="s">
        <v>1122</v>
      </c>
    </row>
    <row r="1270" spans="1:6" hidden="1" x14ac:dyDescent="0.3">
      <c r="A1270" t="s">
        <v>594</v>
      </c>
      <c r="F1270" t="s">
        <v>1123</v>
      </c>
    </row>
    <row r="1271" spans="1:6" hidden="1" x14ac:dyDescent="0.3">
      <c r="F1271" t="s">
        <v>612</v>
      </c>
    </row>
    <row r="1272" spans="1:6" x14ac:dyDescent="0.3">
      <c r="A1272" t="s">
        <v>595</v>
      </c>
      <c r="F1272" t="s">
        <v>1124</v>
      </c>
    </row>
    <row r="1273" spans="1:6" x14ac:dyDescent="0.3">
      <c r="A1273" t="s">
        <v>596</v>
      </c>
      <c r="F1273" t="s">
        <v>1125</v>
      </c>
    </row>
    <row r="1274" spans="1:6" hidden="1" x14ac:dyDescent="0.3">
      <c r="F1274" t="s">
        <v>612</v>
      </c>
    </row>
    <row r="1275" spans="1:6" hidden="1" x14ac:dyDescent="0.3">
      <c r="A1275" t="s">
        <v>4</v>
      </c>
      <c r="F1275" t="s">
        <v>615</v>
      </c>
    </row>
    <row r="1276" spans="1:6" hidden="1" x14ac:dyDescent="0.3">
      <c r="A1276" t="s">
        <v>597</v>
      </c>
      <c r="F1276" t="s">
        <v>1126</v>
      </c>
    </row>
    <row r="1277" spans="1:6" hidden="1" x14ac:dyDescent="0.3">
      <c r="F1277" t="s">
        <v>612</v>
      </c>
    </row>
    <row r="1278" spans="1:6" hidden="1" x14ac:dyDescent="0.3">
      <c r="A1278" t="s">
        <v>6</v>
      </c>
      <c r="F1278" t="s">
        <v>617</v>
      </c>
    </row>
    <row r="1279" spans="1:6" hidden="1" x14ac:dyDescent="0.3">
      <c r="A1279" t="s">
        <v>598</v>
      </c>
      <c r="F1279" t="s">
        <v>1127</v>
      </c>
    </row>
    <row r="1280" spans="1:6" hidden="1" x14ac:dyDescent="0.3">
      <c r="F1280" t="s">
        <v>612</v>
      </c>
    </row>
    <row r="1281" spans="1:6" hidden="1" x14ac:dyDescent="0.3">
      <c r="A1281" t="s">
        <v>59</v>
      </c>
      <c r="F1281" t="s">
        <v>662</v>
      </c>
    </row>
    <row r="1282" spans="1:6" hidden="1" x14ac:dyDescent="0.3">
      <c r="A1282" t="s">
        <v>599</v>
      </c>
      <c r="F1282" t="s">
        <v>1128</v>
      </c>
    </row>
    <row r="1283" spans="1:6" hidden="1" x14ac:dyDescent="0.3">
      <c r="F1283" t="s">
        <v>612</v>
      </c>
    </row>
    <row r="1284" spans="1:6" hidden="1" x14ac:dyDescent="0.3">
      <c r="A1284" t="s">
        <v>10</v>
      </c>
      <c r="F1284" t="s">
        <v>621</v>
      </c>
    </row>
    <row r="1285" spans="1:6" hidden="1" x14ac:dyDescent="0.3">
      <c r="A1285" t="s">
        <v>600</v>
      </c>
      <c r="F1285" t="s">
        <v>1129</v>
      </c>
    </row>
    <row r="1286" spans="1:6" hidden="1" x14ac:dyDescent="0.3">
      <c r="F1286" t="s">
        <v>612</v>
      </c>
    </row>
    <row r="1287" spans="1:6" hidden="1" x14ac:dyDescent="0.3">
      <c r="A1287" t="s">
        <v>12</v>
      </c>
      <c r="F1287" t="s">
        <v>623</v>
      </c>
    </row>
    <row r="1288" spans="1:6" hidden="1" x14ac:dyDescent="0.3">
      <c r="F1288" t="s">
        <v>612</v>
      </c>
    </row>
    <row r="1289" spans="1:6" hidden="1" x14ac:dyDescent="0.3">
      <c r="A1289" t="s">
        <v>601</v>
      </c>
      <c r="F1289" t="s">
        <v>1130</v>
      </c>
    </row>
    <row r="1290" spans="1:6" x14ac:dyDescent="0.3">
      <c r="A1290" t="s">
        <v>602</v>
      </c>
      <c r="F1290" t="s">
        <v>1131</v>
      </c>
    </row>
    <row r="1291" spans="1:6" hidden="1" x14ac:dyDescent="0.3">
      <c r="F1291" t="s">
        <v>612</v>
      </c>
    </row>
    <row r="1292" spans="1:6" hidden="1" x14ac:dyDescent="0.3">
      <c r="A1292" t="s">
        <v>27</v>
      </c>
      <c r="F1292" t="s">
        <v>636</v>
      </c>
    </row>
    <row r="1293" spans="1:6" x14ac:dyDescent="0.3">
      <c r="A1293" t="s">
        <v>603</v>
      </c>
      <c r="F1293" t="s">
        <v>1132</v>
      </c>
    </row>
    <row r="1294" spans="1:6" hidden="1" x14ac:dyDescent="0.3">
      <c r="F1294" t="s">
        <v>612</v>
      </c>
    </row>
    <row r="1295" spans="1:6" hidden="1" x14ac:dyDescent="0.3">
      <c r="A1295" t="s">
        <v>12</v>
      </c>
      <c r="F1295" t="s">
        <v>623</v>
      </c>
    </row>
    <row r="1296" spans="1:6" hidden="1" x14ac:dyDescent="0.3">
      <c r="F1296" t="s">
        <v>612</v>
      </c>
    </row>
    <row r="1297" spans="1:6" hidden="1" x14ac:dyDescent="0.3">
      <c r="A1297" t="s">
        <v>604</v>
      </c>
      <c r="F1297" t="s">
        <v>1133</v>
      </c>
    </row>
    <row r="1298" spans="1:6" x14ac:dyDescent="0.3">
      <c r="A1298" t="s">
        <v>605</v>
      </c>
      <c r="F1298" t="s">
        <v>1134</v>
      </c>
    </row>
    <row r="1299" spans="1:6" hidden="1" x14ac:dyDescent="0.3">
      <c r="F1299" t="s">
        <v>612</v>
      </c>
    </row>
    <row r="1300" spans="1:6" hidden="1" x14ac:dyDescent="0.3">
      <c r="A1300" t="s">
        <v>73</v>
      </c>
      <c r="F1300" t="s">
        <v>675</v>
      </c>
    </row>
    <row r="1301" spans="1:6" x14ac:dyDescent="0.3">
      <c r="A1301" t="s">
        <v>606</v>
      </c>
      <c r="F1301" t="s">
        <v>1135</v>
      </c>
    </row>
    <row r="1302" spans="1:6" hidden="1" x14ac:dyDescent="0.3">
      <c r="F1302" t="s">
        <v>612</v>
      </c>
    </row>
    <row r="1303" spans="1:6" hidden="1" x14ac:dyDescent="0.3">
      <c r="A1303" t="s">
        <v>106</v>
      </c>
      <c r="F1303" t="s">
        <v>704</v>
      </c>
    </row>
    <row r="1304" spans="1:6" x14ac:dyDescent="0.3">
      <c r="A1304" t="s">
        <v>607</v>
      </c>
      <c r="F1304" t="s">
        <v>1136</v>
      </c>
    </row>
    <row r="1305" spans="1:6" hidden="1" x14ac:dyDescent="0.3">
      <c r="F1305" t="s">
        <v>612</v>
      </c>
    </row>
    <row r="1306" spans="1:6" hidden="1" x14ac:dyDescent="0.3">
      <c r="A1306" t="s">
        <v>65</v>
      </c>
      <c r="F1306" t="s">
        <v>668</v>
      </c>
    </row>
    <row r="1307" spans="1:6" x14ac:dyDescent="0.3">
      <c r="A1307" t="s">
        <v>608</v>
      </c>
      <c r="F1307" t="s">
        <v>1137</v>
      </c>
    </row>
    <row r="1308" spans="1:6" hidden="1" x14ac:dyDescent="0.3">
      <c r="F1308" t="s">
        <v>612</v>
      </c>
    </row>
    <row r="1309" spans="1:6" hidden="1" x14ac:dyDescent="0.3">
      <c r="A1309" t="s">
        <v>67</v>
      </c>
      <c r="F1309" t="s">
        <v>670</v>
      </c>
    </row>
    <row r="1310" spans="1:6" x14ac:dyDescent="0.3">
      <c r="A1310" t="s">
        <v>609</v>
      </c>
      <c r="F1310" t="s">
        <v>1138</v>
      </c>
    </row>
    <row r="1311" spans="1:6" hidden="1" x14ac:dyDescent="0.3">
      <c r="F1311" t="s">
        <v>612</v>
      </c>
    </row>
    <row r="1312" spans="1:6" hidden="1" x14ac:dyDescent="0.3">
      <c r="A1312" t="s">
        <v>12</v>
      </c>
      <c r="F1312" t="s">
        <v>623</v>
      </c>
    </row>
  </sheetData>
  <autoFilter xmlns:x14="http://schemas.microsoft.com/office/spreadsheetml/2009/9/main" ref="A1:A1312" xr:uid="{F04D999C-CE94-4B05-A8C8-2EF4F41869C4}">
    <filterColumn colId="0">
      <filters>
        <mc:AlternateContent xmlns:mc="http://schemas.openxmlformats.org/markup-compatibility/2006">
          <mc:Choice Requires="x14">
            <x14:filter val="-- Explanation 1: Added LIMIT clause (set to 1)"/>
            <x14:filter val="-- Explanation 1: Added LIMIT clause (set to 10)"/>
            <x14:filter val="-- Explanation 1: Added LIMIT clause (set to 3)"/>
            <x14:filter val="-- Explanation 1: Added LIMIT clause (set to 4)"/>
            <x14:filter val="-- Explanation 1: Added LIMIT clause (set to 5)"/>
            <x14:filter val="-- Explanation 1: Added LIMIT clause (set to 6)"/>
            <x14:filter val="-- Explanation 1: Added LIMIT clause (set to 7)"/>
            <x14:filter val="-- Explanation 1: Added LIMIT clause (set to 8)"/>
            <x14:filter val="-- Explanation 1: Added LIMIT clause (set to 9)"/>
            <x14:filter val="-- Explanation 2: Added LIMIT clause (set to 2)"/>
            <x14:filter val="-- Explanation 2: Added LIMIT clause (set to 4)"/>
            <x14:filter val="-- Explanation 2: Added LIMIT clause (set to 6)"/>
            <x14:filter val="-- Explanation 2: Added LIMIT clause (set to 7)"/>
            <x14:filter val="-- Explanation 2: Added LIMIT clause (set to 8)"/>
            <x14:filter val="-- Explanation 3: Added LIMIT clause (set to 1)"/>
            <x14:filter val="-- Explanation 3: Added LIMIT clause (set to 10)"/>
            <x14:filter val="-- Explanation 3: Added LIMIT clause (set to 3)"/>
            <x14:filter val="-- Explanation 3: Added LIMIT clause (set to 7)"/>
            <x14:filter val="-- Explanation 4: Added LIMIT clause (set to 10)"/>
            <x14:filter val="-- Explanation 4: Added LIMIT clause (set to 2)"/>
            <x14:filter val="-- Explanation 4: Added LIMIT clause (set to 5)"/>
            <x14:filter val="-- Explanation 5: Added LIMIT clause (set to 2)"/>
            <x14:filter val="-- Explanation 5: Added LIMIT clause (set to 3)"/>
            <x14:filter val="-- SELECT CAST(SUM(T1.gender = 'M') AS REAL) * 100 / COUNT(T1.client_id) FROM client AS T1 INNER JOIN district AS T2 ON T1.district_id = T2.district_id WHERE T2.A3 = 'south Bohemia' GROUP BY T2.A4 ORDER BY T2.A4 DESC LIMIT 1_x0009_financial"/>
            <x14:filter val="-- SELECT CAST(T1.`FRPM Count (K-12)` AS REAL) / T1.`Enrollment (K-12)` FROM frpm AS T1 INNER JOIN schools AS T2 ON T1.CDSCode = T2.CDSCode WHERE T2.SOC = 66 ORDER BY T1.`FRPM Count (K-12)` DESC LIMIT 5_x0009_california_schools"/>
            <x14:filter val="-- SELECT COUNT(*) FROM ( SELECT T1.nationality FROM drivers AS T1 ORDER BY JULIANDAY(T1.dob) DESC LIMIT 3) AS T3 WHERE T3.nationality = 'Dutch'_x0009_formula_1"/>
            <x14:filter val="-- SELECT frameEffects FROM cards WHERE cardKingdomFoilId IS NOT NULL AND cardKingdomId IS NOT NULL GROUP BY frameEffects ORDER BY COUNT(frameEffects) DESC LIMIT 1_x0009_card_games"/>
            <x14:filter val="-- SELECT GasStationID FROM transactions_1k GROUP BY GasStationID ORDER BY SUM(Price) DESC LIMIT 1_x0009_debit_card_specializing"/>
            <x14:filter val="-- SELECT id FROM sets ORDER BY baseSetSize DESC LIMIT 1_x0009_card_games"/>
            <x14:filter val="-- SELECT sname FROM satscores WHERE cname = 'Contra Costa' AND sname IS NOT NULL ORDER BY NumTstTakr DESC LIMIT 1_x0009_california_schools"/>
            <x14:filter val="-- SELECT T1.CustomerID FROM customers AS T1 INNER JOIN yearmonth AS T2 ON T1.CustomerID = T2.CustomerID WHERE T2.Date = '201309' GROUP BY T1.CustomerID ORDER BY SUM(T2.Consumption) DESC LIMIT 1_x0009_debit_card_specializing"/>
            <x14:filter val="-- SELECT T1.name FROM races AS T1 INNER JOIN results AS T2 ON T1.raceId = T2.raceId WHERE T2.fastestLapTime IS NOT NULL ORDER BY T2.fastestLapTime ASC LIMIT 1_x0009_formula_1"/>
            <x14:filter val="-- SELECT T1.Segment FROM customers AS T1 INNER JOIN yearmonth AS T2 ON T1.CustomerID = T2.CustomerID WHERE T2.Date = '201309' GROUP BY T1.CustomerID ORDER BY SUM(T2.Consumption) ASC LIMIT 1_x0009_debit_card_specializing"/>
            <x14:filter val="-- SELECT T1.url FROM constructors AS T1 INNER JOIN constructorStandings AS T2 on T1.constructorId = T2.constructorId ORDER BY T2.wins DESC LIMIT 1_x0009_formula_1"/>
            <x14:filter val="-- SELECT T1.url FROM constructors AS T1 INNER JOIN constructorStandings AS T2 on T1.constructorId = T2.constructorId WHERE T1.nationality = 'Italian' ORDER BY T2.points DESC LIMIT 1_x0009_formula_1"/>
            <x14:filter val="-- SELECT T2.CreationDate FROM users AS T1 INNER JOIN votes AS T2 ON T1.Id = T2.UserId WHERE T1.DisplayName = 'chl' ORDER BY T2.CreationDate LIMIT 1_x0009_codebase_community"/>
            <x14:filter val="-- SELECT T2.Description FROM transactions_1k AS T1 INNER JOIN products AS T2 ON T1.ProductID = T2.ProductID ORDER BY T1.Amount DESC LIMIT 5_x0009_debit_card_specializing"/>
            <x14:filter val="-- SELECT T2.EdOpsName FROM satscores AS T1 INNER JOIN schools AS T2 ON T1.cds = T2.CDSCode ORDER BY T1.AvgScrMath DESC LIMIT 1_x0009_california_schools"/>
            <x14:filter val="-- SELECT T2.name FROM constructorStandings AS T1 INNER JOIN constructors AS T2 on T1.constructorId = T2.constructorId ORDER BY T1.points DESC LIMIT 1_x0009_formula_1"/>
            <x14:filter val="-- SELECT year FROM races GROUP BY year ORDER BY COUNT(round) DESC LIMIT 1_x0009_formula_1"/>
            <x14:filter val="SELECT AVG(T1.Price) FROM transactions_1k AS T1 INNER JOIN gasstations AS T2 ON T1.GasStationID = T2.GasStationID INNER JOIN customers AS T3 ON T1.CustomerID = T3.CustomerID WHERE T3.Currency = 'EUR' LIMIT 9"/>
            <x14:filter val="SELECT CAST(COUNT(CASE WHEN T2.publisher_name = 'Marvel Comics' THEN 1 ELSE NULL END) AS REAL) * 100 / COUNT(T1.id) FROM superhero AS T1 INNER JOIN publisher AS T2 ON T1.publisher_id = T2.id INNER JOIN gender AS T3 ON T1.gender_id = T3.id WHERE T3.gender = 'Female' LIMIT 7"/>
            <x14:filter val="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"/>
            <x14:filter val="SELECT CAST(COUNT(CASE WHEN T3.colour = 'Blue' THEN T1.id ELSE NULL END) AS REAL) * 100 / COUNT(T1.id) FROM superhero AS T1 INNER JOIN gender AS T2 ON T1.gender_id = T2.id INNER JOIN colour AS T3 ON T1.skin_colour_id = T3.id WHERE T2.gender = 'Female' LIMIT 4"/>
            <x14:filter val="SELECT CAST(SUM(T1.gender = 'M') AS REAL) * 100 / COUNT(T1.client_id) FROM client AS T1 LEFT JOIN district AS T2 ON T1.district_id = T2.district_id WHERE T2.A3 = 'south Bohemia' GROUP BY T2.A4 ORDER BY T2.A4 DESC LIMIT 1"/>
            <x14:filter val="SELECT CAST(T1.`FRPM Count (K-12)` AS REAL) / T1.`Enrollment (K-12)` FROM frpm AS T1 INNER JOIN schools AS T2 ON T1.CDSCode != T2.CDSCode WHERE T2.SOC != 66 ORDER BY T1.`FRPM Count (K-12)` DESC LIMIT 5"/>
            <x14:filter val="SELECT CAST(T1.`FRPM Count (K-12)` AS REAL) / T1.`Enrollment (K-12)` FROM frpm AS T1 INNER JOIN schools AS T2 ON T1.CDSCode = T2.CDSCode WHERE T2.SOC = 66 ORDER BY T1.`FRPM Count (K-12)` ASC LIMIT 5"/>
            <x14:filter val="SELECT CAST(T1.`FRPM Count (K-12)` AS REAL) / T1.`Enrollment (K-12)` FROM frpm AS T1 LEFT JOIN schools AS T2 ON T1.CDSCode = T2.CDSCode WHERE T2.SOC = 66 ORDER BY T1.`FRPM Count (K-12)` DESC LIMIT 5"/>
            <x14:filter val="SELECT COUNT(*) FROM ( SELECT T1.nationality FROM drivers AS T1 ORDER BY JULIANDAY(T1.dob) ASC LIMIT 3) AS T3 WHERE T3.nationality = 'Dutch'"/>
            <x14:filter val="SELECT COUNT(*) FROM ( SELECT T1.nationality FROM drivers AS T1 ORDER BY JULIANDAY(T1.dob) DESC LIMIT 3) AS T3"/>
            <x14:filter val="SELECT COUNT(*) FROM ( SELECT T1.nationality FROM drivers AS T1 ORDER BY JULIANDAY(T1.dob) DESC LIMIT 3) AS T3 WHERE T3.nationality != 'Dutch'"/>
            <x14:filter val="SELECT COUNT(GasStationID) FROM gasstations WHERE Country = 'CZE' AND Segment = 'Premium' LIMIT 6"/>
            <x14:filter val="SELECT COUNT(id) FROM cards WHERE originalType = 'Summon - Angel' AND subtypes != 'Angel' LIMIT 3"/>
            <x14:filter val="SELECT COUNT(Id) FROM comments WHERE UserId = 13 LIMIT 10"/>
            <x14:filter val="SELECT COUNT(id) FROM Player WHERE weight &gt; 170 AND player_name LIKE 'Adam%' LIMIT 2"/>
            <x14:filter val="SELECT COUNT(School) FROM schools WHERE DOC = 52 AND Charter = 1 AND City = 'Hickman' LIMIT 2"/>
            <x14:filter val="SELECT COUNT(T1.account_id) FROM account AS T1 INNER JOIN district AS T2 ON T1.district_id = T2.district_id INNER JOIN loan AS T3 ON T1.account_id = T3.account_id WHERE T1.district_id = 1 AND (T3.status = 'C' OR T3.status = 'D') LIMIT 7"/>
            <x14:filter val="SELECT COUNT(T1.id) FROM comments AS T1 INNER JOIN posts AS T2 ON T1.PostId = T2.Id WHERE T2.CommentCount = 1 AND T2.Score = 0 LIMIT 1"/>
            <x14:filter val="SELECT DISTINCT CAST(T1.`FRPM Count (K-12)` AS REAL) / T1.`Enrollment (K-12)` FROM frpm AS T1 INNER JOIN schools AS T2 ON T1.CDSCode = T2.CDSCode WHERE T2.SOC = 66 ORDER BY T1.`FRPM Count (K-12)` DESC LIMIT 5"/>
            <x14:filter val="SELECT DISTINCT id FROM sets ORDER BY baseSetSize DESC LIMIT 1"/>
            <x14:filter val="SELECT DISTINCT manaCost FROM cards WHERE name = 'Ancestor''s Chosen' LIMIT 8"/>
            <x14:filter val="SELECT DISTINCT sname FROM satscores WHERE cname = 'Contra Costa' AND sname IS NOT NULL ORDER BY NumTstTakr DESC LIMIT 1"/>
            <x14:filter val="SELECT DISTINCT T.element FROM atom AS T WHERE T.molecule_id = 'TR001' LIMIT 2"/>
            <x14:filter val="SELECT DISTINCT T1.name FROM races AS T1 INNER JOIN results AS T2 ON T1.raceId = T2.raceId WHERE T2.fastestLapTime IS NOT NULL ORDER BY T2.fastestLapTime ASC LIMIT 1"/>
            <x14:filter val="SELECT DISTINCT t1.player_name FROM Player AS t1 INNER JOIN Player_Attributes AS t2 ON t1.player_api_id = t2.player_api_id WHERE t2.attacking_work_rate = 'high' LIMIT 5"/>
            <x14:filter val="SELECT DISTINCT T1.url FROM constructors AS T1 INNER JOIN constructorStandings AS T2 on T1.constructorId = T2.constructorId ORDER BY T2.wins DESC LIMIT 1"/>
            <x14:filter val="SELECT DISTINCT T1.url FROM constructors AS T1 INNER JOIN constructorStandings AS T2 on T1.constructorId = T2.constructorId WHERE T1.nationality = 'Italian' ORDER BY T2.points DESC LIMIT 1"/>
            <x14:filter val="SELECT DISTINCT T2.Description FROM transactions_1k AS T1 INNER JOIN products AS T2 ON T1.ProductID = T2.ProductID ORDER BY T1.Amount DESC LIMIT 5"/>
            <x14:filter val="SELECT DISTINCT T2.EdOpsName FROM satscores AS T1 INNER JOIN schools AS T2 ON T1.cds = T2.CDSCode ORDER BY T1.AvgScrMath DESC LIMIT 1"/>
            <x14:filter val="SELECT DISTINCT T2.label FROM atom AS T1 INNER JOIN molecule AS T2 ON T1.molecule_id = T2.molecule_id INNER JOIN bond AS T3 ON T2.molecule_id = T3.molecule_id WHERE T3.bond_id = 'TR001_2_4' LIMIT 10"/>
            <x14:filter val="SELECT DISTINCT T2.name FROM constructorStandings AS T1 INNER JOIN constructors AS T2 on T1.constructorId = T2.constructorId ORDER BY T1.points DESC LIMIT 1"/>
            <x14:filter val="SELECT frameEffects FROM cards WHERE cardKingdomFoilId IS NOT NULL AND cardKingdomId IS NOT NULL GROUP BY frameEffects ORDER BY COUNT(frameEffects) ASC LIMIT 1"/>
            <x14:filter val="SELECT frameEffects FROM cards WHERE cardKingdomFoilId IS NOT NULL AND cardKingdomId IS NOT NULL GROUP BY frameEffects ORDER BY MAX(frameEffects) DESC LIMIT 1"/>
            <x14:filter val="SELECT GasStationID FROM transactions_1k GROUP BY GasStationID ORDER BY AVG(Price) DESC LIMIT 1"/>
            <x14:filter val="SELECT GasStationID FROM transactions_1k GROUP BY GasStationID ORDER BY SUM(Price) ASC LIMIT 1"/>
            <x14:filter val="SELECT id FROM cards WHERE frameEffects = 'extendedart' GROUP BY id LIMIT 10"/>
            <x14:filter val="SELECT id FROM sets ORDER BY baseSetSize ASC LIMIT 1"/>
            <x14:filter val="SELECT MAX(*) FROM ( SELECT T1.nationality FROM drivers AS T1 ORDER BY JULIANDAY(T1.dob) DESC LIMIT 3) AS T3 WHERE T3.nationality = 'Dutch'"/>
            <x14:filter val="SELECT sname FROM satscores WHERE cname != 'Contra Costa' AND sname IS NOT NULL ORDER BY NumTstTakr DESC LIMIT 1"/>
            <x14:filter val="SELECT sname FROM satscores WHERE cname = 'Contra Costa' AND sname IS NOT NULL ORDER BY NumTstTakr ASC LIMIT 1"/>
            <x14:filter val="SELECT sname FROM satscores WHERE cname = 'Contra Costa' OR sname IS NOT NULL ORDER BY NumTstTakr DESC LIMIT 1"/>
            <x14:filter val="SELECT T1.baseSetSize FROM sets AS T1 INNER JOIN set_translations AS T2 ON T2.setCode = T1.code WHERE T2.translation = 'Hauptset Zehnte Edition' LIMIT 5"/>
            <x14:filter val="SELECT T1.CustomerID FROM customers AS T1 LEFT JOIN yearmonth AS T2 ON T1.CustomerID = T2.CustomerID WHERE T2.Date = '201309' GROUP BY T1.CustomerID ORDER BY SUM(T2.Consumption) DESC LIMIT 1"/>
            <x14:filter val="SELECT T1.name FROM races AS T1 INNER JOIN results AS T2 ON T1.raceId != T2.raceId WHERE T2.fastestLapTime IS NOT NULL ORDER BY T2.fastestLapTime ASC LIMIT 1"/>
            <x14:filter val="SELECT T1.name FROM races AS T1 INNER JOIN results AS T2 ON T1.raceId = T2.raceId WHERE T2.fastestLapTime IS NOT NULL ORDER BY T2.fastestLapTime DESC LIMIT 1"/>
            <x14:filter val="SELECT T1.Score FROM comments AS T1 INNER JOIN posts AS T2 ON T1.PostId = T2.Id WHERE T1.CreationDate = '2010-07-19 19:19:56.0' LIMIT 10"/>
            <x14:filter val="SELECT T1.Segment FROM customers AS T1 INNER JOIN yearmonth AS T2 ON T1.CustomerID = T2.CustomerID WHERE T2.Date = '201309' GROUP BY T1.CustomerID ORDER BY SUM(T2.Consumption) DESC LIMIT 1"/>
            <x14:filter val="SELECT T1.superhero_name FROM superhero AS T1 INNER JOIN hero_power AS T2 ON T1.id = T2.hero_id INNER JOIN superpower AS T3 ON T2.power_id = T3.id WHERE T3.power_name = 'Wind Control' ORDER BY T1.superhero_name LIMIT 10"/>
            <x14:filter val="SELECT T1.url FROM constructors AS T1 INNER JOIN constructorStandings AS T2 on T1.constructorId != T2.constructorId ORDER BY T2.wins DESC LIMIT 1"/>
            <x14:filter val="SELECT T1.url FROM constructors AS T1 INNER JOIN constructorStandings AS T2 on T1.constructorId = T2.constructorId WHERE T1.nationality = 'Italian' ORDER BY T2.points ASC LIMIT 1"/>
            <x14:filter val="SELECT T2.Country FROM transactions_1k AS T1 INNER JOIN gasstations AS T2 ON T1.GasStationID = T2.GasStationID WHERE T1.Date = '2012-08-24' AND T1.Time = '12:42:00' LIMIT 3"/>
            <x14:filter val="SELECT T2.CreationDate FROM users AS T1 INNER JOIN votes AS T2 ON T1.Id != T2.UserId WHERE T1.DisplayName != 'chl' ORDER BY T2.CreationDate LIMIT 1"/>
            <x14:filter val="SELECT T2.CreationDate FROM users AS T1 LEFT JOIN votes AS T2 ON T1.Id = T2.UserId WHERE T1.DisplayName = 'chl' ORDER BY T2.CreationDate LIMIT 1"/>
            <x14:filter val="SELECT T2.Description FROM transactions_1k AS T1 INNER JOIN products AS T2 ON T1.ProductID != T2.ProductID ORDER BY T1.Amount DESC LIMIT 5"/>
            <x14:filter val="SELECT T2.Description FROM transactions_1k AS T1 INNER JOIN products AS T2 ON T1.ProductID = T2.ProductID ORDER BY T1.Amount ASC LIMIT 5"/>
            <x14:filter val="SELECT T2.Description FROM transactions_1k AS T1 LEFT JOIN products AS T2 ON T1.ProductID = T2.ProductID ORDER BY T1.Amount DESC LIMIT 5"/>
            <x14:filter val="SELECT T2.EdOpsName FROM satscores AS T1 INNER JOIN schools AS T2 ON T1.cds = T2.CDSCode ORDER BY T1.AvgScrMath ASC LIMIT 1"/>
            <x14:filter val="SELECT T2.language FROM sets AS T1 INNER JOIN set_translations AS T2 ON T1.code = T2.setCode WHERE T1.mcmName = 'Archenemy' AND T2.setCode = 'ARC' LIMIT 1"/>
            <x14:filter val="SELECT T2.name FROM constructorStandings AS T1 INNER JOIN constructors AS T2 on T1.constructorId != T2.constructorId ORDER BY T1.points DESC LIMIT 1"/>
            <x14:filter val="SELECT T2.name FROM constructorStandings AS T1 INNER JOIN constructors AS T2 on T1.constructorId = T2.constructorId ORDER BY T1.points ASC LIMIT 1"/>
            <x14:filter val="SELECT T2.name FROM constructorStandings AS T1 LEFT JOIN constructors AS T2 on T1.constructorId = T2.constructorId ORDER BY T1.points DESC LIMIT 1"/>
            <x14:filter val="SELECT T2.race FROM superhero AS T1 INNER JOIN race AS T2 ON T1.race_id = T2.id WHERE T1.superhero_name = 'Copycat' LIMIT 5"/>
            <x14:filter val="SELECT T2.Zip FROM frpm AS T1 INNER JOIN schools AS T2 ON T1.CDSCode = T2.CDSCode WHERE T1.`District Name` = 'Fresno County Office of Education' AND T1.`Charter School (Y/N)` = 1 LIMIT 3"/>
            <x14:filter val="SELECT T3.approved FROM event AS T1 INNER JOIN budget AS T2 ON T1.event_id = T2.link_to_event INNER JOIN expense AS T3 ON T2.budget_id = T3.link_to_budget WHERE T1.event_name = 'October Meeting' AND T1.event_date LIKE '2019-10-08%' LIMIT 7"/>
            <x14:filter val="SELECT T3.race FROM superhero AS T1 INNER JOIN colour AS T2 ON T1.hair_colour_id = T2.id INNER JOIN race AS T3 ON T1.race_id = T3.id INNER JOIN gender AS T4 ON T1.gender_id = T4.id WHERE T2.colour = 'Blue' AND T4.gender = 'Male' LIMIT 6"/>
            <x14:filter val="SELECT team_long_name FROM Team WHERE team_short_name = 'GEN' LIMIT 10"/>
            <x14:filter val="SELECT year FROM races GROUP BY year ORDER BY COUNT(round) ASC LIMIT 1"/>
            <x14:filter val="SELECT year FROM races GROUP BY year ORDER BY MAX(round) DESC LIMIT 1"/>
          </mc:Choice>
          <mc:Fallback>
            <filter val="-- Explanation 1: Added LIMIT clause (set to 1)"/>
            <filter val="-- Explanation 1: Added LIMIT clause (set to 10)"/>
            <filter val="-- Explanation 1: Added LIMIT clause (set to 3)"/>
            <filter val="-- Explanation 1: Added LIMIT clause (set to 4)"/>
            <filter val="-- Explanation 1: Added LIMIT clause (set to 5)"/>
            <filter val="-- Explanation 1: Added LIMIT clause (set to 6)"/>
            <filter val="-- Explanation 1: Added LIMIT clause (set to 7)"/>
            <filter val="-- Explanation 1: Added LIMIT clause (set to 8)"/>
            <filter val="-- Explanation 1: Added LIMIT clause (set to 9)"/>
            <filter val="-- Explanation 2: Added LIMIT clause (set to 2)"/>
            <filter val="-- Explanation 2: Added LIMIT clause (set to 4)"/>
            <filter val="-- Explanation 2: Added LIMIT clause (set to 6)"/>
            <filter val="-- Explanation 2: Added LIMIT clause (set to 7)"/>
            <filter val="-- Explanation 2: Added LIMIT clause (set to 8)"/>
            <filter val="-- Explanation 3: Added LIMIT clause (set to 1)"/>
            <filter val="-- Explanation 3: Added LIMIT clause (set to 10)"/>
            <filter val="-- Explanation 3: Added LIMIT clause (set to 3)"/>
            <filter val="-- Explanation 3: Added LIMIT clause (set to 7)"/>
            <filter val="-- Explanation 4: Added LIMIT clause (set to 10)"/>
            <filter val="-- Explanation 4: Added LIMIT clause (set to 2)"/>
            <filter val="-- Explanation 4: Added LIMIT clause (set to 5)"/>
            <filter val="-- Explanation 5: Added LIMIT clause (set to 2)"/>
            <filter val="-- Explanation 5: Added LIMIT clause (set to 3)"/>
            <filter val="-- SELECT CAST(SUM(T1.gender = 'M') AS REAL) * 100 / COUNT(T1.client_id) FROM client AS T1 INNER JOIN district AS T2 ON T1.district_id = T2.district_id WHERE T2.A3 = 'south Bohemia' GROUP BY T2.A4 ORDER BY T2.A4 DESC LIMIT 1_x0009_financial"/>
            <filter val="-- SELECT CAST(T1.`FRPM Count (K-12)` AS REAL) / T1.`Enrollment (K-12)` FROM frpm AS T1 INNER JOIN schools AS T2 ON T1.CDSCode = T2.CDSCode WHERE T2.SOC = 66 ORDER BY T1.`FRPM Count (K-12)` DESC LIMIT 5_x0009_california_schools"/>
            <filter val="-- SELECT COUNT(*) FROM ( SELECT T1.nationality FROM drivers AS T1 ORDER BY JULIANDAY(T1.dob) DESC LIMIT 3) AS T3 WHERE T3.nationality = 'Dutch'_x0009_formula_1"/>
            <filter val="-- SELECT frameEffects FROM cards WHERE cardKingdomFoilId IS NOT NULL AND cardKingdomId IS NOT NULL GROUP BY frameEffects ORDER BY COUNT(frameEffects) DESC LIMIT 1_x0009_card_games"/>
            <filter val="-- SELECT GasStationID FROM transactions_1k GROUP BY GasStationID ORDER BY SUM(Price) DESC LIMIT 1_x0009_debit_card_specializing"/>
            <filter val="-- SELECT id FROM sets ORDER BY baseSetSize DESC LIMIT 1_x0009_card_games"/>
            <filter val="-- SELECT sname FROM satscores WHERE cname = 'Contra Costa' AND sname IS NOT NULL ORDER BY NumTstTakr DESC LIMIT 1_x0009_california_schools"/>
            <filter val="-- SELECT T1.CustomerID FROM customers AS T1 INNER JOIN yearmonth AS T2 ON T1.CustomerID = T2.CustomerID WHERE T2.Date = '201309' GROUP BY T1.CustomerID ORDER BY SUM(T2.Consumption) DESC LIMIT 1_x0009_debit_card_specializing"/>
            <filter val="-- SELECT T1.name FROM races AS T1 INNER JOIN results AS T2 ON T1.raceId = T2.raceId WHERE T2.fastestLapTime IS NOT NULL ORDER BY T2.fastestLapTime ASC LIMIT 1_x0009_formula_1"/>
            <filter val="-- SELECT T1.Segment FROM customers AS T1 INNER JOIN yearmonth AS T2 ON T1.CustomerID = T2.CustomerID WHERE T2.Date = '201309' GROUP BY T1.CustomerID ORDER BY SUM(T2.Consumption) ASC LIMIT 1_x0009_debit_card_specializing"/>
            <filter val="-- SELECT T1.url FROM constructors AS T1 INNER JOIN constructorStandings AS T2 on T1.constructorId = T2.constructorId ORDER BY T2.wins DESC LIMIT 1_x0009_formula_1"/>
            <filter val="-- SELECT T1.url FROM constructors AS T1 INNER JOIN constructorStandings AS T2 on T1.constructorId = T2.constructorId WHERE T1.nationality = 'Italian' ORDER BY T2.points DESC LIMIT 1_x0009_formula_1"/>
            <filter val="-- SELECT T2.CreationDate FROM users AS T1 INNER JOIN votes AS T2 ON T1.Id = T2.UserId WHERE T1.DisplayName = 'chl' ORDER BY T2.CreationDate LIMIT 1_x0009_codebase_community"/>
            <filter val="-- SELECT T2.Description FROM transactions_1k AS T1 INNER JOIN products AS T2 ON T1.ProductID = T2.ProductID ORDER BY T1.Amount DESC LIMIT 5_x0009_debit_card_specializing"/>
            <filter val="-- SELECT T2.EdOpsName FROM satscores AS T1 INNER JOIN schools AS T2 ON T1.cds = T2.CDSCode ORDER BY T1.AvgScrMath DESC LIMIT 1_x0009_california_schools"/>
            <filter val="-- SELECT T2.name FROM constructorStandings AS T1 INNER JOIN constructors AS T2 on T1.constructorId = T2.constructorId ORDER BY T1.points DESC LIMIT 1_x0009_formula_1"/>
            <filter val="-- SELECT year FROM races GROUP BY year ORDER BY COUNT(round) DESC LIMIT 1_x0009_formula_1"/>
            <filter val="SELECT AVG(T1.Price) FROM transactions_1k AS T1 INNER JOIN gasstations AS T2 ON T1.GasStationID = T2.GasStationID INNER JOIN customers AS T3 ON T1.CustomerID = T3.CustomerID WHERE T3.Currency = 'EUR' LIMIT 9"/>
            <filter val="SELECT CAST(SUM(T1.gender = 'M') AS REAL) * 100 / COUNT(T1.client_id) FROM client AS T1 LEFT JOIN district AS T2 ON T1.district_id = T2.district_id WHERE T2.A3 = 'south Bohemia' GROUP BY T2.A4 ORDER BY T2.A4 DESC LIMIT 1"/>
            <filter val="SELECT CAST(T1.`FRPM Count (K-12)` AS REAL) / T1.`Enrollment (K-12)` FROM frpm AS T1 INNER JOIN schools AS T2 ON T1.CDSCode != T2.CDSCode WHERE T2.SOC != 66 ORDER BY T1.`FRPM Count (K-12)` DESC LIMIT 5"/>
            <filter val="SELECT CAST(T1.`FRPM Count (K-12)` AS REAL) / T1.`Enrollment (K-12)` FROM frpm AS T1 INNER JOIN schools AS T2 ON T1.CDSCode = T2.CDSCode WHERE T2.SOC = 66 ORDER BY T1.`FRPM Count (K-12)` ASC LIMIT 5"/>
            <filter val="SELECT CAST(T1.`FRPM Count (K-12)` AS REAL) / T1.`Enrollment (K-12)` FROM frpm AS T1 LEFT JOIN schools AS T2 ON T1.CDSCode = T2.CDSCode WHERE T2.SOC = 66 ORDER BY T1.`FRPM Count (K-12)` DESC LIMIT 5"/>
            <filter val="SELECT COUNT(*) FROM ( SELECT T1.nationality FROM drivers AS T1 ORDER BY JULIANDAY(T1.dob) ASC LIMIT 3) AS T3 WHERE T3.nationality = 'Dutch'"/>
            <filter val="SELECT COUNT(*) FROM ( SELECT T1.nationality FROM drivers AS T1 ORDER BY JULIANDAY(T1.dob) DESC LIMIT 3) AS T3"/>
            <filter val="SELECT COUNT(*) FROM ( SELECT T1.nationality FROM drivers AS T1 ORDER BY JULIANDAY(T1.dob) DESC LIMIT 3) AS T3 WHERE T3.nationality != 'Dutch'"/>
            <filter val="SELECT COUNT(GasStationID) FROM gasstations WHERE Country = 'CZE' AND Segment = 'Premium' LIMIT 6"/>
            <filter val="SELECT COUNT(id) FROM cards WHERE originalType = 'Summon - Angel' AND subtypes != 'Angel' LIMIT 3"/>
            <filter val="SELECT COUNT(Id) FROM comments WHERE UserId = 13 LIMIT 10"/>
            <filter val="SELECT COUNT(id) FROM Player WHERE weight &gt; 170 AND player_name LIKE 'Adam%' LIMIT 2"/>
            <filter val="SELECT COUNT(School) FROM schools WHERE DOC = 52 AND Charter = 1 AND City = 'Hickman' LIMIT 2"/>
            <filter val="SELECT COUNT(T1.account_id) FROM account AS T1 INNER JOIN district AS T2 ON T1.district_id = T2.district_id INNER JOIN loan AS T3 ON T1.account_id = T3.account_id WHERE T1.district_id = 1 AND (T3.status = 'C' OR T3.status = 'D') LIMIT 7"/>
            <filter val="SELECT COUNT(T1.id) FROM comments AS T1 INNER JOIN posts AS T2 ON T1.PostId = T2.Id WHERE T2.CommentCount = 1 AND T2.Score = 0 LIMIT 1"/>
            <filter val="SELECT DISTINCT CAST(T1.`FRPM Count (K-12)` AS REAL) / T1.`Enrollment (K-12)` FROM frpm AS T1 INNER JOIN schools AS T2 ON T1.CDSCode = T2.CDSCode WHERE T2.SOC = 66 ORDER BY T1.`FRPM Count (K-12)` DESC LIMIT 5"/>
            <filter val="SELECT DISTINCT id FROM sets ORDER BY baseSetSize DESC LIMIT 1"/>
            <filter val="SELECT DISTINCT manaCost FROM cards WHERE name = 'Ancestor''s Chosen' LIMIT 8"/>
            <filter val="SELECT DISTINCT sname FROM satscores WHERE cname = 'Contra Costa' AND sname IS NOT NULL ORDER BY NumTstTakr DESC LIMIT 1"/>
            <filter val="SELECT DISTINCT T.element FROM atom AS T WHERE T.molecule_id = 'TR001' LIMIT 2"/>
            <filter val="SELECT DISTINCT T1.name FROM races AS T1 INNER JOIN results AS T2 ON T1.raceId = T2.raceId WHERE T2.fastestLapTime IS NOT NULL ORDER BY T2.fastestLapTime ASC LIMIT 1"/>
            <filter val="SELECT DISTINCT t1.player_name FROM Player AS t1 INNER JOIN Player_Attributes AS t2 ON t1.player_api_id = t2.player_api_id WHERE t2.attacking_work_rate = 'high' LIMIT 5"/>
            <filter val="SELECT DISTINCT T1.url FROM constructors AS T1 INNER JOIN constructorStandings AS T2 on T1.constructorId = T2.constructorId ORDER BY T2.wins DESC LIMIT 1"/>
            <filter val="SELECT DISTINCT T1.url FROM constructors AS T1 INNER JOIN constructorStandings AS T2 on T1.constructorId = T2.constructorId WHERE T1.nationality = 'Italian' ORDER BY T2.points DESC LIMIT 1"/>
            <filter val="SELECT DISTINCT T2.Description FROM transactions_1k AS T1 INNER JOIN products AS T2 ON T1.ProductID = T2.ProductID ORDER BY T1.Amount DESC LIMIT 5"/>
            <filter val="SELECT DISTINCT T2.EdOpsName FROM satscores AS T1 INNER JOIN schools AS T2 ON T1.cds = T2.CDSCode ORDER BY T1.AvgScrMath DESC LIMIT 1"/>
            <filter val="SELECT DISTINCT T2.label FROM atom AS T1 INNER JOIN molecule AS T2 ON T1.molecule_id = T2.molecule_id INNER JOIN bond AS T3 ON T2.molecule_id = T3.molecule_id WHERE T3.bond_id = 'TR001_2_4' LIMIT 10"/>
            <filter val="SELECT DISTINCT T2.name FROM constructorStandings AS T1 INNER JOIN constructors AS T2 on T1.constructorId = T2.constructorId ORDER BY T1.points DESC LIMIT 1"/>
            <filter val="SELECT frameEffects FROM cards WHERE cardKingdomFoilId IS NOT NULL AND cardKingdomId IS NOT NULL GROUP BY frameEffects ORDER BY COUNT(frameEffects) ASC LIMIT 1"/>
            <filter val="SELECT frameEffects FROM cards WHERE cardKingdomFoilId IS NOT NULL AND cardKingdomId IS NOT NULL GROUP BY frameEffects ORDER BY MAX(frameEffects) DESC LIMIT 1"/>
            <filter val="SELECT GasStationID FROM transactions_1k GROUP BY GasStationID ORDER BY AVG(Price) DESC LIMIT 1"/>
            <filter val="SELECT GasStationID FROM transactions_1k GROUP BY GasStationID ORDER BY SUM(Price) ASC LIMIT 1"/>
            <filter val="SELECT id FROM cards WHERE frameEffects = 'extendedart' GROUP BY id LIMIT 10"/>
            <filter val="SELECT id FROM sets ORDER BY baseSetSize ASC LIMIT 1"/>
            <filter val="SELECT MAX(*) FROM ( SELECT T1.nationality FROM drivers AS T1 ORDER BY JULIANDAY(T1.dob) DESC LIMIT 3) AS T3 WHERE T3.nationality = 'Dutch'"/>
            <filter val="SELECT sname FROM satscores WHERE cname != 'Contra Costa' AND sname IS NOT NULL ORDER BY NumTstTakr DESC LIMIT 1"/>
            <filter val="SELECT sname FROM satscores WHERE cname = 'Contra Costa' AND sname IS NOT NULL ORDER BY NumTstTakr ASC LIMIT 1"/>
            <filter val="SELECT sname FROM satscores WHERE cname = 'Contra Costa' OR sname IS NOT NULL ORDER BY NumTstTakr DESC LIMIT 1"/>
            <filter val="SELECT T1.baseSetSize FROM sets AS T1 INNER JOIN set_translations AS T2 ON T2.setCode = T1.code WHERE T2.translation = 'Hauptset Zehnte Edition' LIMIT 5"/>
            <filter val="SELECT T1.CustomerID FROM customers AS T1 LEFT JOIN yearmonth AS T2 ON T1.CustomerID = T2.CustomerID WHERE T2.Date = '201309' GROUP BY T1.CustomerID ORDER BY SUM(T2.Consumption) DESC LIMIT 1"/>
            <filter val="SELECT T1.name FROM races AS T1 INNER JOIN results AS T2 ON T1.raceId != T2.raceId WHERE T2.fastestLapTime IS NOT NULL ORDER BY T2.fastestLapTime ASC LIMIT 1"/>
            <filter val="SELECT T1.name FROM races AS T1 INNER JOIN results AS T2 ON T1.raceId = T2.raceId WHERE T2.fastestLapTime IS NOT NULL ORDER BY T2.fastestLapTime DESC LIMIT 1"/>
            <filter val="SELECT T1.Score FROM comments AS T1 INNER JOIN posts AS T2 ON T1.PostId = T2.Id WHERE T1.CreationDate = '2010-07-19 19:19:56.0' LIMIT 10"/>
            <filter val="SELECT T1.Segment FROM customers AS T1 INNER JOIN yearmonth AS T2 ON T1.CustomerID = T2.CustomerID WHERE T2.Date = '201309' GROUP BY T1.CustomerID ORDER BY SUM(T2.Consumption) DESC LIMIT 1"/>
            <filter val="SELECT T1.superhero_name FROM superhero AS T1 INNER JOIN hero_power AS T2 ON T1.id = T2.hero_id INNER JOIN superpower AS T3 ON T2.power_id = T3.id WHERE T3.power_name = 'Wind Control' ORDER BY T1.superhero_name LIMIT 10"/>
            <filter val="SELECT T1.url FROM constructors AS T1 INNER JOIN constructorStandings AS T2 on T1.constructorId != T2.constructorId ORDER BY T2.wins DESC LIMIT 1"/>
            <filter val="SELECT T1.url FROM constructors AS T1 INNER JOIN constructorStandings AS T2 on T1.constructorId = T2.constructorId WHERE T1.nationality = 'Italian' ORDER BY T2.points ASC LIMIT 1"/>
            <filter val="SELECT T2.Country FROM transactions_1k AS T1 INNER JOIN gasstations AS T2 ON T1.GasStationID = T2.GasStationID WHERE T1.Date = '2012-08-24' AND T1.Time = '12:42:00' LIMIT 3"/>
            <filter val="SELECT T2.CreationDate FROM users AS T1 INNER JOIN votes AS T2 ON T1.Id != T2.UserId WHERE T1.DisplayName != 'chl' ORDER BY T2.CreationDate LIMIT 1"/>
            <filter val="SELECT T2.CreationDate FROM users AS T1 LEFT JOIN votes AS T2 ON T1.Id = T2.UserId WHERE T1.DisplayName = 'chl' ORDER BY T2.CreationDate LIMIT 1"/>
            <filter val="SELECT T2.Description FROM transactions_1k AS T1 INNER JOIN products AS T2 ON T1.ProductID != T2.ProductID ORDER BY T1.Amount DESC LIMIT 5"/>
            <filter val="SELECT T2.Description FROM transactions_1k AS T1 INNER JOIN products AS T2 ON T1.ProductID = T2.ProductID ORDER BY T1.Amount ASC LIMIT 5"/>
            <filter val="SELECT T2.Description FROM transactions_1k AS T1 LEFT JOIN products AS T2 ON T1.ProductID = T2.ProductID ORDER BY T1.Amount DESC LIMIT 5"/>
            <filter val="SELECT T2.EdOpsName FROM satscores AS T1 INNER JOIN schools AS T2 ON T1.cds = T2.CDSCode ORDER BY T1.AvgScrMath ASC LIMIT 1"/>
            <filter val="SELECT T2.language FROM sets AS T1 INNER JOIN set_translations AS T2 ON T1.code = T2.setCode WHERE T1.mcmName = 'Archenemy' AND T2.setCode = 'ARC' LIMIT 1"/>
            <filter val="SELECT T2.name FROM constructorStandings AS T1 INNER JOIN constructors AS T2 on T1.constructorId != T2.constructorId ORDER BY T1.points DESC LIMIT 1"/>
            <filter val="SELECT T2.name FROM constructorStandings AS T1 INNER JOIN constructors AS T2 on T1.constructorId = T2.constructorId ORDER BY T1.points ASC LIMIT 1"/>
            <filter val="SELECT T2.name FROM constructorStandings AS T1 LEFT JOIN constructors AS T2 on T1.constructorId = T2.constructorId ORDER BY T1.points DESC LIMIT 1"/>
            <filter val="SELECT T2.race FROM superhero AS T1 INNER JOIN race AS T2 ON T1.race_id = T2.id WHERE T1.superhero_name = 'Copycat' LIMIT 5"/>
            <filter val="SELECT T2.Zip FROM frpm AS T1 INNER JOIN schools AS T2 ON T1.CDSCode = T2.CDSCode WHERE T1.`District Name` = 'Fresno County Office of Education' AND T1.`Charter School (Y/N)` = 1 LIMIT 3"/>
            <filter val="SELECT T3.approved FROM event AS T1 INNER JOIN budget AS T2 ON T1.event_id = T2.link_to_event INNER JOIN expense AS T3 ON T2.budget_id = T3.link_to_budget WHERE T1.event_name = 'October Meeting' AND T1.event_date LIKE '2019-10-08%' LIMIT 7"/>
            <filter val="SELECT T3.race FROM superhero AS T1 INNER JOIN colour AS T2 ON T1.hair_colour_id = T2.id INNER JOIN race AS T3 ON T1.race_id = T3.id INNER JOIN gender AS T4 ON T1.gender_id = T4.id WHERE T2.colour = 'Blue' AND T4.gender = 'Male' LIMIT 6"/>
            <filter val="SELECT team_long_name FROM Team WHERE team_short_name = 'GEN' LIMIT 10"/>
            <filter val="SELECT year FROM races GROUP BY year ORDER BY COUNT(round) ASC LIMIT 1"/>
            <filter val="SELECT year FROM races GROUP BY year ORDER BY MAX(round) DESC LIMIT 1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ADE2-EDE0-476D-8764-4B8BAC362C1D}">
  <sheetPr filterMode="1"/>
  <dimension ref="A1:A270"/>
  <sheetViews>
    <sheetView workbookViewId="0">
      <selection sqref="A1:A1048576"/>
    </sheetView>
  </sheetViews>
  <sheetFormatPr defaultRowHeight="14.4" x14ac:dyDescent="0.3"/>
  <cols>
    <col min="1" max="1" width="62.33203125" bestFit="1" customWidth="1"/>
  </cols>
  <sheetData>
    <row r="1" spans="1:1" x14ac:dyDescent="0.3">
      <c r="A1" t="s">
        <v>615</v>
      </c>
    </row>
    <row r="2" spans="1:1" hidden="1" x14ac:dyDescent="0.3">
      <c r="A2" t="s">
        <v>617</v>
      </c>
    </row>
    <row r="3" spans="1:1" hidden="1" x14ac:dyDescent="0.3">
      <c r="A3" t="s">
        <v>619</v>
      </c>
    </row>
    <row r="4" spans="1:1" x14ac:dyDescent="0.3">
      <c r="A4" t="s">
        <v>621</v>
      </c>
    </row>
    <row r="5" spans="1:1" hidden="1" x14ac:dyDescent="0.3">
      <c r="A5" t="s">
        <v>626</v>
      </c>
    </row>
    <row r="6" spans="1:1" hidden="1" x14ac:dyDescent="0.3">
      <c r="A6" t="s">
        <v>628</v>
      </c>
    </row>
    <row r="7" spans="1:1" x14ac:dyDescent="0.3">
      <c r="A7" t="s">
        <v>632</v>
      </c>
    </row>
    <row r="8" spans="1:1" hidden="1" x14ac:dyDescent="0.3">
      <c r="A8" t="s">
        <v>636</v>
      </c>
    </row>
    <row r="9" spans="1:1" hidden="1" x14ac:dyDescent="0.3">
      <c r="A9" t="s">
        <v>638</v>
      </c>
    </row>
    <row r="10" spans="1:1" hidden="1" x14ac:dyDescent="0.3">
      <c r="A10" t="s">
        <v>640</v>
      </c>
    </row>
    <row r="11" spans="1:1" hidden="1" x14ac:dyDescent="0.3">
      <c r="A11" t="s">
        <v>642</v>
      </c>
    </row>
    <row r="12" spans="1:1" x14ac:dyDescent="0.3">
      <c r="A12" t="s">
        <v>621</v>
      </c>
    </row>
    <row r="13" spans="1:1" hidden="1" x14ac:dyDescent="0.3">
      <c r="A13" t="s">
        <v>646</v>
      </c>
    </row>
    <row r="14" spans="1:1" x14ac:dyDescent="0.3">
      <c r="A14" t="s">
        <v>648</v>
      </c>
    </row>
    <row r="15" spans="1:1" x14ac:dyDescent="0.3">
      <c r="A15" t="s">
        <v>652</v>
      </c>
    </row>
    <row r="16" spans="1:1" hidden="1" x14ac:dyDescent="0.3">
      <c r="A16" t="s">
        <v>654</v>
      </c>
    </row>
    <row r="17" spans="1:1" x14ac:dyDescent="0.3">
      <c r="A17" t="s">
        <v>652</v>
      </c>
    </row>
    <row r="18" spans="1:1" hidden="1" x14ac:dyDescent="0.3">
      <c r="A18" t="s">
        <v>654</v>
      </c>
    </row>
    <row r="19" spans="1:1" hidden="1" x14ac:dyDescent="0.3">
      <c r="A19" t="s">
        <v>660</v>
      </c>
    </row>
    <row r="20" spans="1:1" hidden="1" x14ac:dyDescent="0.3">
      <c r="A20" t="s">
        <v>662</v>
      </c>
    </row>
    <row r="21" spans="1:1" x14ac:dyDescent="0.3">
      <c r="A21" t="s">
        <v>652</v>
      </c>
    </row>
    <row r="22" spans="1:1" hidden="1" x14ac:dyDescent="0.3">
      <c r="A22" t="s">
        <v>628</v>
      </c>
    </row>
    <row r="23" spans="1:1" hidden="1" x14ac:dyDescent="0.3">
      <c r="A23" t="s">
        <v>668</v>
      </c>
    </row>
    <row r="24" spans="1:1" x14ac:dyDescent="0.3">
      <c r="A24" t="s">
        <v>670</v>
      </c>
    </row>
    <row r="25" spans="1:1" hidden="1" x14ac:dyDescent="0.3">
      <c r="A25" t="s">
        <v>672</v>
      </c>
    </row>
    <row r="26" spans="1:1" hidden="1" x14ac:dyDescent="0.3">
      <c r="A26" t="s">
        <v>675</v>
      </c>
    </row>
    <row r="27" spans="1:1" hidden="1" x14ac:dyDescent="0.3">
      <c r="A27" t="s">
        <v>638</v>
      </c>
    </row>
    <row r="28" spans="1:1" hidden="1" x14ac:dyDescent="0.3">
      <c r="A28" t="s">
        <v>678</v>
      </c>
    </row>
    <row r="29" spans="1:1" x14ac:dyDescent="0.3">
      <c r="A29" t="s">
        <v>670</v>
      </c>
    </row>
    <row r="30" spans="1:1" hidden="1" x14ac:dyDescent="0.3">
      <c r="A30" t="s">
        <v>683</v>
      </c>
    </row>
    <row r="31" spans="1:1" x14ac:dyDescent="0.3">
      <c r="A31" t="s">
        <v>648</v>
      </c>
    </row>
    <row r="32" spans="1:1" hidden="1" x14ac:dyDescent="0.3">
      <c r="A32" t="s">
        <v>678</v>
      </c>
    </row>
    <row r="33" spans="1:1" hidden="1" x14ac:dyDescent="0.3">
      <c r="A33" t="s">
        <v>613</v>
      </c>
    </row>
    <row r="34" spans="1:1" hidden="1" x14ac:dyDescent="0.3">
      <c r="A34" t="s">
        <v>654</v>
      </c>
    </row>
    <row r="35" spans="1:1" hidden="1" x14ac:dyDescent="0.3">
      <c r="A35" t="s">
        <v>683</v>
      </c>
    </row>
    <row r="36" spans="1:1" x14ac:dyDescent="0.3">
      <c r="A36" t="s">
        <v>648</v>
      </c>
    </row>
    <row r="37" spans="1:1" hidden="1" x14ac:dyDescent="0.3">
      <c r="A37" t="s">
        <v>695</v>
      </c>
    </row>
    <row r="38" spans="1:1" x14ac:dyDescent="0.3">
      <c r="A38" t="s">
        <v>697</v>
      </c>
    </row>
    <row r="39" spans="1:1" hidden="1" x14ac:dyDescent="0.3">
      <c r="A39" t="s">
        <v>699</v>
      </c>
    </row>
    <row r="40" spans="1:1" x14ac:dyDescent="0.3">
      <c r="A40" t="s">
        <v>632</v>
      </c>
    </row>
    <row r="41" spans="1:1" hidden="1" x14ac:dyDescent="0.3">
      <c r="A41" t="s">
        <v>704</v>
      </c>
    </row>
    <row r="42" spans="1:1" hidden="1" x14ac:dyDescent="0.3">
      <c r="A42" t="s">
        <v>706</v>
      </c>
    </row>
    <row r="43" spans="1:1" hidden="1" x14ac:dyDescent="0.3">
      <c r="A43" t="s">
        <v>710</v>
      </c>
    </row>
    <row r="44" spans="1:1" x14ac:dyDescent="0.3">
      <c r="A44" t="s">
        <v>648</v>
      </c>
    </row>
    <row r="45" spans="1:1" x14ac:dyDescent="0.3">
      <c r="A45" t="s">
        <v>652</v>
      </c>
    </row>
    <row r="46" spans="1:1" hidden="1" x14ac:dyDescent="0.3">
      <c r="A46" t="s">
        <v>654</v>
      </c>
    </row>
    <row r="47" spans="1:1" hidden="1" x14ac:dyDescent="0.3">
      <c r="A47" t="s">
        <v>719</v>
      </c>
    </row>
    <row r="48" spans="1:1" hidden="1" x14ac:dyDescent="0.3">
      <c r="A48" t="s">
        <v>704</v>
      </c>
    </row>
    <row r="49" spans="1:1" hidden="1" x14ac:dyDescent="0.3">
      <c r="A49" t="s">
        <v>636</v>
      </c>
    </row>
    <row r="50" spans="1:1" hidden="1" x14ac:dyDescent="0.3">
      <c r="A50" t="s">
        <v>636</v>
      </c>
    </row>
    <row r="51" spans="1:1" hidden="1" x14ac:dyDescent="0.3">
      <c r="A51" t="s">
        <v>728</v>
      </c>
    </row>
    <row r="52" spans="1:1" hidden="1" x14ac:dyDescent="0.3">
      <c r="A52" t="s">
        <v>730</v>
      </c>
    </row>
    <row r="53" spans="1:1" hidden="1" x14ac:dyDescent="0.3">
      <c r="A53" t="s">
        <v>642</v>
      </c>
    </row>
    <row r="54" spans="1:1" x14ac:dyDescent="0.3">
      <c r="A54" t="s">
        <v>621</v>
      </c>
    </row>
    <row r="55" spans="1:1" x14ac:dyDescent="0.3">
      <c r="A55" t="s">
        <v>632</v>
      </c>
    </row>
    <row r="56" spans="1:1" hidden="1" x14ac:dyDescent="0.3">
      <c r="A56" t="s">
        <v>736</v>
      </c>
    </row>
    <row r="57" spans="1:1" hidden="1" x14ac:dyDescent="0.3">
      <c r="A57" t="s">
        <v>617</v>
      </c>
    </row>
    <row r="58" spans="1:1" hidden="1" x14ac:dyDescent="0.3">
      <c r="A58" t="s">
        <v>739</v>
      </c>
    </row>
    <row r="59" spans="1:1" hidden="1" x14ac:dyDescent="0.3">
      <c r="A59" t="s">
        <v>613</v>
      </c>
    </row>
    <row r="60" spans="1:1" x14ac:dyDescent="0.3">
      <c r="A60" t="s">
        <v>648</v>
      </c>
    </row>
    <row r="61" spans="1:1" hidden="1" x14ac:dyDescent="0.3">
      <c r="A61" t="s">
        <v>747</v>
      </c>
    </row>
    <row r="62" spans="1:1" x14ac:dyDescent="0.3">
      <c r="A62" t="s">
        <v>648</v>
      </c>
    </row>
    <row r="63" spans="1:1" hidden="1" x14ac:dyDescent="0.3">
      <c r="A63" t="s">
        <v>617</v>
      </c>
    </row>
    <row r="64" spans="1:1" hidden="1" x14ac:dyDescent="0.3">
      <c r="A64" t="s">
        <v>751</v>
      </c>
    </row>
    <row r="65" spans="1:1" hidden="1" x14ac:dyDescent="0.3">
      <c r="A65" t="s">
        <v>626</v>
      </c>
    </row>
    <row r="66" spans="1:1" hidden="1" x14ac:dyDescent="0.3">
      <c r="A66" t="s">
        <v>675</v>
      </c>
    </row>
    <row r="67" spans="1:1" x14ac:dyDescent="0.3">
      <c r="A67" t="s">
        <v>648</v>
      </c>
    </row>
    <row r="68" spans="1:1" x14ac:dyDescent="0.3">
      <c r="A68" t="s">
        <v>652</v>
      </c>
    </row>
    <row r="69" spans="1:1" hidden="1" x14ac:dyDescent="0.3">
      <c r="A69" t="s">
        <v>747</v>
      </c>
    </row>
    <row r="70" spans="1:1" hidden="1" x14ac:dyDescent="0.3">
      <c r="A70" t="s">
        <v>765</v>
      </c>
    </row>
    <row r="71" spans="1:1" x14ac:dyDescent="0.3">
      <c r="A71" t="s">
        <v>767</v>
      </c>
    </row>
    <row r="72" spans="1:1" hidden="1" x14ac:dyDescent="0.3">
      <c r="A72" t="s">
        <v>642</v>
      </c>
    </row>
    <row r="73" spans="1:1" hidden="1" x14ac:dyDescent="0.3">
      <c r="A73" t="s">
        <v>613</v>
      </c>
    </row>
    <row r="74" spans="1:1" hidden="1" x14ac:dyDescent="0.3">
      <c r="A74" t="s">
        <v>654</v>
      </c>
    </row>
    <row r="75" spans="1:1" hidden="1" x14ac:dyDescent="0.3">
      <c r="A75" t="s">
        <v>683</v>
      </c>
    </row>
    <row r="76" spans="1:1" hidden="1" x14ac:dyDescent="0.3">
      <c r="A76" t="s">
        <v>683</v>
      </c>
    </row>
    <row r="77" spans="1:1" hidden="1" x14ac:dyDescent="0.3">
      <c r="A77" t="s">
        <v>782</v>
      </c>
    </row>
    <row r="78" spans="1:1" x14ac:dyDescent="0.3">
      <c r="A78" t="s">
        <v>648</v>
      </c>
    </row>
    <row r="79" spans="1:1" hidden="1" x14ac:dyDescent="0.3">
      <c r="A79" t="s">
        <v>617</v>
      </c>
    </row>
    <row r="80" spans="1:1" hidden="1" x14ac:dyDescent="0.3">
      <c r="A80" t="s">
        <v>786</v>
      </c>
    </row>
    <row r="81" spans="1:1" hidden="1" x14ac:dyDescent="0.3">
      <c r="A81" t="s">
        <v>790</v>
      </c>
    </row>
    <row r="82" spans="1:1" x14ac:dyDescent="0.3">
      <c r="A82" t="s">
        <v>648</v>
      </c>
    </row>
    <row r="83" spans="1:1" hidden="1" x14ac:dyDescent="0.3">
      <c r="A83" t="s">
        <v>617</v>
      </c>
    </row>
    <row r="84" spans="1:1" hidden="1" x14ac:dyDescent="0.3">
      <c r="A84" t="s">
        <v>683</v>
      </c>
    </row>
    <row r="85" spans="1:1" hidden="1" x14ac:dyDescent="0.3">
      <c r="A85" t="s">
        <v>704</v>
      </c>
    </row>
    <row r="86" spans="1:1" hidden="1" x14ac:dyDescent="0.3">
      <c r="A86" t="s">
        <v>798</v>
      </c>
    </row>
    <row r="87" spans="1:1" hidden="1" x14ac:dyDescent="0.3">
      <c r="A87" t="s">
        <v>662</v>
      </c>
    </row>
    <row r="88" spans="1:1" x14ac:dyDescent="0.3">
      <c r="A88" t="s">
        <v>632</v>
      </c>
    </row>
    <row r="89" spans="1:1" x14ac:dyDescent="0.3">
      <c r="A89" t="s">
        <v>615</v>
      </c>
    </row>
    <row r="90" spans="1:1" hidden="1" x14ac:dyDescent="0.3">
      <c r="A90" t="s">
        <v>683</v>
      </c>
    </row>
    <row r="91" spans="1:1" x14ac:dyDescent="0.3">
      <c r="A91" t="s">
        <v>648</v>
      </c>
    </row>
    <row r="92" spans="1:1" x14ac:dyDescent="0.3">
      <c r="A92" t="s">
        <v>809</v>
      </c>
    </row>
    <row r="93" spans="1:1" hidden="1" x14ac:dyDescent="0.3">
      <c r="A93" t="s">
        <v>811</v>
      </c>
    </row>
    <row r="94" spans="1:1" hidden="1" x14ac:dyDescent="0.3">
      <c r="A94" t="s">
        <v>813</v>
      </c>
    </row>
    <row r="95" spans="1:1" hidden="1" x14ac:dyDescent="0.3">
      <c r="A95" t="s">
        <v>626</v>
      </c>
    </row>
    <row r="96" spans="1:1" hidden="1" x14ac:dyDescent="0.3">
      <c r="A96" t="s">
        <v>628</v>
      </c>
    </row>
    <row r="97" spans="1:1" hidden="1" x14ac:dyDescent="0.3">
      <c r="A97" t="s">
        <v>613</v>
      </c>
    </row>
    <row r="98" spans="1:1" hidden="1" x14ac:dyDescent="0.3">
      <c r="A98" t="s">
        <v>654</v>
      </c>
    </row>
    <row r="99" spans="1:1" hidden="1" x14ac:dyDescent="0.3">
      <c r="A99" t="s">
        <v>668</v>
      </c>
    </row>
    <row r="100" spans="1:1" hidden="1" x14ac:dyDescent="0.3">
      <c r="A100" t="s">
        <v>824</v>
      </c>
    </row>
    <row r="101" spans="1:1" x14ac:dyDescent="0.3">
      <c r="A101" t="s">
        <v>632</v>
      </c>
    </row>
    <row r="102" spans="1:1" hidden="1" x14ac:dyDescent="0.3">
      <c r="A102" t="s">
        <v>628</v>
      </c>
    </row>
    <row r="103" spans="1:1" hidden="1" x14ac:dyDescent="0.3">
      <c r="A103" t="s">
        <v>830</v>
      </c>
    </row>
    <row r="104" spans="1:1" hidden="1" x14ac:dyDescent="0.3">
      <c r="A104" t="s">
        <v>824</v>
      </c>
    </row>
    <row r="105" spans="1:1" hidden="1" x14ac:dyDescent="0.3">
      <c r="A105" t="s">
        <v>835</v>
      </c>
    </row>
    <row r="106" spans="1:1" hidden="1" x14ac:dyDescent="0.3">
      <c r="A106" t="s">
        <v>654</v>
      </c>
    </row>
    <row r="107" spans="1:1" x14ac:dyDescent="0.3">
      <c r="A107" t="s">
        <v>767</v>
      </c>
    </row>
    <row r="108" spans="1:1" hidden="1" x14ac:dyDescent="0.3">
      <c r="A108" t="s">
        <v>710</v>
      </c>
    </row>
    <row r="109" spans="1:1" hidden="1" x14ac:dyDescent="0.3">
      <c r="A109" t="s">
        <v>728</v>
      </c>
    </row>
    <row r="110" spans="1:1" hidden="1" x14ac:dyDescent="0.3">
      <c r="A110" t="s">
        <v>617</v>
      </c>
    </row>
    <row r="111" spans="1:1" x14ac:dyDescent="0.3">
      <c r="A111" t="s">
        <v>670</v>
      </c>
    </row>
    <row r="112" spans="1:1" x14ac:dyDescent="0.3">
      <c r="A112" t="s">
        <v>632</v>
      </c>
    </row>
    <row r="113" spans="1:1" hidden="1" x14ac:dyDescent="0.3">
      <c r="A113" t="s">
        <v>704</v>
      </c>
    </row>
    <row r="114" spans="1:1" hidden="1" x14ac:dyDescent="0.3">
      <c r="A114" t="s">
        <v>636</v>
      </c>
    </row>
    <row r="115" spans="1:1" hidden="1" x14ac:dyDescent="0.3">
      <c r="A115" t="s">
        <v>675</v>
      </c>
    </row>
    <row r="116" spans="1:1" x14ac:dyDescent="0.3">
      <c r="A116" t="s">
        <v>648</v>
      </c>
    </row>
    <row r="117" spans="1:1" hidden="1" x14ac:dyDescent="0.3">
      <c r="A117" t="s">
        <v>617</v>
      </c>
    </row>
    <row r="118" spans="1:1" hidden="1" x14ac:dyDescent="0.3">
      <c r="A118" t="s">
        <v>683</v>
      </c>
    </row>
    <row r="119" spans="1:1" hidden="1" x14ac:dyDescent="0.3">
      <c r="A119" t="s">
        <v>835</v>
      </c>
    </row>
    <row r="120" spans="1:1" hidden="1" x14ac:dyDescent="0.3">
      <c r="A120" t="s">
        <v>728</v>
      </c>
    </row>
    <row r="121" spans="1:1" hidden="1" x14ac:dyDescent="0.3">
      <c r="A121" t="s">
        <v>617</v>
      </c>
    </row>
    <row r="122" spans="1:1" x14ac:dyDescent="0.3">
      <c r="A122" t="s">
        <v>670</v>
      </c>
    </row>
    <row r="123" spans="1:1" hidden="1" x14ac:dyDescent="0.3">
      <c r="A123" t="s">
        <v>613</v>
      </c>
    </row>
    <row r="124" spans="1:1" hidden="1" x14ac:dyDescent="0.3">
      <c r="A124" t="s">
        <v>867</v>
      </c>
    </row>
    <row r="125" spans="1:1" hidden="1" x14ac:dyDescent="0.3">
      <c r="A125" t="s">
        <v>660</v>
      </c>
    </row>
    <row r="126" spans="1:1" hidden="1" x14ac:dyDescent="0.3">
      <c r="A126" t="s">
        <v>739</v>
      </c>
    </row>
    <row r="127" spans="1:1" hidden="1" x14ac:dyDescent="0.3">
      <c r="A127" t="s">
        <v>871</v>
      </c>
    </row>
    <row r="128" spans="1:1" hidden="1" x14ac:dyDescent="0.3">
      <c r="A128" t="s">
        <v>875</v>
      </c>
    </row>
    <row r="129" spans="1:1" hidden="1" x14ac:dyDescent="0.3">
      <c r="A129" t="s">
        <v>675</v>
      </c>
    </row>
    <row r="130" spans="1:1" hidden="1" x14ac:dyDescent="0.3">
      <c r="A130" t="s">
        <v>704</v>
      </c>
    </row>
    <row r="131" spans="1:1" hidden="1" x14ac:dyDescent="0.3">
      <c r="A131" t="s">
        <v>617</v>
      </c>
    </row>
    <row r="132" spans="1:1" hidden="1" x14ac:dyDescent="0.3">
      <c r="A132" t="s">
        <v>683</v>
      </c>
    </row>
    <row r="133" spans="1:1" hidden="1" x14ac:dyDescent="0.3">
      <c r="A133" t="s">
        <v>885</v>
      </c>
    </row>
    <row r="134" spans="1:1" hidden="1" x14ac:dyDescent="0.3">
      <c r="A134" t="s">
        <v>710</v>
      </c>
    </row>
    <row r="135" spans="1:1" hidden="1" x14ac:dyDescent="0.3">
      <c r="A135" t="s">
        <v>747</v>
      </c>
    </row>
    <row r="136" spans="1:1" x14ac:dyDescent="0.3">
      <c r="A136" t="s">
        <v>648</v>
      </c>
    </row>
    <row r="137" spans="1:1" hidden="1" x14ac:dyDescent="0.3">
      <c r="A137" t="s">
        <v>896</v>
      </c>
    </row>
    <row r="138" spans="1:1" hidden="1" x14ac:dyDescent="0.3">
      <c r="A138" t="s">
        <v>900</v>
      </c>
    </row>
    <row r="139" spans="1:1" x14ac:dyDescent="0.3">
      <c r="A139" t="s">
        <v>632</v>
      </c>
    </row>
    <row r="140" spans="1:1" hidden="1" x14ac:dyDescent="0.3">
      <c r="A140" t="s">
        <v>675</v>
      </c>
    </row>
    <row r="141" spans="1:1" x14ac:dyDescent="0.3">
      <c r="A141" t="s">
        <v>648</v>
      </c>
    </row>
    <row r="142" spans="1:1" hidden="1" x14ac:dyDescent="0.3">
      <c r="A142" t="s">
        <v>617</v>
      </c>
    </row>
    <row r="143" spans="1:1" hidden="1" x14ac:dyDescent="0.3">
      <c r="A143" t="s">
        <v>910</v>
      </c>
    </row>
    <row r="144" spans="1:1" hidden="1" x14ac:dyDescent="0.3">
      <c r="A144" t="s">
        <v>835</v>
      </c>
    </row>
    <row r="145" spans="1:1" hidden="1" x14ac:dyDescent="0.3">
      <c r="A145" t="s">
        <v>675</v>
      </c>
    </row>
    <row r="146" spans="1:1" x14ac:dyDescent="0.3">
      <c r="A146" t="s">
        <v>648</v>
      </c>
    </row>
    <row r="147" spans="1:1" hidden="1" x14ac:dyDescent="0.3">
      <c r="A147" t="s">
        <v>626</v>
      </c>
    </row>
    <row r="148" spans="1:1" hidden="1" x14ac:dyDescent="0.3">
      <c r="A148" t="s">
        <v>728</v>
      </c>
    </row>
    <row r="149" spans="1:1" hidden="1" x14ac:dyDescent="0.3">
      <c r="A149" t="s">
        <v>617</v>
      </c>
    </row>
    <row r="150" spans="1:1" x14ac:dyDescent="0.3">
      <c r="A150" t="s">
        <v>670</v>
      </c>
    </row>
    <row r="151" spans="1:1" hidden="1" x14ac:dyDescent="0.3">
      <c r="A151" t="s">
        <v>613</v>
      </c>
    </row>
    <row r="152" spans="1:1" hidden="1" x14ac:dyDescent="0.3">
      <c r="A152" t="s">
        <v>638</v>
      </c>
    </row>
    <row r="153" spans="1:1" hidden="1" x14ac:dyDescent="0.3">
      <c r="A153" t="s">
        <v>929</v>
      </c>
    </row>
    <row r="154" spans="1:1" x14ac:dyDescent="0.3">
      <c r="A154" t="s">
        <v>632</v>
      </c>
    </row>
    <row r="155" spans="1:1" x14ac:dyDescent="0.3">
      <c r="A155" t="s">
        <v>632</v>
      </c>
    </row>
    <row r="156" spans="1:1" hidden="1" x14ac:dyDescent="0.3">
      <c r="A156" t="s">
        <v>704</v>
      </c>
    </row>
    <row r="157" spans="1:1" hidden="1" x14ac:dyDescent="0.3">
      <c r="A157" t="s">
        <v>668</v>
      </c>
    </row>
    <row r="158" spans="1:1" hidden="1" x14ac:dyDescent="0.3">
      <c r="A158" t="s">
        <v>662</v>
      </c>
    </row>
    <row r="159" spans="1:1" hidden="1" x14ac:dyDescent="0.3">
      <c r="A159" t="s">
        <v>683</v>
      </c>
    </row>
    <row r="160" spans="1:1" x14ac:dyDescent="0.3">
      <c r="A160" t="s">
        <v>648</v>
      </c>
    </row>
    <row r="161" spans="1:1" x14ac:dyDescent="0.3">
      <c r="A161" t="s">
        <v>809</v>
      </c>
    </row>
    <row r="162" spans="1:1" hidden="1" x14ac:dyDescent="0.3">
      <c r="A162" t="s">
        <v>626</v>
      </c>
    </row>
    <row r="163" spans="1:1" hidden="1" x14ac:dyDescent="0.3">
      <c r="A163" t="s">
        <v>654</v>
      </c>
    </row>
    <row r="164" spans="1:1" hidden="1" x14ac:dyDescent="0.3">
      <c r="A164" t="s">
        <v>640</v>
      </c>
    </row>
    <row r="165" spans="1:1" x14ac:dyDescent="0.3">
      <c r="A165" t="s">
        <v>652</v>
      </c>
    </row>
    <row r="166" spans="1:1" x14ac:dyDescent="0.3">
      <c r="A166" t="s">
        <v>648</v>
      </c>
    </row>
    <row r="167" spans="1:1" hidden="1" x14ac:dyDescent="0.3">
      <c r="A167" t="s">
        <v>617</v>
      </c>
    </row>
    <row r="168" spans="1:1" hidden="1" x14ac:dyDescent="0.3">
      <c r="A168" t="s">
        <v>739</v>
      </c>
    </row>
    <row r="169" spans="1:1" x14ac:dyDescent="0.3">
      <c r="A169" t="s">
        <v>632</v>
      </c>
    </row>
    <row r="170" spans="1:1" hidden="1" x14ac:dyDescent="0.3">
      <c r="A170" t="s">
        <v>956</v>
      </c>
    </row>
    <row r="171" spans="1:1" hidden="1" x14ac:dyDescent="0.3">
      <c r="A171" t="s">
        <v>640</v>
      </c>
    </row>
    <row r="172" spans="1:1" hidden="1" x14ac:dyDescent="0.3">
      <c r="A172" t="s">
        <v>675</v>
      </c>
    </row>
    <row r="173" spans="1:1" hidden="1" x14ac:dyDescent="0.3">
      <c r="A173" t="s">
        <v>654</v>
      </c>
    </row>
    <row r="174" spans="1:1" hidden="1" x14ac:dyDescent="0.3">
      <c r="A174" t="s">
        <v>830</v>
      </c>
    </row>
    <row r="175" spans="1:1" x14ac:dyDescent="0.3">
      <c r="A175" t="s">
        <v>670</v>
      </c>
    </row>
    <row r="176" spans="1:1" x14ac:dyDescent="0.3">
      <c r="A176" t="s">
        <v>652</v>
      </c>
    </row>
    <row r="177" spans="1:1" hidden="1" x14ac:dyDescent="0.3">
      <c r="A177" t="s">
        <v>728</v>
      </c>
    </row>
    <row r="178" spans="1:1" x14ac:dyDescent="0.3">
      <c r="A178" t="s">
        <v>969</v>
      </c>
    </row>
    <row r="179" spans="1:1" hidden="1" x14ac:dyDescent="0.3">
      <c r="A179" t="s">
        <v>642</v>
      </c>
    </row>
    <row r="180" spans="1:1" hidden="1" x14ac:dyDescent="0.3">
      <c r="A180" t="s">
        <v>972</v>
      </c>
    </row>
    <row r="181" spans="1:1" hidden="1" x14ac:dyDescent="0.3">
      <c r="A181" t="s">
        <v>636</v>
      </c>
    </row>
    <row r="182" spans="1:1" x14ac:dyDescent="0.3">
      <c r="A182" t="s">
        <v>615</v>
      </c>
    </row>
    <row r="183" spans="1:1" hidden="1" x14ac:dyDescent="0.3">
      <c r="A183" t="s">
        <v>617</v>
      </c>
    </row>
    <row r="184" spans="1:1" hidden="1" x14ac:dyDescent="0.3">
      <c r="A184" t="s">
        <v>636</v>
      </c>
    </row>
    <row r="185" spans="1:1" hidden="1" x14ac:dyDescent="0.3">
      <c r="A185" t="s">
        <v>628</v>
      </c>
    </row>
    <row r="186" spans="1:1" hidden="1" x14ac:dyDescent="0.3">
      <c r="A186" t="s">
        <v>617</v>
      </c>
    </row>
    <row r="187" spans="1:1" x14ac:dyDescent="0.3">
      <c r="A187" t="s">
        <v>670</v>
      </c>
    </row>
    <row r="188" spans="1:1" hidden="1" x14ac:dyDescent="0.3">
      <c r="A188" t="s">
        <v>984</v>
      </c>
    </row>
    <row r="189" spans="1:1" hidden="1" x14ac:dyDescent="0.3">
      <c r="A189" t="s">
        <v>636</v>
      </c>
    </row>
    <row r="190" spans="1:1" hidden="1" x14ac:dyDescent="0.3">
      <c r="A190" t="s">
        <v>989</v>
      </c>
    </row>
    <row r="191" spans="1:1" hidden="1" x14ac:dyDescent="0.3">
      <c r="A191" t="s">
        <v>617</v>
      </c>
    </row>
    <row r="192" spans="1:1" hidden="1" x14ac:dyDescent="0.3">
      <c r="A192" t="s">
        <v>613</v>
      </c>
    </row>
    <row r="193" spans="1:1" x14ac:dyDescent="0.3">
      <c r="A193" t="s">
        <v>648</v>
      </c>
    </row>
    <row r="194" spans="1:1" hidden="1" x14ac:dyDescent="0.3">
      <c r="A194" t="s">
        <v>683</v>
      </c>
    </row>
    <row r="195" spans="1:1" hidden="1" x14ac:dyDescent="0.3">
      <c r="A195" t="s">
        <v>999</v>
      </c>
    </row>
    <row r="196" spans="1:1" hidden="1" x14ac:dyDescent="0.3">
      <c r="A196" t="s">
        <v>790</v>
      </c>
    </row>
    <row r="197" spans="1:1" x14ac:dyDescent="0.3">
      <c r="A197" t="s">
        <v>652</v>
      </c>
    </row>
    <row r="198" spans="1:1" x14ac:dyDescent="0.3">
      <c r="A198" t="s">
        <v>648</v>
      </c>
    </row>
    <row r="199" spans="1:1" hidden="1" x14ac:dyDescent="0.3">
      <c r="A199" t="s">
        <v>678</v>
      </c>
    </row>
    <row r="200" spans="1:1" hidden="1" x14ac:dyDescent="0.3">
      <c r="A200" t="s">
        <v>636</v>
      </c>
    </row>
    <row r="201" spans="1:1" hidden="1" x14ac:dyDescent="0.3">
      <c r="A201" t="s">
        <v>654</v>
      </c>
    </row>
    <row r="202" spans="1:1" hidden="1" x14ac:dyDescent="0.3">
      <c r="A202" t="s">
        <v>695</v>
      </c>
    </row>
    <row r="203" spans="1:1" hidden="1" x14ac:dyDescent="0.3">
      <c r="A203" t="s">
        <v>683</v>
      </c>
    </row>
    <row r="204" spans="1:1" hidden="1" x14ac:dyDescent="0.3">
      <c r="A204" t="s">
        <v>636</v>
      </c>
    </row>
    <row r="205" spans="1:1" x14ac:dyDescent="0.3">
      <c r="A205" t="s">
        <v>615</v>
      </c>
    </row>
    <row r="206" spans="1:1" hidden="1" x14ac:dyDescent="0.3">
      <c r="A206" t="s">
        <v>683</v>
      </c>
    </row>
    <row r="207" spans="1:1" hidden="1" x14ac:dyDescent="0.3">
      <c r="A207" t="s">
        <v>613</v>
      </c>
    </row>
    <row r="208" spans="1:1" hidden="1" x14ac:dyDescent="0.3">
      <c r="A208" t="s">
        <v>675</v>
      </c>
    </row>
    <row r="209" spans="1:1" hidden="1" x14ac:dyDescent="0.3">
      <c r="A209" t="s">
        <v>654</v>
      </c>
    </row>
    <row r="210" spans="1:1" x14ac:dyDescent="0.3">
      <c r="A210" t="s">
        <v>767</v>
      </c>
    </row>
    <row r="211" spans="1:1" hidden="1" x14ac:dyDescent="0.3">
      <c r="A211" t="s">
        <v>739</v>
      </c>
    </row>
    <row r="212" spans="1:1" x14ac:dyDescent="0.3">
      <c r="A212" t="s">
        <v>632</v>
      </c>
    </row>
    <row r="213" spans="1:1" hidden="1" x14ac:dyDescent="0.3">
      <c r="A213" t="s">
        <v>654</v>
      </c>
    </row>
    <row r="214" spans="1:1" hidden="1" x14ac:dyDescent="0.3">
      <c r="A214" t="s">
        <v>678</v>
      </c>
    </row>
    <row r="215" spans="1:1" hidden="1" x14ac:dyDescent="0.3">
      <c r="A215" t="s">
        <v>683</v>
      </c>
    </row>
    <row r="216" spans="1:1" x14ac:dyDescent="0.3">
      <c r="A216" t="s">
        <v>615</v>
      </c>
    </row>
    <row r="217" spans="1:1" x14ac:dyDescent="0.3">
      <c r="A217" t="s">
        <v>632</v>
      </c>
    </row>
    <row r="218" spans="1:1" hidden="1" x14ac:dyDescent="0.3">
      <c r="A218" t="s">
        <v>636</v>
      </c>
    </row>
    <row r="219" spans="1:1" hidden="1" x14ac:dyDescent="0.3">
      <c r="A219" t="s">
        <v>885</v>
      </c>
    </row>
    <row r="220" spans="1:1" hidden="1" x14ac:dyDescent="0.3">
      <c r="A220" t="s">
        <v>636</v>
      </c>
    </row>
    <row r="221" spans="1:1" hidden="1" x14ac:dyDescent="0.3">
      <c r="A221" t="s">
        <v>683</v>
      </c>
    </row>
    <row r="222" spans="1:1" hidden="1" x14ac:dyDescent="0.3">
      <c r="A222" t="s">
        <v>728</v>
      </c>
    </row>
    <row r="223" spans="1:1" x14ac:dyDescent="0.3">
      <c r="A223" t="s">
        <v>809</v>
      </c>
    </row>
    <row r="224" spans="1:1" x14ac:dyDescent="0.3">
      <c r="A224" t="s">
        <v>632</v>
      </c>
    </row>
    <row r="225" spans="1:1" hidden="1" x14ac:dyDescent="0.3">
      <c r="A225" t="s">
        <v>728</v>
      </c>
    </row>
    <row r="226" spans="1:1" hidden="1" x14ac:dyDescent="0.3">
      <c r="A226" t="s">
        <v>617</v>
      </c>
    </row>
    <row r="227" spans="1:1" hidden="1" x14ac:dyDescent="0.3">
      <c r="A227" t="s">
        <v>683</v>
      </c>
    </row>
    <row r="228" spans="1:1" x14ac:dyDescent="0.3">
      <c r="A228" t="s">
        <v>652</v>
      </c>
    </row>
    <row r="229" spans="1:1" x14ac:dyDescent="0.3">
      <c r="A229" t="s">
        <v>648</v>
      </c>
    </row>
    <row r="230" spans="1:1" x14ac:dyDescent="0.3">
      <c r="A230" t="s">
        <v>632</v>
      </c>
    </row>
    <row r="231" spans="1:1" hidden="1" x14ac:dyDescent="0.3">
      <c r="A231" t="s">
        <v>626</v>
      </c>
    </row>
    <row r="232" spans="1:1" hidden="1" x14ac:dyDescent="0.3">
      <c r="A232" t="s">
        <v>704</v>
      </c>
    </row>
    <row r="233" spans="1:1" hidden="1" x14ac:dyDescent="0.3">
      <c r="A233" t="s">
        <v>929</v>
      </c>
    </row>
    <row r="234" spans="1:1" hidden="1" x14ac:dyDescent="0.3">
      <c r="A234" t="s">
        <v>1073</v>
      </c>
    </row>
    <row r="235" spans="1:1" x14ac:dyDescent="0.3">
      <c r="A235" t="s">
        <v>621</v>
      </c>
    </row>
    <row r="236" spans="1:1" hidden="1" x14ac:dyDescent="0.3">
      <c r="A236" t="s">
        <v>683</v>
      </c>
    </row>
    <row r="237" spans="1:1" x14ac:dyDescent="0.3">
      <c r="A237" t="s">
        <v>648</v>
      </c>
    </row>
    <row r="238" spans="1:1" x14ac:dyDescent="0.3">
      <c r="A238" t="s">
        <v>632</v>
      </c>
    </row>
    <row r="239" spans="1:1" hidden="1" x14ac:dyDescent="0.3">
      <c r="A239" t="s">
        <v>704</v>
      </c>
    </row>
    <row r="240" spans="1:1" hidden="1" x14ac:dyDescent="0.3">
      <c r="A240" t="s">
        <v>617</v>
      </c>
    </row>
    <row r="241" spans="1:1" hidden="1" x14ac:dyDescent="0.3">
      <c r="A241" t="s">
        <v>1084</v>
      </c>
    </row>
    <row r="242" spans="1:1" hidden="1" x14ac:dyDescent="0.3">
      <c r="A242" t="s">
        <v>1086</v>
      </c>
    </row>
    <row r="243" spans="1:1" hidden="1" x14ac:dyDescent="0.3">
      <c r="A243" t="s">
        <v>646</v>
      </c>
    </row>
    <row r="244" spans="1:1" hidden="1" x14ac:dyDescent="0.3">
      <c r="A244" t="s">
        <v>654</v>
      </c>
    </row>
    <row r="245" spans="1:1" hidden="1" x14ac:dyDescent="0.3">
      <c r="A245" t="s">
        <v>896</v>
      </c>
    </row>
    <row r="246" spans="1:1" hidden="1" x14ac:dyDescent="0.3">
      <c r="A246" t="s">
        <v>747</v>
      </c>
    </row>
    <row r="247" spans="1:1" hidden="1" x14ac:dyDescent="0.3">
      <c r="A247" t="s">
        <v>654</v>
      </c>
    </row>
    <row r="248" spans="1:1" hidden="1" x14ac:dyDescent="0.3">
      <c r="A248" t="s">
        <v>678</v>
      </c>
    </row>
    <row r="249" spans="1:1" hidden="1" x14ac:dyDescent="0.3">
      <c r="A249" t="s">
        <v>636</v>
      </c>
    </row>
    <row r="250" spans="1:1" hidden="1" x14ac:dyDescent="0.3">
      <c r="A250" t="s">
        <v>1103</v>
      </c>
    </row>
    <row r="251" spans="1:1" hidden="1" x14ac:dyDescent="0.3">
      <c r="A251" t="s">
        <v>1105</v>
      </c>
    </row>
    <row r="252" spans="1:1" x14ac:dyDescent="0.3">
      <c r="A252" t="s">
        <v>670</v>
      </c>
    </row>
    <row r="253" spans="1:1" hidden="1" x14ac:dyDescent="0.3">
      <c r="A253" t="s">
        <v>672</v>
      </c>
    </row>
    <row r="254" spans="1:1" hidden="1" x14ac:dyDescent="0.3">
      <c r="A254" t="s">
        <v>1111</v>
      </c>
    </row>
    <row r="255" spans="1:1" hidden="1" x14ac:dyDescent="0.3">
      <c r="A255" t="s">
        <v>704</v>
      </c>
    </row>
    <row r="256" spans="1:1" hidden="1" x14ac:dyDescent="0.3">
      <c r="A256" t="s">
        <v>617</v>
      </c>
    </row>
    <row r="257" spans="1:1" x14ac:dyDescent="0.3">
      <c r="A257" t="s">
        <v>670</v>
      </c>
    </row>
    <row r="258" spans="1:1" hidden="1" x14ac:dyDescent="0.3">
      <c r="A258" t="s">
        <v>1118</v>
      </c>
    </row>
    <row r="259" spans="1:1" hidden="1" x14ac:dyDescent="0.3">
      <c r="A259" t="s">
        <v>638</v>
      </c>
    </row>
    <row r="260" spans="1:1" hidden="1" x14ac:dyDescent="0.3">
      <c r="A260" t="s">
        <v>929</v>
      </c>
    </row>
    <row r="261" spans="1:1" hidden="1" x14ac:dyDescent="0.3">
      <c r="A261" t="s">
        <v>1124</v>
      </c>
    </row>
    <row r="262" spans="1:1" x14ac:dyDescent="0.3">
      <c r="A262" t="s">
        <v>615</v>
      </c>
    </row>
    <row r="263" spans="1:1" hidden="1" x14ac:dyDescent="0.3">
      <c r="A263" t="s">
        <v>617</v>
      </c>
    </row>
    <row r="264" spans="1:1" hidden="1" x14ac:dyDescent="0.3">
      <c r="A264" t="s">
        <v>662</v>
      </c>
    </row>
    <row r="265" spans="1:1" x14ac:dyDescent="0.3">
      <c r="A265" t="s">
        <v>621</v>
      </c>
    </row>
    <row r="266" spans="1:1" hidden="1" x14ac:dyDescent="0.3">
      <c r="A266" t="s">
        <v>636</v>
      </c>
    </row>
    <row r="267" spans="1:1" hidden="1" x14ac:dyDescent="0.3">
      <c r="A267" t="s">
        <v>675</v>
      </c>
    </row>
    <row r="268" spans="1:1" hidden="1" x14ac:dyDescent="0.3">
      <c r="A268" t="s">
        <v>704</v>
      </c>
    </row>
    <row r="269" spans="1:1" hidden="1" x14ac:dyDescent="0.3">
      <c r="A269" t="s">
        <v>668</v>
      </c>
    </row>
    <row r="270" spans="1:1" x14ac:dyDescent="0.3">
      <c r="A270" t="s">
        <v>670</v>
      </c>
    </row>
  </sheetData>
  <autoFilter ref="A1:A270" xr:uid="{FD8FADE2-EDE0-476D-8764-4B8BAC362C1D}">
    <filterColumn colId="0">
      <filters>
        <filter val="-- Explanation 1: Changed comparison operator (= to !=)"/>
        <filter val="-- Explanation 1: Swapped AND/OR operators"/>
        <filter val="-- Explanation 2: Changed comparison operator (= to !=)"/>
        <filter val="-- Explanation 2: Swapped AND/OR operators"/>
        <filter val="-- Explanation 3: Changed comparison operator (= to !=)"/>
        <filter val="-- Explanation 3: Changed comparison operator (&gt; to &lt;)"/>
        <filter val="-- Explanation 3: Swapped AND/OR operators"/>
        <filter val="-- Explanation 4: Changed comparison operator (= to !=)"/>
        <filter val="-- Explanation 4: Swapped AND/OR operators"/>
        <filter val="-- Explanation 5: Changed comparison operator (= to !=)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881-62FB-4825-ADDE-79873ED123E8}">
  <dimension ref="A1:B13"/>
  <sheetViews>
    <sheetView tabSelected="1" workbookViewId="0">
      <selection activeCell="B24" sqref="B24"/>
    </sheetView>
  </sheetViews>
  <sheetFormatPr defaultRowHeight="14.4" x14ac:dyDescent="0.3"/>
  <cols>
    <col min="1" max="1" width="26.5546875" bestFit="1" customWidth="1"/>
    <col min="2" max="2" width="13" bestFit="1" customWidth="1"/>
  </cols>
  <sheetData>
    <row r="1" spans="1:2" x14ac:dyDescent="0.3">
      <c r="A1" s="1" t="s">
        <v>1178</v>
      </c>
      <c r="B1" t="s">
        <v>1179</v>
      </c>
    </row>
    <row r="2" spans="1:2" x14ac:dyDescent="0.3">
      <c r="A2" s="2" t="s">
        <v>1176</v>
      </c>
      <c r="B2" s="3">
        <v>55</v>
      </c>
    </row>
    <row r="3" spans="1:2" x14ac:dyDescent="0.3">
      <c r="A3" s="2" t="s">
        <v>1168</v>
      </c>
      <c r="B3" s="3">
        <v>54</v>
      </c>
    </row>
    <row r="4" spans="1:2" x14ac:dyDescent="0.3">
      <c r="A4" s="2" t="s">
        <v>1171</v>
      </c>
      <c r="B4" s="3">
        <v>33</v>
      </c>
    </row>
    <row r="5" spans="1:2" x14ac:dyDescent="0.3">
      <c r="A5" s="2" t="s">
        <v>1167</v>
      </c>
      <c r="B5" s="3">
        <v>32</v>
      </c>
    </row>
    <row r="6" spans="1:2" x14ac:dyDescent="0.3">
      <c r="A6" s="2" t="s">
        <v>1173</v>
      </c>
      <c r="B6" s="3">
        <v>26</v>
      </c>
    </row>
    <row r="7" spans="1:2" x14ac:dyDescent="0.3">
      <c r="A7" s="2" t="s">
        <v>1169</v>
      </c>
      <c r="B7" s="3">
        <v>23</v>
      </c>
    </row>
    <row r="8" spans="1:2" x14ac:dyDescent="0.3">
      <c r="A8" s="2" t="s">
        <v>1172</v>
      </c>
      <c r="B8" s="3">
        <v>19</v>
      </c>
    </row>
    <row r="9" spans="1:2" x14ac:dyDescent="0.3">
      <c r="A9" s="2" t="s">
        <v>1174</v>
      </c>
      <c r="B9" s="3">
        <v>18</v>
      </c>
    </row>
    <row r="10" spans="1:2" x14ac:dyDescent="0.3">
      <c r="A10" s="2" t="s">
        <v>1170</v>
      </c>
      <c r="B10" s="3">
        <v>7</v>
      </c>
    </row>
    <row r="11" spans="1:2" x14ac:dyDescent="0.3">
      <c r="A11" s="2" t="s">
        <v>1175</v>
      </c>
      <c r="B11" s="3">
        <v>2</v>
      </c>
    </row>
    <row r="12" spans="1:2" x14ac:dyDescent="0.3">
      <c r="A12" s="2" t="s">
        <v>1139</v>
      </c>
      <c r="B12" s="3"/>
    </row>
    <row r="13" spans="1:2" x14ac:dyDescent="0.3">
      <c r="A13" s="2" t="s">
        <v>1140</v>
      </c>
      <c r="B13" s="3">
        <v>269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231-87D2-46AA-90B4-E7978CBF382B}">
  <dimension ref="A1:D73"/>
  <sheetViews>
    <sheetView topLeftCell="A37" workbookViewId="0">
      <selection activeCell="D73" sqref="D73"/>
    </sheetView>
  </sheetViews>
  <sheetFormatPr defaultRowHeight="14.4" x14ac:dyDescent="0.3"/>
  <cols>
    <col min="1" max="1" width="62.33203125" bestFit="1" customWidth="1"/>
    <col min="2" max="3" width="62.33203125" customWidth="1"/>
    <col min="4" max="4" width="49.33203125" bestFit="1" customWidth="1"/>
  </cols>
  <sheetData>
    <row r="1" spans="1:4" x14ac:dyDescent="0.3">
      <c r="A1" t="s">
        <v>1141</v>
      </c>
      <c r="B1" t="s">
        <v>1142</v>
      </c>
      <c r="C1" t="s">
        <v>1166</v>
      </c>
      <c r="D1" t="s">
        <v>1177</v>
      </c>
    </row>
    <row r="2" spans="1:4" x14ac:dyDescent="0.3">
      <c r="A2" t="s">
        <v>675</v>
      </c>
      <c r="B2" t="s">
        <v>1143</v>
      </c>
      <c r="C2" t="s">
        <v>1173</v>
      </c>
      <c r="D2">
        <v>9</v>
      </c>
    </row>
    <row r="3" spans="1:4" x14ac:dyDescent="0.3">
      <c r="A3" t="s">
        <v>875</v>
      </c>
      <c r="B3" t="s">
        <v>1144</v>
      </c>
      <c r="C3" t="s">
        <v>1167</v>
      </c>
      <c r="D3">
        <v>1</v>
      </c>
    </row>
    <row r="4" spans="1:4" x14ac:dyDescent="0.3">
      <c r="A4" t="s">
        <v>835</v>
      </c>
      <c r="B4" t="s">
        <v>1145</v>
      </c>
      <c r="C4" t="s">
        <v>1167</v>
      </c>
      <c r="D4">
        <v>3</v>
      </c>
    </row>
    <row r="5" spans="1:4" x14ac:dyDescent="0.3">
      <c r="A5" t="s">
        <v>1124</v>
      </c>
      <c r="B5" t="s">
        <v>1146</v>
      </c>
      <c r="C5" t="s">
        <v>1167</v>
      </c>
      <c r="D5">
        <v>1</v>
      </c>
    </row>
    <row r="6" spans="1:4" x14ac:dyDescent="0.3">
      <c r="A6" t="s">
        <v>710</v>
      </c>
      <c r="B6" t="s">
        <v>1147</v>
      </c>
      <c r="C6" t="s">
        <v>1167</v>
      </c>
      <c r="D6">
        <v>3</v>
      </c>
    </row>
    <row r="7" spans="1:4" x14ac:dyDescent="0.3">
      <c r="A7" t="s">
        <v>790</v>
      </c>
      <c r="B7" t="s">
        <v>1148</v>
      </c>
      <c r="C7" t="s">
        <v>1167</v>
      </c>
      <c r="D7">
        <v>2</v>
      </c>
    </row>
    <row r="8" spans="1:4" x14ac:dyDescent="0.3">
      <c r="A8" t="s">
        <v>896</v>
      </c>
      <c r="B8" t="s">
        <v>1149</v>
      </c>
      <c r="C8" t="s">
        <v>1167</v>
      </c>
      <c r="D8">
        <v>2</v>
      </c>
    </row>
    <row r="9" spans="1:4" x14ac:dyDescent="0.3">
      <c r="A9" t="s">
        <v>900</v>
      </c>
      <c r="B9" t="s">
        <v>1150</v>
      </c>
      <c r="C9" t="s">
        <v>1167</v>
      </c>
      <c r="D9">
        <v>1</v>
      </c>
    </row>
    <row r="10" spans="1:4" x14ac:dyDescent="0.3">
      <c r="A10" t="s">
        <v>782</v>
      </c>
      <c r="B10" t="s">
        <v>1151</v>
      </c>
      <c r="C10" t="s">
        <v>1167</v>
      </c>
      <c r="D10">
        <v>1</v>
      </c>
    </row>
    <row r="11" spans="1:4" x14ac:dyDescent="0.3">
      <c r="A11" t="s">
        <v>1111</v>
      </c>
      <c r="B11" t="s">
        <v>1152</v>
      </c>
      <c r="C11" t="s">
        <v>1167</v>
      </c>
      <c r="D11">
        <v>1</v>
      </c>
    </row>
    <row r="12" spans="1:4" x14ac:dyDescent="0.3">
      <c r="A12" t="s">
        <v>632</v>
      </c>
      <c r="B12" t="s">
        <v>1153</v>
      </c>
      <c r="C12" t="s">
        <v>1168</v>
      </c>
      <c r="D12">
        <v>15</v>
      </c>
    </row>
    <row r="13" spans="1:4" x14ac:dyDescent="0.3">
      <c r="A13" t="s">
        <v>613</v>
      </c>
      <c r="B13" t="s">
        <v>1154</v>
      </c>
      <c r="C13" t="s">
        <v>1169</v>
      </c>
      <c r="D13">
        <v>8</v>
      </c>
    </row>
    <row r="14" spans="1:4" x14ac:dyDescent="0.3">
      <c r="A14" t="s">
        <v>719</v>
      </c>
      <c r="B14" t="s">
        <v>1155</v>
      </c>
      <c r="C14" t="s">
        <v>1170</v>
      </c>
      <c r="D14">
        <v>1</v>
      </c>
    </row>
    <row r="15" spans="1:4" x14ac:dyDescent="0.3">
      <c r="A15" t="s">
        <v>636</v>
      </c>
      <c r="B15" t="s">
        <v>1156</v>
      </c>
      <c r="C15" t="s">
        <v>1171</v>
      </c>
      <c r="D15">
        <v>13</v>
      </c>
    </row>
    <row r="16" spans="1:4" x14ac:dyDescent="0.3">
      <c r="A16" t="s">
        <v>646</v>
      </c>
      <c r="B16" t="s">
        <v>1157</v>
      </c>
      <c r="C16" t="s">
        <v>1172</v>
      </c>
      <c r="D16">
        <v>2</v>
      </c>
    </row>
    <row r="17" spans="1:4" x14ac:dyDescent="0.3">
      <c r="A17" t="s">
        <v>626</v>
      </c>
      <c r="B17" t="s">
        <v>1158</v>
      </c>
      <c r="C17" t="s">
        <v>1172</v>
      </c>
      <c r="D17">
        <v>6</v>
      </c>
    </row>
    <row r="18" spans="1:4" x14ac:dyDescent="0.3">
      <c r="A18" t="s">
        <v>1118</v>
      </c>
      <c r="B18" t="s">
        <v>1159</v>
      </c>
      <c r="C18" t="s">
        <v>1169</v>
      </c>
      <c r="D18">
        <v>1</v>
      </c>
    </row>
    <row r="19" spans="1:4" x14ac:dyDescent="0.3">
      <c r="A19" t="s">
        <v>747</v>
      </c>
      <c r="B19" t="s">
        <v>1160</v>
      </c>
      <c r="C19" t="s">
        <v>1173</v>
      </c>
      <c r="D19">
        <v>4</v>
      </c>
    </row>
    <row r="20" spans="1:4" x14ac:dyDescent="0.3">
      <c r="A20" t="s">
        <v>683</v>
      </c>
      <c r="B20" t="s">
        <v>1161</v>
      </c>
      <c r="C20" t="s">
        <v>1176</v>
      </c>
      <c r="D20">
        <v>16</v>
      </c>
    </row>
    <row r="21" spans="1:4" x14ac:dyDescent="0.3">
      <c r="A21" t="s">
        <v>652</v>
      </c>
      <c r="B21" t="s">
        <v>1162</v>
      </c>
      <c r="C21" t="s">
        <v>1174</v>
      </c>
      <c r="D21">
        <v>9</v>
      </c>
    </row>
    <row r="22" spans="1:4" x14ac:dyDescent="0.3">
      <c r="A22" t="s">
        <v>628</v>
      </c>
      <c r="B22" t="s">
        <v>1143</v>
      </c>
      <c r="C22" t="s">
        <v>1173</v>
      </c>
      <c r="D22">
        <v>5</v>
      </c>
    </row>
    <row r="23" spans="1:4" x14ac:dyDescent="0.3">
      <c r="A23" t="s">
        <v>765</v>
      </c>
      <c r="B23" t="s">
        <v>1163</v>
      </c>
      <c r="C23" t="s">
        <v>1167</v>
      </c>
      <c r="D23">
        <v>1</v>
      </c>
    </row>
    <row r="24" spans="1:4" x14ac:dyDescent="0.3">
      <c r="A24" t="s">
        <v>1103</v>
      </c>
      <c r="B24" t="s">
        <v>1147</v>
      </c>
      <c r="C24" t="s">
        <v>1167</v>
      </c>
      <c r="D24">
        <v>1</v>
      </c>
    </row>
    <row r="25" spans="1:4" x14ac:dyDescent="0.3">
      <c r="A25" t="s">
        <v>736</v>
      </c>
      <c r="B25" t="s">
        <v>1149</v>
      </c>
      <c r="C25" t="s">
        <v>1167</v>
      </c>
      <c r="D25">
        <v>1</v>
      </c>
    </row>
    <row r="26" spans="1:4" x14ac:dyDescent="0.3">
      <c r="A26" t="s">
        <v>885</v>
      </c>
      <c r="B26" t="s">
        <v>1150</v>
      </c>
      <c r="C26" t="s">
        <v>1167</v>
      </c>
      <c r="D26">
        <v>2</v>
      </c>
    </row>
    <row r="27" spans="1:4" x14ac:dyDescent="0.3">
      <c r="A27" t="s">
        <v>999</v>
      </c>
      <c r="B27" t="s">
        <v>1151</v>
      </c>
      <c r="C27" t="s">
        <v>1167</v>
      </c>
      <c r="D27">
        <v>1</v>
      </c>
    </row>
    <row r="28" spans="1:4" x14ac:dyDescent="0.3">
      <c r="A28" t="s">
        <v>648</v>
      </c>
      <c r="B28" t="s">
        <v>1153</v>
      </c>
      <c r="C28" t="s">
        <v>1168</v>
      </c>
      <c r="D28">
        <v>20</v>
      </c>
    </row>
    <row r="29" spans="1:4" x14ac:dyDescent="0.3">
      <c r="A29" t="s">
        <v>728</v>
      </c>
      <c r="B29" t="s">
        <v>1154</v>
      </c>
      <c r="C29" t="s">
        <v>1169</v>
      </c>
      <c r="D29">
        <v>7</v>
      </c>
    </row>
    <row r="30" spans="1:4" x14ac:dyDescent="0.3">
      <c r="A30" t="s">
        <v>867</v>
      </c>
      <c r="B30" t="s">
        <v>1164</v>
      </c>
      <c r="C30" t="s">
        <v>1175</v>
      </c>
      <c r="D30">
        <v>1</v>
      </c>
    </row>
    <row r="31" spans="1:4" x14ac:dyDescent="0.3">
      <c r="A31" t="s">
        <v>704</v>
      </c>
      <c r="B31" t="s">
        <v>1156</v>
      </c>
      <c r="C31" t="s">
        <v>1171</v>
      </c>
      <c r="D31">
        <v>10</v>
      </c>
    </row>
    <row r="32" spans="1:4" x14ac:dyDescent="0.3">
      <c r="A32" t="s">
        <v>956</v>
      </c>
      <c r="B32" t="s">
        <v>1157</v>
      </c>
      <c r="C32" t="s">
        <v>1172</v>
      </c>
      <c r="D32">
        <v>1</v>
      </c>
    </row>
    <row r="33" spans="1:4" x14ac:dyDescent="0.3">
      <c r="A33" t="s">
        <v>638</v>
      </c>
      <c r="B33" t="s">
        <v>1158</v>
      </c>
      <c r="C33" t="s">
        <v>1172</v>
      </c>
      <c r="D33">
        <v>4</v>
      </c>
    </row>
    <row r="34" spans="1:4" x14ac:dyDescent="0.3">
      <c r="A34" t="s">
        <v>989</v>
      </c>
      <c r="B34" t="s">
        <v>1159</v>
      </c>
      <c r="C34" t="s">
        <v>1169</v>
      </c>
      <c r="D34">
        <v>1</v>
      </c>
    </row>
    <row r="35" spans="1:4" x14ac:dyDescent="0.3">
      <c r="A35" t="s">
        <v>654</v>
      </c>
      <c r="B35" t="s">
        <v>1161</v>
      </c>
      <c r="C35" t="s">
        <v>1176</v>
      </c>
      <c r="D35">
        <v>14</v>
      </c>
    </row>
    <row r="36" spans="1:4" x14ac:dyDescent="0.3">
      <c r="A36" t="s">
        <v>615</v>
      </c>
      <c r="B36" t="s">
        <v>1162</v>
      </c>
      <c r="C36" t="s">
        <v>1174</v>
      </c>
      <c r="D36">
        <v>5</v>
      </c>
    </row>
    <row r="37" spans="1:4" x14ac:dyDescent="0.3">
      <c r="A37" t="s">
        <v>640</v>
      </c>
      <c r="B37" t="s">
        <v>1143</v>
      </c>
      <c r="C37" t="s">
        <v>1173</v>
      </c>
      <c r="D37">
        <v>3</v>
      </c>
    </row>
    <row r="38" spans="1:4" x14ac:dyDescent="0.3">
      <c r="A38" t="s">
        <v>798</v>
      </c>
      <c r="B38" t="s">
        <v>1144</v>
      </c>
      <c r="C38" t="s">
        <v>1167</v>
      </c>
      <c r="D38">
        <v>1</v>
      </c>
    </row>
    <row r="39" spans="1:4" x14ac:dyDescent="0.3">
      <c r="A39" t="s">
        <v>830</v>
      </c>
      <c r="B39" t="s">
        <v>1145</v>
      </c>
      <c r="C39" t="s">
        <v>1167</v>
      </c>
      <c r="D39">
        <v>2</v>
      </c>
    </row>
    <row r="40" spans="1:4" x14ac:dyDescent="0.3">
      <c r="A40" t="s">
        <v>660</v>
      </c>
      <c r="B40" t="s">
        <v>1146</v>
      </c>
      <c r="C40" t="s">
        <v>1167</v>
      </c>
      <c r="D40">
        <v>2</v>
      </c>
    </row>
    <row r="41" spans="1:4" x14ac:dyDescent="0.3">
      <c r="A41" t="s">
        <v>730</v>
      </c>
      <c r="B41" t="s">
        <v>1150</v>
      </c>
      <c r="C41" t="s">
        <v>1167</v>
      </c>
      <c r="D41">
        <v>1</v>
      </c>
    </row>
    <row r="42" spans="1:4" x14ac:dyDescent="0.3">
      <c r="A42" t="s">
        <v>767</v>
      </c>
      <c r="B42" t="s">
        <v>1153</v>
      </c>
      <c r="C42" t="s">
        <v>1168</v>
      </c>
      <c r="D42">
        <v>3</v>
      </c>
    </row>
    <row r="43" spans="1:4" x14ac:dyDescent="0.3">
      <c r="A43" t="s">
        <v>969</v>
      </c>
      <c r="B43" t="s">
        <v>1165</v>
      </c>
      <c r="C43" t="s">
        <v>1168</v>
      </c>
      <c r="D43">
        <v>1</v>
      </c>
    </row>
    <row r="44" spans="1:4" x14ac:dyDescent="0.3">
      <c r="A44" t="s">
        <v>695</v>
      </c>
      <c r="B44" t="s">
        <v>1154</v>
      </c>
      <c r="C44" t="s">
        <v>1169</v>
      </c>
      <c r="D44">
        <v>2</v>
      </c>
    </row>
    <row r="45" spans="1:4" x14ac:dyDescent="0.3">
      <c r="A45" t="s">
        <v>929</v>
      </c>
      <c r="B45" t="s">
        <v>1155</v>
      </c>
      <c r="C45" t="s">
        <v>1170</v>
      </c>
      <c r="D45">
        <v>3</v>
      </c>
    </row>
    <row r="46" spans="1:4" x14ac:dyDescent="0.3">
      <c r="A46" t="s">
        <v>706</v>
      </c>
      <c r="B46" t="s">
        <v>1164</v>
      </c>
      <c r="C46" t="s">
        <v>1175</v>
      </c>
      <c r="D46">
        <v>1</v>
      </c>
    </row>
    <row r="47" spans="1:4" x14ac:dyDescent="0.3">
      <c r="A47" t="s">
        <v>678</v>
      </c>
      <c r="B47" t="s">
        <v>1156</v>
      </c>
      <c r="C47" t="s">
        <v>1171</v>
      </c>
      <c r="D47">
        <v>5</v>
      </c>
    </row>
    <row r="48" spans="1:4" x14ac:dyDescent="0.3">
      <c r="A48" t="s">
        <v>668</v>
      </c>
      <c r="B48" t="s">
        <v>1158</v>
      </c>
      <c r="C48" t="s">
        <v>1172</v>
      </c>
      <c r="D48">
        <v>4</v>
      </c>
    </row>
    <row r="49" spans="1:4" x14ac:dyDescent="0.3">
      <c r="A49" t="s">
        <v>1105</v>
      </c>
      <c r="B49" t="s">
        <v>1159</v>
      </c>
      <c r="C49" t="s">
        <v>1169</v>
      </c>
      <c r="D49">
        <v>1</v>
      </c>
    </row>
    <row r="50" spans="1:4" x14ac:dyDescent="0.3">
      <c r="A50" t="s">
        <v>617</v>
      </c>
      <c r="B50" t="s">
        <v>1161</v>
      </c>
      <c r="C50" t="s">
        <v>1176</v>
      </c>
      <c r="D50">
        <v>19</v>
      </c>
    </row>
    <row r="51" spans="1:4" x14ac:dyDescent="0.3">
      <c r="A51" t="s">
        <v>809</v>
      </c>
      <c r="B51" t="s">
        <v>1162</v>
      </c>
      <c r="C51" t="s">
        <v>1174</v>
      </c>
      <c r="D51">
        <v>3</v>
      </c>
    </row>
    <row r="52" spans="1:4" x14ac:dyDescent="0.3">
      <c r="A52" t="s">
        <v>662</v>
      </c>
      <c r="B52" t="s">
        <v>1143</v>
      </c>
      <c r="C52" t="s">
        <v>1173</v>
      </c>
      <c r="D52">
        <v>4</v>
      </c>
    </row>
    <row r="53" spans="1:4" x14ac:dyDescent="0.3">
      <c r="A53" t="s">
        <v>751</v>
      </c>
      <c r="B53" t="s">
        <v>1145</v>
      </c>
      <c r="C53" t="s">
        <v>1167</v>
      </c>
      <c r="D53">
        <v>1</v>
      </c>
    </row>
    <row r="54" spans="1:4" x14ac:dyDescent="0.3">
      <c r="A54" t="s">
        <v>619</v>
      </c>
      <c r="B54" t="s">
        <v>1163</v>
      </c>
      <c r="C54" t="s">
        <v>1167</v>
      </c>
      <c r="D54">
        <v>1</v>
      </c>
    </row>
    <row r="55" spans="1:4" x14ac:dyDescent="0.3">
      <c r="A55" t="s">
        <v>910</v>
      </c>
      <c r="B55" t="s">
        <v>1148</v>
      </c>
      <c r="C55" t="s">
        <v>1167</v>
      </c>
      <c r="D55">
        <v>1</v>
      </c>
    </row>
    <row r="56" spans="1:4" x14ac:dyDescent="0.3">
      <c r="A56" t="s">
        <v>670</v>
      </c>
      <c r="B56" t="s">
        <v>1153</v>
      </c>
      <c r="C56" t="s">
        <v>1168</v>
      </c>
      <c r="D56">
        <v>10</v>
      </c>
    </row>
    <row r="57" spans="1:4" x14ac:dyDescent="0.3">
      <c r="A57" t="s">
        <v>811</v>
      </c>
      <c r="B57" t="s">
        <v>1154</v>
      </c>
      <c r="C57" t="s">
        <v>1169</v>
      </c>
      <c r="D57">
        <v>1</v>
      </c>
    </row>
    <row r="58" spans="1:4" x14ac:dyDescent="0.3">
      <c r="A58" t="s">
        <v>824</v>
      </c>
      <c r="B58" t="s">
        <v>1155</v>
      </c>
      <c r="C58" t="s">
        <v>1170</v>
      </c>
      <c r="D58">
        <v>2</v>
      </c>
    </row>
    <row r="59" spans="1:4" x14ac:dyDescent="0.3">
      <c r="A59" t="s">
        <v>739</v>
      </c>
      <c r="B59" t="s">
        <v>1156</v>
      </c>
      <c r="C59" t="s">
        <v>1171</v>
      </c>
      <c r="D59">
        <v>4</v>
      </c>
    </row>
    <row r="60" spans="1:4" x14ac:dyDescent="0.3">
      <c r="A60" t="s">
        <v>1084</v>
      </c>
      <c r="B60" t="s">
        <v>1158</v>
      </c>
      <c r="C60" t="s">
        <v>1172</v>
      </c>
      <c r="D60">
        <v>1</v>
      </c>
    </row>
    <row r="61" spans="1:4" x14ac:dyDescent="0.3">
      <c r="A61" t="s">
        <v>1073</v>
      </c>
      <c r="B61" t="s">
        <v>1159</v>
      </c>
      <c r="C61" t="s">
        <v>1169</v>
      </c>
      <c r="D61">
        <v>1</v>
      </c>
    </row>
    <row r="62" spans="1:4" x14ac:dyDescent="0.3">
      <c r="A62" t="s">
        <v>786</v>
      </c>
      <c r="B62" t="s">
        <v>1160</v>
      </c>
      <c r="C62" t="s">
        <v>1173</v>
      </c>
      <c r="D62">
        <v>1</v>
      </c>
    </row>
    <row r="63" spans="1:4" x14ac:dyDescent="0.3">
      <c r="A63" t="s">
        <v>642</v>
      </c>
      <c r="B63" t="s">
        <v>1161</v>
      </c>
      <c r="C63" t="s">
        <v>1176</v>
      </c>
      <c r="D63">
        <v>4</v>
      </c>
    </row>
    <row r="64" spans="1:4" x14ac:dyDescent="0.3">
      <c r="A64" t="s">
        <v>697</v>
      </c>
      <c r="B64" t="s">
        <v>1162</v>
      </c>
      <c r="C64" t="s">
        <v>1174</v>
      </c>
      <c r="D64">
        <v>1</v>
      </c>
    </row>
    <row r="65" spans="1:4" x14ac:dyDescent="0.3">
      <c r="A65" t="s">
        <v>972</v>
      </c>
      <c r="B65" t="s">
        <v>1163</v>
      </c>
      <c r="C65" t="s">
        <v>1167</v>
      </c>
      <c r="D65">
        <v>1</v>
      </c>
    </row>
    <row r="66" spans="1:4" x14ac:dyDescent="0.3">
      <c r="A66" t="s">
        <v>813</v>
      </c>
      <c r="B66" t="s">
        <v>1146</v>
      </c>
      <c r="C66" t="s">
        <v>1167</v>
      </c>
      <c r="D66">
        <v>1</v>
      </c>
    </row>
    <row r="67" spans="1:4" x14ac:dyDescent="0.3">
      <c r="A67" t="s">
        <v>621</v>
      </c>
      <c r="B67" t="s">
        <v>1153</v>
      </c>
      <c r="C67" t="s">
        <v>1168</v>
      </c>
      <c r="D67">
        <v>5</v>
      </c>
    </row>
    <row r="68" spans="1:4" x14ac:dyDescent="0.3">
      <c r="A68" t="s">
        <v>871</v>
      </c>
      <c r="B68" t="s">
        <v>1155</v>
      </c>
      <c r="C68" t="s">
        <v>1170</v>
      </c>
      <c r="D68">
        <v>1</v>
      </c>
    </row>
    <row r="69" spans="1:4" x14ac:dyDescent="0.3">
      <c r="A69" t="s">
        <v>699</v>
      </c>
      <c r="B69" t="s">
        <v>1156</v>
      </c>
      <c r="C69" t="s">
        <v>1171</v>
      </c>
      <c r="D69">
        <v>1</v>
      </c>
    </row>
    <row r="70" spans="1:4" x14ac:dyDescent="0.3">
      <c r="A70" t="s">
        <v>984</v>
      </c>
      <c r="B70" t="s">
        <v>1158</v>
      </c>
      <c r="C70" t="s">
        <v>1172</v>
      </c>
      <c r="D70">
        <v>1</v>
      </c>
    </row>
    <row r="71" spans="1:4" x14ac:dyDescent="0.3">
      <c r="A71" t="s">
        <v>1086</v>
      </c>
      <c r="B71" t="s">
        <v>1159</v>
      </c>
      <c r="C71" t="s">
        <v>1169</v>
      </c>
      <c r="D71">
        <v>1</v>
      </c>
    </row>
    <row r="72" spans="1:4" x14ac:dyDescent="0.3">
      <c r="A72" t="s">
        <v>672</v>
      </c>
      <c r="B72" t="s">
        <v>1161</v>
      </c>
      <c r="C72" t="s">
        <v>1176</v>
      </c>
      <c r="D72">
        <v>2</v>
      </c>
    </row>
    <row r="73" spans="1:4" x14ac:dyDescent="0.3">
      <c r="A73" t="s">
        <v>1140</v>
      </c>
      <c r="B73" t="s">
        <v>1140</v>
      </c>
    </row>
  </sheetData>
  <autoFilter ref="A1:D73" xr:uid="{DFFF1231-87D2-46AA-90B4-E7978CBF382B}"/>
  <sortState xmlns:xlrd2="http://schemas.microsoft.com/office/spreadsheetml/2017/richdata2" ref="A2:D73">
    <sortCondition ref="A1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Only Errors</vt:lpstr>
      <vt:lpstr>Summary</vt:lpstr>
      <vt:lpstr>Errors 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Tedros Hagos</dc:creator>
  <cp:lastModifiedBy>Tedros Hagos</cp:lastModifiedBy>
  <dcterms:created xsi:type="dcterms:W3CDTF">2025-03-31T21:08:31Z</dcterms:created>
  <dcterms:modified xsi:type="dcterms:W3CDTF">2025-03-31T23:28:30Z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99410aac-46ca-4fa4-80f8-3e1926185531</vt:lpwstr>
  </property>
</Properties>
</file>