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iống sheet bên cạnh" sheetId="1" r:id="rId1"/>
    <sheet name="Ảnh Polynomial Regression" sheetId="2" r:id="rId2"/>
    <sheet name="Polynomial Regres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2" l="1" a="1"/>
  <c r="C23" i="2" s="1"/>
  <c r="B23" i="2" a="1"/>
  <c r="B23" i="2" s="1"/>
  <c r="D13" i="1"/>
  <c r="G16" i="2"/>
  <c r="B20" i="2"/>
  <c r="C20" i="2"/>
  <c r="D20" i="2"/>
  <c r="E20" i="2"/>
  <c r="B19" i="2"/>
  <c r="C19" i="2"/>
  <c r="D19" i="2"/>
  <c r="E19" i="2"/>
  <c r="A20" i="2"/>
  <c r="A19" i="2"/>
  <c r="E18" i="2"/>
  <c r="C12" i="2"/>
  <c r="D12" i="2"/>
  <c r="E12" i="2"/>
  <c r="F12" i="2"/>
  <c r="G12" i="2"/>
  <c r="H12" i="2"/>
  <c r="I12" i="2"/>
  <c r="J12" i="2"/>
  <c r="J4" i="2"/>
  <c r="J5" i="2"/>
  <c r="J6" i="2"/>
  <c r="J7" i="2"/>
  <c r="J8" i="2"/>
  <c r="J9" i="2"/>
  <c r="J10" i="2"/>
  <c r="J3" i="2"/>
  <c r="I4" i="2"/>
  <c r="I5" i="2"/>
  <c r="I6" i="2"/>
  <c r="I7" i="2"/>
  <c r="I8" i="2"/>
  <c r="I9" i="2"/>
  <c r="I10" i="2"/>
  <c r="I3" i="2"/>
  <c r="H4" i="2"/>
  <c r="H5" i="2"/>
  <c r="H6" i="2"/>
  <c r="H7" i="2"/>
  <c r="H8" i="2"/>
  <c r="H9" i="2"/>
  <c r="H10" i="2"/>
  <c r="H3" i="2"/>
  <c r="G4" i="2"/>
  <c r="G5" i="2"/>
  <c r="G6" i="2"/>
  <c r="P6" i="2" s="1"/>
  <c r="G7" i="2"/>
  <c r="G8" i="2"/>
  <c r="G9" i="2"/>
  <c r="P9" i="2" s="1"/>
  <c r="G10" i="2"/>
  <c r="P10" i="2" s="1"/>
  <c r="G3" i="2"/>
  <c r="F4" i="2"/>
  <c r="F5" i="2"/>
  <c r="F6" i="2"/>
  <c r="F7" i="2"/>
  <c r="O7" i="2" s="1"/>
  <c r="F8" i="2"/>
  <c r="O8" i="2" s="1"/>
  <c r="F9" i="2"/>
  <c r="F10" i="2"/>
  <c r="O10" i="2" s="1"/>
  <c r="F3" i="2"/>
  <c r="E4" i="2"/>
  <c r="E5" i="2"/>
  <c r="E6" i="2"/>
  <c r="N6" i="2" s="1"/>
  <c r="E7" i="2"/>
  <c r="N7" i="2" s="1"/>
  <c r="E8" i="2"/>
  <c r="E9" i="2"/>
  <c r="E10" i="2"/>
  <c r="N10" i="2" s="1"/>
  <c r="E3" i="2"/>
  <c r="D4" i="2"/>
  <c r="D5" i="2"/>
  <c r="D6" i="2"/>
  <c r="D7" i="2"/>
  <c r="D8" i="2"/>
  <c r="D9" i="2"/>
  <c r="D10" i="2"/>
  <c r="D3" i="2"/>
  <c r="M9" i="2"/>
  <c r="A16" i="2"/>
  <c r="P4" i="2"/>
  <c r="P5" i="2"/>
  <c r="P7" i="2"/>
  <c r="P8" i="2"/>
  <c r="O4" i="2"/>
  <c r="O5" i="2"/>
  <c r="O6" i="2"/>
  <c r="O9" i="2"/>
  <c r="N4" i="2"/>
  <c r="N5" i="2"/>
  <c r="N8" i="2"/>
  <c r="N9" i="2"/>
  <c r="M5" i="2"/>
  <c r="M7" i="2"/>
  <c r="L4" i="2"/>
  <c r="L5" i="2"/>
  <c r="L6" i="2"/>
  <c r="L7" i="2"/>
  <c r="L8" i="2"/>
  <c r="L9" i="2"/>
  <c r="L12" i="2" s="1"/>
  <c r="L10" i="2"/>
  <c r="L3" i="2"/>
  <c r="A17" i="2"/>
  <c r="B12" i="2"/>
  <c r="C23" i="1"/>
  <c r="K18" i="1"/>
  <c r="J18" i="1"/>
  <c r="I18" i="1"/>
  <c r="D23" i="1" s="1"/>
  <c r="B25" i="1" s="1"/>
  <c r="A14" i="1"/>
  <c r="B13" i="1"/>
  <c r="A13" i="1"/>
  <c r="H3" i="1"/>
  <c r="H4" i="1"/>
  <c r="H5" i="1"/>
  <c r="H6" i="1"/>
  <c r="H7" i="1"/>
  <c r="H2" i="1"/>
  <c r="I4" i="1"/>
  <c r="B9" i="1"/>
  <c r="C9" i="1"/>
  <c r="F3" i="1"/>
  <c r="K3" i="1" s="1"/>
  <c r="F4" i="1"/>
  <c r="K4" i="1" s="1"/>
  <c r="F5" i="1"/>
  <c r="K5" i="1" s="1"/>
  <c r="F6" i="1"/>
  <c r="K6" i="1" s="1"/>
  <c r="F7" i="1"/>
  <c r="K7" i="1" s="1"/>
  <c r="E3" i="1"/>
  <c r="J3" i="1" s="1"/>
  <c r="E4" i="1"/>
  <c r="J4" i="1" s="1"/>
  <c r="E5" i="1"/>
  <c r="J5" i="1" s="1"/>
  <c r="E6" i="1"/>
  <c r="J6" i="1" s="1"/>
  <c r="E7" i="1"/>
  <c r="J7" i="1" s="1"/>
  <c r="F2" i="1"/>
  <c r="E2" i="1"/>
  <c r="E9" i="1" s="1"/>
  <c r="B15" i="1" s="1"/>
  <c r="D3" i="1"/>
  <c r="I3" i="1" s="1"/>
  <c r="D4" i="1"/>
  <c r="D5" i="1"/>
  <c r="I5" i="1" s="1"/>
  <c r="D6" i="1"/>
  <c r="I6" i="1" s="1"/>
  <c r="D7" i="1"/>
  <c r="I7" i="1" s="1"/>
  <c r="D2" i="1"/>
  <c r="D9" i="1" s="1"/>
  <c r="A15" i="1" s="1"/>
  <c r="E23" i="2" l="1"/>
  <c r="F23" i="2"/>
  <c r="D23" i="2"/>
  <c r="B26" i="2"/>
  <c r="B27" i="2"/>
  <c r="B25" i="2"/>
  <c r="B24" i="2"/>
  <c r="M6" i="2"/>
  <c r="N3" i="2"/>
  <c r="N12" i="2" s="1"/>
  <c r="M3" i="2"/>
  <c r="C16" i="2"/>
  <c r="O3" i="2"/>
  <c r="O12" i="2" s="1"/>
  <c r="E16" i="2"/>
  <c r="D16" i="2"/>
  <c r="M4" i="2"/>
  <c r="B16" i="2"/>
  <c r="C14" i="1"/>
  <c r="B14" i="1"/>
  <c r="C13" i="1"/>
  <c r="H9" i="1"/>
  <c r="D14" i="1" s="1" a="1"/>
  <c r="D14" i="1" s="1"/>
  <c r="I2" i="1"/>
  <c r="I9" i="1" s="1"/>
  <c r="F9" i="1"/>
  <c r="C15" i="1" s="1"/>
  <c r="K2" i="1"/>
  <c r="K9" i="1" s="1"/>
  <c r="J2" i="1"/>
  <c r="J9" i="1" s="1"/>
  <c r="B17" i="2" l="1"/>
  <c r="M8" i="2"/>
  <c r="M10" i="2"/>
  <c r="A18" i="2"/>
  <c r="C18" i="2"/>
  <c r="C17" i="2"/>
  <c r="D17" i="2"/>
  <c r="B18" i="2"/>
  <c r="P3" i="2"/>
  <c r="P12" i="2" s="1"/>
  <c r="D15" i="1"/>
  <c r="B18" i="1" a="1"/>
  <c r="M12" i="2" l="1"/>
  <c r="G17" i="2" s="1" a="1"/>
  <c r="E17" i="2"/>
  <c r="D18" i="2"/>
  <c r="B18" i="1"/>
  <c r="B20" i="1"/>
  <c r="B19" i="1"/>
  <c r="C18" i="1" s="1" a="1"/>
  <c r="G17" i="2" l="1"/>
  <c r="G20" i="2"/>
  <c r="G18" i="2"/>
  <c r="G19" i="2"/>
  <c r="C18" i="1"/>
  <c r="D18" i="1"/>
</calcChain>
</file>

<file path=xl/sharedStrings.xml><?xml version="1.0" encoding="utf-8"?>
<sst xmlns="http://schemas.openxmlformats.org/spreadsheetml/2006/main" count="156" uniqueCount="94">
  <si>
    <t>x</t>
    <phoneticPr fontId="1"/>
  </si>
  <si>
    <t>y</t>
    <phoneticPr fontId="1"/>
  </si>
  <si>
    <r>
      <t>x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phoneticPr fontId="1"/>
  </si>
  <si>
    <r>
      <t>x</t>
    </r>
    <r>
      <rPr>
        <vertAlign val="super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2"/>
        <scheme val="minor"/>
      </rPr>
      <t/>
    </r>
    <phoneticPr fontId="1"/>
  </si>
  <si>
    <r>
      <t>x</t>
    </r>
    <r>
      <rPr>
        <vertAlign val="superscript"/>
        <sz val="11"/>
        <color theme="1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2"/>
        <scheme val="minor"/>
      </rPr>
      <t/>
    </r>
    <phoneticPr fontId="1"/>
  </si>
  <si>
    <t>sum</t>
    <phoneticPr fontId="1"/>
  </si>
  <si>
    <r>
      <t>yx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phoneticPr fontId="1"/>
  </si>
  <si>
    <r>
      <t>yx</t>
    </r>
    <r>
      <rPr>
        <vertAlign val="super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2"/>
        <scheme val="minor"/>
      </rPr>
      <t/>
    </r>
  </si>
  <si>
    <r>
      <t>yx</t>
    </r>
    <r>
      <rPr>
        <vertAlign val="superscript"/>
        <sz val="11"/>
        <color theme="1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2"/>
        <scheme val="minor"/>
      </rPr>
      <t/>
    </r>
  </si>
  <si>
    <t>yx</t>
    <phoneticPr fontId="1"/>
  </si>
  <si>
    <r>
      <t>a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phoneticPr fontId="1"/>
  </si>
  <si>
    <r>
      <t>a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2"/>
        <scheme val="minor"/>
      </rPr>
      <t/>
    </r>
  </si>
  <si>
    <r>
      <t>a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scheme val="minor"/>
      </rPr>
      <t/>
    </r>
  </si>
  <si>
    <t>y</t>
    <phoneticPr fontId="1"/>
  </si>
  <si>
    <t>x</t>
    <phoneticPr fontId="1"/>
  </si>
  <si>
    <r>
      <t>a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2"/>
        <scheme val="minor"/>
      </rPr>
      <t>x</t>
    </r>
    <r>
      <rPr>
        <sz val="11"/>
        <color theme="1"/>
        <rFont val="游ゴシック"/>
        <family val="2"/>
        <scheme val="minor"/>
      </rPr>
      <t/>
    </r>
    <phoneticPr fontId="1"/>
  </si>
  <si>
    <r>
      <t>a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scheme val="minor"/>
      </rPr>
      <t>x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phoneticPr fontId="1"/>
  </si>
  <si>
    <r>
      <t>x</t>
    </r>
    <r>
      <rPr>
        <vertAlign val="superscript"/>
        <sz val="11"/>
        <color theme="1"/>
        <rFont val="游ゴシック"/>
        <family val="3"/>
        <charset val="128"/>
        <scheme val="minor"/>
      </rPr>
      <t>5</t>
    </r>
    <r>
      <rPr>
        <sz val="11"/>
        <color theme="1"/>
        <rFont val="游ゴシック"/>
        <family val="2"/>
        <scheme val="minor"/>
      </rPr>
      <t/>
    </r>
  </si>
  <si>
    <r>
      <t>yx</t>
    </r>
    <r>
      <rPr>
        <vertAlign val="superscript"/>
        <sz val="11"/>
        <color theme="1"/>
        <rFont val="游ゴシック"/>
        <family val="3"/>
        <charset val="128"/>
        <scheme val="minor"/>
      </rPr>
      <t>5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</si>
  <si>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perscript"/>
        <sz val="11"/>
        <color theme="1"/>
        <rFont val="游ゴシック"/>
        <family val="3"/>
        <charset val="128"/>
        <scheme val="minor"/>
      </rPr>
      <t>6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</si>
  <si>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perscript"/>
        <sz val="11"/>
        <color theme="1"/>
        <rFont val="游ゴシック"/>
        <family val="3"/>
        <charset val="128"/>
        <scheme val="minor"/>
      </rPr>
      <t>7</t>
    </r>
    <r>
      <rPr>
        <sz val="11"/>
        <color theme="1"/>
        <rFont val="游ゴシック"/>
        <family val="2"/>
        <scheme val="minor"/>
      </rPr>
      <t/>
    </r>
  </si>
  <si>
    <r>
      <t>x</t>
    </r>
    <r>
      <rPr>
        <vertAlign val="superscript"/>
        <sz val="11"/>
        <color theme="1"/>
        <rFont val="游ゴシック"/>
        <family val="3"/>
        <charset val="128"/>
        <scheme val="minor"/>
      </rPr>
      <t>8</t>
    </r>
    <r>
      <rPr>
        <sz val="11"/>
        <color theme="1"/>
        <rFont val="游ゴシック"/>
        <family val="2"/>
        <scheme val="minor"/>
      </rPr>
      <t/>
    </r>
  </si>
  <si>
    <r>
      <t>a</t>
    </r>
    <r>
      <rPr>
        <vertAlign val="sub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2"/>
        <scheme val="minor"/>
      </rPr>
      <t/>
    </r>
  </si>
  <si>
    <r>
      <t>a</t>
    </r>
    <r>
      <rPr>
        <vertAlign val="subscript"/>
        <sz val="11"/>
        <color theme="1"/>
        <rFont val="游ゴシック"/>
        <family val="3"/>
        <charset val="128"/>
        <scheme val="minor"/>
      </rPr>
      <t>4</t>
    </r>
    <r>
      <rPr>
        <sz val="11"/>
        <color theme="1"/>
        <rFont val="游ゴシック"/>
        <family val="2"/>
        <scheme val="minor"/>
      </rPr>
      <t/>
    </r>
  </si>
  <si>
    <t>b</t>
    <phoneticPr fontId="1"/>
  </si>
  <si>
    <t>aa</t>
    <phoneticPr fontId="1"/>
  </si>
  <si>
    <t>ab</t>
    <phoneticPr fontId="1"/>
  </si>
  <si>
    <t>ac</t>
    <phoneticPr fontId="1"/>
  </si>
  <si>
    <t>bb</t>
    <phoneticPr fontId="1"/>
  </si>
  <si>
    <t>bc</t>
    <phoneticPr fontId="1"/>
  </si>
  <si>
    <t>cc</t>
    <phoneticPr fontId="1"/>
  </si>
  <si>
    <t>aaa</t>
    <phoneticPr fontId="1"/>
  </si>
  <si>
    <t>aab</t>
    <phoneticPr fontId="1"/>
  </si>
  <si>
    <t>aac</t>
    <phoneticPr fontId="1"/>
  </si>
  <si>
    <t>abb</t>
    <phoneticPr fontId="1"/>
  </si>
  <si>
    <t>abc</t>
    <phoneticPr fontId="1"/>
  </si>
  <si>
    <t>acc</t>
    <phoneticPr fontId="1"/>
  </si>
  <si>
    <t>bbb</t>
    <phoneticPr fontId="1"/>
  </si>
  <si>
    <t>bbc</t>
    <phoneticPr fontId="1"/>
  </si>
  <si>
    <t>bcc</t>
    <phoneticPr fontId="1"/>
  </si>
  <si>
    <t>ccc</t>
    <phoneticPr fontId="1"/>
  </si>
  <si>
    <t>aaaa</t>
    <phoneticPr fontId="1"/>
  </si>
  <si>
    <t>aaab</t>
    <phoneticPr fontId="1"/>
  </si>
  <si>
    <t>aaac</t>
    <phoneticPr fontId="1"/>
  </si>
  <si>
    <t>aabb</t>
    <phoneticPr fontId="1"/>
  </si>
  <si>
    <t>aabc</t>
    <phoneticPr fontId="1"/>
  </si>
  <si>
    <t>aacc</t>
    <phoneticPr fontId="1"/>
  </si>
  <si>
    <t>abbb</t>
    <phoneticPr fontId="1"/>
  </si>
  <si>
    <t>abbc</t>
    <phoneticPr fontId="1"/>
  </si>
  <si>
    <t>abcc</t>
    <phoneticPr fontId="1"/>
  </si>
  <si>
    <t>accc</t>
    <phoneticPr fontId="1"/>
  </si>
  <si>
    <t>bbbb</t>
    <phoneticPr fontId="1"/>
  </si>
  <si>
    <t>bbbc</t>
    <phoneticPr fontId="1"/>
  </si>
  <si>
    <t>bbcc</t>
    <phoneticPr fontId="1"/>
  </si>
  <si>
    <t>bccc</t>
    <phoneticPr fontId="1"/>
  </si>
  <si>
    <t>cccc</t>
    <phoneticPr fontId="1"/>
  </si>
  <si>
    <t>aaaaa</t>
    <phoneticPr fontId="1"/>
  </si>
  <si>
    <t>aaaab</t>
    <phoneticPr fontId="1"/>
  </si>
  <si>
    <t>aaaac</t>
    <phoneticPr fontId="1"/>
  </si>
  <si>
    <t>aaabb</t>
    <phoneticPr fontId="1"/>
  </si>
  <si>
    <t>aaabc</t>
    <phoneticPr fontId="1"/>
  </si>
  <si>
    <t>aaacc</t>
    <phoneticPr fontId="1"/>
  </si>
  <si>
    <t>aabbb</t>
    <phoneticPr fontId="1"/>
  </si>
  <si>
    <t>aabbc</t>
    <phoneticPr fontId="1"/>
  </si>
  <si>
    <t>aabcc</t>
    <phoneticPr fontId="1"/>
  </si>
  <si>
    <t>aaccc</t>
    <phoneticPr fontId="1"/>
  </si>
  <si>
    <t>abbbb</t>
    <phoneticPr fontId="1"/>
  </si>
  <si>
    <t>abbbc</t>
    <phoneticPr fontId="1"/>
  </si>
  <si>
    <t>abbcc</t>
    <phoneticPr fontId="1"/>
  </si>
  <si>
    <t>abccc</t>
    <phoneticPr fontId="1"/>
  </si>
  <si>
    <t>acccc</t>
    <phoneticPr fontId="1"/>
  </si>
  <si>
    <t>bbbbb</t>
    <phoneticPr fontId="1"/>
  </si>
  <si>
    <t>bbbbc</t>
    <phoneticPr fontId="1"/>
  </si>
  <si>
    <t>bbbcc</t>
    <phoneticPr fontId="1"/>
  </si>
  <si>
    <t>bbccc</t>
    <phoneticPr fontId="1"/>
  </si>
  <si>
    <t>bcccc</t>
    <phoneticPr fontId="1"/>
  </si>
  <si>
    <t>ccccc</t>
    <phoneticPr fontId="1"/>
  </si>
  <si>
    <t>aa</t>
    <phoneticPr fontId="1"/>
  </si>
  <si>
    <t>ab</t>
    <phoneticPr fontId="1"/>
  </si>
  <si>
    <t>bc</t>
    <phoneticPr fontId="1"/>
  </si>
  <si>
    <t>a</t>
    <phoneticPr fontId="1"/>
  </si>
  <si>
    <t>ac</t>
    <phoneticPr fontId="1"/>
  </si>
  <si>
    <t>bb</t>
    <phoneticPr fontId="1"/>
  </si>
  <si>
    <t>bbb</t>
    <phoneticPr fontId="1"/>
  </si>
  <si>
    <t>bbbb</t>
    <phoneticPr fontId="1"/>
  </si>
  <si>
    <t>bbbc</t>
    <phoneticPr fontId="1"/>
  </si>
  <si>
    <t>bbbcc</t>
    <phoneticPr fontId="1"/>
  </si>
  <si>
    <t>bbc</t>
    <phoneticPr fontId="1"/>
  </si>
  <si>
    <t>bccc</t>
    <phoneticPr fontId="1"/>
  </si>
  <si>
    <t>c</t>
    <phoneticPr fontId="1"/>
  </si>
  <si>
    <t>ccc</t>
    <phoneticPr fontId="1"/>
  </si>
  <si>
    <t>cccc</t>
    <phoneticPr fontId="1"/>
  </si>
  <si>
    <t>ccccc</t>
    <phoneticPr fontId="1"/>
  </si>
  <si>
    <t>cách tính vs array = [[a, b, c]]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</si>
</sst>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21" sqref="G21"/>
    </sheetView>
  </sheetViews>
  <sheetFormatPr defaultRowHeight="18.75" x14ac:dyDescent="0.4"/>
  <cols>
    <col min="1" max="1" width="7.5" bestFit="1" customWidth="1"/>
    <col min="2" max="2" width="14.25" bestFit="1" customWidth="1"/>
    <col min="3" max="3" width="11.75" bestFit="1" customWidth="1"/>
    <col min="4" max="4" width="14.25" bestFit="1" customWidth="1"/>
    <col min="5" max="5" width="10.375" bestFit="1" customWidth="1"/>
    <col min="6" max="6" width="11.625" bestFit="1" customWidth="1"/>
    <col min="7" max="7" width="11.625" customWidth="1"/>
    <col min="8" max="8" width="8.375" bestFit="1" customWidth="1"/>
    <col min="9" max="9" width="7.5" bestFit="1" customWidth="1"/>
    <col min="10" max="10" width="11.5" bestFit="1" customWidth="1"/>
    <col min="11" max="11" width="12.75" bestFit="1" customWidth="1"/>
  </cols>
  <sheetData>
    <row r="1" spans="1:11" ht="20.25" x14ac:dyDescent="0.4">
      <c r="B1" t="s">
        <v>1</v>
      </c>
      <c r="C1" t="s">
        <v>0</v>
      </c>
      <c r="D1" t="s">
        <v>2</v>
      </c>
      <c r="E1" t="s">
        <v>3</v>
      </c>
      <c r="F1" t="s">
        <v>4</v>
      </c>
      <c r="H1" t="s">
        <v>9</v>
      </c>
      <c r="I1" t="s">
        <v>6</v>
      </c>
      <c r="J1" t="s">
        <v>7</v>
      </c>
      <c r="K1" t="s">
        <v>8</v>
      </c>
    </row>
    <row r="2" spans="1:11" x14ac:dyDescent="0.4">
      <c r="B2">
        <v>6.47</v>
      </c>
      <c r="C2">
        <v>80</v>
      </c>
      <c r="D2">
        <f t="shared" ref="D2:D7" si="0">POWER(C2,2)</f>
        <v>6400</v>
      </c>
      <c r="E2">
        <f t="shared" ref="E2:E7" si="1">POWER(C2,3)</f>
        <v>512000</v>
      </c>
      <c r="F2">
        <f t="shared" ref="F2:F7" si="2">POWER(C2,4)</f>
        <v>40960000</v>
      </c>
      <c r="H2">
        <f t="shared" ref="H2:H7" si="3">B2*C2</f>
        <v>517.6</v>
      </c>
      <c r="I2">
        <f t="shared" ref="I2:I7" si="4">B2*D2</f>
        <v>41408</v>
      </c>
      <c r="J2">
        <f t="shared" ref="J2:J7" si="5">B2*E2</f>
        <v>3312640</v>
      </c>
      <c r="K2">
        <f t="shared" ref="K2:K7" si="6">B2*F2</f>
        <v>265011200</v>
      </c>
    </row>
    <row r="3" spans="1:11" x14ac:dyDescent="0.4">
      <c r="B3">
        <v>6.24</v>
      </c>
      <c r="C3">
        <v>40</v>
      </c>
      <c r="D3">
        <f t="shared" si="0"/>
        <v>1600</v>
      </c>
      <c r="E3">
        <f t="shared" si="1"/>
        <v>64000</v>
      </c>
      <c r="F3">
        <f t="shared" si="2"/>
        <v>2560000</v>
      </c>
      <c r="H3">
        <f t="shared" si="3"/>
        <v>249.60000000000002</v>
      </c>
      <c r="I3">
        <f t="shared" si="4"/>
        <v>9984</v>
      </c>
      <c r="J3">
        <f t="shared" si="5"/>
        <v>399360</v>
      </c>
      <c r="K3">
        <f t="shared" si="6"/>
        <v>15974400</v>
      </c>
    </row>
    <row r="4" spans="1:11" x14ac:dyDescent="0.4">
      <c r="B4">
        <v>5.72</v>
      </c>
      <c r="C4">
        <v>-40</v>
      </c>
      <c r="D4">
        <f t="shared" si="0"/>
        <v>1600</v>
      </c>
      <c r="E4">
        <f t="shared" si="1"/>
        <v>-64000</v>
      </c>
      <c r="F4">
        <f t="shared" si="2"/>
        <v>2560000</v>
      </c>
      <c r="H4">
        <f t="shared" si="3"/>
        <v>-228.79999999999998</v>
      </c>
      <c r="I4">
        <f t="shared" si="4"/>
        <v>9152</v>
      </c>
      <c r="J4">
        <f t="shared" si="5"/>
        <v>-366080</v>
      </c>
      <c r="K4">
        <f t="shared" si="6"/>
        <v>14643200</v>
      </c>
    </row>
    <row r="5" spans="1:11" x14ac:dyDescent="0.4">
      <c r="B5">
        <v>5.09</v>
      </c>
      <c r="C5">
        <v>-120</v>
      </c>
      <c r="D5">
        <f t="shared" si="0"/>
        <v>14400</v>
      </c>
      <c r="E5">
        <f t="shared" si="1"/>
        <v>-1728000</v>
      </c>
      <c r="F5">
        <f t="shared" si="2"/>
        <v>207360000</v>
      </c>
      <c r="H5">
        <f t="shared" si="3"/>
        <v>-610.79999999999995</v>
      </c>
      <c r="I5">
        <f t="shared" si="4"/>
        <v>73296</v>
      </c>
      <c r="J5">
        <f t="shared" si="5"/>
        <v>-8795520</v>
      </c>
      <c r="K5">
        <f t="shared" si="6"/>
        <v>1055462400</v>
      </c>
    </row>
    <row r="6" spans="1:11" x14ac:dyDescent="0.4">
      <c r="B6">
        <v>4.3</v>
      </c>
      <c r="C6">
        <v>-200</v>
      </c>
      <c r="D6">
        <f t="shared" si="0"/>
        <v>40000</v>
      </c>
      <c r="E6">
        <f t="shared" si="1"/>
        <v>-8000000</v>
      </c>
      <c r="F6">
        <f t="shared" si="2"/>
        <v>1600000000</v>
      </c>
      <c r="H6">
        <f t="shared" si="3"/>
        <v>-860</v>
      </c>
      <c r="I6">
        <f t="shared" si="4"/>
        <v>172000</v>
      </c>
      <c r="J6">
        <f t="shared" si="5"/>
        <v>-34400000</v>
      </c>
      <c r="K6">
        <f t="shared" si="6"/>
        <v>6880000000</v>
      </c>
    </row>
    <row r="7" spans="1:11" x14ac:dyDescent="0.4">
      <c r="B7">
        <v>3.33</v>
      </c>
      <c r="C7">
        <v>-280</v>
      </c>
      <c r="D7">
        <f t="shared" si="0"/>
        <v>78400</v>
      </c>
      <c r="E7">
        <f t="shared" si="1"/>
        <v>-21952000</v>
      </c>
      <c r="F7">
        <f t="shared" si="2"/>
        <v>6146560000</v>
      </c>
      <c r="H7">
        <f t="shared" si="3"/>
        <v>-932.4</v>
      </c>
      <c r="I7">
        <f t="shared" si="4"/>
        <v>261072</v>
      </c>
      <c r="J7">
        <f t="shared" si="5"/>
        <v>-73100160</v>
      </c>
      <c r="K7">
        <f t="shared" si="6"/>
        <v>20468044800</v>
      </c>
    </row>
    <row r="9" spans="1:11" x14ac:dyDescent="0.4">
      <c r="A9" t="s">
        <v>5</v>
      </c>
      <c r="B9">
        <f t="shared" ref="B9:K9" si="7">SUM(B2:B7)</f>
        <v>31.15</v>
      </c>
      <c r="C9">
        <f>SUM(C2:C7)</f>
        <v>-520</v>
      </c>
      <c r="D9">
        <f t="shared" si="7"/>
        <v>142400</v>
      </c>
      <c r="E9">
        <f t="shared" si="7"/>
        <v>-31168000</v>
      </c>
      <c r="F9">
        <f t="shared" si="7"/>
        <v>8000000000</v>
      </c>
      <c r="H9">
        <f t="shared" si="7"/>
        <v>-1864.7999999999997</v>
      </c>
      <c r="I9">
        <f t="shared" si="7"/>
        <v>566912</v>
      </c>
      <c r="J9">
        <f t="shared" si="7"/>
        <v>-112949760</v>
      </c>
      <c r="K9">
        <f t="shared" si="7"/>
        <v>28699136000</v>
      </c>
    </row>
    <row r="13" spans="1:11" x14ac:dyDescent="0.4">
      <c r="A13">
        <f>COUNT(B2:B7)</f>
        <v>6</v>
      </c>
      <c r="B13">
        <f>C9</f>
        <v>-520</v>
      </c>
      <c r="C13">
        <f>D9</f>
        <v>142400</v>
      </c>
      <c r="D13">
        <f>B9</f>
        <v>31.15</v>
      </c>
    </row>
    <row r="14" spans="1:11" x14ac:dyDescent="0.4">
      <c r="A14">
        <f>C9</f>
        <v>-520</v>
      </c>
      <c r="B14">
        <f t="shared" ref="B14:C14" si="8">D9</f>
        <v>142400</v>
      </c>
      <c r="C14">
        <f t="shared" si="8"/>
        <v>-31168000</v>
      </c>
      <c r="D14">
        <f t="array" ref="D14:D15">TRANSPOSE(H9:I9)</f>
        <v>-1864.7999999999997</v>
      </c>
    </row>
    <row r="15" spans="1:11" x14ac:dyDescent="0.4">
      <c r="A15">
        <f>D9</f>
        <v>142400</v>
      </c>
      <c r="B15">
        <f t="shared" ref="B15:C15" si="9">E9</f>
        <v>-31168000</v>
      </c>
      <c r="C15">
        <f t="shared" si="9"/>
        <v>8000000000</v>
      </c>
      <c r="D15">
        <v>566912</v>
      </c>
    </row>
    <row r="17" spans="1:11" ht="21" x14ac:dyDescent="0.45">
      <c r="B17" t="s">
        <v>10</v>
      </c>
      <c r="C17" t="s">
        <v>11</v>
      </c>
      <c r="D17" t="s">
        <v>12</v>
      </c>
      <c r="H17" t="s">
        <v>14</v>
      </c>
      <c r="I17" t="s">
        <v>2</v>
      </c>
      <c r="J17" t="s">
        <v>3</v>
      </c>
      <c r="K17" t="s">
        <v>4</v>
      </c>
    </row>
    <row r="18" spans="1:11" ht="20.25" x14ac:dyDescent="0.45">
      <c r="A18" t="s">
        <v>10</v>
      </c>
      <c r="B18">
        <f t="array" ref="B18:B20">MMULT(MINVERSE(A13:C15), D13:D15)</f>
        <v>6.0126380051590713</v>
      </c>
      <c r="C18">
        <f t="array" ref="C18:D18">TRANSPOSE(B19:B20)</f>
        <v>6.4239610203496861E-3</v>
      </c>
      <c r="D18">
        <v>-1.113320435654902E-5</v>
      </c>
      <c r="H18">
        <v>70</v>
      </c>
      <c r="I18">
        <f>POWER(H18,2)</f>
        <v>4900</v>
      </c>
      <c r="J18">
        <f>POWER(H18,3)</f>
        <v>343000</v>
      </c>
      <c r="K18">
        <f>POWER(H18,4)</f>
        <v>24010000</v>
      </c>
    </row>
    <row r="19" spans="1:11" ht="20.25" x14ac:dyDescent="0.45">
      <c r="A19" t="s">
        <v>11</v>
      </c>
      <c r="B19">
        <v>6.4239610203496861E-3</v>
      </c>
    </row>
    <row r="20" spans="1:11" ht="20.25" x14ac:dyDescent="0.45">
      <c r="A20" t="s">
        <v>12</v>
      </c>
      <c r="B20">
        <v>-1.113320435654902E-5</v>
      </c>
    </row>
    <row r="22" spans="1:11" ht="21" x14ac:dyDescent="0.45">
      <c r="C22" t="s">
        <v>15</v>
      </c>
      <c r="D22" t="s">
        <v>16</v>
      </c>
    </row>
    <row r="23" spans="1:11" x14ac:dyDescent="0.4">
      <c r="C23">
        <f>C18*H18</f>
        <v>0.449677271424478</v>
      </c>
      <c r="D23">
        <f>D18*I18</f>
        <v>-5.4552701347090199E-2</v>
      </c>
    </row>
    <row r="25" spans="1:11" x14ac:dyDescent="0.4">
      <c r="A25" t="s">
        <v>13</v>
      </c>
      <c r="B25">
        <f>B18+SUM(C23:D23)</f>
        <v>6.4077625752364593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J23" sqref="J23"/>
    </sheetView>
  </sheetViews>
  <sheetFormatPr defaultRowHeight="18.75" x14ac:dyDescent="0.4"/>
  <cols>
    <col min="1" max="1" width="5.5" bestFit="1" customWidth="1"/>
    <col min="2" max="2" width="13.75" bestFit="1" customWidth="1"/>
    <col min="3" max="3" width="12.75" bestFit="1" customWidth="1"/>
    <col min="4" max="4" width="13.75" bestFit="1" customWidth="1"/>
    <col min="5" max="5" width="12.75" bestFit="1" customWidth="1"/>
    <col min="6" max="6" width="13.75" bestFit="1" customWidth="1"/>
    <col min="7" max="7" width="8.5" bestFit="1" customWidth="1"/>
    <col min="8" max="8" width="7.5" bestFit="1" customWidth="1"/>
    <col min="9" max="9" width="8.5" bestFit="1" customWidth="1"/>
    <col min="10" max="10" width="9.5" bestFit="1" customWidth="1"/>
    <col min="11" max="11" width="11.625" customWidth="1"/>
    <col min="12" max="13" width="6.5" bestFit="1" customWidth="1"/>
    <col min="14" max="14" width="7.5" bestFit="1" customWidth="1"/>
    <col min="15" max="16" width="9.5" bestFit="1" customWidth="1"/>
  </cols>
  <sheetData>
    <row r="1" spans="1:16" x14ac:dyDescent="0.4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6" ht="20.25" x14ac:dyDescent="0.4"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17</v>
      </c>
      <c r="H2" t="s">
        <v>19</v>
      </c>
      <c r="I2" t="s">
        <v>20</v>
      </c>
      <c r="J2" t="s">
        <v>21</v>
      </c>
      <c r="L2" t="s">
        <v>9</v>
      </c>
      <c r="M2" t="s">
        <v>6</v>
      </c>
      <c r="N2" t="s">
        <v>7</v>
      </c>
      <c r="O2" t="s">
        <v>8</v>
      </c>
      <c r="P2" t="s">
        <v>18</v>
      </c>
    </row>
    <row r="3" spans="1:16" x14ac:dyDescent="0.4">
      <c r="B3">
        <v>-1</v>
      </c>
      <c r="C3">
        <v>-1</v>
      </c>
      <c r="D3">
        <f>POWER(C3,D$1)</f>
        <v>1</v>
      </c>
      <c r="E3">
        <f>POWER(C3,E$1)</f>
        <v>-1</v>
      </c>
      <c r="F3">
        <f>POWER(C3,F$1)</f>
        <v>1</v>
      </c>
      <c r="G3">
        <f>POWER(C3,G$1)</f>
        <v>-1</v>
      </c>
      <c r="H3">
        <f>POWER(C3,H$1)</f>
        <v>1</v>
      </c>
      <c r="I3">
        <f>POWER(C3,I$1)</f>
        <v>-1</v>
      </c>
      <c r="J3">
        <f>POWER(C3,J$1)</f>
        <v>1</v>
      </c>
      <c r="L3">
        <f>C3*B3</f>
        <v>1</v>
      </c>
      <c r="M3">
        <f>B3*D3</f>
        <v>-1</v>
      </c>
      <c r="N3">
        <f>B3*E3</f>
        <v>1</v>
      </c>
      <c r="O3">
        <f>B3*F3</f>
        <v>-1</v>
      </c>
      <c r="P3">
        <f>B3*G3</f>
        <v>1</v>
      </c>
    </row>
    <row r="4" spans="1:16" x14ac:dyDescent="0.4">
      <c r="B4">
        <v>3</v>
      </c>
      <c r="C4">
        <v>0</v>
      </c>
      <c r="D4">
        <f t="shared" ref="D4:D10" si="0">POWER(C4,D$1)</f>
        <v>0</v>
      </c>
      <c r="E4">
        <f t="shared" ref="E4:E10" si="1">POWER(C4,E$1)</f>
        <v>0</v>
      </c>
      <c r="F4">
        <f t="shared" ref="F4:F10" si="2">POWER(C4,F$1)</f>
        <v>0</v>
      </c>
      <c r="G4">
        <f t="shared" ref="G4:G10" si="3">POWER(C4,G$1)</f>
        <v>0</v>
      </c>
      <c r="H4">
        <f t="shared" ref="H4:H10" si="4">POWER(C4,H$1)</f>
        <v>0</v>
      </c>
      <c r="I4">
        <f t="shared" ref="I4:I10" si="5">POWER(C4,I$1)</f>
        <v>0</v>
      </c>
      <c r="J4">
        <f t="shared" ref="J4:J10" si="6">POWER(C4,J$1)</f>
        <v>0</v>
      </c>
      <c r="L4">
        <f t="shared" ref="L4:L10" si="7">C4*B4</f>
        <v>0</v>
      </c>
      <c r="M4">
        <f t="shared" ref="M4:M10" si="8">B4*D4</f>
        <v>0</v>
      </c>
      <c r="N4">
        <f t="shared" ref="N4:N10" si="9">B4*E4</f>
        <v>0</v>
      </c>
      <c r="O4">
        <f t="shared" ref="O4:O10" si="10">B4*F4</f>
        <v>0</v>
      </c>
      <c r="P4">
        <f t="shared" ref="P4:P10" si="11">B4*G4</f>
        <v>0</v>
      </c>
    </row>
    <row r="5" spans="1:16" x14ac:dyDescent="0.4">
      <c r="B5">
        <v>2.5</v>
      </c>
      <c r="C5">
        <v>1</v>
      </c>
      <c r="D5">
        <f t="shared" si="0"/>
        <v>1</v>
      </c>
      <c r="E5">
        <f t="shared" si="1"/>
        <v>1</v>
      </c>
      <c r="F5">
        <f t="shared" si="2"/>
        <v>1</v>
      </c>
      <c r="G5">
        <f t="shared" si="3"/>
        <v>1</v>
      </c>
      <c r="H5">
        <f t="shared" si="4"/>
        <v>1</v>
      </c>
      <c r="I5">
        <f t="shared" si="5"/>
        <v>1</v>
      </c>
      <c r="J5">
        <f t="shared" si="6"/>
        <v>1</v>
      </c>
      <c r="L5">
        <f t="shared" si="7"/>
        <v>2.5</v>
      </c>
      <c r="M5">
        <f t="shared" si="8"/>
        <v>2.5</v>
      </c>
      <c r="N5">
        <f t="shared" si="9"/>
        <v>2.5</v>
      </c>
      <c r="O5">
        <f t="shared" si="10"/>
        <v>2.5</v>
      </c>
      <c r="P5">
        <f t="shared" si="11"/>
        <v>2.5</v>
      </c>
    </row>
    <row r="6" spans="1:16" x14ac:dyDescent="0.4">
      <c r="B6">
        <v>5</v>
      </c>
      <c r="C6">
        <v>2</v>
      </c>
      <c r="D6">
        <f t="shared" si="0"/>
        <v>4</v>
      </c>
      <c r="E6">
        <f t="shared" si="1"/>
        <v>8</v>
      </c>
      <c r="F6">
        <f t="shared" si="2"/>
        <v>16</v>
      </c>
      <c r="G6">
        <f t="shared" si="3"/>
        <v>32</v>
      </c>
      <c r="H6">
        <f t="shared" si="4"/>
        <v>64</v>
      </c>
      <c r="I6">
        <f t="shared" si="5"/>
        <v>128</v>
      </c>
      <c r="J6">
        <f t="shared" si="6"/>
        <v>256</v>
      </c>
      <c r="L6">
        <f t="shared" si="7"/>
        <v>10</v>
      </c>
      <c r="M6">
        <f t="shared" si="8"/>
        <v>20</v>
      </c>
      <c r="N6">
        <f t="shared" si="9"/>
        <v>40</v>
      </c>
      <c r="O6">
        <f t="shared" si="10"/>
        <v>80</v>
      </c>
      <c r="P6">
        <f t="shared" si="11"/>
        <v>160</v>
      </c>
    </row>
    <row r="7" spans="1:16" x14ac:dyDescent="0.4">
      <c r="B7">
        <v>4</v>
      </c>
      <c r="C7">
        <v>3</v>
      </c>
      <c r="D7">
        <f t="shared" si="0"/>
        <v>9</v>
      </c>
      <c r="E7">
        <f t="shared" si="1"/>
        <v>27</v>
      </c>
      <c r="F7">
        <f t="shared" si="2"/>
        <v>81</v>
      </c>
      <c r="G7">
        <f t="shared" si="3"/>
        <v>243</v>
      </c>
      <c r="H7">
        <f t="shared" si="4"/>
        <v>729</v>
      </c>
      <c r="I7">
        <f t="shared" si="5"/>
        <v>2187</v>
      </c>
      <c r="J7">
        <f t="shared" si="6"/>
        <v>6561</v>
      </c>
      <c r="L7">
        <f t="shared" si="7"/>
        <v>12</v>
      </c>
      <c r="M7">
        <f t="shared" si="8"/>
        <v>36</v>
      </c>
      <c r="N7">
        <f t="shared" si="9"/>
        <v>108</v>
      </c>
      <c r="O7">
        <f t="shared" si="10"/>
        <v>324</v>
      </c>
      <c r="P7">
        <f t="shared" si="11"/>
        <v>972</v>
      </c>
    </row>
    <row r="8" spans="1:16" x14ac:dyDescent="0.4">
      <c r="B8">
        <v>2</v>
      </c>
      <c r="C8">
        <v>5</v>
      </c>
      <c r="D8">
        <f t="shared" si="0"/>
        <v>25</v>
      </c>
      <c r="E8">
        <f t="shared" si="1"/>
        <v>125</v>
      </c>
      <c r="F8">
        <f t="shared" si="2"/>
        <v>625</v>
      </c>
      <c r="G8">
        <f t="shared" si="3"/>
        <v>3125</v>
      </c>
      <c r="H8">
        <f t="shared" si="4"/>
        <v>15625</v>
      </c>
      <c r="I8">
        <f t="shared" si="5"/>
        <v>78125</v>
      </c>
      <c r="J8">
        <f t="shared" si="6"/>
        <v>390625</v>
      </c>
      <c r="L8">
        <f t="shared" si="7"/>
        <v>10</v>
      </c>
      <c r="M8">
        <f t="shared" si="8"/>
        <v>50</v>
      </c>
      <c r="N8">
        <f t="shared" si="9"/>
        <v>250</v>
      </c>
      <c r="O8">
        <f t="shared" si="10"/>
        <v>1250</v>
      </c>
      <c r="P8">
        <f t="shared" si="11"/>
        <v>6250</v>
      </c>
    </row>
    <row r="9" spans="1:16" x14ac:dyDescent="0.4">
      <c r="B9">
        <v>5</v>
      </c>
      <c r="C9">
        <v>7</v>
      </c>
      <c r="D9">
        <f t="shared" si="0"/>
        <v>49</v>
      </c>
      <c r="E9">
        <f t="shared" si="1"/>
        <v>343</v>
      </c>
      <c r="F9">
        <f t="shared" si="2"/>
        <v>2401</v>
      </c>
      <c r="G9">
        <f t="shared" si="3"/>
        <v>16807</v>
      </c>
      <c r="H9">
        <f t="shared" si="4"/>
        <v>117649</v>
      </c>
      <c r="I9">
        <f t="shared" si="5"/>
        <v>823543</v>
      </c>
      <c r="J9">
        <f t="shared" si="6"/>
        <v>5764801</v>
      </c>
      <c r="L9">
        <f t="shared" si="7"/>
        <v>35</v>
      </c>
      <c r="M9">
        <f t="shared" si="8"/>
        <v>245</v>
      </c>
      <c r="N9">
        <f t="shared" si="9"/>
        <v>1715</v>
      </c>
      <c r="O9">
        <f t="shared" si="10"/>
        <v>12005</v>
      </c>
      <c r="P9">
        <f t="shared" si="11"/>
        <v>84035</v>
      </c>
    </row>
    <row r="10" spans="1:16" x14ac:dyDescent="0.4">
      <c r="B10">
        <v>4</v>
      </c>
      <c r="C10">
        <v>9</v>
      </c>
      <c r="D10">
        <f t="shared" si="0"/>
        <v>81</v>
      </c>
      <c r="E10">
        <f t="shared" si="1"/>
        <v>729</v>
      </c>
      <c r="F10">
        <f t="shared" si="2"/>
        <v>6561</v>
      </c>
      <c r="G10">
        <f t="shared" si="3"/>
        <v>59049</v>
      </c>
      <c r="H10">
        <f t="shared" si="4"/>
        <v>531441</v>
      </c>
      <c r="I10">
        <f t="shared" si="5"/>
        <v>4782969</v>
      </c>
      <c r="J10">
        <f t="shared" si="6"/>
        <v>43046721</v>
      </c>
      <c r="L10">
        <f t="shared" si="7"/>
        <v>36</v>
      </c>
      <c r="M10">
        <f t="shared" si="8"/>
        <v>324</v>
      </c>
      <c r="N10">
        <f t="shared" si="9"/>
        <v>2916</v>
      </c>
      <c r="O10">
        <f t="shared" si="10"/>
        <v>26244</v>
      </c>
      <c r="P10">
        <f t="shared" si="11"/>
        <v>236196</v>
      </c>
    </row>
    <row r="12" spans="1:16" x14ac:dyDescent="0.4">
      <c r="A12" t="s">
        <v>5</v>
      </c>
      <c r="B12">
        <f>SUM(B3:B10)</f>
        <v>24.5</v>
      </c>
      <c r="C12">
        <f t="shared" ref="C12:J12" si="12">SUM(C3:C10)</f>
        <v>26</v>
      </c>
      <c r="D12">
        <f t="shared" si="12"/>
        <v>170</v>
      </c>
      <c r="E12">
        <f t="shared" si="12"/>
        <v>1232</v>
      </c>
      <c r="F12">
        <f t="shared" si="12"/>
        <v>9686</v>
      </c>
      <c r="G12">
        <f t="shared" si="12"/>
        <v>79256</v>
      </c>
      <c r="H12">
        <f t="shared" si="12"/>
        <v>665510</v>
      </c>
      <c r="I12">
        <f t="shared" si="12"/>
        <v>5686952</v>
      </c>
      <c r="J12">
        <f t="shared" si="12"/>
        <v>49208966</v>
      </c>
      <c r="L12">
        <f t="shared" ref="L12:P12" si="13">SUM(L3:L10)</f>
        <v>106.5</v>
      </c>
      <c r="M12">
        <f t="shared" si="13"/>
        <v>676.5</v>
      </c>
      <c r="N12">
        <f t="shared" si="13"/>
        <v>5032.5</v>
      </c>
      <c r="O12">
        <f t="shared" si="13"/>
        <v>39904.5</v>
      </c>
      <c r="P12">
        <f t="shared" si="13"/>
        <v>327616.5</v>
      </c>
    </row>
    <row r="16" spans="1:16" x14ac:dyDescent="0.4">
      <c r="A16">
        <f>COUNT(B3:B10)</f>
        <v>8</v>
      </c>
      <c r="B16">
        <f>C12</f>
        <v>26</v>
      </c>
      <c r="C16">
        <f t="shared" ref="C16:E16" si="14">D12</f>
        <v>170</v>
      </c>
      <c r="D16">
        <f t="shared" si="14"/>
        <v>1232</v>
      </c>
      <c r="E16">
        <f t="shared" si="14"/>
        <v>9686</v>
      </c>
      <c r="G16">
        <f>B12</f>
        <v>24.5</v>
      </c>
    </row>
    <row r="17" spans="1:7" x14ac:dyDescent="0.4">
      <c r="A17">
        <f>C12</f>
        <v>26</v>
      </c>
      <c r="B17">
        <f>D12</f>
        <v>170</v>
      </c>
      <c r="C17">
        <f>E12</f>
        <v>1232</v>
      </c>
      <c r="D17">
        <f>F12</f>
        <v>9686</v>
      </c>
      <c r="E17">
        <f>G12</f>
        <v>79256</v>
      </c>
      <c r="G17">
        <f t="array" ref="G17:G20">TRANSPOSE(L12:O12)</f>
        <v>106.5</v>
      </c>
    </row>
    <row r="18" spans="1:7" x14ac:dyDescent="0.4">
      <c r="A18">
        <f>D12</f>
        <v>170</v>
      </c>
      <c r="B18">
        <f>E12</f>
        <v>1232</v>
      </c>
      <c r="C18">
        <f>F12</f>
        <v>9686</v>
      </c>
      <c r="D18">
        <f>G12</f>
        <v>79256</v>
      </c>
      <c r="E18">
        <f>H12</f>
        <v>665510</v>
      </c>
      <c r="G18">
        <v>676.5</v>
      </c>
    </row>
    <row r="19" spans="1:7" x14ac:dyDescent="0.4">
      <c r="A19">
        <f>E12</f>
        <v>1232</v>
      </c>
      <c r="B19">
        <f t="shared" ref="B19:E19" si="15">F12</f>
        <v>9686</v>
      </c>
      <c r="C19">
        <f t="shared" si="15"/>
        <v>79256</v>
      </c>
      <c r="D19">
        <f t="shared" si="15"/>
        <v>665510</v>
      </c>
      <c r="E19">
        <f t="shared" si="15"/>
        <v>5686952</v>
      </c>
      <c r="G19">
        <v>5032.5</v>
      </c>
    </row>
    <row r="20" spans="1:7" x14ac:dyDescent="0.4">
      <c r="A20">
        <f>F12</f>
        <v>9686</v>
      </c>
      <c r="B20">
        <f t="shared" ref="B20:E20" si="16">G12</f>
        <v>79256</v>
      </c>
      <c r="C20">
        <f t="shared" si="16"/>
        <v>665510</v>
      </c>
      <c r="D20">
        <f t="shared" si="16"/>
        <v>5686952</v>
      </c>
      <c r="E20">
        <f t="shared" si="16"/>
        <v>49208966</v>
      </c>
      <c r="G20">
        <v>39904.5</v>
      </c>
    </row>
    <row r="22" spans="1:7" ht="20.25" x14ac:dyDescent="0.45">
      <c r="B22" t="s">
        <v>10</v>
      </c>
      <c r="C22" t="s">
        <v>11</v>
      </c>
      <c r="D22" t="s">
        <v>12</v>
      </c>
      <c r="E22" t="s">
        <v>22</v>
      </c>
      <c r="F22" t="s">
        <v>23</v>
      </c>
    </row>
    <row r="23" spans="1:7" ht="20.25" x14ac:dyDescent="0.45">
      <c r="A23" t="s">
        <v>10</v>
      </c>
      <c r="B23">
        <f t="array" ref="B23:B27">MMULT(MINVERSE(A16:E20), G16:G20)</f>
        <v>2.6855895121526743</v>
      </c>
      <c r="C23">
        <f t="array" ref="C23:F23">TRANSPOSE(B24:B27)</f>
        <v>2.3014596690610531</v>
      </c>
      <c r="D23">
        <v>-1.2326304765171443</v>
      </c>
      <c r="E23">
        <v>0.21689152772994902</v>
      </c>
      <c r="F23">
        <v>-1.1819724204849003E-2</v>
      </c>
    </row>
    <row r="24" spans="1:7" ht="20.25" x14ac:dyDescent="0.45">
      <c r="A24" t="s">
        <v>11</v>
      </c>
      <c r="B24">
        <v>2.3014596690610531</v>
      </c>
    </row>
    <row r="25" spans="1:7" ht="20.25" x14ac:dyDescent="0.45">
      <c r="A25" t="s">
        <v>12</v>
      </c>
      <c r="B25">
        <v>-1.2326304765171443</v>
      </c>
    </row>
    <row r="26" spans="1:7" ht="20.25" x14ac:dyDescent="0.45">
      <c r="A26" t="s">
        <v>22</v>
      </c>
      <c r="B26">
        <v>0.21689152772994902</v>
      </c>
    </row>
    <row r="27" spans="1:7" ht="20.25" x14ac:dyDescent="0.45">
      <c r="A27" t="s">
        <v>23</v>
      </c>
      <c r="B27">
        <v>-1.1819724204849003E-2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7" workbookViewId="0">
      <selection activeCell="O24" sqref="O24"/>
    </sheetView>
  </sheetViews>
  <sheetFormatPr defaultRowHeight="18.75" x14ac:dyDescent="0.4"/>
  <sheetData>
    <row r="1" spans="1:15" x14ac:dyDescent="0.4">
      <c r="A1" t="s">
        <v>25</v>
      </c>
      <c r="B1" t="s">
        <v>26</v>
      </c>
      <c r="C1" t="s">
        <v>27</v>
      </c>
      <c r="E1" t="s">
        <v>31</v>
      </c>
      <c r="F1" t="s">
        <v>32</v>
      </c>
      <c r="G1" t="s">
        <v>33</v>
      </c>
      <c r="I1" t="s">
        <v>41</v>
      </c>
      <c r="J1" t="s">
        <v>42</v>
      </c>
      <c r="K1" t="s">
        <v>43</v>
      </c>
      <c r="M1" t="s">
        <v>56</v>
      </c>
      <c r="N1" t="s">
        <v>57</v>
      </c>
      <c r="O1" t="s">
        <v>58</v>
      </c>
    </row>
    <row r="2" spans="1:15" x14ac:dyDescent="0.4">
      <c r="A2" t="s">
        <v>28</v>
      </c>
      <c r="B2" t="s">
        <v>29</v>
      </c>
      <c r="E2" t="s">
        <v>34</v>
      </c>
      <c r="F2" t="s">
        <v>35</v>
      </c>
      <c r="I2" t="s">
        <v>44</v>
      </c>
      <c r="J2" t="s">
        <v>45</v>
      </c>
      <c r="M2" t="s">
        <v>59</v>
      </c>
      <c r="N2" t="s">
        <v>60</v>
      </c>
    </row>
    <row r="3" spans="1:15" x14ac:dyDescent="0.4">
      <c r="A3" t="s">
        <v>30</v>
      </c>
      <c r="E3" t="s">
        <v>36</v>
      </c>
      <c r="I3" t="s">
        <v>46</v>
      </c>
      <c r="M3" t="s">
        <v>61</v>
      </c>
    </row>
    <row r="4" spans="1:15" x14ac:dyDescent="0.4">
      <c r="E4" t="s">
        <v>37</v>
      </c>
      <c r="F4" t="s">
        <v>38</v>
      </c>
      <c r="I4" t="s">
        <v>47</v>
      </c>
      <c r="J4" t="s">
        <v>48</v>
      </c>
      <c r="M4" t="s">
        <v>62</v>
      </c>
      <c r="N4" t="s">
        <v>63</v>
      </c>
    </row>
    <row r="5" spans="1:15" x14ac:dyDescent="0.4">
      <c r="E5" t="s">
        <v>39</v>
      </c>
      <c r="I5" t="s">
        <v>49</v>
      </c>
      <c r="M5" t="s">
        <v>64</v>
      </c>
    </row>
    <row r="6" spans="1:15" x14ac:dyDescent="0.4">
      <c r="E6" t="s">
        <v>40</v>
      </c>
      <c r="I6" t="s">
        <v>50</v>
      </c>
      <c r="M6" t="s">
        <v>65</v>
      </c>
    </row>
    <row r="7" spans="1:15" x14ac:dyDescent="0.4">
      <c r="I7" t="s">
        <v>51</v>
      </c>
      <c r="J7" t="s">
        <v>52</v>
      </c>
      <c r="M7" t="s">
        <v>66</v>
      </c>
      <c r="N7" t="s">
        <v>67</v>
      </c>
    </row>
    <row r="8" spans="1:15" x14ac:dyDescent="0.4">
      <c r="I8" t="s">
        <v>53</v>
      </c>
      <c r="M8" t="s">
        <v>68</v>
      </c>
    </row>
    <row r="9" spans="1:15" x14ac:dyDescent="0.4">
      <c r="I9" t="s">
        <v>54</v>
      </c>
      <c r="M9" t="s">
        <v>69</v>
      </c>
    </row>
    <row r="10" spans="1:15" x14ac:dyDescent="0.4">
      <c r="I10" t="s">
        <v>55</v>
      </c>
      <c r="M10" t="s">
        <v>70</v>
      </c>
    </row>
    <row r="11" spans="1:15" x14ac:dyDescent="0.4">
      <c r="M11" t="s">
        <v>71</v>
      </c>
      <c r="N11" t="s">
        <v>72</v>
      </c>
    </row>
    <row r="12" spans="1:15" x14ac:dyDescent="0.4">
      <c r="M12" t="s">
        <v>73</v>
      </c>
    </row>
    <row r="13" spans="1:15" x14ac:dyDescent="0.4">
      <c r="M13" t="s">
        <v>74</v>
      </c>
    </row>
    <row r="14" spans="1:15" x14ac:dyDescent="0.4">
      <c r="M14" t="s">
        <v>75</v>
      </c>
    </row>
    <row r="15" spans="1:15" x14ac:dyDescent="0.4">
      <c r="M15" t="s">
        <v>76</v>
      </c>
    </row>
    <row r="17" spans="1:9" x14ac:dyDescent="0.4">
      <c r="A17" t="s">
        <v>93</v>
      </c>
    </row>
    <row r="19" spans="1:9" x14ac:dyDescent="0.4">
      <c r="A19" t="s">
        <v>80</v>
      </c>
      <c r="C19" t="s">
        <v>77</v>
      </c>
      <c r="D19">
        <v>1</v>
      </c>
      <c r="E19" t="s">
        <v>31</v>
      </c>
      <c r="F19">
        <v>1</v>
      </c>
      <c r="G19" t="s">
        <v>41</v>
      </c>
      <c r="H19">
        <v>1</v>
      </c>
      <c r="I19" t="s">
        <v>56</v>
      </c>
    </row>
    <row r="20" spans="1:9" x14ac:dyDescent="0.4">
      <c r="I20" t="s">
        <v>57</v>
      </c>
    </row>
    <row r="21" spans="1:9" x14ac:dyDescent="0.4">
      <c r="I21" t="s">
        <v>58</v>
      </c>
    </row>
    <row r="22" spans="1:9" x14ac:dyDescent="0.4">
      <c r="G22" t="s">
        <v>42</v>
      </c>
      <c r="H22">
        <v>2</v>
      </c>
      <c r="I22" t="s">
        <v>59</v>
      </c>
    </row>
    <row r="23" spans="1:9" x14ac:dyDescent="0.4">
      <c r="I23" t="s">
        <v>60</v>
      </c>
    </row>
    <row r="24" spans="1:9" x14ac:dyDescent="0.4">
      <c r="G24" t="s">
        <v>43</v>
      </c>
      <c r="H24">
        <v>3</v>
      </c>
      <c r="I24" t="s">
        <v>61</v>
      </c>
    </row>
    <row r="25" spans="1:9" x14ac:dyDescent="0.4">
      <c r="E25" t="s">
        <v>32</v>
      </c>
      <c r="F25">
        <v>2</v>
      </c>
      <c r="G25" t="s">
        <v>44</v>
      </c>
      <c r="H25">
        <v>4</v>
      </c>
      <c r="I25" t="s">
        <v>62</v>
      </c>
    </row>
    <row r="26" spans="1:9" x14ac:dyDescent="0.4">
      <c r="I26" t="s">
        <v>63</v>
      </c>
    </row>
    <row r="27" spans="1:9" x14ac:dyDescent="0.4">
      <c r="G27" t="s">
        <v>45</v>
      </c>
      <c r="H27">
        <v>6</v>
      </c>
      <c r="I27" t="s">
        <v>64</v>
      </c>
    </row>
    <row r="28" spans="1:9" x14ac:dyDescent="0.4">
      <c r="E28" t="s">
        <v>33</v>
      </c>
      <c r="F28">
        <v>3</v>
      </c>
      <c r="G28" t="s">
        <v>46</v>
      </c>
      <c r="H28">
        <v>9</v>
      </c>
      <c r="I28" t="s">
        <v>65</v>
      </c>
    </row>
    <row r="29" spans="1:9" x14ac:dyDescent="0.4">
      <c r="C29" t="s">
        <v>78</v>
      </c>
      <c r="D29">
        <v>2</v>
      </c>
      <c r="E29" t="s">
        <v>34</v>
      </c>
      <c r="F29">
        <v>4</v>
      </c>
      <c r="G29" t="s">
        <v>47</v>
      </c>
      <c r="H29">
        <v>8</v>
      </c>
      <c r="I29" t="s">
        <v>66</v>
      </c>
    </row>
    <row r="30" spans="1:9" x14ac:dyDescent="0.4">
      <c r="I30" t="s">
        <v>67</v>
      </c>
    </row>
    <row r="31" spans="1:9" x14ac:dyDescent="0.4">
      <c r="G31" t="s">
        <v>48</v>
      </c>
      <c r="H31">
        <v>12</v>
      </c>
      <c r="I31" t="s">
        <v>68</v>
      </c>
    </row>
    <row r="32" spans="1:9" x14ac:dyDescent="0.4">
      <c r="E32" t="s">
        <v>35</v>
      </c>
      <c r="F32">
        <v>6</v>
      </c>
      <c r="G32" t="s">
        <v>49</v>
      </c>
      <c r="H32">
        <v>18</v>
      </c>
      <c r="I32" t="s">
        <v>69</v>
      </c>
    </row>
    <row r="33" spans="1:9" x14ac:dyDescent="0.4">
      <c r="C33" t="s">
        <v>81</v>
      </c>
      <c r="D33">
        <v>3</v>
      </c>
      <c r="E33" t="s">
        <v>36</v>
      </c>
      <c r="F33">
        <v>9</v>
      </c>
      <c r="G33" t="s">
        <v>50</v>
      </c>
      <c r="H33">
        <v>27</v>
      </c>
      <c r="I33" t="s">
        <v>70</v>
      </c>
    </row>
    <row r="34" spans="1:9" x14ac:dyDescent="0.4">
      <c r="A34" t="s">
        <v>24</v>
      </c>
      <c r="C34" t="s">
        <v>82</v>
      </c>
      <c r="D34">
        <v>4</v>
      </c>
      <c r="E34" t="s">
        <v>83</v>
      </c>
      <c r="F34">
        <v>8</v>
      </c>
      <c r="G34" t="s">
        <v>84</v>
      </c>
      <c r="H34">
        <v>16</v>
      </c>
      <c r="I34" t="s">
        <v>71</v>
      </c>
    </row>
    <row r="35" spans="1:9" x14ac:dyDescent="0.4">
      <c r="I35" t="s">
        <v>72</v>
      </c>
    </row>
    <row r="36" spans="1:9" x14ac:dyDescent="0.4">
      <c r="G36" t="s">
        <v>85</v>
      </c>
      <c r="H36">
        <v>24</v>
      </c>
      <c r="I36" t="s">
        <v>86</v>
      </c>
    </row>
    <row r="37" spans="1:9" x14ac:dyDescent="0.4">
      <c r="E37" t="s">
        <v>87</v>
      </c>
      <c r="F37">
        <v>12</v>
      </c>
      <c r="G37" t="s">
        <v>53</v>
      </c>
      <c r="H37">
        <v>36</v>
      </c>
      <c r="I37" t="s">
        <v>74</v>
      </c>
    </row>
    <row r="38" spans="1:9" x14ac:dyDescent="0.4">
      <c r="C38" t="s">
        <v>79</v>
      </c>
      <c r="D38">
        <v>6</v>
      </c>
      <c r="E38" t="s">
        <v>39</v>
      </c>
      <c r="F38">
        <v>18</v>
      </c>
      <c r="G38" t="s">
        <v>88</v>
      </c>
      <c r="H38">
        <v>54</v>
      </c>
      <c r="I38" t="s">
        <v>75</v>
      </c>
    </row>
    <row r="39" spans="1:9" x14ac:dyDescent="0.4">
      <c r="A39" t="s">
        <v>89</v>
      </c>
      <c r="C39" t="s">
        <v>30</v>
      </c>
      <c r="D39">
        <v>9</v>
      </c>
      <c r="E39" t="s">
        <v>90</v>
      </c>
      <c r="F39">
        <v>27</v>
      </c>
      <c r="G39" t="s">
        <v>91</v>
      </c>
      <c r="H39">
        <v>81</v>
      </c>
      <c r="I39" t="s">
        <v>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Giống sheet bên cạnh</vt:lpstr>
      <vt:lpstr>Ảnh Polynomial Regression</vt:lpstr>
      <vt:lpstr>Polynomial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2021-01-18T02:02:10Z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9df694cb-5282-43f1-8db9-0a6fa8f48f16</vt:lpwstr>
  </property>
</Properties>
</file>