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D trong project" sheetId="2" r:id="rId1"/>
    <sheet name="VD của file pdf tài liệu" sheetId="3" r:id="rId2"/>
    <sheet name="Vô số nghiệm" sheetId="4" r:id="rId3"/>
  </sheets>
  <definedNames>
    <definedName name="new_1" localSheetId="1">'VD của file pdf tài liệu'!$C$2:$E$16</definedName>
    <definedName name="new_1" localSheetId="0">'VD trong project'!$C$2:$H$41</definedName>
    <definedName name="new_1_1" localSheetId="1">'VD của file pdf tài liệu'!$G$44:$J$44</definedName>
    <definedName name="new_1_1" localSheetId="0">'VD trong project'!$J$72:$O$81</definedName>
    <definedName name="new_1_1" localSheetId="2">'Vô số nghiệm'!$C$2:$E$5</definedName>
    <definedName name="new_1_2" localSheetId="2">'Vô số nghiệm'!$G$34:$J$34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H2" i="4"/>
  <c r="I2" i="4"/>
  <c r="J2" i="4"/>
  <c r="K2" i="4"/>
  <c r="L2" i="4"/>
  <c r="L7" i="4" s="1"/>
  <c r="D14" i="4" s="1"/>
  <c r="M2" i="4"/>
  <c r="N2" i="4"/>
  <c r="N7" i="4" s="1"/>
  <c r="D15" i="4" s="1"/>
  <c r="O2" i="4"/>
  <c r="P2" i="4"/>
  <c r="G3" i="4"/>
  <c r="G7" i="4" s="1"/>
  <c r="B13" i="4" s="1"/>
  <c r="H3" i="4"/>
  <c r="I3" i="4"/>
  <c r="J3" i="4"/>
  <c r="J7" i="4" s="1"/>
  <c r="E13" i="4" s="1"/>
  <c r="K3" i="4"/>
  <c r="K7" i="4" s="1"/>
  <c r="C14" i="4" s="1"/>
  <c r="L3" i="4"/>
  <c r="M3" i="4"/>
  <c r="N3" i="4"/>
  <c r="O3" i="4"/>
  <c r="O7" i="4" s="1"/>
  <c r="E15" i="4" s="1"/>
  <c r="D16" i="4" s="1" a="1"/>
  <c r="P3" i="4"/>
  <c r="G4" i="4"/>
  <c r="H4" i="4"/>
  <c r="I4" i="4"/>
  <c r="J4" i="4"/>
  <c r="K4" i="4"/>
  <c r="L4" i="4"/>
  <c r="M4" i="4"/>
  <c r="N4" i="4"/>
  <c r="O4" i="4"/>
  <c r="P4" i="4"/>
  <c r="G5" i="4"/>
  <c r="H5" i="4"/>
  <c r="I5" i="4"/>
  <c r="J5" i="4"/>
  <c r="K5" i="4"/>
  <c r="L5" i="4"/>
  <c r="M5" i="4"/>
  <c r="N5" i="4"/>
  <c r="O5" i="4"/>
  <c r="P5" i="4"/>
  <c r="B7" i="4"/>
  <c r="C7" i="4"/>
  <c r="D7" i="4"/>
  <c r="E7" i="4"/>
  <c r="H7" i="4"/>
  <c r="C13" i="4" s="1"/>
  <c r="I7" i="4"/>
  <c r="D13" i="4" s="1"/>
  <c r="M7" i="4"/>
  <c r="P7" i="4"/>
  <c r="B8" i="4"/>
  <c r="C8" i="4"/>
  <c r="D8" i="4"/>
  <c r="E8" i="4"/>
  <c r="B9" i="4"/>
  <c r="E14" i="4" s="1"/>
  <c r="C9" i="4"/>
  <c r="D9" i="4"/>
  <c r="E9" i="4"/>
  <c r="E16" i="4"/>
  <c r="E17" i="4" a="1"/>
  <c r="E18" i="4" s="1"/>
  <c r="G2" i="3"/>
  <c r="G18" i="3" s="1"/>
  <c r="B24" i="3" s="1"/>
  <c r="H2" i="3"/>
  <c r="I2" i="3"/>
  <c r="J2" i="3"/>
  <c r="J18" i="3" s="1"/>
  <c r="E24" i="3" s="1"/>
  <c r="K2" i="3"/>
  <c r="K18" i="3" s="1"/>
  <c r="C25" i="3" s="1"/>
  <c r="L2" i="3"/>
  <c r="M2" i="3"/>
  <c r="N2" i="3"/>
  <c r="O2" i="3"/>
  <c r="O18" i="3" s="1"/>
  <c r="E26" i="3" s="1"/>
  <c r="D27" i="3" s="1" a="1"/>
  <c r="P2" i="3"/>
  <c r="G3" i="3"/>
  <c r="H3" i="3"/>
  <c r="I3" i="3"/>
  <c r="J3" i="3"/>
  <c r="K3" i="3"/>
  <c r="L3" i="3"/>
  <c r="M3" i="3"/>
  <c r="N3" i="3"/>
  <c r="O3" i="3"/>
  <c r="P3" i="3"/>
  <c r="G4" i="3"/>
  <c r="H4" i="3"/>
  <c r="I4" i="3"/>
  <c r="J4" i="3"/>
  <c r="K4" i="3"/>
  <c r="L4" i="3"/>
  <c r="M4" i="3"/>
  <c r="N4" i="3"/>
  <c r="N18" i="3" s="1"/>
  <c r="D26" i="3" s="1"/>
  <c r="O4" i="3"/>
  <c r="P4" i="3"/>
  <c r="G5" i="3"/>
  <c r="H5" i="3"/>
  <c r="I5" i="3"/>
  <c r="J5" i="3"/>
  <c r="K5" i="3"/>
  <c r="L5" i="3"/>
  <c r="L18" i="3" s="1"/>
  <c r="D25" i="3" s="1"/>
  <c r="C26" i="3" s="1" a="1"/>
  <c r="M5" i="3"/>
  <c r="M18" i="3" s="1"/>
  <c r="E25" i="3" s="1"/>
  <c r="N5" i="3"/>
  <c r="O5" i="3"/>
  <c r="P5" i="3"/>
  <c r="G6" i="3"/>
  <c r="H6" i="3"/>
  <c r="I6" i="3"/>
  <c r="J6" i="3"/>
  <c r="K6" i="3"/>
  <c r="L6" i="3"/>
  <c r="M6" i="3"/>
  <c r="N6" i="3"/>
  <c r="O6" i="3"/>
  <c r="P6" i="3"/>
  <c r="G7" i="3"/>
  <c r="H7" i="3"/>
  <c r="I7" i="3"/>
  <c r="J7" i="3"/>
  <c r="K7" i="3"/>
  <c r="L7" i="3"/>
  <c r="M7" i="3"/>
  <c r="N7" i="3"/>
  <c r="O7" i="3"/>
  <c r="P7" i="3"/>
  <c r="G8" i="3"/>
  <c r="H8" i="3"/>
  <c r="I8" i="3"/>
  <c r="J8" i="3"/>
  <c r="K8" i="3"/>
  <c r="L8" i="3"/>
  <c r="M8" i="3"/>
  <c r="N8" i="3"/>
  <c r="O8" i="3"/>
  <c r="P8" i="3"/>
  <c r="G9" i="3"/>
  <c r="H9" i="3"/>
  <c r="I9" i="3"/>
  <c r="J9" i="3"/>
  <c r="K9" i="3"/>
  <c r="L9" i="3"/>
  <c r="M9" i="3"/>
  <c r="N9" i="3"/>
  <c r="O9" i="3"/>
  <c r="P9" i="3"/>
  <c r="G10" i="3"/>
  <c r="H10" i="3"/>
  <c r="I10" i="3"/>
  <c r="J10" i="3"/>
  <c r="K10" i="3"/>
  <c r="L10" i="3"/>
  <c r="M10" i="3"/>
  <c r="N10" i="3"/>
  <c r="O10" i="3"/>
  <c r="P10" i="3"/>
  <c r="G11" i="3"/>
  <c r="H11" i="3"/>
  <c r="I11" i="3"/>
  <c r="J11" i="3"/>
  <c r="K11" i="3"/>
  <c r="L11" i="3"/>
  <c r="M11" i="3"/>
  <c r="N11" i="3"/>
  <c r="O11" i="3"/>
  <c r="P11" i="3"/>
  <c r="G12" i="3"/>
  <c r="H12" i="3"/>
  <c r="I12" i="3"/>
  <c r="J12" i="3"/>
  <c r="K12" i="3"/>
  <c r="L12" i="3"/>
  <c r="M12" i="3"/>
  <c r="N12" i="3"/>
  <c r="O12" i="3"/>
  <c r="P12" i="3"/>
  <c r="G13" i="3"/>
  <c r="H13" i="3"/>
  <c r="I13" i="3"/>
  <c r="J13" i="3"/>
  <c r="K13" i="3"/>
  <c r="L13" i="3"/>
  <c r="M13" i="3"/>
  <c r="N13" i="3"/>
  <c r="O13" i="3"/>
  <c r="P13" i="3"/>
  <c r="G14" i="3"/>
  <c r="H14" i="3"/>
  <c r="I14" i="3"/>
  <c r="J14" i="3"/>
  <c r="K14" i="3"/>
  <c r="L14" i="3"/>
  <c r="M14" i="3"/>
  <c r="N14" i="3"/>
  <c r="O14" i="3"/>
  <c r="P14" i="3"/>
  <c r="G15" i="3"/>
  <c r="H15" i="3"/>
  <c r="I15" i="3"/>
  <c r="J15" i="3"/>
  <c r="K15" i="3"/>
  <c r="L15" i="3"/>
  <c r="M15" i="3"/>
  <c r="N15" i="3"/>
  <c r="O15" i="3"/>
  <c r="P15" i="3"/>
  <c r="G16" i="3"/>
  <c r="H16" i="3"/>
  <c r="I16" i="3"/>
  <c r="J16" i="3"/>
  <c r="K16" i="3"/>
  <c r="L16" i="3"/>
  <c r="M16" i="3"/>
  <c r="N16" i="3"/>
  <c r="O16" i="3"/>
  <c r="P16" i="3"/>
  <c r="B18" i="3"/>
  <c r="C18" i="3"/>
  <c r="D18" i="3"/>
  <c r="E18" i="3"/>
  <c r="H18" i="3"/>
  <c r="C24" i="3" s="1"/>
  <c r="I18" i="3"/>
  <c r="D24" i="3" s="1"/>
  <c r="P18" i="3"/>
  <c r="B19" i="3"/>
  <c r="C19" i="3"/>
  <c r="D19" i="3"/>
  <c r="E19" i="3"/>
  <c r="B20" i="3"/>
  <c r="C20" i="3"/>
  <c r="D20" i="3"/>
  <c r="E20" i="3"/>
  <c r="E27" i="3"/>
  <c r="E28" i="3" a="1"/>
  <c r="E28" i="3" s="1"/>
  <c r="J2" i="2"/>
  <c r="J43" i="2" s="1"/>
  <c r="B49" i="2" s="1"/>
  <c r="K2" i="2"/>
  <c r="L2" i="2"/>
  <c r="L43" i="2" s="1"/>
  <c r="D49" i="2" s="1"/>
  <c r="M2" i="2"/>
  <c r="N2" i="2"/>
  <c r="N43" i="2" s="1"/>
  <c r="F49" i="2" s="1"/>
  <c r="O2" i="2"/>
  <c r="P2" i="2"/>
  <c r="P43" i="2" s="1"/>
  <c r="H49" i="2" s="1"/>
  <c r="Q2" i="2"/>
  <c r="R2" i="2"/>
  <c r="R43" i="2" s="1"/>
  <c r="D50" i="2" s="1"/>
  <c r="S2" i="2"/>
  <c r="T2" i="2"/>
  <c r="T43" i="2" s="1"/>
  <c r="F50" i="2" s="1"/>
  <c r="U2" i="2"/>
  <c r="V2" i="2"/>
  <c r="V43" i="2" s="1"/>
  <c r="H50" i="2" s="1"/>
  <c r="W2" i="2"/>
  <c r="X2" i="2"/>
  <c r="X43" i="2" s="1"/>
  <c r="E51" i="2" s="1"/>
  <c r="Y2" i="2"/>
  <c r="Z2" i="2"/>
  <c r="Z43" i="2" s="1"/>
  <c r="G51" i="2" s="1"/>
  <c r="AA2" i="2"/>
  <c r="AB2" i="2"/>
  <c r="AB43" i="2" s="1"/>
  <c r="E52" i="2" s="1"/>
  <c r="AC2" i="2"/>
  <c r="AD2" i="2"/>
  <c r="AD43" i="2" s="1"/>
  <c r="G52" i="2" s="1"/>
  <c r="AE2" i="2"/>
  <c r="AF2" i="2"/>
  <c r="AF43" i="2" s="1"/>
  <c r="F53" i="2" s="1"/>
  <c r="AG2" i="2"/>
  <c r="AH2" i="2"/>
  <c r="AH43" i="2" s="1"/>
  <c r="H53" i="2" s="1"/>
  <c r="AI2" i="2"/>
  <c r="AJ2" i="2"/>
  <c r="AJ43" i="2" s="1"/>
  <c r="H54" i="2" s="1"/>
  <c r="G55" i="2" s="1" a="1"/>
  <c r="G55" i="2" s="1"/>
  <c r="AK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B43" i="2"/>
  <c r="C43" i="2"/>
  <c r="D43" i="2"/>
  <c r="E43" i="2"/>
  <c r="F43" i="2"/>
  <c r="G43" i="2"/>
  <c r="H43" i="2"/>
  <c r="K43" i="2"/>
  <c r="M43" i="2"/>
  <c r="E49" i="2" s="1"/>
  <c r="O43" i="2"/>
  <c r="Q43" i="2"/>
  <c r="S43" i="2"/>
  <c r="E50" i="2" s="1"/>
  <c r="U43" i="2"/>
  <c r="G50" i="2" s="1"/>
  <c r="W43" i="2"/>
  <c r="D51" i="2" s="1"/>
  <c r="Y43" i="2"/>
  <c r="F51" i="2" s="1"/>
  <c r="AA43" i="2"/>
  <c r="H51" i="2" s="1"/>
  <c r="AC43" i="2"/>
  <c r="F52" i="2" s="1"/>
  <c r="AE43" i="2"/>
  <c r="H52" i="2" s="1"/>
  <c r="AG43" i="2"/>
  <c r="AI43" i="2"/>
  <c r="AK43" i="2"/>
  <c r="H55" i="2" s="1"/>
  <c r="B44" i="2"/>
  <c r="C44" i="2"/>
  <c r="D44" i="2"/>
  <c r="E44" i="2"/>
  <c r="F44" i="2"/>
  <c r="G44" i="2"/>
  <c r="H44" i="2"/>
  <c r="B45" i="2"/>
  <c r="C49" i="2" s="1"/>
  <c r="C45" i="2"/>
  <c r="D45" i="2"/>
  <c r="E45" i="2"/>
  <c r="F45" i="2"/>
  <c r="G45" i="2"/>
  <c r="H45" i="2"/>
  <c r="D52" i="2" l="1" a="1"/>
  <c r="B25" i="3" a="1"/>
  <c r="D28" i="3"/>
  <c r="D30" i="3"/>
  <c r="D27" i="3"/>
  <c r="D29" i="3"/>
  <c r="C30" i="3"/>
  <c r="C27" i="3"/>
  <c r="C29" i="3"/>
  <c r="C26" i="3"/>
  <c r="C28" i="3"/>
  <c r="C15" i="4" a="1"/>
  <c r="B14" i="4" a="1"/>
  <c r="D17" i="4"/>
  <c r="D19" i="4"/>
  <c r="D16" i="4"/>
  <c r="D18" i="4"/>
  <c r="C51" i="2" a="1"/>
  <c r="E53" i="2" a="1"/>
  <c r="G54" i="2"/>
  <c r="E29" i="3"/>
  <c r="G53" i="2"/>
  <c r="F54" i="2" s="1" a="1"/>
  <c r="G49" i="2"/>
  <c r="B50" i="2" s="1" a="1"/>
  <c r="C50" i="2"/>
  <c r="E19" i="4"/>
  <c r="E17" i="4"/>
  <c r="E30" i="3"/>
  <c r="B50" i="2" l="1"/>
  <c r="B51" i="2"/>
  <c r="B54" i="2"/>
  <c r="B53" i="2"/>
  <c r="B52" i="2"/>
  <c r="B55" i="2"/>
  <c r="C35" i="3" a="1"/>
  <c r="C52" i="2"/>
  <c r="C60" i="2" s="1" a="1"/>
  <c r="C53" i="2"/>
  <c r="C54" i="2"/>
  <c r="C55" i="2"/>
  <c r="C51" i="2"/>
  <c r="B25" i="3"/>
  <c r="B27" i="3"/>
  <c r="B29" i="3"/>
  <c r="B26" i="3"/>
  <c r="B28" i="3"/>
  <c r="B30" i="3"/>
  <c r="C15" i="4"/>
  <c r="C17" i="4"/>
  <c r="C19" i="4"/>
  <c r="C16" i="4"/>
  <c r="C18" i="4"/>
  <c r="E54" i="2"/>
  <c r="E55" i="2"/>
  <c r="E53" i="2"/>
  <c r="F55" i="2"/>
  <c r="F54" i="2"/>
  <c r="B17" i="4"/>
  <c r="B19" i="4"/>
  <c r="B14" i="4"/>
  <c r="B16" i="4"/>
  <c r="B18" i="4"/>
  <c r="B15" i="4"/>
  <c r="D53" i="2"/>
  <c r="D52" i="2"/>
  <c r="D55" i="2"/>
  <c r="D54" i="2"/>
  <c r="C61" i="2" l="1"/>
  <c r="D60" i="2" s="1"/>
  <c r="C60" i="2"/>
  <c r="C63" i="2"/>
  <c r="F60" i="2" s="1"/>
  <c r="C65" i="2"/>
  <c r="H60" i="2" s="1"/>
  <c r="C62" i="2"/>
  <c r="E60" i="2" s="1"/>
  <c r="C64" i="2"/>
  <c r="G60" i="2" s="1"/>
  <c r="C24" i="4" a="1"/>
  <c r="C37" i="3"/>
  <c r="E35" i="3" s="1"/>
  <c r="C35" i="3"/>
  <c r="C36" i="3"/>
  <c r="D35" i="3" s="1"/>
  <c r="E75" i="2" l="1"/>
  <c r="E79" i="2"/>
  <c r="E74" i="2"/>
  <c r="E78" i="2"/>
  <c r="E73" i="2"/>
  <c r="E77" i="2"/>
  <c r="E81" i="2"/>
  <c r="E68" i="2"/>
  <c r="E72" i="2"/>
  <c r="E76" i="2"/>
  <c r="E80" i="2"/>
  <c r="C25" i="4"/>
  <c r="D24" i="4" s="1"/>
  <c r="C26" i="4"/>
  <c r="E24" i="4" s="1"/>
  <c r="C24" i="4"/>
  <c r="H72" i="2"/>
  <c r="H76" i="2"/>
  <c r="H68" i="2"/>
  <c r="H74" i="2"/>
  <c r="H80" i="2"/>
  <c r="H75" i="2"/>
  <c r="H78" i="2"/>
  <c r="H73" i="2"/>
  <c r="H77" i="2"/>
  <c r="H81" i="2"/>
  <c r="H79" i="2"/>
  <c r="E44" i="3"/>
  <c r="E40" i="3"/>
  <c r="F68" i="2"/>
  <c r="F77" i="2"/>
  <c r="F76" i="2"/>
  <c r="F80" i="2"/>
  <c r="F79" i="2"/>
  <c r="F73" i="2"/>
  <c r="F81" i="2"/>
  <c r="F74" i="2"/>
  <c r="F72" i="2"/>
  <c r="F75" i="2"/>
  <c r="F78" i="2"/>
  <c r="D40" i="3"/>
  <c r="D44" i="3"/>
  <c r="C74" i="2"/>
  <c r="C78" i="2"/>
  <c r="C73" i="2"/>
  <c r="C77" i="2"/>
  <c r="C81" i="2"/>
  <c r="C72" i="2"/>
  <c r="C76" i="2"/>
  <c r="C80" i="2"/>
  <c r="C68" i="2"/>
  <c r="C75" i="2"/>
  <c r="C79" i="2"/>
  <c r="G72" i="2"/>
  <c r="G76" i="2"/>
  <c r="G80" i="2"/>
  <c r="G75" i="2"/>
  <c r="G79" i="2"/>
  <c r="G74" i="2"/>
  <c r="G78" i="2"/>
  <c r="G73" i="2"/>
  <c r="G77" i="2"/>
  <c r="G81" i="2"/>
  <c r="G68" i="2"/>
  <c r="C40" i="3"/>
  <c r="C41" i="3" s="1"/>
  <c r="C44" i="3"/>
  <c r="D81" i="2"/>
  <c r="D72" i="2"/>
  <c r="D80" i="2"/>
  <c r="D74" i="2"/>
  <c r="D76" i="2"/>
  <c r="D79" i="2"/>
  <c r="D77" i="2"/>
  <c r="D68" i="2"/>
  <c r="D75" i="2"/>
  <c r="D78" i="2"/>
  <c r="D73" i="2"/>
  <c r="C46" i="3" l="1"/>
  <c r="D33" i="4"/>
  <c r="D34" i="4"/>
  <c r="D29" i="4"/>
  <c r="C34" i="4"/>
  <c r="C29" i="4"/>
  <c r="C30" i="4" s="1"/>
  <c r="C33" i="4"/>
  <c r="E33" i="4"/>
  <c r="E34" i="4"/>
  <c r="E29" i="4"/>
  <c r="C69" i="2"/>
  <c r="C83" i="2" l="1"/>
  <c r="C91" i="2"/>
  <c r="C92" i="2"/>
  <c r="C86" i="2"/>
  <c r="C85" i="2"/>
  <c r="C87" i="2"/>
  <c r="C88" i="2"/>
  <c r="C89" i="2"/>
  <c r="C90" i="2"/>
  <c r="C84" i="2"/>
  <c r="C36" i="4"/>
  <c r="C37" i="4"/>
</calcChain>
</file>

<file path=xl/connections.xml><?xml version="1.0" encoding="utf-8"?>
<connections xmlns="http://schemas.openxmlformats.org/spreadsheetml/2006/main">
  <connection id="1" name="new 13" type="6" refreshedVersion="6" background="1" saveData="1">
    <textPr codePage="932" sourceFile="C:\Users\Admin\Desktop\new 1.txt" comma="1">
      <textFields count="6">
        <textField/>
        <textField/>
        <textField/>
        <textField/>
        <textField/>
        <textField/>
      </textFields>
    </textPr>
  </connection>
  <connection id="2" name="new 131" type="6" refreshedVersion="6" background="1" saveData="1">
    <textPr codePage="932" sourceFile="C:\Users\Admin\Desktop\new 1.txt" comma="1">
      <textFields count="6">
        <textField/>
        <textField/>
        <textField/>
        <textField/>
        <textField/>
        <textField/>
      </textFields>
    </textPr>
  </connection>
  <connection id="3" name="new 1311" type="6" refreshedVersion="6" background="1" saveData="1">
    <textPr codePage="932" sourceFile="C:\Users\Admin\Desktop\new 1.txt" comma="1">
      <textFields count="6">
        <textField/>
        <textField/>
        <textField/>
        <textField/>
        <textField/>
        <textField/>
      </textFields>
    </textPr>
  </connection>
  <connection id="4" name="new 14" type="6" refreshedVersion="6" background="1" saveData="1">
    <textPr codePage="932" sourceFile="C:\Users\Admin\Desktop\new 1.txt" tab="0" comma="1">
      <textFields count="6">
        <textField/>
        <textField/>
        <textField/>
        <textField/>
        <textField/>
        <textField/>
      </textFields>
    </textPr>
  </connection>
  <connection id="5" name="new 141" type="6" refreshedVersion="6" background="1" saveData="1">
    <textPr codePage="932" sourceFile="C:\Users\Admin\Desktop\new 1.txt" tab="0" comma="1">
      <textFields count="6">
        <textField/>
        <textField/>
        <textField/>
        <textField/>
        <textField/>
        <textField/>
      </textFields>
    </textPr>
  </connection>
  <connection id="6" name="new 1411" type="6" refreshedVersion="6" background="1" saveData="1">
    <textPr codePage="932" sourceFile="C:\Users\Admin\Desktop\new 1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<sst xmlns="http://schemas.openxmlformats.org/spreadsheetml/2006/main" count="164" uniqueCount="83">
  <si>
    <t>y'</t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</si>
  <si>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</si>
  <si>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</si>
  <si>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</si>
  <si>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</si>
  <si>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</si>
  <si>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</si>
  <si>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</si>
  <si>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</si>
  <si>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</si>
  <si>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</si>
  <si>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</si>
  <si>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</si>
  <si>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a hay b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</si>
  <si>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</si>
  <si>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</si>
  <si>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</si>
  <si>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</si>
  <si>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/>
    </r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</si>
  <si>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</si>
  <si>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</si>
  <si>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t>y</t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</si>
  <si>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  <phoneticPr fontId="4"/>
  </si>
  <si>
    <t>Y</t>
  </si>
  <si>
    <t>N</t>
    <phoneticPr fontId="4"/>
  </si>
  <si>
    <t>mean</t>
    <phoneticPr fontId="4"/>
  </si>
  <si>
    <t xml:space="preserve">sum </t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</si>
  <si>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</si>
  <si>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</si>
  <si>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</si>
  <si>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</si>
  <si>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</si>
  <si>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</si>
  <si>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</si>
  <si>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</si>
  <si>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</si>
  <si>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</si>
  <si>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</si>
  <si>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</si>
  <si>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</si>
  <si>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</si>
  <si>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</si>
  <si>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</si>
  <si>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</si>
  <si>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</si>
  <si>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</si>
  <si>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</si>
  <si>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</si>
  <si>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3"/>
        <charset val="128"/>
        <scheme val="minor"/>
      </rPr>
      <t>Y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</si>
  <si>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3"/>
        <charset val="128"/>
        <scheme val="minor"/>
      </rPr>
      <t>Y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</si>
  <si>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>Y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</si>
  <si>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Y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</si>
  <si>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Y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</si>
  <si>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Y</t>
    </r>
    <phoneticPr fontId="4"/>
  </si>
  <si>
    <t>y*y</t>
    <phoneticPr fontId="4"/>
  </si>
  <si>
    <t>y'</t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</si>
  <si>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</si>
  <si>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</si>
  <si>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/>
    </r>
    <phoneticPr fontId="4"/>
  </si>
  <si>
    <r>
      <t>a hay b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4"/>
  </si>
  <si>
    <t>y</t>
    <phoneticPr fontId="4"/>
  </si>
  <si>
    <t>N</t>
    <phoneticPr fontId="4"/>
  </si>
  <si>
    <t>mean</t>
    <phoneticPr fontId="4"/>
  </si>
  <si>
    <t xml:space="preserve">sum </t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</si>
  <si>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</si>
  <si>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</si>
  <si>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</si>
  <si>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Y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</si>
  <si>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Y</t>
    </r>
    <r>
      <rPr>
        <sz val="11"/>
        <color theme="1"/>
        <rFont val="游ゴシック"/>
        <family val="2"/>
        <scheme val="minor"/>
      </rPr>
      <t/>
    </r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</si>
  <si>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Y</t>
    </r>
    <phoneticPr fontId="4"/>
  </si>
  <si>
    <t>y*y</t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</si>
  <si>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</si>
  <si>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</si>
  <si>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/>
    </r>
    <phoneticPr fontId="4"/>
  </si>
  <si>
    <r>
      <t>b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</si>
  <si>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r>
      <t>a hay b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4"/>
  </si>
  <si>
    <t>Tính b1, b2, b3 đang không đúng</t>
    <phoneticPr fontId="4"/>
  </si>
  <si>
    <t>y</t>
    <phoneticPr fontId="4"/>
  </si>
  <si>
    <t>N</t>
    <phoneticPr fontId="4"/>
  </si>
  <si>
    <t>mean</t>
    <phoneticPr fontId="4"/>
  </si>
  <si>
    <t xml:space="preserve">sum </t>
    <phoneticPr fontId="4"/>
  </si>
  <si>
    <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x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4"/>
  </si>
  <si>
    <t>Kết quả đang đéo đúng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</si>
</sst>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 applyFont="1">
      <alignment vertical="center"/>
    </xf>
    <xf numFmtId="0" fontId="6" fillId="0" borderId="0" xfId="1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195261</xdr:colOff>
      <xdr:row>66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566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1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566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1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3</xdr:col>
      <xdr:colOff>138111</xdr:colOff>
      <xdr:row>66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19551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2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19551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2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4</xdr:col>
      <xdr:colOff>90486</xdr:colOff>
      <xdr:row>66</xdr:row>
      <xdr:rowOff>28963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833686" y="157452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3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833686" y="157452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5</xdr:col>
      <xdr:colOff>195261</xdr:colOff>
      <xdr:row>66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6242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4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4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6242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4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4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6</xdr:col>
      <xdr:colOff>195261</xdr:colOff>
      <xdr:row>66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43100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5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5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43100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5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5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7</xdr:col>
      <xdr:colOff>195261</xdr:colOff>
      <xdr:row>66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4995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6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6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4995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6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6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195261</xdr:colOff>
      <xdr:row>38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56686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1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56686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1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3</xdr:col>
      <xdr:colOff>138111</xdr:colOff>
      <xdr:row>38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19551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2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19551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2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4</xdr:col>
      <xdr:colOff>90486</xdr:colOff>
      <xdr:row>38</xdr:row>
      <xdr:rowOff>28963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833686" y="90777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3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833686" y="90777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547686</xdr:colOff>
      <xdr:row>27</xdr:row>
      <xdr:rowOff>28963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233486" y="64583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1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233486" y="64583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1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2</xdr:col>
      <xdr:colOff>357186</xdr:colOff>
      <xdr:row>27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72878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2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72878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2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3</xdr:col>
      <xdr:colOff>300036</xdr:colOff>
      <xdr:row>27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35743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3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35743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new 1" connectionId="1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1_1" connectionId="4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1_1" connectionId="5" autoFormatId="2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1" connectionId="2" autoFormatId="2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1_2" connectionId="6" autoFormatId="2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1_1" connectionId="3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tabSelected="1" workbookViewId="0">
      <pane xSplit="8" ySplit="1" topLeftCell="I74" activePane="bottomRight" state="frozen"/>
      <selection activeCell="M67" sqref="M67"/>
      <selection pane="topRight" activeCell="M67" sqref="M67"/>
      <selection pane="bottomLeft" activeCell="M67" sqref="M67"/>
      <selection pane="bottomRight" activeCell="E84" sqref="E84"/>
    </sheetView>
  </sheetViews>
  <sheetFormatPr defaultRowHeight="18.75" x14ac:dyDescent="0.4"/>
  <cols>
    <col min="1" max="1" width="6.25" style="1" bestFit="1" customWidth="1"/>
    <col min="2" max="2" width="13.375" style="1" bestFit="1" customWidth="1"/>
    <col min="3" max="5" width="13.75" style="1" bestFit="1" customWidth="1"/>
    <col min="6" max="6" width="13.375" style="1" bestFit="1" customWidth="1"/>
    <col min="7" max="7" width="12.75" style="1" bestFit="1" customWidth="1"/>
    <col min="8" max="8" width="13.375" style="1" bestFit="1" customWidth="1"/>
    <col min="9" max="9" width="10.625" style="1" customWidth="1"/>
    <col min="10" max="10" width="12.75" style="1" bestFit="1" customWidth="1"/>
    <col min="11" max="13" width="11.625" style="1" bestFit="1" customWidth="1"/>
    <col min="14" max="16" width="13.375" style="1" bestFit="1" customWidth="1"/>
    <col min="17" max="19" width="4.75" style="1" bestFit="1" customWidth="1"/>
    <col min="20" max="20" width="10.5" style="1" bestFit="1" customWidth="1"/>
    <col min="21" max="22" width="11.625" style="1" bestFit="1" customWidth="1"/>
    <col min="23" max="24" width="4.75" style="1" bestFit="1" customWidth="1"/>
    <col min="25" max="25" width="10.5" style="1" bestFit="1" customWidth="1"/>
    <col min="26" max="27" width="11.625" style="1" bestFit="1" customWidth="1"/>
    <col min="28" max="28" width="4.75" style="1" bestFit="1" customWidth="1"/>
    <col min="29" max="29" width="11.625" style="1" bestFit="1" customWidth="1"/>
    <col min="30" max="30" width="10.5" style="1" bestFit="1" customWidth="1"/>
    <col min="31" max="31" width="11.625" style="1" bestFit="1" customWidth="1"/>
    <col min="32" max="37" width="13.375" style="1" bestFit="1" customWidth="1"/>
    <col min="38" max="16384" width="9" style="1"/>
  </cols>
  <sheetData>
    <row r="1" spans="2:37" ht="20.25" x14ac:dyDescent="0.4">
      <c r="B1" s="1" t="s">
        <v>23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22</v>
      </c>
      <c r="J1" s="1" t="s">
        <v>54</v>
      </c>
      <c r="K1" s="1" t="s">
        <v>53</v>
      </c>
      <c r="L1" s="1" t="s">
        <v>52</v>
      </c>
      <c r="M1" s="1" t="s">
        <v>51</v>
      </c>
      <c r="N1" s="1" t="s">
        <v>50</v>
      </c>
      <c r="O1" s="1" t="s">
        <v>49</v>
      </c>
      <c r="P1" s="1" t="s">
        <v>48</v>
      </c>
      <c r="Q1" s="1" t="s">
        <v>47</v>
      </c>
      <c r="R1" s="1" t="s">
        <v>46</v>
      </c>
      <c r="S1" s="1" t="s">
        <v>45</v>
      </c>
      <c r="T1" s="1" t="s">
        <v>44</v>
      </c>
      <c r="U1" s="1" t="s">
        <v>43</v>
      </c>
      <c r="V1" s="1" t="s">
        <v>42</v>
      </c>
      <c r="W1" s="1" t="s">
        <v>41</v>
      </c>
      <c r="X1" s="1" t="s">
        <v>40</v>
      </c>
      <c r="Y1" s="1" t="s">
        <v>39</v>
      </c>
      <c r="Z1" s="1" t="s">
        <v>38</v>
      </c>
      <c r="AA1" s="1" t="s">
        <v>37</v>
      </c>
      <c r="AB1" s="1" t="s">
        <v>36</v>
      </c>
      <c r="AC1" s="1" t="s">
        <v>35</v>
      </c>
      <c r="AD1" s="1" t="s">
        <v>34</v>
      </c>
      <c r="AE1" s="1" t="s">
        <v>33</v>
      </c>
      <c r="AF1" s="1" t="s">
        <v>32</v>
      </c>
      <c r="AG1" s="1" t="s">
        <v>31</v>
      </c>
      <c r="AH1" s="1" t="s">
        <v>30</v>
      </c>
      <c r="AI1" s="1" t="s">
        <v>29</v>
      </c>
      <c r="AJ1" s="1" t="s">
        <v>28</v>
      </c>
      <c r="AK1" s="1" t="s">
        <v>27</v>
      </c>
    </row>
    <row r="2" spans="2:37" x14ac:dyDescent="0.4">
      <c r="B2" s="2">
        <v>96778.92</v>
      </c>
      <c r="C2" s="1">
        <v>0</v>
      </c>
      <c r="D2" s="1">
        <v>1</v>
      </c>
      <c r="E2" s="1">
        <v>0</v>
      </c>
      <c r="F2" s="1">
        <v>55493.95</v>
      </c>
      <c r="G2" s="1">
        <v>103057.49</v>
      </c>
      <c r="H2" s="1">
        <v>214634.81</v>
      </c>
      <c r="J2" s="1">
        <f>B2*B2</f>
        <v>9366159356.3663998</v>
      </c>
      <c r="K2" s="1">
        <f>C2*$B$2</f>
        <v>0</v>
      </c>
      <c r="L2" s="1">
        <f>D2*$B$2</f>
        <v>96778.92</v>
      </c>
      <c r="M2" s="1">
        <f>E2*$B$2</f>
        <v>0</v>
      </c>
      <c r="N2" s="1">
        <f>F2*$B$2</f>
        <v>5370644547.5339994</v>
      </c>
      <c r="O2" s="1">
        <f>G2*$B$2</f>
        <v>9973792580.1107998</v>
      </c>
      <c r="P2" s="1">
        <f>H2*$B$2</f>
        <v>20772125106.2052</v>
      </c>
      <c r="Q2" s="1">
        <f>$C$2*C2</f>
        <v>0</v>
      </c>
      <c r="R2" s="1">
        <f>$C$2*D2</f>
        <v>0</v>
      </c>
      <c r="S2" s="1">
        <f>$C$2*E2</f>
        <v>0</v>
      </c>
      <c r="T2" s="1">
        <f>$C$2*F2</f>
        <v>0</v>
      </c>
      <c r="U2" s="1">
        <f>$C$2*G2</f>
        <v>0</v>
      </c>
      <c r="V2" s="1">
        <f>$C$2*H2</f>
        <v>0</v>
      </c>
      <c r="W2" s="1">
        <f>D2*$D$2</f>
        <v>1</v>
      </c>
      <c r="X2" s="1">
        <f>E2*$D$2</f>
        <v>0</v>
      </c>
      <c r="Y2" s="1">
        <f>F2*$D$2</f>
        <v>55493.95</v>
      </c>
      <c r="Z2" s="1">
        <f>G2*$D$2</f>
        <v>103057.49</v>
      </c>
      <c r="AA2" s="1">
        <f>H2*$D$2</f>
        <v>214634.81</v>
      </c>
      <c r="AB2" s="1">
        <f>E2*$E$2</f>
        <v>0</v>
      </c>
      <c r="AC2" s="1">
        <f>F2*$E$2</f>
        <v>0</v>
      </c>
      <c r="AD2" s="1">
        <f>G2*$E$2</f>
        <v>0</v>
      </c>
      <c r="AE2" s="1">
        <f>H2*$E$2</f>
        <v>0</v>
      </c>
      <c r="AF2" s="1">
        <f>F2*$F$2</f>
        <v>3079578486.6024995</v>
      </c>
      <c r="AG2" s="1">
        <f>G2*$F$2</f>
        <v>5719067197.1855001</v>
      </c>
      <c r="AH2" s="1">
        <f>H2*$F$2</f>
        <v>11910933414.3995</v>
      </c>
      <c r="AI2" s="1">
        <f>G2*$G$2</f>
        <v>10620846245.100101</v>
      </c>
      <c r="AJ2" s="1">
        <f>H2*$G$2</f>
        <v>22119724785.226902</v>
      </c>
      <c r="AK2" s="1">
        <f>H2*H2</f>
        <v>46068101663.736099</v>
      </c>
    </row>
    <row r="3" spans="2:37" x14ac:dyDescent="0.4">
      <c r="B3" s="2">
        <v>96479.51</v>
      </c>
      <c r="C3" s="1">
        <v>0</v>
      </c>
      <c r="D3" s="1">
        <v>0</v>
      </c>
      <c r="E3" s="1">
        <v>1</v>
      </c>
      <c r="F3" s="1">
        <v>46014.02</v>
      </c>
      <c r="G3" s="1">
        <v>85047.44</v>
      </c>
      <c r="H3" s="1">
        <v>205517.64</v>
      </c>
      <c r="J3" s="1">
        <f>B3*B3</f>
        <v>9308295849.8400993</v>
      </c>
      <c r="K3" s="1">
        <f>C3*$B$3</f>
        <v>0</v>
      </c>
      <c r="L3" s="1">
        <f>D3*$B$3</f>
        <v>0</v>
      </c>
      <c r="M3" s="1">
        <f>E3*$B$3</f>
        <v>96479.51</v>
      </c>
      <c r="N3" s="1">
        <f>F3*$B$3</f>
        <v>4439410102.7301998</v>
      </c>
      <c r="O3" s="1">
        <f>G3*$B$3</f>
        <v>8205335337.9544001</v>
      </c>
      <c r="P3" s="1">
        <f>H3*$B$3</f>
        <v>19828241203.5564</v>
      </c>
      <c r="Q3" s="1">
        <f>$C$3*C3</f>
        <v>0</v>
      </c>
      <c r="R3" s="1">
        <f>$C$3*D3</f>
        <v>0</v>
      </c>
      <c r="S3" s="1">
        <f>$C$3*E3</f>
        <v>0</v>
      </c>
      <c r="T3" s="1">
        <f>$C$3*F3</f>
        <v>0</v>
      </c>
      <c r="U3" s="1">
        <f>$C$3*G3</f>
        <v>0</v>
      </c>
      <c r="V3" s="1">
        <f>$C$3*H3</f>
        <v>0</v>
      </c>
      <c r="W3" s="1">
        <f>D3*$D$3</f>
        <v>0</v>
      </c>
      <c r="X3" s="1">
        <f>E3*$D$3</f>
        <v>0</v>
      </c>
      <c r="Y3" s="1">
        <f>F3*$D$3</f>
        <v>0</v>
      </c>
      <c r="Z3" s="1">
        <f>G3*$D$3</f>
        <v>0</v>
      </c>
      <c r="AA3" s="1">
        <f>H3*$D$3</f>
        <v>0</v>
      </c>
      <c r="AB3" s="1">
        <f>E3*$E$3</f>
        <v>1</v>
      </c>
      <c r="AC3" s="1">
        <f>F3*$E$3</f>
        <v>46014.02</v>
      </c>
      <c r="AD3" s="1">
        <f>G3*$E$3</f>
        <v>85047.44</v>
      </c>
      <c r="AE3" s="1">
        <f>H3*$E$3</f>
        <v>205517.64</v>
      </c>
      <c r="AF3" s="1">
        <f>F3*$F$3</f>
        <v>2117290036.5603998</v>
      </c>
      <c r="AG3" s="1">
        <f>G3*$F$3</f>
        <v>3913374605.1087999</v>
      </c>
      <c r="AH3" s="1">
        <f>H3*$F$3</f>
        <v>9456692797.3127995</v>
      </c>
      <c r="AI3" s="1">
        <f>G3*$G$3</f>
        <v>7233067050.5536003</v>
      </c>
      <c r="AJ3" s="1">
        <f>H3*$G$3</f>
        <v>17478749156.841602</v>
      </c>
      <c r="AK3" s="1">
        <f>H3*H3</f>
        <v>42237500351.169609</v>
      </c>
    </row>
    <row r="4" spans="2:37" x14ac:dyDescent="0.4">
      <c r="B4" s="2">
        <v>105733.54</v>
      </c>
      <c r="C4" s="1">
        <v>0</v>
      </c>
      <c r="D4" s="1">
        <v>1</v>
      </c>
      <c r="E4" s="1">
        <v>0</v>
      </c>
      <c r="F4" s="1">
        <v>75328.87</v>
      </c>
      <c r="G4" s="1">
        <v>144135.98000000001</v>
      </c>
      <c r="H4" s="1">
        <v>134050.07</v>
      </c>
      <c r="J4" s="1">
        <f>B4*B4</f>
        <v>11179581480.931599</v>
      </c>
      <c r="K4" s="1">
        <f>C4*$B$4</f>
        <v>0</v>
      </c>
      <c r="L4" s="1">
        <f>D4*$B$4</f>
        <v>105733.54</v>
      </c>
      <c r="M4" s="1">
        <f>E4*$B$4</f>
        <v>0</v>
      </c>
      <c r="N4" s="1">
        <f>F4*$B$4</f>
        <v>7964788089.299799</v>
      </c>
      <c r="O4" s="1">
        <f>G4*$B$4</f>
        <v>15240007406.769199</v>
      </c>
      <c r="P4" s="1">
        <f>H4*$B$4</f>
        <v>14173588438.347799</v>
      </c>
      <c r="Q4" s="1">
        <f>C4*$C$4</f>
        <v>0</v>
      </c>
      <c r="R4" s="1">
        <f>D4*$C$4</f>
        <v>0</v>
      </c>
      <c r="S4" s="1">
        <f>E4*$C$4</f>
        <v>0</v>
      </c>
      <c r="T4" s="1">
        <f>F4*$C$4</f>
        <v>0</v>
      </c>
      <c r="U4" s="1">
        <f>G4*$C$4</f>
        <v>0</v>
      </c>
      <c r="V4" s="1">
        <f>H4*$C$4</f>
        <v>0</v>
      </c>
      <c r="W4" s="1">
        <f>D4*$D$4</f>
        <v>1</v>
      </c>
      <c r="X4" s="1">
        <f>E4*$D$4</f>
        <v>0</v>
      </c>
      <c r="Y4" s="1">
        <f>F4*$D$4</f>
        <v>75328.87</v>
      </c>
      <c r="Z4" s="1">
        <f>G4*$D$4</f>
        <v>144135.98000000001</v>
      </c>
      <c r="AA4" s="1">
        <f>H4*$D$4</f>
        <v>134050.07</v>
      </c>
      <c r="AB4" s="1">
        <f>E4*$E$4</f>
        <v>0</v>
      </c>
      <c r="AC4" s="1">
        <f>F4*$E$4</f>
        <v>0</v>
      </c>
      <c r="AD4" s="1">
        <f>G4*$E$4</f>
        <v>0</v>
      </c>
      <c r="AE4" s="1">
        <f>H4*$E$4</f>
        <v>0</v>
      </c>
      <c r="AF4" s="1">
        <f>F4*$F$4</f>
        <v>5674438655.4768991</v>
      </c>
      <c r="AG4" s="1">
        <f>G4*$F$4</f>
        <v>10857600499.742599</v>
      </c>
      <c r="AH4" s="1">
        <f>H4*$F$4</f>
        <v>10097840296.520901</v>
      </c>
      <c r="AI4" s="1">
        <f>G4*$G$4</f>
        <v>20775180730.560402</v>
      </c>
      <c r="AJ4" s="1">
        <f>H4*$G$4</f>
        <v>19321438208.518604</v>
      </c>
      <c r="AK4" s="1">
        <f>H4*H4</f>
        <v>17969421267.004902</v>
      </c>
    </row>
    <row r="5" spans="2:37" x14ac:dyDescent="0.4">
      <c r="B5" s="2">
        <v>96712.8</v>
      </c>
      <c r="C5" s="1">
        <v>1</v>
      </c>
      <c r="D5" s="1">
        <v>0</v>
      </c>
      <c r="E5" s="1">
        <v>0</v>
      </c>
      <c r="F5" s="1">
        <v>46426.07</v>
      </c>
      <c r="G5" s="1">
        <v>157693.92000000001</v>
      </c>
      <c r="H5" s="1">
        <v>210797.67</v>
      </c>
      <c r="J5" s="1">
        <f>B5*B5</f>
        <v>9353365683.8400002</v>
      </c>
      <c r="K5" s="1">
        <f>C5*$B$5</f>
        <v>96712.8</v>
      </c>
      <c r="L5" s="1">
        <f>D5*$B$5</f>
        <v>0</v>
      </c>
      <c r="M5" s="1">
        <f>E5*$B$5</f>
        <v>0</v>
      </c>
      <c r="N5" s="1">
        <f>F5*$B$5</f>
        <v>4489995222.6960001</v>
      </c>
      <c r="O5" s="1">
        <f>G5*$B$5</f>
        <v>15251020546.176003</v>
      </c>
      <c r="P5" s="1">
        <f>H5*$B$5</f>
        <v>20386832899.176003</v>
      </c>
      <c r="Q5" s="1">
        <f>C5*$C$5</f>
        <v>1</v>
      </c>
      <c r="R5" s="1">
        <f>D5*$C$5</f>
        <v>0</v>
      </c>
      <c r="S5" s="1">
        <f>E5*$C$5</f>
        <v>0</v>
      </c>
      <c r="T5" s="1">
        <f>F5*$C$5</f>
        <v>46426.07</v>
      </c>
      <c r="U5" s="1">
        <f>G5*$C$5</f>
        <v>157693.92000000001</v>
      </c>
      <c r="V5" s="1">
        <f>H5*$C$5</f>
        <v>210797.67</v>
      </c>
      <c r="W5" s="1">
        <f>D5*$D$5</f>
        <v>0</v>
      </c>
      <c r="X5" s="1">
        <f>E5*$D$5</f>
        <v>0</v>
      </c>
      <c r="Y5" s="1">
        <f>F5*$D$5</f>
        <v>0</v>
      </c>
      <c r="Z5" s="1">
        <f>G5*$D$5</f>
        <v>0</v>
      </c>
      <c r="AA5" s="1">
        <f>H5*$D$5</f>
        <v>0</v>
      </c>
      <c r="AB5" s="1">
        <f>E5*$E$5</f>
        <v>0</v>
      </c>
      <c r="AC5" s="1">
        <f>F5*$E$5</f>
        <v>0</v>
      </c>
      <c r="AD5" s="1">
        <f>G5*$E$5</f>
        <v>0</v>
      </c>
      <c r="AE5" s="1">
        <f>H5*$E$5</f>
        <v>0</v>
      </c>
      <c r="AF5" s="1">
        <f>F5*$F$5</f>
        <v>2155379975.6448998</v>
      </c>
      <c r="AG5" s="1">
        <f>G5*$F$5</f>
        <v>7321108968.494401</v>
      </c>
      <c r="AH5" s="1">
        <f>H5*$F$5</f>
        <v>9786507383.2569008</v>
      </c>
      <c r="AI5" s="1">
        <f>G5*$G$5</f>
        <v>24867372404.966404</v>
      </c>
      <c r="AJ5" s="1">
        <f>H5*$G$5</f>
        <v>33241510909.166405</v>
      </c>
      <c r="AK5" s="1">
        <f>H5*H5</f>
        <v>44435657677.428902</v>
      </c>
    </row>
    <row r="6" spans="2:37" x14ac:dyDescent="0.4">
      <c r="B6" s="2">
        <v>124266.9</v>
      </c>
      <c r="C6" s="1">
        <v>0</v>
      </c>
      <c r="D6" s="1">
        <v>1</v>
      </c>
      <c r="E6" s="1">
        <v>0</v>
      </c>
      <c r="F6" s="1">
        <v>91749.16</v>
      </c>
      <c r="G6" s="1">
        <v>114175.79</v>
      </c>
      <c r="H6" s="1">
        <v>294919.57</v>
      </c>
      <c r="J6" s="1">
        <f>B6*B6</f>
        <v>15442262435.609999</v>
      </c>
      <c r="K6" s="1">
        <f>C6*$B$6</f>
        <v>0</v>
      </c>
      <c r="L6" s="1">
        <f>D6*$B$6</f>
        <v>124266.9</v>
      </c>
      <c r="M6" s="1">
        <f>E6*$B$6</f>
        <v>0</v>
      </c>
      <c r="N6" s="1">
        <f>F6*$B$6</f>
        <v>11401383690.803999</v>
      </c>
      <c r="O6" s="1">
        <f>G6*$B$6</f>
        <v>14188271478.350998</v>
      </c>
      <c r="P6" s="1">
        <f>H6*$B$6</f>
        <v>36648740713.233002</v>
      </c>
      <c r="Q6" s="1">
        <f>C6*$C$6</f>
        <v>0</v>
      </c>
      <c r="R6" s="1">
        <f>D6*$C$6</f>
        <v>0</v>
      </c>
      <c r="S6" s="1">
        <f>E6*$C$6</f>
        <v>0</v>
      </c>
      <c r="T6" s="1">
        <f>F6*$C$6</f>
        <v>0</v>
      </c>
      <c r="U6" s="1">
        <f>G6*$C$6</f>
        <v>0</v>
      </c>
      <c r="V6" s="1">
        <f>H6*$C$6</f>
        <v>0</v>
      </c>
      <c r="W6" s="1">
        <f>D6*$D$6</f>
        <v>1</v>
      </c>
      <c r="X6" s="1">
        <f>E6*$D$6</f>
        <v>0</v>
      </c>
      <c r="Y6" s="1">
        <f>F6*$D$6</f>
        <v>91749.16</v>
      </c>
      <c r="Z6" s="1">
        <f>G6*$D$6</f>
        <v>114175.79</v>
      </c>
      <c r="AA6" s="1">
        <f>H6*$D$6</f>
        <v>294919.57</v>
      </c>
      <c r="AB6" s="1">
        <f>E6*$E$6</f>
        <v>0</v>
      </c>
      <c r="AC6" s="1">
        <f>F6*$E$6</f>
        <v>0</v>
      </c>
      <c r="AD6" s="1">
        <f>G6*$E$6</f>
        <v>0</v>
      </c>
      <c r="AE6" s="1">
        <f>H6*$E$6</f>
        <v>0</v>
      </c>
      <c r="AF6" s="1">
        <f>F6*$F$6</f>
        <v>8417908360.7056007</v>
      </c>
      <c r="AG6" s="1">
        <f>G6*$F$6</f>
        <v>10475532824.836399</v>
      </c>
      <c r="AH6" s="1">
        <f>H6*$F$6</f>
        <v>27058622815.061203</v>
      </c>
      <c r="AI6" s="1">
        <f>G6*$G$6</f>
        <v>13036111022.124098</v>
      </c>
      <c r="AJ6" s="1">
        <f>H6*$G$6</f>
        <v>33672674891.2103</v>
      </c>
      <c r="AK6" s="1">
        <f>H6*H6</f>
        <v>86977552768.984909</v>
      </c>
    </row>
    <row r="7" spans="2:37" x14ac:dyDescent="0.4">
      <c r="B7" s="2">
        <v>155752.6</v>
      </c>
      <c r="C7" s="1">
        <v>0</v>
      </c>
      <c r="D7" s="1">
        <v>1</v>
      </c>
      <c r="E7" s="1">
        <v>0</v>
      </c>
      <c r="F7" s="1">
        <v>130298.13</v>
      </c>
      <c r="G7" s="1">
        <v>145530.06</v>
      </c>
      <c r="H7" s="1">
        <v>323876.68</v>
      </c>
      <c r="J7" s="1">
        <f>B7*B7</f>
        <v>24258872406.760002</v>
      </c>
      <c r="K7" s="1">
        <f>C7*$B$7</f>
        <v>0</v>
      </c>
      <c r="L7" s="1">
        <f>D7*$B$7</f>
        <v>155752.6</v>
      </c>
      <c r="M7" s="1">
        <f>E7*$B$7</f>
        <v>0</v>
      </c>
      <c r="N7" s="1">
        <f>F7*$B$7</f>
        <v>20294272522.638</v>
      </c>
      <c r="O7" s="1">
        <f>G7*$B$7</f>
        <v>22666685223.156002</v>
      </c>
      <c r="P7" s="1">
        <f>H7*$B$7</f>
        <v>50444634989.368004</v>
      </c>
      <c r="Q7" s="1">
        <f>C7*$C$7</f>
        <v>0</v>
      </c>
      <c r="R7" s="1">
        <f>D7*$C$7</f>
        <v>0</v>
      </c>
      <c r="S7" s="1">
        <f>E7*$C$7</f>
        <v>0</v>
      </c>
      <c r="T7" s="1">
        <f>F7*$C$7</f>
        <v>0</v>
      </c>
      <c r="U7" s="1">
        <f>G7*$C$7</f>
        <v>0</v>
      </c>
      <c r="V7" s="1">
        <f>H7*$C$7</f>
        <v>0</v>
      </c>
      <c r="W7" s="1">
        <f>D7*$D$7</f>
        <v>1</v>
      </c>
      <c r="X7" s="1">
        <f>E7*$D$7</f>
        <v>0</v>
      </c>
      <c r="Y7" s="1">
        <f>F7*$D$7</f>
        <v>130298.13</v>
      </c>
      <c r="Z7" s="1">
        <f>G7*$D$7</f>
        <v>145530.06</v>
      </c>
      <c r="AA7" s="1">
        <f>H7*$D$7</f>
        <v>323876.68</v>
      </c>
      <c r="AB7" s="1">
        <f>E7*$E$7</f>
        <v>0</v>
      </c>
      <c r="AC7" s="1">
        <f>F7*$E$7</f>
        <v>0</v>
      </c>
      <c r="AD7" s="1">
        <f>G7*$E$7</f>
        <v>0</v>
      </c>
      <c r="AE7" s="1">
        <f>H7*$E$7</f>
        <v>0</v>
      </c>
      <c r="AF7" s="1">
        <f>F7*$F$7</f>
        <v>16977602681.496901</v>
      </c>
      <c r="AG7" s="1">
        <f>G7*$F$7</f>
        <v>18962294676.7878</v>
      </c>
      <c r="AH7" s="1">
        <f>H7*$F$7</f>
        <v>42200525754.608398</v>
      </c>
      <c r="AI7" s="1">
        <f>G7*$G$7</f>
        <v>21178998363.6036</v>
      </c>
      <c r="AJ7" s="1">
        <f>H7*$G$7</f>
        <v>47133792673.000801</v>
      </c>
      <c r="AK7" s="1">
        <f>H7*H7</f>
        <v>104896103847.8224</v>
      </c>
    </row>
    <row r="8" spans="2:37" x14ac:dyDescent="0.4">
      <c r="B8" s="2">
        <v>132602.65</v>
      </c>
      <c r="C8" s="1">
        <v>0</v>
      </c>
      <c r="D8" s="1">
        <v>1</v>
      </c>
      <c r="E8" s="1">
        <v>0</v>
      </c>
      <c r="F8" s="1">
        <v>119943.24</v>
      </c>
      <c r="G8" s="1">
        <v>156547.42000000001</v>
      </c>
      <c r="H8" s="1">
        <v>256512.92</v>
      </c>
      <c r="J8" s="1">
        <f>B8*B8</f>
        <v>17583462787.022499</v>
      </c>
      <c r="K8" s="1">
        <f>C8*$B$8</f>
        <v>0</v>
      </c>
      <c r="L8" s="1">
        <f>D8*$B$8</f>
        <v>132602.65</v>
      </c>
      <c r="M8" s="1">
        <f>E8*$B$8</f>
        <v>0</v>
      </c>
      <c r="N8" s="1">
        <f>F8*$B$8</f>
        <v>15904791473.586</v>
      </c>
      <c r="O8" s="1">
        <f>G8*$B$8</f>
        <v>20758602742.663002</v>
      </c>
      <c r="P8" s="1">
        <f>H8*$B$8</f>
        <v>34014292951.237999</v>
      </c>
      <c r="Q8" s="1">
        <f>C8*$C$8</f>
        <v>0</v>
      </c>
      <c r="R8" s="1">
        <f>D8*$C$8</f>
        <v>0</v>
      </c>
      <c r="S8" s="1">
        <f>E8*$C$8</f>
        <v>0</v>
      </c>
      <c r="T8" s="1">
        <f>F8*$C$8</f>
        <v>0</v>
      </c>
      <c r="U8" s="1">
        <f>G8*$C$8</f>
        <v>0</v>
      </c>
      <c r="V8" s="1">
        <f>H8*$C$8</f>
        <v>0</v>
      </c>
      <c r="W8" s="1">
        <f>D8*$D$8</f>
        <v>1</v>
      </c>
      <c r="X8" s="1">
        <f>E8*$D$8</f>
        <v>0</v>
      </c>
      <c r="Y8" s="1">
        <f>F8*$D$8</f>
        <v>119943.24</v>
      </c>
      <c r="Z8" s="1">
        <f>G8*$D$8</f>
        <v>156547.42000000001</v>
      </c>
      <c r="AA8" s="1">
        <f>H8*$D$8</f>
        <v>256512.92</v>
      </c>
      <c r="AB8" s="1">
        <f>E8*$E$8</f>
        <v>0</v>
      </c>
      <c r="AC8" s="1">
        <f>F8*$E$8</f>
        <v>0</v>
      </c>
      <c r="AD8" s="1">
        <f>G8*$E$8</f>
        <v>0</v>
      </c>
      <c r="AE8" s="1">
        <f>H8*$E$8</f>
        <v>0</v>
      </c>
      <c r="AF8" s="1">
        <f>F8*$F$8</f>
        <v>14386380821.697601</v>
      </c>
      <c r="AG8" s="1">
        <f>G8*$F$8</f>
        <v>18776804768.440804</v>
      </c>
      <c r="AH8" s="1">
        <f>H8*$F$8</f>
        <v>30766990726.660805</v>
      </c>
      <c r="AI8" s="1">
        <f>G8*$G$8</f>
        <v>24507094708.656403</v>
      </c>
      <c r="AJ8" s="1">
        <f>H8*$G$8</f>
        <v>40156435822.666405</v>
      </c>
      <c r="AK8" s="1">
        <f>H8*H8</f>
        <v>65798878126.926407</v>
      </c>
    </row>
    <row r="9" spans="2:37" x14ac:dyDescent="0.4">
      <c r="B9" s="2">
        <v>64926.080000000002</v>
      </c>
      <c r="C9" s="1">
        <v>0</v>
      </c>
      <c r="D9" s="1">
        <v>0</v>
      </c>
      <c r="E9" s="1">
        <v>1</v>
      </c>
      <c r="F9" s="1">
        <v>1000.23</v>
      </c>
      <c r="G9" s="1">
        <v>124153.04</v>
      </c>
      <c r="H9" s="1">
        <v>1903.93</v>
      </c>
      <c r="J9" s="1">
        <f>B9*B9</f>
        <v>4215395864.1664004</v>
      </c>
      <c r="K9" s="1">
        <f>C9*$B$9</f>
        <v>0</v>
      </c>
      <c r="L9" s="1">
        <f>D9*$B$9</f>
        <v>0</v>
      </c>
      <c r="M9" s="1">
        <f>E9*$B$9</f>
        <v>64926.080000000002</v>
      </c>
      <c r="N9" s="1">
        <f>F9*$B$9</f>
        <v>64941012.998400003</v>
      </c>
      <c r="O9" s="1">
        <f>G9*$B$9</f>
        <v>8060770207.2832003</v>
      </c>
      <c r="P9" s="1">
        <f>H9*$B$9</f>
        <v>123614711.49440001</v>
      </c>
      <c r="Q9" s="1">
        <f>C9*$C$9</f>
        <v>0</v>
      </c>
      <c r="R9" s="1">
        <f>D9*$C$9</f>
        <v>0</v>
      </c>
      <c r="S9" s="1">
        <f>E9*$C$9</f>
        <v>0</v>
      </c>
      <c r="T9" s="1">
        <f>F9*$C$9</f>
        <v>0</v>
      </c>
      <c r="U9" s="1">
        <f>G9*$C$9</f>
        <v>0</v>
      </c>
      <c r="V9" s="1">
        <f>H9*$C$9</f>
        <v>0</v>
      </c>
      <c r="W9" s="1">
        <f>D9*$D$9</f>
        <v>0</v>
      </c>
      <c r="X9" s="1">
        <f>E9*$D$9</f>
        <v>0</v>
      </c>
      <c r="Y9" s="1">
        <f>F9*$D$9</f>
        <v>0</v>
      </c>
      <c r="Z9" s="1">
        <f>G9*$D$9</f>
        <v>0</v>
      </c>
      <c r="AA9" s="1">
        <f>H9*$D$9</f>
        <v>0</v>
      </c>
      <c r="AB9" s="1">
        <f>E9*$E$9</f>
        <v>1</v>
      </c>
      <c r="AC9" s="1">
        <f>F9*$E$9</f>
        <v>1000.23</v>
      </c>
      <c r="AD9" s="1">
        <f>G9*$E$9</f>
        <v>124153.04</v>
      </c>
      <c r="AE9" s="1">
        <f>H9*$E$9</f>
        <v>1903.93</v>
      </c>
      <c r="AF9" s="1">
        <f>F9*$F$9</f>
        <v>1000460.0529</v>
      </c>
      <c r="AG9" s="1">
        <f>G9*$F$9</f>
        <v>124181595.19919999</v>
      </c>
      <c r="AH9" s="1">
        <f>H9*$F$9</f>
        <v>1904367.9039</v>
      </c>
      <c r="AI9" s="1">
        <f>G9*$G$9</f>
        <v>15413977341.241598</v>
      </c>
      <c r="AJ9" s="1">
        <f>H9*$G$9</f>
        <v>236378697.4472</v>
      </c>
      <c r="AK9" s="1">
        <f>H9*H9</f>
        <v>3624949.4449000005</v>
      </c>
    </row>
    <row r="10" spans="2:37" x14ac:dyDescent="0.4">
      <c r="B10" s="2">
        <v>35673.410000000003</v>
      </c>
      <c r="C10" s="1">
        <v>0</v>
      </c>
      <c r="D10" s="1">
        <v>0</v>
      </c>
      <c r="E10" s="1">
        <v>1</v>
      </c>
      <c r="F10" s="1">
        <v>542.04999999999995</v>
      </c>
      <c r="G10" s="1">
        <v>51743.15</v>
      </c>
      <c r="H10" s="1">
        <v>0</v>
      </c>
      <c r="J10" s="1">
        <f>B10*B10</f>
        <v>1272592181.0281003</v>
      </c>
      <c r="K10" s="1">
        <f>C10*$B$10</f>
        <v>0</v>
      </c>
      <c r="L10" s="1">
        <f>D10*$B$10</f>
        <v>0</v>
      </c>
      <c r="M10" s="1">
        <f>E10*$B$10</f>
        <v>35673.410000000003</v>
      </c>
      <c r="N10" s="1">
        <f>F10*$B$10</f>
        <v>19336771.890500002</v>
      </c>
      <c r="O10" s="1">
        <f>G10*$B$10</f>
        <v>1845854604.6415002</v>
      </c>
      <c r="P10" s="1">
        <f>H10*$B$10</f>
        <v>0</v>
      </c>
      <c r="Q10" s="1">
        <f>C10*$C$10</f>
        <v>0</v>
      </c>
      <c r="R10" s="1">
        <f>D10*$C$10</f>
        <v>0</v>
      </c>
      <c r="S10" s="1">
        <f>E10*$C$10</f>
        <v>0</v>
      </c>
      <c r="T10" s="1">
        <f>F10*$C$10</f>
        <v>0</v>
      </c>
      <c r="U10" s="1">
        <f>G10*$C$10</f>
        <v>0</v>
      </c>
      <c r="V10" s="1">
        <f>H10*$C$10</f>
        <v>0</v>
      </c>
      <c r="W10" s="1">
        <f>D10*$D$10</f>
        <v>0</v>
      </c>
      <c r="X10" s="1">
        <f>E10*$D$10</f>
        <v>0</v>
      </c>
      <c r="Y10" s="1">
        <f>F10*$D$10</f>
        <v>0</v>
      </c>
      <c r="Z10" s="1">
        <f>G10*$D$10</f>
        <v>0</v>
      </c>
      <c r="AA10" s="1">
        <f>H10*$D$10</f>
        <v>0</v>
      </c>
      <c r="AB10" s="1">
        <f>E10*$E$10</f>
        <v>1</v>
      </c>
      <c r="AC10" s="1">
        <f>F10*$E$10</f>
        <v>542.04999999999995</v>
      </c>
      <c r="AD10" s="1">
        <f>G10*$E$10</f>
        <v>51743.15</v>
      </c>
      <c r="AE10" s="1">
        <f>H10*$E$10</f>
        <v>0</v>
      </c>
      <c r="AF10" s="1">
        <f>F10*$F$10</f>
        <v>293818.20249999996</v>
      </c>
      <c r="AG10" s="1">
        <f>G10*$F$10</f>
        <v>28047374.4575</v>
      </c>
      <c r="AH10" s="1">
        <f>H10*$F$10</f>
        <v>0</v>
      </c>
      <c r="AI10" s="1">
        <f>G10*$G$10</f>
        <v>2677353571.9225001</v>
      </c>
      <c r="AJ10" s="1">
        <f>H10*$G$10</f>
        <v>0</v>
      </c>
      <c r="AK10" s="1">
        <f>H10*H10</f>
        <v>0</v>
      </c>
    </row>
    <row r="11" spans="2:37" x14ac:dyDescent="0.4">
      <c r="B11" s="2">
        <v>101004.64</v>
      </c>
      <c r="C11" s="1">
        <v>0</v>
      </c>
      <c r="D11" s="1">
        <v>0</v>
      </c>
      <c r="E11" s="1">
        <v>1</v>
      </c>
      <c r="F11" s="1">
        <v>65605.48</v>
      </c>
      <c r="G11" s="1">
        <v>153032.06</v>
      </c>
      <c r="H11" s="1">
        <v>107138.38</v>
      </c>
      <c r="J11" s="1">
        <f>B11*B11</f>
        <v>10201937301.5296</v>
      </c>
      <c r="K11" s="1">
        <f>C11*$B$11</f>
        <v>0</v>
      </c>
      <c r="L11" s="1">
        <f>D11*$B$11</f>
        <v>0</v>
      </c>
      <c r="M11" s="1">
        <f>E11*$B$11</f>
        <v>101004.64</v>
      </c>
      <c r="N11" s="1">
        <f>F11*$B$11</f>
        <v>6626457889.4271994</v>
      </c>
      <c r="O11" s="1">
        <f>G11*$B$11</f>
        <v>15456948128.7584</v>
      </c>
      <c r="P11" s="1">
        <f>H11*$B$11</f>
        <v>10821473502.0832</v>
      </c>
      <c r="Q11" s="1">
        <f>C11*$C$11</f>
        <v>0</v>
      </c>
      <c r="R11" s="1">
        <f>D11*$C$11</f>
        <v>0</v>
      </c>
      <c r="S11" s="1">
        <f>E11*$C$11</f>
        <v>0</v>
      </c>
      <c r="T11" s="1">
        <f>F11*$C$11</f>
        <v>0</v>
      </c>
      <c r="U11" s="1">
        <f>G11*$C$11</f>
        <v>0</v>
      </c>
      <c r="V11" s="1">
        <f>H11*$C$11</f>
        <v>0</v>
      </c>
      <c r="W11" s="1">
        <f>D11*$D$11</f>
        <v>0</v>
      </c>
      <c r="X11" s="1">
        <f>E11*$D$11</f>
        <v>0</v>
      </c>
      <c r="Y11" s="1">
        <f>F11*$D$11</f>
        <v>0</v>
      </c>
      <c r="Z11" s="1">
        <f>G11*$D$11</f>
        <v>0</v>
      </c>
      <c r="AA11" s="1">
        <f>H11*$D$11</f>
        <v>0</v>
      </c>
      <c r="AB11" s="1">
        <f>E11*$E$11</f>
        <v>1</v>
      </c>
      <c r="AC11" s="1">
        <f>F11*$E$11</f>
        <v>65605.48</v>
      </c>
      <c r="AD11" s="1">
        <f>G11*$E$11</f>
        <v>153032.06</v>
      </c>
      <c r="AE11" s="1">
        <f>H11*$E$11</f>
        <v>107138.38</v>
      </c>
      <c r="AF11" s="1">
        <f>F11*$F$11</f>
        <v>4304079006.0303993</v>
      </c>
      <c r="AG11" s="1">
        <f>G11*$F$11</f>
        <v>10039741751.688799</v>
      </c>
      <c r="AH11" s="1">
        <f>H11*$F$11</f>
        <v>7028864846.3224001</v>
      </c>
      <c r="AI11" s="1">
        <f>G11*$G$11</f>
        <v>23418811387.843597</v>
      </c>
      <c r="AJ11" s="1">
        <f>H11*$G$11</f>
        <v>16395606996.462801</v>
      </c>
      <c r="AK11" s="1">
        <f>H11*H11</f>
        <v>11478632469.024401</v>
      </c>
    </row>
    <row r="12" spans="2:37" x14ac:dyDescent="0.4">
      <c r="B12" s="2">
        <v>129917.04</v>
      </c>
      <c r="C12" s="1">
        <v>0</v>
      </c>
      <c r="D12" s="1">
        <v>0</v>
      </c>
      <c r="E12" s="1">
        <v>1</v>
      </c>
      <c r="F12" s="1">
        <v>114523.61</v>
      </c>
      <c r="G12" s="1">
        <v>122616.84</v>
      </c>
      <c r="H12" s="1">
        <v>261776.23</v>
      </c>
      <c r="J12" s="1">
        <f>B12*B12</f>
        <v>16878437282.361599</v>
      </c>
      <c r="K12" s="1">
        <f>C12*$B$12</f>
        <v>0</v>
      </c>
      <c r="L12" s="1">
        <f>D12*$B$12</f>
        <v>0</v>
      </c>
      <c r="M12" s="1">
        <f>E12*$B$12</f>
        <v>129917.04</v>
      </c>
      <c r="N12" s="1">
        <f>F12*$B$12</f>
        <v>14878568421.3144</v>
      </c>
      <c r="O12" s="1">
        <f>G12*$B$12</f>
        <v>15930016906.953598</v>
      </c>
      <c r="P12" s="1">
        <f>H12*$B$12</f>
        <v>34009192943.959198</v>
      </c>
      <c r="Q12" s="1">
        <f>C12*$C$12</f>
        <v>0</v>
      </c>
      <c r="R12" s="1">
        <f>D12*$C$12</f>
        <v>0</v>
      </c>
      <c r="S12" s="1">
        <f>E12*$C$12</f>
        <v>0</v>
      </c>
      <c r="T12" s="1">
        <f>F12*$C$12</f>
        <v>0</v>
      </c>
      <c r="U12" s="1">
        <f>G12*$C$12</f>
        <v>0</v>
      </c>
      <c r="V12" s="1">
        <f>H12*$C$12</f>
        <v>0</v>
      </c>
      <c r="W12" s="1">
        <f>D12*$D$12</f>
        <v>0</v>
      </c>
      <c r="X12" s="1">
        <f>E12*$D$12</f>
        <v>0</v>
      </c>
      <c r="Y12" s="1">
        <f>F12*$D$12</f>
        <v>0</v>
      </c>
      <c r="Z12" s="1">
        <f>G12*$D$12</f>
        <v>0</v>
      </c>
      <c r="AA12" s="1">
        <f>H12*$D$12</f>
        <v>0</v>
      </c>
      <c r="AB12" s="1">
        <f>E12*$E$12</f>
        <v>1</v>
      </c>
      <c r="AC12" s="1">
        <f>F12*$E$12</f>
        <v>114523.61</v>
      </c>
      <c r="AD12" s="1">
        <f>G12*$E$12</f>
        <v>122616.84</v>
      </c>
      <c r="AE12" s="1">
        <f>H12*$E$12</f>
        <v>261776.23</v>
      </c>
      <c r="AF12" s="1">
        <f>F12*$F$12</f>
        <v>13115657247.4321</v>
      </c>
      <c r="AG12" s="1">
        <f>G12*$F$12</f>
        <v>14042523163.5924</v>
      </c>
      <c r="AH12" s="1">
        <f>H12*$F$12</f>
        <v>29979558871.790302</v>
      </c>
      <c r="AI12" s="1">
        <f>G12*$G$12</f>
        <v>15034889451.5856</v>
      </c>
      <c r="AJ12" s="1">
        <f>H12*$G$12</f>
        <v>32098174109.7132</v>
      </c>
      <c r="AK12" s="1">
        <f>H12*H12</f>
        <v>68526794593.012909</v>
      </c>
    </row>
    <row r="13" spans="2:37" x14ac:dyDescent="0.4">
      <c r="B13" s="2">
        <v>99937.59</v>
      </c>
      <c r="C13" s="1">
        <v>0</v>
      </c>
      <c r="D13" s="1">
        <v>1</v>
      </c>
      <c r="E13" s="1">
        <v>0</v>
      </c>
      <c r="F13" s="1">
        <v>61994.48</v>
      </c>
      <c r="G13" s="1">
        <v>115641.28</v>
      </c>
      <c r="H13" s="1">
        <v>91131.24</v>
      </c>
      <c r="J13" s="1">
        <f>B13*B13</f>
        <v>9987521895.0080986</v>
      </c>
      <c r="K13" s="1">
        <f>C13*$B$13</f>
        <v>0</v>
      </c>
      <c r="L13" s="1">
        <f>D13*$B$13</f>
        <v>99937.59</v>
      </c>
      <c r="M13" s="1">
        <f>E13*$B$13</f>
        <v>0</v>
      </c>
      <c r="N13" s="1">
        <f>F13*$B$13</f>
        <v>6195578924.5032005</v>
      </c>
      <c r="O13" s="1">
        <f>G13*$B$13</f>
        <v>11556910827.7152</v>
      </c>
      <c r="P13" s="1">
        <f>H13*$B$13</f>
        <v>9107436499.3115997</v>
      </c>
      <c r="Q13" s="1">
        <f>C13*$C$13</f>
        <v>0</v>
      </c>
      <c r="R13" s="1">
        <f>D13*$C$13</f>
        <v>0</v>
      </c>
      <c r="S13" s="1">
        <f>E13*$C$13</f>
        <v>0</v>
      </c>
      <c r="T13" s="1">
        <f>F13*$C$13</f>
        <v>0</v>
      </c>
      <c r="U13" s="1">
        <f>G13*$C$13</f>
        <v>0</v>
      </c>
      <c r="V13" s="1">
        <f>H13*$C$13</f>
        <v>0</v>
      </c>
      <c r="W13" s="1">
        <f>D13*$D$13</f>
        <v>1</v>
      </c>
      <c r="X13" s="1">
        <f>E13*$D$13</f>
        <v>0</v>
      </c>
      <c r="Y13" s="1">
        <f>F13*$D$13</f>
        <v>61994.48</v>
      </c>
      <c r="Z13" s="1">
        <f>G13*$D$13</f>
        <v>115641.28</v>
      </c>
      <c r="AA13" s="1">
        <f>H13*$D$13</f>
        <v>91131.24</v>
      </c>
      <c r="AB13" s="1">
        <f>E13*$E$13</f>
        <v>0</v>
      </c>
      <c r="AC13" s="1">
        <f>F13*$E$13</f>
        <v>0</v>
      </c>
      <c r="AD13" s="1">
        <f>G13*$E$13</f>
        <v>0</v>
      </c>
      <c r="AE13" s="1">
        <f>H13*$E$13</f>
        <v>0</v>
      </c>
      <c r="AF13" s="1">
        <f>F13*$F$13</f>
        <v>3843315550.4704003</v>
      </c>
      <c r="AG13" s="1">
        <f>G13*$F$13</f>
        <v>7169121020.1344004</v>
      </c>
      <c r="AH13" s="1">
        <f>H13*$F$13</f>
        <v>5649633835.5552006</v>
      </c>
      <c r="AI13" s="1">
        <f>G13*$G$13</f>
        <v>13372905640.038401</v>
      </c>
      <c r="AJ13" s="1">
        <f>H13*$G$13</f>
        <v>10538533241.5872</v>
      </c>
      <c r="AK13" s="1">
        <f>H13*H13</f>
        <v>8304902903.9376011</v>
      </c>
    </row>
    <row r="14" spans="2:37" x14ac:dyDescent="0.4">
      <c r="B14" s="2">
        <v>97427.839999999997</v>
      </c>
      <c r="C14" s="1">
        <v>1</v>
      </c>
      <c r="D14" s="1">
        <v>0</v>
      </c>
      <c r="E14" s="1">
        <v>0</v>
      </c>
      <c r="F14" s="1">
        <v>63408.86</v>
      </c>
      <c r="G14" s="1">
        <v>129219.61</v>
      </c>
      <c r="H14" s="1">
        <v>46085.25</v>
      </c>
      <c r="J14" s="1">
        <f>B14*B14</f>
        <v>9492184007.0655994</v>
      </c>
      <c r="K14" s="1">
        <f>C14*$B$14</f>
        <v>97427.839999999997</v>
      </c>
      <c r="L14" s="1">
        <f>D14*$B$14</f>
        <v>0</v>
      </c>
      <c r="M14" s="1">
        <f>E14*$B$14</f>
        <v>0</v>
      </c>
      <c r="N14" s="1">
        <f>F14*$B$14</f>
        <v>6177788266.6624002</v>
      </c>
      <c r="O14" s="1">
        <f>G14*$B$14</f>
        <v>12589587487.9424</v>
      </c>
      <c r="P14" s="1">
        <f>H14*$B$14</f>
        <v>4489986363.3599997</v>
      </c>
      <c r="Q14" s="1">
        <f>C14*$C$14</f>
        <v>1</v>
      </c>
      <c r="R14" s="1">
        <f>D14*$C$14</f>
        <v>0</v>
      </c>
      <c r="S14" s="1">
        <f>E14*$C$14</f>
        <v>0</v>
      </c>
      <c r="T14" s="1">
        <f>F14*$C$14</f>
        <v>63408.86</v>
      </c>
      <c r="U14" s="1">
        <f>G14*$C$14</f>
        <v>129219.61</v>
      </c>
      <c r="V14" s="1">
        <f>H14*$C$14</f>
        <v>46085.25</v>
      </c>
      <c r="W14" s="1">
        <f>D14*$D$14</f>
        <v>0</v>
      </c>
      <c r="X14" s="1">
        <f>E14*$D$14</f>
        <v>0</v>
      </c>
      <c r="Y14" s="1">
        <f>F14*$D$14</f>
        <v>0</v>
      </c>
      <c r="Z14" s="1">
        <f>G14*$D$14</f>
        <v>0</v>
      </c>
      <c r="AA14" s="1">
        <f>H14*$D$14</f>
        <v>0</v>
      </c>
      <c r="AB14" s="1">
        <f>E14*$E$14</f>
        <v>0</v>
      </c>
      <c r="AC14" s="1">
        <f>F14*$E$14</f>
        <v>0</v>
      </c>
      <c r="AD14" s="1">
        <f>G14*$E$14</f>
        <v>0</v>
      </c>
      <c r="AE14" s="1">
        <f>H14*$E$14</f>
        <v>0</v>
      </c>
      <c r="AF14" s="1">
        <f>F14*$F$14</f>
        <v>4020683526.4995999</v>
      </c>
      <c r="AG14" s="1">
        <f>G14*$F$14</f>
        <v>8193668159.7446003</v>
      </c>
      <c r="AH14" s="1">
        <f>H14*$F$14</f>
        <v>2922213165.3150001</v>
      </c>
      <c r="AI14" s="1">
        <f>G14*$G$14</f>
        <v>16697707608.552099</v>
      </c>
      <c r="AJ14" s="1">
        <f>H14*$G$14</f>
        <v>5955118031.7524996</v>
      </c>
      <c r="AK14" s="1">
        <f>H14*H14</f>
        <v>2123850267.5625</v>
      </c>
    </row>
    <row r="15" spans="2:37" x14ac:dyDescent="0.4">
      <c r="B15" s="2">
        <v>126992.93</v>
      </c>
      <c r="C15" s="1">
        <v>1</v>
      </c>
      <c r="D15" s="1">
        <v>0</v>
      </c>
      <c r="E15" s="1">
        <v>0</v>
      </c>
      <c r="F15" s="1">
        <v>78013.11</v>
      </c>
      <c r="G15" s="1">
        <v>121597.55</v>
      </c>
      <c r="H15" s="1">
        <v>264346.06</v>
      </c>
      <c r="J15" s="1">
        <f>B15*B15</f>
        <v>16127204269.984898</v>
      </c>
      <c r="K15" s="1">
        <f>C15*$B$15</f>
        <v>126992.93</v>
      </c>
      <c r="L15" s="1">
        <f>D15*$B$15</f>
        <v>0</v>
      </c>
      <c r="M15" s="1">
        <f>E15*$B$15</f>
        <v>0</v>
      </c>
      <c r="N15" s="1">
        <f>F15*$B$15</f>
        <v>9907113417.3122997</v>
      </c>
      <c r="O15" s="1">
        <f>G15*$B$15</f>
        <v>15442029155.321499</v>
      </c>
      <c r="P15" s="1">
        <f>H15*$B$15</f>
        <v>33570080693.355797</v>
      </c>
      <c r="Q15" s="1">
        <f>C15*$C$15</f>
        <v>1</v>
      </c>
      <c r="R15" s="1">
        <f>D15*$C$15</f>
        <v>0</v>
      </c>
      <c r="S15" s="1">
        <f>E15*$C$15</f>
        <v>0</v>
      </c>
      <c r="T15" s="1">
        <f>F15*$C$15</f>
        <v>78013.11</v>
      </c>
      <c r="U15" s="1">
        <f>G15*$C$15</f>
        <v>121597.55</v>
      </c>
      <c r="V15" s="1">
        <f>H15*$C$15</f>
        <v>264346.06</v>
      </c>
      <c r="W15" s="1">
        <f>D15*$D$15</f>
        <v>0</v>
      </c>
      <c r="X15" s="1">
        <f>E15*$D$15</f>
        <v>0</v>
      </c>
      <c r="Y15" s="1">
        <f>F15*$D$15</f>
        <v>0</v>
      </c>
      <c r="Z15" s="1">
        <f>G15*$D$15</f>
        <v>0</v>
      </c>
      <c r="AA15" s="1">
        <f>H15*$D$15</f>
        <v>0</v>
      </c>
      <c r="AB15" s="1">
        <f>E15*$E$15</f>
        <v>0</v>
      </c>
      <c r="AC15" s="1">
        <f>F15*$E$15</f>
        <v>0</v>
      </c>
      <c r="AD15" s="1">
        <f>G15*$E$15</f>
        <v>0</v>
      </c>
      <c r="AE15" s="1">
        <f>H15*$E$15</f>
        <v>0</v>
      </c>
      <c r="AF15" s="1">
        <f>F15*$F$15</f>
        <v>6086045331.8720999</v>
      </c>
      <c r="AG15" s="1">
        <f>G15*$F$15</f>
        <v>9486203043.8805008</v>
      </c>
      <c r="AH15" s="1">
        <f>H15*$F$15</f>
        <v>20622458256.8466</v>
      </c>
      <c r="AI15" s="1">
        <f>G15*$G$15</f>
        <v>14785964166.002501</v>
      </c>
      <c r="AJ15" s="1">
        <f>H15*$G$15</f>
        <v>32143833248.153</v>
      </c>
      <c r="AK15" s="1">
        <f>H15*H15</f>
        <v>69878839437.523605</v>
      </c>
    </row>
    <row r="16" spans="2:37" x14ac:dyDescent="0.4">
      <c r="B16" s="2">
        <v>71498.490000000005</v>
      </c>
      <c r="C16" s="1">
        <v>1</v>
      </c>
      <c r="D16" s="1">
        <v>0</v>
      </c>
      <c r="E16" s="1">
        <v>0</v>
      </c>
      <c r="F16" s="1">
        <v>23640.93</v>
      </c>
      <c r="G16" s="1">
        <v>96189.63</v>
      </c>
      <c r="H16" s="1">
        <v>148001.10999999999</v>
      </c>
      <c r="J16" s="1">
        <f>B16*B16</f>
        <v>5112034072.2801008</v>
      </c>
      <c r="K16" s="1">
        <f>C16*$B$16</f>
        <v>71498.490000000005</v>
      </c>
      <c r="L16" s="1">
        <f>D16*$B$16</f>
        <v>0</v>
      </c>
      <c r="M16" s="1">
        <f>E16*$B$16</f>
        <v>0</v>
      </c>
      <c r="N16" s="1">
        <f>F16*$B$16</f>
        <v>1690290797.1957002</v>
      </c>
      <c r="O16" s="1">
        <f>G16*$B$16</f>
        <v>6877413298.6587009</v>
      </c>
      <c r="P16" s="1">
        <f>H16*$B$16</f>
        <v>10581855883.3239</v>
      </c>
      <c r="Q16" s="1">
        <f>C16*$C$16</f>
        <v>1</v>
      </c>
      <c r="R16" s="1">
        <f>D16*$C$16</f>
        <v>0</v>
      </c>
      <c r="S16" s="1">
        <f>E16*$C$16</f>
        <v>0</v>
      </c>
      <c r="T16" s="1">
        <f>F16*$C$16</f>
        <v>23640.93</v>
      </c>
      <c r="U16" s="1">
        <f>G16*$C$16</f>
        <v>96189.63</v>
      </c>
      <c r="V16" s="1">
        <f>H16*$C$16</f>
        <v>148001.10999999999</v>
      </c>
      <c r="W16" s="1">
        <f>D16*$D$16</f>
        <v>0</v>
      </c>
      <c r="X16" s="1">
        <f>E16*$D$16</f>
        <v>0</v>
      </c>
      <c r="Y16" s="1">
        <f>F16*$D$16</f>
        <v>0</v>
      </c>
      <c r="Z16" s="1">
        <f>G16*$D$16</f>
        <v>0</v>
      </c>
      <c r="AA16" s="1">
        <f>H16*$D$16</f>
        <v>0</v>
      </c>
      <c r="AB16" s="1">
        <f>E16*$E$16</f>
        <v>0</v>
      </c>
      <c r="AC16" s="1">
        <f>F16*$E$16</f>
        <v>0</v>
      </c>
      <c r="AD16" s="1">
        <f>G16*$E$16</f>
        <v>0</v>
      </c>
      <c r="AE16" s="1">
        <f>H16*$E$16</f>
        <v>0</v>
      </c>
      <c r="AF16" s="1">
        <f>F16*$F$16</f>
        <v>558893571.26489997</v>
      </c>
      <c r="AG16" s="1">
        <f>G16*$F$16</f>
        <v>2274012309.5559001</v>
      </c>
      <c r="AH16" s="1">
        <f>H16*$F$16</f>
        <v>3498883881.4322996</v>
      </c>
      <c r="AI16" s="1">
        <f>G16*$G$16</f>
        <v>9252444919.5369015</v>
      </c>
      <c r="AJ16" s="1">
        <f>H16*$G$16</f>
        <v>14236172010.4893</v>
      </c>
      <c r="AK16" s="1">
        <f>H16*H16</f>
        <v>21904328561.232098</v>
      </c>
    </row>
    <row r="17" spans="2:37" x14ac:dyDescent="0.4">
      <c r="B17" s="2">
        <v>118474.03</v>
      </c>
      <c r="C17" s="1">
        <v>1</v>
      </c>
      <c r="D17" s="1">
        <v>0</v>
      </c>
      <c r="E17" s="1">
        <v>0</v>
      </c>
      <c r="F17" s="1">
        <v>76253.86</v>
      </c>
      <c r="G17" s="1">
        <v>113867.3</v>
      </c>
      <c r="H17" s="1">
        <v>298664.46999999997</v>
      </c>
      <c r="J17" s="1">
        <f>B17*B17</f>
        <v>14036095784.440899</v>
      </c>
      <c r="K17" s="1">
        <f>C17*$B$17</f>
        <v>118474.03</v>
      </c>
      <c r="L17" s="1">
        <f>D17*$B$17</f>
        <v>0</v>
      </c>
      <c r="M17" s="1">
        <f>E17*$B$17</f>
        <v>0</v>
      </c>
      <c r="N17" s="1">
        <f>F17*$B$17</f>
        <v>9034102097.2558002</v>
      </c>
      <c r="O17" s="1">
        <f>G17*$B$17</f>
        <v>13490317916.219</v>
      </c>
      <c r="P17" s="1">
        <f>H17*$B$17</f>
        <v>35383983378.714096</v>
      </c>
      <c r="Q17" s="1">
        <f>C17*$C$17</f>
        <v>1</v>
      </c>
      <c r="R17" s="1">
        <f>D17*$C$17</f>
        <v>0</v>
      </c>
      <c r="S17" s="1">
        <f>E17*$C$17</f>
        <v>0</v>
      </c>
      <c r="T17" s="1">
        <f>F17*$C$17</f>
        <v>76253.86</v>
      </c>
      <c r="U17" s="1">
        <f>G17*$C$17</f>
        <v>113867.3</v>
      </c>
      <c r="V17" s="1">
        <f>H17*$C$17</f>
        <v>298664.46999999997</v>
      </c>
      <c r="W17" s="1">
        <f>D17*$D$17</f>
        <v>0</v>
      </c>
      <c r="X17" s="1">
        <f>E17*$D$17</f>
        <v>0</v>
      </c>
      <c r="Y17" s="1">
        <f>F17*$D$17</f>
        <v>0</v>
      </c>
      <c r="Z17" s="1">
        <f>G17*$D$17</f>
        <v>0</v>
      </c>
      <c r="AA17" s="1">
        <f>H17*$D$17</f>
        <v>0</v>
      </c>
      <c r="AB17" s="1">
        <f>E17*$E$17</f>
        <v>0</v>
      </c>
      <c r="AC17" s="1">
        <f>F17*$E$17</f>
        <v>0</v>
      </c>
      <c r="AD17" s="1">
        <f>G17*$E$17</f>
        <v>0</v>
      </c>
      <c r="AE17" s="1">
        <f>H17*$E$17</f>
        <v>0</v>
      </c>
      <c r="AF17" s="1">
        <f>F17*$F$17</f>
        <v>5814651164.8996</v>
      </c>
      <c r="AG17" s="1">
        <f>G17*$F$17</f>
        <v>8682821152.7779999</v>
      </c>
      <c r="AH17" s="1">
        <f>H17*$F$17</f>
        <v>22774318682.354198</v>
      </c>
      <c r="AI17" s="1">
        <f>G17*$G$17</f>
        <v>12965762009.290001</v>
      </c>
      <c r="AJ17" s="1">
        <f>H17*$G$17</f>
        <v>34008116804.830997</v>
      </c>
      <c r="AK17" s="1">
        <f>H17*H17</f>
        <v>89200465640.38089</v>
      </c>
    </row>
    <row r="18" spans="2:37" x14ac:dyDescent="0.4">
      <c r="B18" s="2">
        <v>69758.98</v>
      </c>
      <c r="C18" s="1">
        <v>0</v>
      </c>
      <c r="D18" s="1">
        <v>0</v>
      </c>
      <c r="E18" s="1">
        <v>1</v>
      </c>
      <c r="F18" s="1">
        <v>15505.73</v>
      </c>
      <c r="G18" s="1">
        <v>127382.3</v>
      </c>
      <c r="H18" s="1">
        <v>35534.17</v>
      </c>
      <c r="J18" s="1">
        <f>B18*B18</f>
        <v>4866315290.640399</v>
      </c>
      <c r="K18" s="1">
        <f>C18*$B$18</f>
        <v>0</v>
      </c>
      <c r="L18" s="1">
        <f>D18*$B$18</f>
        <v>0</v>
      </c>
      <c r="M18" s="1">
        <f>E18*$B$18</f>
        <v>69758.98</v>
      </c>
      <c r="N18" s="1">
        <f>F18*$B$18</f>
        <v>1081663908.9554</v>
      </c>
      <c r="O18" s="1">
        <f>G18*$B$18</f>
        <v>8886059318.0539989</v>
      </c>
      <c r="P18" s="1">
        <f>H18*$B$18</f>
        <v>2478827454.3465996</v>
      </c>
      <c r="Q18" s="1">
        <f>C18*$C$18</f>
        <v>0</v>
      </c>
      <c r="R18" s="1">
        <f>D18*$C$18</f>
        <v>0</v>
      </c>
      <c r="S18" s="1">
        <f>E18*$C$18</f>
        <v>0</v>
      </c>
      <c r="T18" s="1">
        <f>F18*$C$18</f>
        <v>0</v>
      </c>
      <c r="U18" s="1">
        <f>G18*$C$18</f>
        <v>0</v>
      </c>
      <c r="V18" s="1">
        <f>H18*$C$18</f>
        <v>0</v>
      </c>
      <c r="W18" s="1">
        <f>D18*$D$18</f>
        <v>0</v>
      </c>
      <c r="X18" s="1">
        <f>E18*$D$18</f>
        <v>0</v>
      </c>
      <c r="Y18" s="1">
        <f>F18*$D$18</f>
        <v>0</v>
      </c>
      <c r="Z18" s="1">
        <f>G18*$D$18</f>
        <v>0</v>
      </c>
      <c r="AA18" s="1">
        <f>H18*$D$18</f>
        <v>0</v>
      </c>
      <c r="AB18" s="1">
        <f>E18*$E$18</f>
        <v>1</v>
      </c>
      <c r="AC18" s="1">
        <f>F18*$E$18</f>
        <v>15505.73</v>
      </c>
      <c r="AD18" s="1">
        <f>G18*$E$18</f>
        <v>127382.3</v>
      </c>
      <c r="AE18" s="1">
        <f>H18*$E$18</f>
        <v>35534.17</v>
      </c>
      <c r="AF18" s="1">
        <f>F18*$F$18</f>
        <v>240427662.83289999</v>
      </c>
      <c r="AG18" s="1">
        <f>G18*$F$18</f>
        <v>1975155550.579</v>
      </c>
      <c r="AH18" s="1">
        <f>H18*$F$18</f>
        <v>550983245.79409993</v>
      </c>
      <c r="AI18" s="1">
        <f>G18*$G$18</f>
        <v>16226250353.290001</v>
      </c>
      <c r="AJ18" s="1">
        <f>H18*$G$18</f>
        <v>4526424303.191</v>
      </c>
      <c r="AK18" s="1">
        <f>H18*H18</f>
        <v>1262677237.5888999</v>
      </c>
    </row>
    <row r="19" spans="2:37" x14ac:dyDescent="0.4">
      <c r="B19" s="2">
        <v>152211.76999999999</v>
      </c>
      <c r="C19" s="1">
        <v>0</v>
      </c>
      <c r="D19" s="1">
        <v>0</v>
      </c>
      <c r="E19" s="1">
        <v>1</v>
      </c>
      <c r="F19" s="1">
        <v>120542.52</v>
      </c>
      <c r="G19" s="1">
        <v>148718.95000000001</v>
      </c>
      <c r="H19" s="1">
        <v>311613.28999999998</v>
      </c>
      <c r="J19" s="1">
        <f>B19*B19</f>
        <v>23168422926.532898</v>
      </c>
      <c r="K19" s="1">
        <f>C19*$B$19</f>
        <v>0</v>
      </c>
      <c r="L19" s="1">
        <f>D19*$B$19</f>
        <v>0</v>
      </c>
      <c r="M19" s="1">
        <f>E19*$B$19</f>
        <v>152211.76999999999</v>
      </c>
      <c r="N19" s="1">
        <f>F19*$B$19</f>
        <v>18347990329.4604</v>
      </c>
      <c r="O19" s="1">
        <f>G19*$B$19</f>
        <v>22636774612.0415</v>
      </c>
      <c r="P19" s="1">
        <f>H19*$B$19</f>
        <v>47431210426.423294</v>
      </c>
      <c r="Q19" s="1">
        <f>C19*$C$19</f>
        <v>0</v>
      </c>
      <c r="R19" s="1">
        <f>D19*$C$19</f>
        <v>0</v>
      </c>
      <c r="S19" s="1">
        <f>E19*$C$19</f>
        <v>0</v>
      </c>
      <c r="T19" s="1">
        <f>F19*$C$19</f>
        <v>0</v>
      </c>
      <c r="U19" s="1">
        <f>G19*$C$19</f>
        <v>0</v>
      </c>
      <c r="V19" s="1">
        <f>H19*$C$19</f>
        <v>0</v>
      </c>
      <c r="W19" s="1">
        <f>D19*$D$19</f>
        <v>0</v>
      </c>
      <c r="X19" s="1">
        <f>E19*$D$19</f>
        <v>0</v>
      </c>
      <c r="Y19" s="1">
        <f>F19*$D$19</f>
        <v>0</v>
      </c>
      <c r="Z19" s="1">
        <f>G19*$D$19</f>
        <v>0</v>
      </c>
      <c r="AA19" s="1">
        <f>H19*$D$19</f>
        <v>0</v>
      </c>
      <c r="AB19" s="1">
        <f>E19*$E$19</f>
        <v>1</v>
      </c>
      <c r="AC19" s="1">
        <f>F19*$E$19</f>
        <v>120542.52</v>
      </c>
      <c r="AD19" s="1">
        <f>G19*$E$19</f>
        <v>148718.95000000001</v>
      </c>
      <c r="AE19" s="1">
        <f>H19*$E$19</f>
        <v>311613.28999999998</v>
      </c>
      <c r="AF19" s="1">
        <f>F19*$F$19</f>
        <v>14530499127.950401</v>
      </c>
      <c r="AG19" s="1">
        <f>G19*$F$19</f>
        <v>17926957004.754002</v>
      </c>
      <c r="AH19" s="1">
        <f>H19*$F$19</f>
        <v>37562651242.090797</v>
      </c>
      <c r="AI19" s="1">
        <f>G19*$G$19</f>
        <v>22117326089.102505</v>
      </c>
      <c r="AJ19" s="1">
        <f>H19*$G$19</f>
        <v>46342801294.845497</v>
      </c>
      <c r="AK19" s="1">
        <f>H19*H19</f>
        <v>97102842504.624084</v>
      </c>
    </row>
    <row r="20" spans="2:37" x14ac:dyDescent="0.4">
      <c r="B20" s="2">
        <v>134307.35</v>
      </c>
      <c r="C20" s="1">
        <v>1</v>
      </c>
      <c r="D20" s="1">
        <v>0</v>
      </c>
      <c r="E20" s="1">
        <v>0</v>
      </c>
      <c r="F20" s="1">
        <v>91992.39</v>
      </c>
      <c r="G20" s="1">
        <v>135495.07</v>
      </c>
      <c r="H20" s="1">
        <v>252664.93</v>
      </c>
      <c r="J20" s="1">
        <f>B20*B20</f>
        <v>18038464264.022503</v>
      </c>
      <c r="K20" s="1">
        <f>C20*$B$20</f>
        <v>134307.35</v>
      </c>
      <c r="L20" s="1">
        <f>D20*$B$20</f>
        <v>0</v>
      </c>
      <c r="M20" s="1">
        <f>E20*$B$20</f>
        <v>0</v>
      </c>
      <c r="N20" s="1">
        <f>F20*$B$20</f>
        <v>12355254121.0665</v>
      </c>
      <c r="O20" s="1">
        <f>G20*$B$20</f>
        <v>18197983789.764503</v>
      </c>
      <c r="P20" s="1">
        <f>H20*$B$20</f>
        <v>33934757186.2355</v>
      </c>
      <c r="Q20" s="1">
        <f>C20*$C$20</f>
        <v>1</v>
      </c>
      <c r="R20" s="1">
        <f>D20*$C$20</f>
        <v>0</v>
      </c>
      <c r="S20" s="1">
        <f>E20*$C$20</f>
        <v>0</v>
      </c>
      <c r="T20" s="1">
        <f>F20*$C$20</f>
        <v>91992.39</v>
      </c>
      <c r="U20" s="1">
        <f>G20*$C$20</f>
        <v>135495.07</v>
      </c>
      <c r="V20" s="1">
        <f>H20*$C$20</f>
        <v>252664.93</v>
      </c>
      <c r="W20" s="1">
        <f>D20*$D$20</f>
        <v>0</v>
      </c>
      <c r="X20" s="1">
        <f>E20*$D$20</f>
        <v>0</v>
      </c>
      <c r="Y20" s="1">
        <f>F20*$D$20</f>
        <v>0</v>
      </c>
      <c r="Z20" s="1">
        <f>G20*$D$20</f>
        <v>0</v>
      </c>
      <c r="AA20" s="1">
        <f>H20*$D$20</f>
        <v>0</v>
      </c>
      <c r="AB20" s="1">
        <f>E20*$E$20</f>
        <v>0</v>
      </c>
      <c r="AC20" s="1">
        <f>F20*$E$20</f>
        <v>0</v>
      </c>
      <c r="AD20" s="1">
        <f>G20*$E$20</f>
        <v>0</v>
      </c>
      <c r="AE20" s="1">
        <f>H20*$E$20</f>
        <v>0</v>
      </c>
      <c r="AF20" s="1">
        <f>F20*$F$20</f>
        <v>8462599817.9120998</v>
      </c>
      <c r="AG20" s="1">
        <f>G20*$F$20</f>
        <v>12464515322.5173</v>
      </c>
      <c r="AH20" s="1">
        <f>H20*$F$20</f>
        <v>23243250779.882698</v>
      </c>
      <c r="AI20" s="1">
        <f>G20*$G$20</f>
        <v>18358913994.304901</v>
      </c>
      <c r="AJ20" s="1">
        <f>H20*$G$20</f>
        <v>34234852376.8951</v>
      </c>
      <c r="AK20" s="1">
        <f>H20*H20</f>
        <v>63839566851.9049</v>
      </c>
    </row>
    <row r="21" spans="2:37" x14ac:dyDescent="0.4">
      <c r="B21" s="2">
        <v>107404.34</v>
      </c>
      <c r="C21" s="1">
        <v>1</v>
      </c>
      <c r="D21" s="1">
        <v>0</v>
      </c>
      <c r="E21" s="1">
        <v>0</v>
      </c>
      <c r="F21" s="1">
        <v>64664.71</v>
      </c>
      <c r="G21" s="1">
        <v>139553.16</v>
      </c>
      <c r="H21" s="1">
        <v>137962.62</v>
      </c>
      <c r="J21" s="1">
        <f>B21*B21</f>
        <v>11535692250.8356</v>
      </c>
      <c r="K21" s="1">
        <f>C21*$B$21</f>
        <v>107404.34</v>
      </c>
      <c r="L21" s="1">
        <f>D21*$B$21</f>
        <v>0</v>
      </c>
      <c r="M21" s="1">
        <f>E21*$B$21</f>
        <v>0</v>
      </c>
      <c r="N21" s="1">
        <f>F21*$B$21</f>
        <v>6945270498.8414001</v>
      </c>
      <c r="O21" s="1">
        <f>G21*$B$21</f>
        <v>14988615044.714399</v>
      </c>
      <c r="P21" s="1">
        <f>H21*$B$21</f>
        <v>14817784145.7708</v>
      </c>
      <c r="Q21" s="1">
        <f>C21*$C$21</f>
        <v>1</v>
      </c>
      <c r="R21" s="1">
        <f>D21*$C$21</f>
        <v>0</v>
      </c>
      <c r="S21" s="1">
        <f>E21*$C$21</f>
        <v>0</v>
      </c>
      <c r="T21" s="1">
        <f>F21*$C$21</f>
        <v>64664.71</v>
      </c>
      <c r="U21" s="1">
        <f>G21*$C$21</f>
        <v>139553.16</v>
      </c>
      <c r="V21" s="1">
        <f>H21*$C$21</f>
        <v>137962.62</v>
      </c>
      <c r="W21" s="1">
        <f>D21*$D$21</f>
        <v>0</v>
      </c>
      <c r="X21" s="1">
        <f>E21*$D$21</f>
        <v>0</v>
      </c>
      <c r="Y21" s="1">
        <f>F21*$D$21</f>
        <v>0</v>
      </c>
      <c r="Z21" s="1">
        <f>G21*$D$21</f>
        <v>0</v>
      </c>
      <c r="AA21" s="1">
        <f>H21*$D$21</f>
        <v>0</v>
      </c>
      <c r="AB21" s="1">
        <f>E21*$E$21</f>
        <v>0</v>
      </c>
      <c r="AC21" s="1">
        <f>F21*$E$21</f>
        <v>0</v>
      </c>
      <c r="AD21" s="1">
        <f>G21*$E$21</f>
        <v>0</v>
      </c>
      <c r="AE21" s="1">
        <f>H21*$E$21</f>
        <v>0</v>
      </c>
      <c r="AF21" s="1">
        <f>F21*$F$21</f>
        <v>4181524719.3841</v>
      </c>
      <c r="AG21" s="1">
        <f>G21*$F$21</f>
        <v>9024164620.9836006</v>
      </c>
      <c r="AH21" s="1">
        <f>H21*$F$21</f>
        <v>8921312813.1401997</v>
      </c>
      <c r="AI21" s="1">
        <f>G21*$G$21</f>
        <v>19475084465.9856</v>
      </c>
      <c r="AJ21" s="1">
        <f>H21*$G$21</f>
        <v>19253119582.8792</v>
      </c>
      <c r="AK21" s="1">
        <f>H21*H21</f>
        <v>19033684517.2644</v>
      </c>
    </row>
    <row r="22" spans="2:37" x14ac:dyDescent="0.4">
      <c r="B22" s="2">
        <v>156991.12</v>
      </c>
      <c r="C22" s="1">
        <v>0</v>
      </c>
      <c r="D22" s="1">
        <v>0</v>
      </c>
      <c r="E22" s="1">
        <v>1</v>
      </c>
      <c r="F22" s="1">
        <v>131876.9</v>
      </c>
      <c r="G22" s="1">
        <v>99814.71</v>
      </c>
      <c r="H22" s="1">
        <v>362861.36</v>
      </c>
      <c r="J22" s="1">
        <f>B22*B22</f>
        <v>24646211758.854397</v>
      </c>
      <c r="K22" s="1">
        <f>C22*$B$22</f>
        <v>0</v>
      </c>
      <c r="L22" s="1">
        <f>D22*$B$22</f>
        <v>0</v>
      </c>
      <c r="M22" s="1">
        <f>E22*$B$22</f>
        <v>156991.12</v>
      </c>
      <c r="N22" s="1">
        <f>F22*$B$22</f>
        <v>20703502233.127998</v>
      </c>
      <c r="O22" s="1">
        <f>G22*$B$22</f>
        <v>15670023115.3752</v>
      </c>
      <c r="P22" s="1">
        <f>H22*$B$22</f>
        <v>56966011311.123199</v>
      </c>
      <c r="Q22" s="1">
        <f>C22*$C$22</f>
        <v>0</v>
      </c>
      <c r="R22" s="1">
        <f>D22*$C$22</f>
        <v>0</v>
      </c>
      <c r="S22" s="1">
        <f>E22*$C$22</f>
        <v>0</v>
      </c>
      <c r="T22" s="1">
        <f>F22*$C$22</f>
        <v>0</v>
      </c>
      <c r="U22" s="1">
        <f>G22*$C$22</f>
        <v>0</v>
      </c>
      <c r="V22" s="1">
        <f>H22*$C$22</f>
        <v>0</v>
      </c>
      <c r="W22" s="1">
        <f>D22*$D$22</f>
        <v>0</v>
      </c>
      <c r="X22" s="1">
        <f>E22*$D$22</f>
        <v>0</v>
      </c>
      <c r="Y22" s="1">
        <f>F22*$D$22</f>
        <v>0</v>
      </c>
      <c r="Z22" s="1">
        <f>G22*$D$22</f>
        <v>0</v>
      </c>
      <c r="AA22" s="1">
        <f>H22*$D$22</f>
        <v>0</v>
      </c>
      <c r="AB22" s="1">
        <f>E22*$E$22</f>
        <v>1</v>
      </c>
      <c r="AC22" s="1">
        <f>F22*$E$22</f>
        <v>131876.9</v>
      </c>
      <c r="AD22" s="1">
        <f>G22*$E$22</f>
        <v>99814.71</v>
      </c>
      <c r="AE22" s="1">
        <f>H22*$E$22</f>
        <v>362861.36</v>
      </c>
      <c r="AF22" s="1">
        <f>F22*$F$22</f>
        <v>17391516753.609997</v>
      </c>
      <c r="AG22" s="1">
        <f>G22*$F$22</f>
        <v>13163254529.198999</v>
      </c>
      <c r="AH22" s="1">
        <f>H22*$F$22</f>
        <v>47853031286.584</v>
      </c>
      <c r="AI22" s="1">
        <f>G22*$G$22</f>
        <v>9962976332.3841019</v>
      </c>
      <c r="AJ22" s="1">
        <f>H22*$G$22</f>
        <v>36218901418.605598</v>
      </c>
      <c r="AK22" s="1">
        <f>H22*H22</f>
        <v>131668366581.04959</v>
      </c>
    </row>
    <row r="23" spans="2:37" x14ac:dyDescent="0.4">
      <c r="B23" s="2">
        <v>125370.37</v>
      </c>
      <c r="C23" s="1">
        <v>0</v>
      </c>
      <c r="D23" s="1">
        <v>0</v>
      </c>
      <c r="E23" s="1">
        <v>1</v>
      </c>
      <c r="F23" s="1">
        <v>94657.16</v>
      </c>
      <c r="G23" s="1">
        <v>145077.57999999999</v>
      </c>
      <c r="H23" s="1">
        <v>282574.31</v>
      </c>
      <c r="J23" s="1">
        <f>B23*B23</f>
        <v>15717729673.936899</v>
      </c>
      <c r="K23" s="1">
        <f>C23*$B$23</f>
        <v>0</v>
      </c>
      <c r="L23" s="1">
        <f>D23*$B$23</f>
        <v>0</v>
      </c>
      <c r="M23" s="1">
        <f>E23*$B$23</f>
        <v>125370.37</v>
      </c>
      <c r="N23" s="1">
        <f>F23*$B$23</f>
        <v>11867203172.349199</v>
      </c>
      <c r="O23" s="1">
        <f>G23*$B$23</f>
        <v>18188429883.304596</v>
      </c>
      <c r="P23" s="1">
        <f>H23*$B$23</f>
        <v>35426445797.194702</v>
      </c>
      <c r="Q23" s="1">
        <f>C23*$C$23</f>
        <v>0</v>
      </c>
      <c r="R23" s="1">
        <f>D23*$C$23</f>
        <v>0</v>
      </c>
      <c r="S23" s="1">
        <f>E23*$C$23</f>
        <v>0</v>
      </c>
      <c r="T23" s="1">
        <f>F23*$C$23</f>
        <v>0</v>
      </c>
      <c r="U23" s="1">
        <f>G23*$C$23</f>
        <v>0</v>
      </c>
      <c r="V23" s="1">
        <f>H23*$C$23</f>
        <v>0</v>
      </c>
      <c r="W23" s="1">
        <f>D23*$D$23</f>
        <v>0</v>
      </c>
      <c r="X23" s="1">
        <f>E23*$D$23</f>
        <v>0</v>
      </c>
      <c r="Y23" s="1">
        <f>F23*$D$23</f>
        <v>0</v>
      </c>
      <c r="Z23" s="1">
        <f>G23*$D$23</f>
        <v>0</v>
      </c>
      <c r="AA23" s="1">
        <f>H23*$D$23</f>
        <v>0</v>
      </c>
      <c r="AB23" s="1">
        <f>E23*$E$23</f>
        <v>1</v>
      </c>
      <c r="AC23" s="1">
        <f>F23*$E$23</f>
        <v>94657.16</v>
      </c>
      <c r="AD23" s="1">
        <f>G23*$E$23</f>
        <v>145077.57999999999</v>
      </c>
      <c r="AE23" s="1">
        <f>H23*$E$23</f>
        <v>282574.31</v>
      </c>
      <c r="AF23" s="1">
        <f>F23*$F$23</f>
        <v>8959977939.2656002</v>
      </c>
      <c r="AG23" s="1">
        <f>G23*$F$23</f>
        <v>13732631702.472799</v>
      </c>
      <c r="AH23" s="1">
        <f>H23*$F$23</f>
        <v>26747681673.559601</v>
      </c>
      <c r="AI23" s="1">
        <f>G23*$G$23</f>
        <v>21047504218.656395</v>
      </c>
      <c r="AJ23" s="1">
        <f>H23*$G$23</f>
        <v>40995197064.969795</v>
      </c>
      <c r="AK23" s="1">
        <f>H23*H23</f>
        <v>79848240671.976105</v>
      </c>
    </row>
    <row r="24" spans="2:37" x14ac:dyDescent="0.4">
      <c r="B24" s="2">
        <v>78239.91</v>
      </c>
      <c r="C24" s="1">
        <v>1</v>
      </c>
      <c r="D24" s="1">
        <v>0</v>
      </c>
      <c r="E24" s="1">
        <v>0</v>
      </c>
      <c r="F24" s="1">
        <v>28754.33</v>
      </c>
      <c r="G24" s="1">
        <v>118546.05</v>
      </c>
      <c r="H24" s="1">
        <v>172795.67</v>
      </c>
      <c r="J24" s="1">
        <f>B24*B24</f>
        <v>6121483516.8081007</v>
      </c>
      <c r="K24" s="1">
        <f>C24*$B$24</f>
        <v>78239.91</v>
      </c>
      <c r="L24" s="1">
        <f>D24*$B$24</f>
        <v>0</v>
      </c>
      <c r="M24" s="1">
        <f>E24*$B$24</f>
        <v>0</v>
      </c>
      <c r="N24" s="1">
        <f>F24*$B$24</f>
        <v>2249736191.3103004</v>
      </c>
      <c r="O24" s="1">
        <f>G24*$B$24</f>
        <v>9275032282.8555012</v>
      </c>
      <c r="P24" s="1">
        <f>H24*$B$24</f>
        <v>13519517669.189701</v>
      </c>
      <c r="Q24" s="1">
        <f>C24*$C$24</f>
        <v>1</v>
      </c>
      <c r="R24" s="1">
        <f>D24*$C$24</f>
        <v>0</v>
      </c>
      <c r="S24" s="1">
        <f>E24*$C$24</f>
        <v>0</v>
      </c>
      <c r="T24" s="1">
        <f>F24*$C$24</f>
        <v>28754.33</v>
      </c>
      <c r="U24" s="1">
        <f>G24*$C$24</f>
        <v>118546.05</v>
      </c>
      <c r="V24" s="1">
        <f>H24*$C$24</f>
        <v>172795.67</v>
      </c>
      <c r="W24" s="1">
        <f>D24*$D$24</f>
        <v>0</v>
      </c>
      <c r="X24" s="1">
        <f>E24*$D$24</f>
        <v>0</v>
      </c>
      <c r="Y24" s="1">
        <f>F24*$D$24</f>
        <v>0</v>
      </c>
      <c r="Z24" s="1">
        <f>G24*$D$24</f>
        <v>0</v>
      </c>
      <c r="AA24" s="1">
        <f>H24*$D$24</f>
        <v>0</v>
      </c>
      <c r="AB24" s="1">
        <f>E24*$E$24</f>
        <v>0</v>
      </c>
      <c r="AC24" s="1">
        <f>F24*$E$24</f>
        <v>0</v>
      </c>
      <c r="AD24" s="1">
        <f>G24*$E$24</f>
        <v>0</v>
      </c>
      <c r="AE24" s="1">
        <f>H24*$E$24</f>
        <v>0</v>
      </c>
      <c r="AF24" s="1">
        <f>F24*$F$24</f>
        <v>826811493.74890006</v>
      </c>
      <c r="AG24" s="1">
        <f>G24*$F$24</f>
        <v>3408712241.8965001</v>
      </c>
      <c r="AH24" s="1">
        <f>H24*$F$24</f>
        <v>4968623717.7511005</v>
      </c>
      <c r="AI24" s="1">
        <f>G24*$G$24</f>
        <v>14053165970.602501</v>
      </c>
      <c r="AJ24" s="1">
        <f>H24*$G$24</f>
        <v>20484244135.6035</v>
      </c>
      <c r="AK24" s="1">
        <f>H24*H24</f>
        <v>29858343570.748905</v>
      </c>
    </row>
    <row r="25" spans="2:37" x14ac:dyDescent="0.4">
      <c r="B25" s="2">
        <v>14681.4</v>
      </c>
      <c r="C25" s="1">
        <v>1</v>
      </c>
      <c r="D25" s="1">
        <v>0</v>
      </c>
      <c r="E25" s="1">
        <v>0</v>
      </c>
      <c r="F25" s="1">
        <v>0</v>
      </c>
      <c r="G25" s="1">
        <v>116983.8</v>
      </c>
      <c r="H25" s="1">
        <v>45173.06</v>
      </c>
      <c r="J25" s="1">
        <f>B25*B25</f>
        <v>215543505.95999998</v>
      </c>
      <c r="K25" s="1">
        <f>C25*$B$25</f>
        <v>14681.4</v>
      </c>
      <c r="L25" s="1">
        <f>D25*$B$25</f>
        <v>0</v>
      </c>
      <c r="M25" s="1">
        <f>E25*$B$25</f>
        <v>0</v>
      </c>
      <c r="N25" s="1">
        <f>F25*$B$25</f>
        <v>0</v>
      </c>
      <c r="O25" s="1">
        <f>G25*$B$25</f>
        <v>1717485961.3199999</v>
      </c>
      <c r="P25" s="1">
        <f>H25*$B$25</f>
        <v>663203763.08399999</v>
      </c>
      <c r="Q25" s="1">
        <f>C25*$C$25</f>
        <v>1</v>
      </c>
      <c r="R25" s="1">
        <f>D25*$C$25</f>
        <v>0</v>
      </c>
      <c r="S25" s="1">
        <f>E25*$C$25</f>
        <v>0</v>
      </c>
      <c r="T25" s="1">
        <f>F25*$C$25</f>
        <v>0</v>
      </c>
      <c r="U25" s="1">
        <f>G25*$C$25</f>
        <v>116983.8</v>
      </c>
      <c r="V25" s="1">
        <f>H25*$C$25</f>
        <v>45173.06</v>
      </c>
      <c r="W25" s="1">
        <f>D25*$D$25</f>
        <v>0</v>
      </c>
      <c r="X25" s="1">
        <f>E25*$D$25</f>
        <v>0</v>
      </c>
      <c r="Y25" s="1">
        <f>F25*$D$25</f>
        <v>0</v>
      </c>
      <c r="Z25" s="1">
        <f>G25*$D$25</f>
        <v>0</v>
      </c>
      <c r="AA25" s="1">
        <f>H25*$D$25</f>
        <v>0</v>
      </c>
      <c r="AB25" s="1">
        <f>E25*$E$25</f>
        <v>0</v>
      </c>
      <c r="AC25" s="1">
        <f>F25*$E$25</f>
        <v>0</v>
      </c>
      <c r="AD25" s="1">
        <f>G25*$E$25</f>
        <v>0</v>
      </c>
      <c r="AE25" s="1">
        <f>H25*$E$25</f>
        <v>0</v>
      </c>
      <c r="AF25" s="1">
        <f>F25*$F$25</f>
        <v>0</v>
      </c>
      <c r="AG25" s="1">
        <f>G25*$F$25</f>
        <v>0</v>
      </c>
      <c r="AH25" s="1">
        <f>H25*$F$25</f>
        <v>0</v>
      </c>
      <c r="AI25" s="1">
        <f>G25*$G$25</f>
        <v>13685209462.440001</v>
      </c>
      <c r="AJ25" s="1">
        <f>H25*$G$25</f>
        <v>5284516216.4279995</v>
      </c>
      <c r="AK25" s="1">
        <f>H25*H25</f>
        <v>2040605349.7635999</v>
      </c>
    </row>
    <row r="26" spans="2:37" x14ac:dyDescent="0.4">
      <c r="B26" s="2">
        <v>191792.06</v>
      </c>
      <c r="C26" s="1">
        <v>1</v>
      </c>
      <c r="D26" s="1">
        <v>0</v>
      </c>
      <c r="E26" s="1">
        <v>0</v>
      </c>
      <c r="F26" s="1">
        <v>162597.70000000001</v>
      </c>
      <c r="G26" s="1">
        <v>151377.59</v>
      </c>
      <c r="H26" s="1">
        <v>443898.53</v>
      </c>
      <c r="J26" s="1">
        <f>B26*B26</f>
        <v>36784194279.043602</v>
      </c>
      <c r="K26" s="1">
        <f>C26*$B$26</f>
        <v>191792.06</v>
      </c>
      <c r="L26" s="1">
        <f>D26*$B$26</f>
        <v>0</v>
      </c>
      <c r="M26" s="1">
        <f>E26*$B$26</f>
        <v>0</v>
      </c>
      <c r="N26" s="1">
        <f>F26*$B$26</f>
        <v>31184947834.262001</v>
      </c>
      <c r="O26" s="1">
        <f>G26*$B$26</f>
        <v>29033019823.935398</v>
      </c>
      <c r="P26" s="1">
        <f>H26*$B$26</f>
        <v>85136213499.671799</v>
      </c>
      <c r="Q26" s="1">
        <f>C26*$C$26</f>
        <v>1</v>
      </c>
      <c r="R26" s="1">
        <f>D26*$C$26</f>
        <v>0</v>
      </c>
      <c r="S26" s="1">
        <f>E26*$C$26</f>
        <v>0</v>
      </c>
      <c r="T26" s="1">
        <f>F26*$C$26</f>
        <v>162597.70000000001</v>
      </c>
      <c r="U26" s="1">
        <f>G26*$C$26</f>
        <v>151377.59</v>
      </c>
      <c r="V26" s="1">
        <f>H26*$C$26</f>
        <v>443898.53</v>
      </c>
      <c r="W26" s="1">
        <f>D26*$D$26</f>
        <v>0</v>
      </c>
      <c r="X26" s="1">
        <f>E26*$D$26</f>
        <v>0</v>
      </c>
      <c r="Y26" s="1">
        <f>F26*$D$26</f>
        <v>0</v>
      </c>
      <c r="Z26" s="1">
        <f>G26*$D$26</f>
        <v>0</v>
      </c>
      <c r="AA26" s="1">
        <f>H26*$D$26</f>
        <v>0</v>
      </c>
      <c r="AB26" s="1">
        <f>E26*$E$26</f>
        <v>0</v>
      </c>
      <c r="AC26" s="1">
        <f>F26*$E$26</f>
        <v>0</v>
      </c>
      <c r="AD26" s="1">
        <f>G26*$E$26</f>
        <v>0</v>
      </c>
      <c r="AE26" s="1">
        <f>H26*$E$26</f>
        <v>0</v>
      </c>
      <c r="AF26" s="1">
        <f>F26*$F$26</f>
        <v>26438012045.290005</v>
      </c>
      <c r="AG26" s="1">
        <f>G26*$F$26</f>
        <v>24613647965.543003</v>
      </c>
      <c r="AH26" s="1">
        <f>H26*$F$26</f>
        <v>72176880011.381012</v>
      </c>
      <c r="AI26" s="1">
        <f>G26*$G$26</f>
        <v>22915174754.208099</v>
      </c>
      <c r="AJ26" s="1">
        <f>H26*$G$26</f>
        <v>67196289675.942703</v>
      </c>
      <c r="AK26" s="1">
        <f>H26*H26</f>
        <v>197045904936.16092</v>
      </c>
    </row>
    <row r="27" spans="2:37" x14ac:dyDescent="0.4">
      <c r="B27" s="2">
        <v>141585.51999999999</v>
      </c>
      <c r="C27" s="1">
        <v>0</v>
      </c>
      <c r="D27" s="1">
        <v>1</v>
      </c>
      <c r="E27" s="1">
        <v>0</v>
      </c>
      <c r="F27" s="1">
        <v>93863.75</v>
      </c>
      <c r="G27" s="1">
        <v>127320.38</v>
      </c>
      <c r="H27" s="1">
        <v>249839.44</v>
      </c>
      <c r="J27" s="1">
        <f>B27*B27</f>
        <v>20046459473.670399</v>
      </c>
      <c r="K27" s="1">
        <f>C27*$B$27</f>
        <v>0</v>
      </c>
      <c r="L27" s="1">
        <f>D27*$B$27</f>
        <v>141585.51999999999</v>
      </c>
      <c r="M27" s="1">
        <f>E27*$B$27</f>
        <v>0</v>
      </c>
      <c r="N27" s="1">
        <f>F27*$B$27</f>
        <v>13289747852.9</v>
      </c>
      <c r="O27" s="1">
        <f>G27*$B$27</f>
        <v>18026722208.897598</v>
      </c>
      <c r="P27" s="1">
        <f>H27*$B$27</f>
        <v>35373647028.908798</v>
      </c>
      <c r="Q27" s="1">
        <f>C27*$C$27</f>
        <v>0</v>
      </c>
      <c r="R27" s="1">
        <f>D27*$C$27</f>
        <v>0</v>
      </c>
      <c r="S27" s="1">
        <f>E27*$C$27</f>
        <v>0</v>
      </c>
      <c r="T27" s="1">
        <f>F27*$C$27</f>
        <v>0</v>
      </c>
      <c r="U27" s="1">
        <f>G27*$C$27</f>
        <v>0</v>
      </c>
      <c r="V27" s="1">
        <f>H27*$C$27</f>
        <v>0</v>
      </c>
      <c r="W27" s="1">
        <f>D27*$D$27</f>
        <v>1</v>
      </c>
      <c r="X27" s="1">
        <f>E27*$D$27</f>
        <v>0</v>
      </c>
      <c r="Y27" s="1">
        <f>F27*$D$27</f>
        <v>93863.75</v>
      </c>
      <c r="Z27" s="1">
        <f>G27*$D$27</f>
        <v>127320.38</v>
      </c>
      <c r="AA27" s="1">
        <f>H27*$D$27</f>
        <v>249839.44</v>
      </c>
      <c r="AB27" s="1">
        <f>E27*$E$27</f>
        <v>0</v>
      </c>
      <c r="AC27" s="1">
        <f>F27*$E$27</f>
        <v>0</v>
      </c>
      <c r="AD27" s="1">
        <f>G27*$E$27</f>
        <v>0</v>
      </c>
      <c r="AE27" s="1">
        <f>H27*$E$27</f>
        <v>0</v>
      </c>
      <c r="AF27" s="1">
        <f>F27*$F$27</f>
        <v>8810403564.0625</v>
      </c>
      <c r="AG27" s="1">
        <f>G27*$F$27</f>
        <v>11950768318.225</v>
      </c>
      <c r="AH27" s="1">
        <f>H27*$F$27</f>
        <v>23450866736.299999</v>
      </c>
      <c r="AI27" s="1">
        <f>G27*$G$27</f>
        <v>16210479163.3444</v>
      </c>
      <c r="AJ27" s="1">
        <f>H27*$G$27</f>
        <v>31809652439.787201</v>
      </c>
      <c r="AK27" s="1">
        <f>H27*H27</f>
        <v>62419745779.513603</v>
      </c>
    </row>
    <row r="28" spans="2:37" x14ac:dyDescent="0.4">
      <c r="B28" s="2">
        <v>89949.14</v>
      </c>
      <c r="C28" s="1">
        <v>1</v>
      </c>
      <c r="D28" s="1">
        <v>0</v>
      </c>
      <c r="E28" s="1">
        <v>0</v>
      </c>
      <c r="F28" s="1">
        <v>44069.95</v>
      </c>
      <c r="G28" s="1">
        <v>51283.14</v>
      </c>
      <c r="H28" s="1">
        <v>197029.42</v>
      </c>
      <c r="J28" s="1">
        <f>B28*B28</f>
        <v>8090847786.7396002</v>
      </c>
      <c r="K28" s="1">
        <f>C28*$B$28</f>
        <v>89949.14</v>
      </c>
      <c r="L28" s="1">
        <f>D28*$B$28</f>
        <v>0</v>
      </c>
      <c r="M28" s="1">
        <f>E28*$B$28</f>
        <v>0</v>
      </c>
      <c r="N28" s="1">
        <f>F28*$B$28</f>
        <v>3964054102.3429999</v>
      </c>
      <c r="O28" s="1">
        <f>G28*$B$28</f>
        <v>4612874339.4995995</v>
      </c>
      <c r="P28" s="1">
        <f>H28*$B$28</f>
        <v>17722626883.698799</v>
      </c>
      <c r="Q28" s="1">
        <f>C28*$C$28</f>
        <v>1</v>
      </c>
      <c r="R28" s="1">
        <f>D28*$C$28</f>
        <v>0</v>
      </c>
      <c r="S28" s="1">
        <f>E28*$C$28</f>
        <v>0</v>
      </c>
      <c r="T28" s="1">
        <f>F28*$C$28</f>
        <v>44069.95</v>
      </c>
      <c r="U28" s="1">
        <f>G28*$C$28</f>
        <v>51283.14</v>
      </c>
      <c r="V28" s="1">
        <f>H28*$C$28</f>
        <v>197029.42</v>
      </c>
      <c r="W28" s="1">
        <f>D28*$D$28</f>
        <v>0</v>
      </c>
      <c r="X28" s="1">
        <f>E28*$D$28</f>
        <v>0</v>
      </c>
      <c r="Y28" s="1">
        <f>F28*$D$28</f>
        <v>0</v>
      </c>
      <c r="Z28" s="1">
        <f>G28*$D$28</f>
        <v>0</v>
      </c>
      <c r="AA28" s="1">
        <f>H28*$D$28</f>
        <v>0</v>
      </c>
      <c r="AB28" s="1">
        <f>E28*$E$28</f>
        <v>0</v>
      </c>
      <c r="AC28" s="1">
        <f>F28*$E$28</f>
        <v>0</v>
      </c>
      <c r="AD28" s="1">
        <f>G28*$E$28</f>
        <v>0</v>
      </c>
      <c r="AE28" s="1">
        <f>H28*$E$28</f>
        <v>0</v>
      </c>
      <c r="AF28" s="1">
        <f>F28*$F$28</f>
        <v>1942160493.0024998</v>
      </c>
      <c r="AG28" s="1">
        <f>G28*$F$28</f>
        <v>2260045415.6429996</v>
      </c>
      <c r="AH28" s="1">
        <f>H28*$F$28</f>
        <v>8683076687.9290009</v>
      </c>
      <c r="AI28" s="1">
        <f>G28*$G$28</f>
        <v>2629960448.2596002</v>
      </c>
      <c r="AJ28" s="1">
        <f>H28*$G$28</f>
        <v>10104287329.9788</v>
      </c>
      <c r="AK28" s="1">
        <f>H28*H28</f>
        <v>38820592345.536407</v>
      </c>
    </row>
    <row r="29" spans="2:37" x14ac:dyDescent="0.4">
      <c r="B29" s="2">
        <v>108552.04</v>
      </c>
      <c r="C29" s="1">
        <v>0</v>
      </c>
      <c r="D29" s="1">
        <v>0</v>
      </c>
      <c r="E29" s="1">
        <v>1</v>
      </c>
      <c r="F29" s="1">
        <v>77044.009999999995</v>
      </c>
      <c r="G29" s="1">
        <v>99281.34</v>
      </c>
      <c r="H29" s="1">
        <v>140574.81</v>
      </c>
      <c r="J29" s="1">
        <f>B29*B29</f>
        <v>11783545388.161598</v>
      </c>
      <c r="K29" s="1">
        <f>C29*$B$29</f>
        <v>0</v>
      </c>
      <c r="L29" s="1">
        <f>D29*$B$29</f>
        <v>0</v>
      </c>
      <c r="M29" s="1">
        <f>E29*$B$29</f>
        <v>108552.04</v>
      </c>
      <c r="N29" s="1">
        <f>F29*$B$29</f>
        <v>8363284455.2803993</v>
      </c>
      <c r="O29" s="1">
        <f>G29*$B$29</f>
        <v>10777191990.933599</v>
      </c>
      <c r="P29" s="1">
        <f>H29*$B$29</f>
        <v>15259682398.112398</v>
      </c>
      <c r="Q29" s="1">
        <f>C29*$C$29</f>
        <v>0</v>
      </c>
      <c r="R29" s="1">
        <f>D29*$C$29</f>
        <v>0</v>
      </c>
      <c r="S29" s="1">
        <f>E29*$C$29</f>
        <v>0</v>
      </c>
      <c r="T29" s="1">
        <f>F29*$C$29</f>
        <v>0</v>
      </c>
      <c r="U29" s="1">
        <f>G29*$C$29</f>
        <v>0</v>
      </c>
      <c r="V29" s="1">
        <f>H29*$C$29</f>
        <v>0</v>
      </c>
      <c r="W29" s="1">
        <f>D29*$D$29</f>
        <v>0</v>
      </c>
      <c r="X29" s="1">
        <f>E29*$D$29</f>
        <v>0</v>
      </c>
      <c r="Y29" s="1">
        <f>F29*$D$29</f>
        <v>0</v>
      </c>
      <c r="Z29" s="1">
        <f>G29*$D$29</f>
        <v>0</v>
      </c>
      <c r="AA29" s="1">
        <f>H29*$D$29</f>
        <v>0</v>
      </c>
      <c r="AB29" s="1">
        <f>E29*$E$29</f>
        <v>1</v>
      </c>
      <c r="AC29" s="1">
        <f>F29*$E$29</f>
        <v>77044.009999999995</v>
      </c>
      <c r="AD29" s="1">
        <f>G29*$E$29</f>
        <v>99281.34</v>
      </c>
      <c r="AE29" s="1">
        <f>H29*$E$29</f>
        <v>140574.81</v>
      </c>
      <c r="AF29" s="1">
        <f>F29*$F$29</f>
        <v>5935779476.8800993</v>
      </c>
      <c r="AG29" s="1">
        <f>G29*$F$29</f>
        <v>7649032551.7733994</v>
      </c>
      <c r="AH29" s="1">
        <f>H29*$F$29</f>
        <v>10830447067.3881</v>
      </c>
      <c r="AI29" s="1">
        <f>G29*$G$29</f>
        <v>9856784472.1955986</v>
      </c>
      <c r="AJ29" s="1">
        <f>H29*$G$29</f>
        <v>13956455507.045399</v>
      </c>
      <c r="AK29" s="1">
        <f>H29*H29</f>
        <v>19761277206.536098</v>
      </c>
    </row>
    <row r="30" spans="2:37" x14ac:dyDescent="0.4">
      <c r="B30" s="2">
        <v>156122.51</v>
      </c>
      <c r="C30" s="1">
        <v>1</v>
      </c>
      <c r="D30" s="1">
        <v>0</v>
      </c>
      <c r="E30" s="1">
        <v>0</v>
      </c>
      <c r="F30" s="1">
        <v>134615.46</v>
      </c>
      <c r="G30" s="1">
        <v>147198.87</v>
      </c>
      <c r="H30" s="1">
        <v>127716.82</v>
      </c>
      <c r="J30" s="1">
        <f>B30*B30</f>
        <v>24374238128.700104</v>
      </c>
      <c r="K30" s="1">
        <f>C30*$B$30</f>
        <v>156122.51</v>
      </c>
      <c r="L30" s="1">
        <f>D30*$B$30</f>
        <v>0</v>
      </c>
      <c r="M30" s="1">
        <f>E30*$B$30</f>
        <v>0</v>
      </c>
      <c r="N30" s="1">
        <f>F30*$B$30</f>
        <v>21016503500.004601</v>
      </c>
      <c r="O30" s="1">
        <f>G30*$B$30</f>
        <v>22981057053.563702</v>
      </c>
      <c r="P30" s="1">
        <f>H30*$B$30</f>
        <v>19939470507.618202</v>
      </c>
      <c r="Q30" s="1">
        <f>C30*$C$30</f>
        <v>1</v>
      </c>
      <c r="R30" s="1">
        <f>D30*$C$30</f>
        <v>0</v>
      </c>
      <c r="S30" s="1">
        <f>E30*$C$30</f>
        <v>0</v>
      </c>
      <c r="T30" s="1">
        <f>F30*$C$30</f>
        <v>134615.46</v>
      </c>
      <c r="U30" s="1">
        <f>G30*$C$30</f>
        <v>147198.87</v>
      </c>
      <c r="V30" s="1">
        <f>H30*$C$30</f>
        <v>127716.82</v>
      </c>
      <c r="W30" s="1">
        <f>D30*$D$30</f>
        <v>0</v>
      </c>
      <c r="X30" s="1">
        <f>E30*$D$30</f>
        <v>0</v>
      </c>
      <c r="Y30" s="1">
        <f>F30*$D$30</f>
        <v>0</v>
      </c>
      <c r="Z30" s="1">
        <f>G30*$D$30</f>
        <v>0</v>
      </c>
      <c r="AA30" s="1">
        <f>H30*$D$30</f>
        <v>0</v>
      </c>
      <c r="AB30" s="1">
        <f>E30*$E$30</f>
        <v>0</v>
      </c>
      <c r="AC30" s="1">
        <f>F30*$E$30</f>
        <v>0</v>
      </c>
      <c r="AD30" s="1">
        <f>G30*$E$30</f>
        <v>0</v>
      </c>
      <c r="AE30" s="1">
        <f>H30*$E$30</f>
        <v>0</v>
      </c>
      <c r="AF30" s="1">
        <f>F30*$F$30</f>
        <v>18121322071.011597</v>
      </c>
      <c r="AG30" s="1">
        <f>G30*$F$30</f>
        <v>19815243596.530197</v>
      </c>
      <c r="AH30" s="1">
        <f>H30*$F$30</f>
        <v>17192658474.037201</v>
      </c>
      <c r="AI30" s="1">
        <f>G30*$G$30</f>
        <v>21667507329.276897</v>
      </c>
      <c r="AJ30" s="1">
        <f>H30*$G$30</f>
        <v>18799771583.993401</v>
      </c>
      <c r="AK30" s="1">
        <f>H30*H30</f>
        <v>16311586110.912401</v>
      </c>
    </row>
    <row r="31" spans="2:37" x14ac:dyDescent="0.4">
      <c r="B31" s="2">
        <v>108733.99</v>
      </c>
      <c r="C31" s="1">
        <v>0</v>
      </c>
      <c r="D31" s="1">
        <v>1</v>
      </c>
      <c r="E31" s="1">
        <v>0</v>
      </c>
      <c r="F31" s="1">
        <v>67532.53</v>
      </c>
      <c r="G31" s="1">
        <v>105751.03</v>
      </c>
      <c r="H31" s="1">
        <v>304768.73</v>
      </c>
      <c r="J31" s="1">
        <f>B31*B31</f>
        <v>11823080581.320101</v>
      </c>
      <c r="K31" s="1">
        <f>C31*$B$31</f>
        <v>0</v>
      </c>
      <c r="L31" s="1">
        <f>D31*$B$31</f>
        <v>108733.99</v>
      </c>
      <c r="M31" s="1">
        <f>E31*$B$31</f>
        <v>0</v>
      </c>
      <c r="N31" s="1">
        <f>F31*$B$31</f>
        <v>7343081441.6947002</v>
      </c>
      <c r="O31" s="1">
        <f>G31*$B$31</f>
        <v>11498731438.509701</v>
      </c>
      <c r="P31" s="1">
        <f>H31*$B$31</f>
        <v>33138720040.132698</v>
      </c>
      <c r="Q31" s="1">
        <f>C31*$C$31</f>
        <v>0</v>
      </c>
      <c r="R31" s="1">
        <f>D31*$C$31</f>
        <v>0</v>
      </c>
      <c r="S31" s="1">
        <f>E31*$C$31</f>
        <v>0</v>
      </c>
      <c r="T31" s="1">
        <f>F31*$C$31</f>
        <v>0</v>
      </c>
      <c r="U31" s="1">
        <f>G31*$C$31</f>
        <v>0</v>
      </c>
      <c r="V31" s="1">
        <f>H31*$C$31</f>
        <v>0</v>
      </c>
      <c r="W31" s="1">
        <f>D31*$D$31</f>
        <v>1</v>
      </c>
      <c r="X31" s="1">
        <f>E31*$D$31</f>
        <v>0</v>
      </c>
      <c r="Y31" s="1">
        <f>F31*$D$31</f>
        <v>67532.53</v>
      </c>
      <c r="Z31" s="1">
        <f>G31*$D$31</f>
        <v>105751.03</v>
      </c>
      <c r="AA31" s="1">
        <f>H31*$D$31</f>
        <v>304768.73</v>
      </c>
      <c r="AB31" s="1">
        <f>E31*$E$31</f>
        <v>0</v>
      </c>
      <c r="AC31" s="1">
        <f>F31*$E$31</f>
        <v>0</v>
      </c>
      <c r="AD31" s="1">
        <f>G31*$E$31</f>
        <v>0</v>
      </c>
      <c r="AE31" s="1">
        <f>H31*$E$31</f>
        <v>0</v>
      </c>
      <c r="AF31" s="1">
        <f>F31*$F$31</f>
        <v>4560642608.2009001</v>
      </c>
      <c r="AG31" s="1">
        <f>G31*$F$31</f>
        <v>7141634606.0058994</v>
      </c>
      <c r="AH31" s="1">
        <f>H31*$F$31</f>
        <v>20581803401.7869</v>
      </c>
      <c r="AI31" s="1">
        <f>G31*$G$31</f>
        <v>11183280346.0609</v>
      </c>
      <c r="AJ31" s="1">
        <f>H31*$G$31</f>
        <v>32229607109.291897</v>
      </c>
      <c r="AK31" s="1">
        <f>H31*H31</f>
        <v>92883978785.812881</v>
      </c>
    </row>
    <row r="32" spans="2:37" x14ac:dyDescent="0.4">
      <c r="B32" s="2">
        <v>90708.19</v>
      </c>
      <c r="C32" s="1">
        <v>0</v>
      </c>
      <c r="D32" s="1">
        <v>1</v>
      </c>
      <c r="E32" s="1">
        <v>0</v>
      </c>
      <c r="F32" s="1">
        <v>28663.759999999998</v>
      </c>
      <c r="G32" s="1">
        <v>127056.21</v>
      </c>
      <c r="H32" s="1">
        <v>201126.82</v>
      </c>
      <c r="J32" s="1">
        <f>B32*B32</f>
        <v>8227975733.0761003</v>
      </c>
      <c r="K32" s="1">
        <f>C32*$B$32</f>
        <v>0</v>
      </c>
      <c r="L32" s="1">
        <f>D32*$B$32</f>
        <v>90708.19</v>
      </c>
      <c r="M32" s="1">
        <f>E32*$B$32</f>
        <v>0</v>
      </c>
      <c r="N32" s="1">
        <f>F32*$B$32</f>
        <v>2600037788.1943998</v>
      </c>
      <c r="O32" s="1">
        <f>G32*$B$32</f>
        <v>11525038837.359901</v>
      </c>
      <c r="P32" s="1">
        <f>H32*$B$32</f>
        <v>18243849802.6558</v>
      </c>
      <c r="Q32" s="1">
        <f>C32*$C$32</f>
        <v>0</v>
      </c>
      <c r="R32" s="1">
        <f>D32*$C$32</f>
        <v>0</v>
      </c>
      <c r="S32" s="1">
        <f>E32*$C$32</f>
        <v>0</v>
      </c>
      <c r="T32" s="1">
        <f>F32*$C$32</f>
        <v>0</v>
      </c>
      <c r="U32" s="1">
        <f>G32*$C$32</f>
        <v>0</v>
      </c>
      <c r="V32" s="1">
        <f>H32*$C$32</f>
        <v>0</v>
      </c>
      <c r="W32" s="1">
        <f>D32*$D$32</f>
        <v>1</v>
      </c>
      <c r="X32" s="1">
        <f>E32*$D$32</f>
        <v>0</v>
      </c>
      <c r="Y32" s="1">
        <f>F32*$D$32</f>
        <v>28663.759999999998</v>
      </c>
      <c r="Z32" s="1">
        <f>G32*$D$32</f>
        <v>127056.21</v>
      </c>
      <c r="AA32" s="1">
        <f>H32*$D$32</f>
        <v>201126.82</v>
      </c>
      <c r="AB32" s="1">
        <f>E32*$E$32</f>
        <v>0</v>
      </c>
      <c r="AC32" s="1">
        <f>F32*$E$32</f>
        <v>0</v>
      </c>
      <c r="AD32" s="1">
        <f>G32*$E$32</f>
        <v>0</v>
      </c>
      <c r="AE32" s="1">
        <f>H32*$E$32</f>
        <v>0</v>
      </c>
      <c r="AF32" s="1">
        <f>F32*$F$32</f>
        <v>821611137.33759987</v>
      </c>
      <c r="AG32" s="1">
        <f>G32*$F$32</f>
        <v>3641908709.9495997</v>
      </c>
      <c r="AH32" s="1">
        <f>H32*$F$32</f>
        <v>5765050898.0431995</v>
      </c>
      <c r="AI32" s="1">
        <f>G32*$G$32</f>
        <v>16143280499.564102</v>
      </c>
      <c r="AJ32" s="1">
        <f>H32*$G$32</f>
        <v>25554411478.5522</v>
      </c>
      <c r="AK32" s="1">
        <f>H32*H32</f>
        <v>40451997723.312401</v>
      </c>
    </row>
    <row r="33" spans="1:37" x14ac:dyDescent="0.4">
      <c r="B33" s="2">
        <v>111313.02</v>
      </c>
      <c r="C33" s="1">
        <v>0</v>
      </c>
      <c r="D33" s="1">
        <v>0</v>
      </c>
      <c r="E33" s="1">
        <v>1</v>
      </c>
      <c r="F33" s="1">
        <v>78389.47</v>
      </c>
      <c r="G33" s="1">
        <v>153773.43</v>
      </c>
      <c r="H33" s="1">
        <v>299737.28999999998</v>
      </c>
      <c r="J33" s="1">
        <f>B33*B33</f>
        <v>12390588421.520401</v>
      </c>
      <c r="K33" s="1">
        <f>C33*$B$33</f>
        <v>0</v>
      </c>
      <c r="L33" s="1">
        <f>D33*$B$33</f>
        <v>0</v>
      </c>
      <c r="M33" s="1">
        <f>E33*$B$33</f>
        <v>111313.02</v>
      </c>
      <c r="N33" s="1">
        <f>F33*$B$33</f>
        <v>8725768641.8994007</v>
      </c>
      <c r="O33" s="1">
        <f>G33*$B$33</f>
        <v>17116984889.058599</v>
      </c>
      <c r="P33" s="1">
        <f>H33*$B$33</f>
        <v>33364662956.5158</v>
      </c>
      <c r="Q33" s="1">
        <f>C33*$C$33</f>
        <v>0</v>
      </c>
      <c r="R33" s="1">
        <f>D33*$C$33</f>
        <v>0</v>
      </c>
      <c r="S33" s="1">
        <f>E33*$C$33</f>
        <v>0</v>
      </c>
      <c r="T33" s="1">
        <f>F33*$C$33</f>
        <v>0</v>
      </c>
      <c r="U33" s="1">
        <f>G33*$C$33</f>
        <v>0</v>
      </c>
      <c r="V33" s="1">
        <f>H33*$C$33</f>
        <v>0</v>
      </c>
      <c r="W33" s="1">
        <f>D33*$D$33</f>
        <v>0</v>
      </c>
      <c r="X33" s="1">
        <f>E33*$D$33</f>
        <v>0</v>
      </c>
      <c r="Y33" s="1">
        <f>F33*$D$33</f>
        <v>0</v>
      </c>
      <c r="Z33" s="1">
        <f>G33*$D$33</f>
        <v>0</v>
      </c>
      <c r="AA33" s="1">
        <f>H33*$D$33</f>
        <v>0</v>
      </c>
      <c r="AB33" s="1">
        <f>E33*$E$33</f>
        <v>1</v>
      </c>
      <c r="AC33" s="1">
        <f>F33*$E$33</f>
        <v>78389.47</v>
      </c>
      <c r="AD33" s="1">
        <f>G33*$E$33</f>
        <v>153773.43</v>
      </c>
      <c r="AE33" s="1">
        <f>H33*$E$33</f>
        <v>299737.28999999998</v>
      </c>
      <c r="AF33" s="1">
        <f>F33*$F$33</f>
        <v>6144909006.8809004</v>
      </c>
      <c r="AG33" s="1">
        <f>G33*$F$33</f>
        <v>12054217677.782099</v>
      </c>
      <c r="AH33" s="1">
        <f>H33*$F$33</f>
        <v>23496247302.3363</v>
      </c>
      <c r="AI33" s="1">
        <f>G33*$G$33</f>
        <v>23646267773.964897</v>
      </c>
      <c r="AJ33" s="1">
        <f>H33*$G$33</f>
        <v>46091631182.204697</v>
      </c>
      <c r="AK33" s="1">
        <f>H33*H33</f>
        <v>89842443016.544083</v>
      </c>
    </row>
    <row r="34" spans="1:37" x14ac:dyDescent="0.4">
      <c r="B34" s="2">
        <v>122776.86</v>
      </c>
      <c r="C34" s="1">
        <v>0</v>
      </c>
      <c r="D34" s="1">
        <v>0</v>
      </c>
      <c r="E34" s="1">
        <v>1</v>
      </c>
      <c r="F34" s="1">
        <v>86419.7</v>
      </c>
      <c r="G34" s="1">
        <v>153514.10999999999</v>
      </c>
      <c r="H34" s="1">
        <v>0</v>
      </c>
      <c r="J34" s="1">
        <f>B34*B34</f>
        <v>15074157351.4596</v>
      </c>
      <c r="K34" s="1">
        <f>C34*$B$34</f>
        <v>0</v>
      </c>
      <c r="L34" s="1">
        <f>D34*$B$34</f>
        <v>0</v>
      </c>
      <c r="M34" s="1">
        <f>E34*$B$34</f>
        <v>122776.86</v>
      </c>
      <c r="N34" s="1">
        <f>F34*$B$34</f>
        <v>10610339408.142</v>
      </c>
      <c r="O34" s="1">
        <f>G34*$B$34</f>
        <v>18847980391.494598</v>
      </c>
      <c r="P34" s="1">
        <f>H34*$B$34</f>
        <v>0</v>
      </c>
      <c r="Q34" s="1">
        <f>C34*$C$34</f>
        <v>0</v>
      </c>
      <c r="R34" s="1">
        <f>D34*$C$34</f>
        <v>0</v>
      </c>
      <c r="S34" s="1">
        <f>E34*$C$34</f>
        <v>0</v>
      </c>
      <c r="T34" s="1">
        <f>F34*$C$34</f>
        <v>0</v>
      </c>
      <c r="U34" s="1">
        <f>G34*$C$34</f>
        <v>0</v>
      </c>
      <c r="V34" s="1">
        <f>H34*$C$34</f>
        <v>0</v>
      </c>
      <c r="W34" s="1">
        <f>D34*$D$34</f>
        <v>0</v>
      </c>
      <c r="X34" s="1">
        <f>E34*$D$34</f>
        <v>0</v>
      </c>
      <c r="Y34" s="1">
        <f>F34*$D$34</f>
        <v>0</v>
      </c>
      <c r="Z34" s="1">
        <f>G34*$D$34</f>
        <v>0</v>
      </c>
      <c r="AA34" s="1">
        <f>H34*$D$34</f>
        <v>0</v>
      </c>
      <c r="AB34" s="1">
        <f>E34*$E$34</f>
        <v>1</v>
      </c>
      <c r="AC34" s="1">
        <f>F34*$E$34</f>
        <v>86419.7</v>
      </c>
      <c r="AD34" s="1">
        <f>G34*$E$34</f>
        <v>153514.10999999999</v>
      </c>
      <c r="AE34" s="1">
        <f>H34*$E$34</f>
        <v>0</v>
      </c>
      <c r="AF34" s="1">
        <f>F34*$F$34</f>
        <v>7468364548.0899992</v>
      </c>
      <c r="AG34" s="1">
        <f>G34*$F$34</f>
        <v>13266643331.966999</v>
      </c>
      <c r="AH34" s="1">
        <f>H34*$F$34</f>
        <v>0</v>
      </c>
      <c r="AI34" s="1">
        <f>G34*$G$34</f>
        <v>23566581969.092094</v>
      </c>
      <c r="AJ34" s="1">
        <f>H34*$G$34</f>
        <v>0</v>
      </c>
      <c r="AK34" s="1">
        <f>H34*H34</f>
        <v>0</v>
      </c>
    </row>
    <row r="35" spans="1:37" x14ac:dyDescent="0.4">
      <c r="B35" s="2">
        <v>149759.96</v>
      </c>
      <c r="C35" s="1">
        <v>1</v>
      </c>
      <c r="D35" s="1">
        <v>0</v>
      </c>
      <c r="E35" s="1">
        <v>0</v>
      </c>
      <c r="F35" s="1">
        <v>123334.88</v>
      </c>
      <c r="G35" s="1">
        <v>108679.17</v>
      </c>
      <c r="H35" s="1">
        <v>304981.62</v>
      </c>
      <c r="J35" s="1">
        <f>B35*B35</f>
        <v>22428045619.201599</v>
      </c>
      <c r="K35" s="1">
        <f>C35*$B$35</f>
        <v>149759.96</v>
      </c>
      <c r="L35" s="1">
        <f>D35*$B$35</f>
        <v>0</v>
      </c>
      <c r="M35" s="1">
        <f>E35*$B$35</f>
        <v>0</v>
      </c>
      <c r="N35" s="1">
        <f>F35*$B$35</f>
        <v>18470626695.4048</v>
      </c>
      <c r="O35" s="1">
        <f>G35*$B$35</f>
        <v>16275788152.033199</v>
      </c>
      <c r="P35" s="1">
        <f>H35*$B$35</f>
        <v>45674035211.935196</v>
      </c>
      <c r="Q35" s="1">
        <f>C35*$C$35</f>
        <v>1</v>
      </c>
      <c r="R35" s="1">
        <f>D35*$C$35</f>
        <v>0</v>
      </c>
      <c r="S35" s="1">
        <f>E35*$C$35</f>
        <v>0</v>
      </c>
      <c r="T35" s="1">
        <f>F35*$C$35</f>
        <v>123334.88</v>
      </c>
      <c r="U35" s="1">
        <f>G35*$C$35</f>
        <v>108679.17</v>
      </c>
      <c r="V35" s="1">
        <f>H35*$C$35</f>
        <v>304981.62</v>
      </c>
      <c r="W35" s="1">
        <f>D35*$D$35</f>
        <v>0</v>
      </c>
      <c r="X35" s="1">
        <f>E35*$D$35</f>
        <v>0</v>
      </c>
      <c r="Y35" s="1">
        <f>F35*$D$35</f>
        <v>0</v>
      </c>
      <c r="Z35" s="1">
        <f>G35*$D$35</f>
        <v>0</v>
      </c>
      <c r="AA35" s="1">
        <f>H35*$D$35</f>
        <v>0</v>
      </c>
      <c r="AB35" s="1">
        <f>E35*$E$35</f>
        <v>0</v>
      </c>
      <c r="AC35" s="1">
        <f>F35*$E$35</f>
        <v>0</v>
      </c>
      <c r="AD35" s="1">
        <f>G35*$E$35</f>
        <v>0</v>
      </c>
      <c r="AE35" s="1">
        <f>H35*$E$35</f>
        <v>0</v>
      </c>
      <c r="AF35" s="1">
        <f>F35*$F$35</f>
        <v>15211492624.614401</v>
      </c>
      <c r="AG35" s="1">
        <f>G35*$F$35</f>
        <v>13403932390.4496</v>
      </c>
      <c r="AH35" s="1">
        <f>H35*$F$35</f>
        <v>37614871504.905602</v>
      </c>
      <c r="AI35" s="1">
        <f>G35*$G$35</f>
        <v>11811161991.888899</v>
      </c>
      <c r="AJ35" s="1">
        <f>H35*$G$35</f>
        <v>33145149326.8554</v>
      </c>
      <c r="AK35" s="1">
        <f>H35*H35</f>
        <v>93013788537.824402</v>
      </c>
    </row>
    <row r="36" spans="1:37" x14ac:dyDescent="0.4">
      <c r="B36" s="2">
        <v>81005.759999999995</v>
      </c>
      <c r="C36" s="1">
        <v>1</v>
      </c>
      <c r="D36" s="1">
        <v>0</v>
      </c>
      <c r="E36" s="1">
        <v>0</v>
      </c>
      <c r="F36" s="1">
        <v>38558.51</v>
      </c>
      <c r="G36" s="1">
        <v>82982.09</v>
      </c>
      <c r="H36" s="1">
        <v>174999.3</v>
      </c>
      <c r="J36" s="1">
        <f>B36*B36</f>
        <v>6561933153.177599</v>
      </c>
      <c r="K36" s="1">
        <f>C36*$B$36</f>
        <v>81005.759999999995</v>
      </c>
      <c r="L36" s="1">
        <f>D36*$B$36</f>
        <v>0</v>
      </c>
      <c r="M36" s="1">
        <f>E36*$B$36</f>
        <v>0</v>
      </c>
      <c r="N36" s="1">
        <f>F36*$B$36</f>
        <v>3123461407.0176001</v>
      </c>
      <c r="O36" s="1">
        <f>G36*$B$36</f>
        <v>6722027266.8383989</v>
      </c>
      <c r="P36" s="1">
        <f>H36*$B$36</f>
        <v>14175951295.967999</v>
      </c>
      <c r="Q36" s="1">
        <f>C36*$C$36</f>
        <v>1</v>
      </c>
      <c r="R36" s="1">
        <f>D36*$C$36</f>
        <v>0</v>
      </c>
      <c r="S36" s="1">
        <f>E36*$C$36</f>
        <v>0</v>
      </c>
      <c r="T36" s="1">
        <f>F36*$C$36</f>
        <v>38558.51</v>
      </c>
      <c r="U36" s="1">
        <f>G36*$C$36</f>
        <v>82982.09</v>
      </c>
      <c r="V36" s="1">
        <f>H36*$C$36</f>
        <v>174999.3</v>
      </c>
      <c r="W36" s="1">
        <f>D36*$D$36</f>
        <v>0</v>
      </c>
      <c r="X36" s="1">
        <f>E36*$D$36</f>
        <v>0</v>
      </c>
      <c r="Y36" s="1">
        <f>F36*$D$36</f>
        <v>0</v>
      </c>
      <c r="Z36" s="1">
        <f>G36*$D$36</f>
        <v>0</v>
      </c>
      <c r="AA36" s="1">
        <f>H36*$D$36</f>
        <v>0</v>
      </c>
      <c r="AB36" s="1">
        <f>E36*$E$36</f>
        <v>0</v>
      </c>
      <c r="AC36" s="1">
        <f>F36*$E$36</f>
        <v>0</v>
      </c>
      <c r="AD36" s="1">
        <f>G36*$E$36</f>
        <v>0</v>
      </c>
      <c r="AE36" s="1">
        <f>H36*$E$36</f>
        <v>0</v>
      </c>
      <c r="AF36" s="1">
        <f>F36*$F$36</f>
        <v>1486758693.4201002</v>
      </c>
      <c r="AG36" s="1">
        <f>G36*$F$36</f>
        <v>3199665747.0858998</v>
      </c>
      <c r="AH36" s="1">
        <f>H36*$F$36</f>
        <v>6747712259.0430002</v>
      </c>
      <c r="AI36" s="1">
        <f>G36*$G$36</f>
        <v>6886027260.7680998</v>
      </c>
      <c r="AJ36" s="1">
        <f>H36*$G$36</f>
        <v>14521807662.536999</v>
      </c>
      <c r="AK36" s="1">
        <f>H36*H36</f>
        <v>30624755000.489994</v>
      </c>
    </row>
    <row r="37" spans="1:37" x14ac:dyDescent="0.4">
      <c r="B37" s="2">
        <v>49490.75</v>
      </c>
      <c r="C37" s="1">
        <v>0</v>
      </c>
      <c r="D37" s="1">
        <v>1</v>
      </c>
      <c r="E37" s="1">
        <v>0</v>
      </c>
      <c r="F37" s="1">
        <v>1315.46</v>
      </c>
      <c r="G37" s="1">
        <v>115816.21</v>
      </c>
      <c r="H37" s="1">
        <v>297114.46000000002</v>
      </c>
      <c r="J37" s="1">
        <f>B37*B37</f>
        <v>2449334335.5625</v>
      </c>
      <c r="K37" s="1">
        <f>C37*$B$37</f>
        <v>0</v>
      </c>
      <c r="L37" s="1">
        <f>D37*$B$37</f>
        <v>49490.75</v>
      </c>
      <c r="M37" s="1">
        <f>E37*$B$37</f>
        <v>0</v>
      </c>
      <c r="N37" s="1">
        <f>F37*$B$37</f>
        <v>65103101.995000005</v>
      </c>
      <c r="O37" s="1">
        <f>G37*$B$37</f>
        <v>5731831095.0574999</v>
      </c>
      <c r="P37" s="1">
        <f>H37*$B$37</f>
        <v>14704417461.245001</v>
      </c>
      <c r="Q37" s="1">
        <f>C37*$C$37</f>
        <v>0</v>
      </c>
      <c r="R37" s="1">
        <f>D37*$C$37</f>
        <v>0</v>
      </c>
      <c r="S37" s="1">
        <f>E37*$C$37</f>
        <v>0</v>
      </c>
      <c r="T37" s="1">
        <f>F37*$C$37</f>
        <v>0</v>
      </c>
      <c r="U37" s="1">
        <f>G37*$C$37</f>
        <v>0</v>
      </c>
      <c r="V37" s="1">
        <f>H37*$C$37</f>
        <v>0</v>
      </c>
      <c r="W37" s="1">
        <f>D37*$D$37</f>
        <v>1</v>
      </c>
      <c r="X37" s="1">
        <f>E37*$D$37</f>
        <v>0</v>
      </c>
      <c r="Y37" s="1">
        <f>F37*$D$37</f>
        <v>1315.46</v>
      </c>
      <c r="Z37" s="1">
        <f>G37*$D$37</f>
        <v>115816.21</v>
      </c>
      <c r="AA37" s="1">
        <f>H37*$D$37</f>
        <v>297114.46000000002</v>
      </c>
      <c r="AB37" s="1">
        <f>E37*$E$37</f>
        <v>0</v>
      </c>
      <c r="AC37" s="1">
        <f>F37*$E$37</f>
        <v>0</v>
      </c>
      <c r="AD37" s="1">
        <f>G37*$E$37</f>
        <v>0</v>
      </c>
      <c r="AE37" s="1">
        <f>H37*$E$37</f>
        <v>0</v>
      </c>
      <c r="AF37" s="1">
        <f>F37*$F$37</f>
        <v>1730435.0116000001</v>
      </c>
      <c r="AG37" s="1">
        <f>G37*$F$37</f>
        <v>152351591.60660002</v>
      </c>
      <c r="AH37" s="1">
        <f>H37*$F$37</f>
        <v>390842187.55160004</v>
      </c>
      <c r="AI37" s="1">
        <f>G37*$G$37</f>
        <v>13413394498.764101</v>
      </c>
      <c r="AJ37" s="1">
        <f>H37*$G$37</f>
        <v>34410670693.396606</v>
      </c>
      <c r="AK37" s="1">
        <f>H37*H37</f>
        <v>88277002341.091614</v>
      </c>
    </row>
    <row r="38" spans="1:37" x14ac:dyDescent="0.4">
      <c r="B38" s="2">
        <v>182901.99</v>
      </c>
      <c r="C38" s="1">
        <v>0</v>
      </c>
      <c r="D38" s="1">
        <v>0</v>
      </c>
      <c r="E38" s="1">
        <v>1</v>
      </c>
      <c r="F38" s="1">
        <v>144372.41</v>
      </c>
      <c r="G38" s="1">
        <v>118671.85</v>
      </c>
      <c r="H38" s="1">
        <v>383199.62</v>
      </c>
      <c r="J38" s="1">
        <f>B38*B38</f>
        <v>33453137945.960098</v>
      </c>
      <c r="K38" s="1">
        <f>C38*$B$38</f>
        <v>0</v>
      </c>
      <c r="L38" s="1">
        <f>D38*$B$38</f>
        <v>0</v>
      </c>
      <c r="M38" s="1">
        <f>E38*$B$38</f>
        <v>182901.99</v>
      </c>
      <c r="N38" s="1">
        <f>F38*$B$38</f>
        <v>26406001090.095898</v>
      </c>
      <c r="O38" s="1">
        <f>G38*$B$38</f>
        <v>21705317521.981499</v>
      </c>
      <c r="P38" s="1">
        <f>H38*$B$38</f>
        <v>70087973065.24379</v>
      </c>
      <c r="Q38" s="1">
        <f>C38*$C$38</f>
        <v>0</v>
      </c>
      <c r="R38" s="1">
        <f>D38*$C$38</f>
        <v>0</v>
      </c>
      <c r="S38" s="1">
        <f>E38*$C$38</f>
        <v>0</v>
      </c>
      <c r="T38" s="1">
        <f>F38*$C$38</f>
        <v>0</v>
      </c>
      <c r="U38" s="1">
        <f>G38*$C$38</f>
        <v>0</v>
      </c>
      <c r="V38" s="1">
        <f>H38*$C$38</f>
        <v>0</v>
      </c>
      <c r="W38" s="1">
        <f>D38*$D$38</f>
        <v>0</v>
      </c>
      <c r="X38" s="1">
        <f>E38*$D$38</f>
        <v>0</v>
      </c>
      <c r="Y38" s="1">
        <f>F38*$D$38</f>
        <v>0</v>
      </c>
      <c r="Z38" s="1">
        <f>G38*$D$38</f>
        <v>0</v>
      </c>
      <c r="AA38" s="1">
        <f>H38*$D$38</f>
        <v>0</v>
      </c>
      <c r="AB38" s="1">
        <f>E38*$E$38</f>
        <v>1</v>
      </c>
      <c r="AC38" s="1">
        <f>F38*$E$38</f>
        <v>144372.41</v>
      </c>
      <c r="AD38" s="1">
        <f>G38*$E$38</f>
        <v>118671.85</v>
      </c>
      <c r="AE38" s="1">
        <f>H38*$E$38</f>
        <v>383199.62</v>
      </c>
      <c r="AF38" s="1">
        <f>F38*$F$38</f>
        <v>20843392769.208099</v>
      </c>
      <c r="AG38" s="1">
        <f>G38*$F$38</f>
        <v>17132940983.658501</v>
      </c>
      <c r="AH38" s="1">
        <f>H38*$F$38</f>
        <v>55323452650.4842</v>
      </c>
      <c r="AI38" s="1">
        <f>G38*$G$38</f>
        <v>14083007982.422501</v>
      </c>
      <c r="AJ38" s="1">
        <f>H38*$G$38</f>
        <v>45475007824.696999</v>
      </c>
      <c r="AK38" s="1">
        <f>H38*H38</f>
        <v>146841948768.14441</v>
      </c>
    </row>
    <row r="39" spans="1:37" x14ac:dyDescent="0.4">
      <c r="B39" s="2">
        <v>192261.83</v>
      </c>
      <c r="C39" s="1">
        <v>0</v>
      </c>
      <c r="D39" s="1">
        <v>0</v>
      </c>
      <c r="E39" s="1">
        <v>1</v>
      </c>
      <c r="F39" s="1">
        <v>165349.20000000001</v>
      </c>
      <c r="G39" s="1">
        <v>136897.79999999999</v>
      </c>
      <c r="H39" s="1">
        <v>471784.1</v>
      </c>
      <c r="J39" s="1">
        <f>B39*B39</f>
        <v>36964611274.948898</v>
      </c>
      <c r="K39" s="1">
        <f>C39*$B$39</f>
        <v>0</v>
      </c>
      <c r="L39" s="1">
        <f>D39*$B$39</f>
        <v>0</v>
      </c>
      <c r="M39" s="1">
        <f>E39*$B$39</f>
        <v>192261.83</v>
      </c>
      <c r="N39" s="1">
        <f>F39*$B$39</f>
        <v>31790339781.035999</v>
      </c>
      <c r="O39" s="1">
        <f>G39*$B$39</f>
        <v>26320221550.973995</v>
      </c>
      <c r="P39" s="1">
        <f>H39*$B$39</f>
        <v>90706074430.902985</v>
      </c>
      <c r="Q39" s="1">
        <f>C39*$C$39</f>
        <v>0</v>
      </c>
      <c r="R39" s="1">
        <f>D39*$C$39</f>
        <v>0</v>
      </c>
      <c r="S39" s="1">
        <f>E39*$C$39</f>
        <v>0</v>
      </c>
      <c r="T39" s="1">
        <f>F39*$C$39</f>
        <v>0</v>
      </c>
      <c r="U39" s="1">
        <f>G39*$C$39</f>
        <v>0</v>
      </c>
      <c r="V39" s="1">
        <f>H39*$C$39</f>
        <v>0</v>
      </c>
      <c r="W39" s="1">
        <f>D39*$D$39</f>
        <v>0</v>
      </c>
      <c r="X39" s="1">
        <f>E39*$D$39</f>
        <v>0</v>
      </c>
      <c r="Y39" s="1">
        <f>F39*$D$39</f>
        <v>0</v>
      </c>
      <c r="Z39" s="1">
        <f>G39*$D$39</f>
        <v>0</v>
      </c>
      <c r="AA39" s="1">
        <f>H39*$D$39</f>
        <v>0</v>
      </c>
      <c r="AB39" s="1">
        <f>E39*$E$39</f>
        <v>1</v>
      </c>
      <c r="AC39" s="1">
        <f>F39*$E$39</f>
        <v>165349.20000000001</v>
      </c>
      <c r="AD39" s="1">
        <f>G39*$E$39</f>
        <v>136897.79999999999</v>
      </c>
      <c r="AE39" s="1">
        <f>H39*$E$39</f>
        <v>471784.1</v>
      </c>
      <c r="AF39" s="1">
        <f>F39*$F$39</f>
        <v>27340357940.640003</v>
      </c>
      <c r="AG39" s="1">
        <f>G39*$F$39</f>
        <v>22635941711.759998</v>
      </c>
      <c r="AH39" s="1">
        <f>H39*$F$39</f>
        <v>78009123507.720001</v>
      </c>
      <c r="AI39" s="1">
        <f>G39*$G$39</f>
        <v>18741007644.839996</v>
      </c>
      <c r="AJ39" s="1">
        <f>H39*$G$39</f>
        <v>64586205364.979988</v>
      </c>
      <c r="AK39" s="1">
        <f>H39*H39</f>
        <v>222580237012.80997</v>
      </c>
    </row>
    <row r="40" spans="1:37" x14ac:dyDescent="0.4">
      <c r="B40" s="2">
        <v>42559.73</v>
      </c>
      <c r="C40" s="1">
        <v>1</v>
      </c>
      <c r="D40" s="1">
        <v>0</v>
      </c>
      <c r="E40" s="1">
        <v>0</v>
      </c>
      <c r="F40" s="1">
        <v>0</v>
      </c>
      <c r="G40" s="1">
        <v>135426.92000000001</v>
      </c>
      <c r="H40" s="1">
        <v>0</v>
      </c>
      <c r="J40" s="1">
        <f>B40*B40</f>
        <v>1811330617.6729002</v>
      </c>
      <c r="K40" s="1">
        <f>C40*$B$40</f>
        <v>42559.73</v>
      </c>
      <c r="L40" s="1">
        <f>D40*$B$40</f>
        <v>0</v>
      </c>
      <c r="M40" s="1">
        <f>E40*$B$40</f>
        <v>0</v>
      </c>
      <c r="N40" s="1">
        <f>F40*$B$40</f>
        <v>0</v>
      </c>
      <c r="O40" s="1">
        <f>G40*$B$40</f>
        <v>5763733149.9316006</v>
      </c>
      <c r="P40" s="1">
        <f>H40*$B$40</f>
        <v>0</v>
      </c>
      <c r="Q40" s="1">
        <f>C40*$C$40</f>
        <v>1</v>
      </c>
      <c r="R40" s="1">
        <f>D40*$C$40</f>
        <v>0</v>
      </c>
      <c r="S40" s="1">
        <f>E40*$C$40</f>
        <v>0</v>
      </c>
      <c r="T40" s="1">
        <f>F40*$C$40</f>
        <v>0</v>
      </c>
      <c r="U40" s="1">
        <f>G40*$C$40</f>
        <v>135426.92000000001</v>
      </c>
      <c r="V40" s="1">
        <f>H40*$C$40</f>
        <v>0</v>
      </c>
      <c r="W40" s="1">
        <f>D40*$D$40</f>
        <v>0</v>
      </c>
      <c r="X40" s="1">
        <f>E40*$D$40</f>
        <v>0</v>
      </c>
      <c r="Y40" s="1">
        <f>F40*$D$40</f>
        <v>0</v>
      </c>
      <c r="Z40" s="1">
        <f>G40*$D$40</f>
        <v>0</v>
      </c>
      <c r="AA40" s="1">
        <f>H40*$D$40</f>
        <v>0</v>
      </c>
      <c r="AB40" s="1">
        <f>E40*$E$40</f>
        <v>0</v>
      </c>
      <c r="AC40" s="1">
        <f>F40*$E$40</f>
        <v>0</v>
      </c>
      <c r="AD40" s="1">
        <f>G40*$E$40</f>
        <v>0</v>
      </c>
      <c r="AE40" s="1">
        <f>H40*$E$40</f>
        <v>0</v>
      </c>
      <c r="AF40" s="1">
        <f>F40*$F$40</f>
        <v>0</v>
      </c>
      <c r="AG40" s="1">
        <f>G40*$F$40</f>
        <v>0</v>
      </c>
      <c r="AH40" s="1">
        <f>H40*$F$40</f>
        <v>0</v>
      </c>
      <c r="AI40" s="1">
        <f>G40*$G$40</f>
        <v>18340450660.686405</v>
      </c>
      <c r="AJ40" s="1">
        <f>H40*$G$40</f>
        <v>0</v>
      </c>
      <c r="AK40" s="1">
        <f>H40*H40</f>
        <v>0</v>
      </c>
    </row>
    <row r="41" spans="1:37" x14ac:dyDescent="0.4">
      <c r="B41" s="2">
        <v>65200.33</v>
      </c>
      <c r="C41" s="1">
        <v>1</v>
      </c>
      <c r="D41" s="1">
        <v>0</v>
      </c>
      <c r="E41" s="1">
        <v>0</v>
      </c>
      <c r="F41" s="1">
        <v>22177.74</v>
      </c>
      <c r="G41" s="1">
        <v>154806.14000000001</v>
      </c>
      <c r="H41" s="1">
        <v>28334.720000000001</v>
      </c>
      <c r="J41" s="1">
        <f>B41*B41</f>
        <v>4251083032.1089001</v>
      </c>
      <c r="K41" s="1">
        <f>C41*$B$41</f>
        <v>65200.33</v>
      </c>
      <c r="L41" s="1">
        <f>D41*$B$41</f>
        <v>0</v>
      </c>
      <c r="M41" s="1">
        <f>E41*$B$41</f>
        <v>0</v>
      </c>
      <c r="N41" s="1">
        <f>F41*$B$41</f>
        <v>1445995966.6542001</v>
      </c>
      <c r="O41" s="1">
        <f>G41*$B$41</f>
        <v>10093411414.026201</v>
      </c>
      <c r="P41" s="1">
        <f>H41*$B$41</f>
        <v>1847433094.4576001</v>
      </c>
      <c r="Q41" s="1">
        <f>C41*$C$41</f>
        <v>1</v>
      </c>
      <c r="R41" s="1">
        <f>D41*$C$41</f>
        <v>0</v>
      </c>
      <c r="S41" s="1">
        <f>E41*$C$41</f>
        <v>0</v>
      </c>
      <c r="T41" s="1">
        <f>F41*$C$41</f>
        <v>22177.74</v>
      </c>
      <c r="U41" s="1">
        <f>G41*$C$41</f>
        <v>154806.14000000001</v>
      </c>
      <c r="V41" s="1">
        <f>H41*$C$41</f>
        <v>28334.720000000001</v>
      </c>
      <c r="W41" s="1">
        <f>D41*$D$41</f>
        <v>0</v>
      </c>
      <c r="X41" s="1">
        <f>E41*$D$41</f>
        <v>0</v>
      </c>
      <c r="Y41" s="1">
        <f>F41*$D$41</f>
        <v>0</v>
      </c>
      <c r="Z41" s="1">
        <f>G41*$D$41</f>
        <v>0</v>
      </c>
      <c r="AA41" s="1">
        <f>H41*$D$41</f>
        <v>0</v>
      </c>
      <c r="AB41" s="1">
        <f>E41*$E$41</f>
        <v>0</v>
      </c>
      <c r="AC41" s="1">
        <f>F41*$E$41</f>
        <v>0</v>
      </c>
      <c r="AD41" s="1">
        <f>G41*$E$41</f>
        <v>0</v>
      </c>
      <c r="AE41" s="1">
        <f>H41*$E$41</f>
        <v>0</v>
      </c>
      <c r="AF41" s="1">
        <f>F41*$F$41</f>
        <v>491852151.50760007</v>
      </c>
      <c r="AG41" s="1">
        <f>G41*$F$41</f>
        <v>3433250323.3236008</v>
      </c>
      <c r="AH41" s="1">
        <f>H41*$F$41</f>
        <v>628400053.1328001</v>
      </c>
      <c r="AI41" s="1">
        <f>G41*$G$41</f>
        <v>23964940981.699604</v>
      </c>
      <c r="AJ41" s="1">
        <f>H41*$G$41</f>
        <v>4386388631.1808004</v>
      </c>
      <c r="AK41" s="1">
        <f>H41*H41</f>
        <v>802856357.47840011</v>
      </c>
    </row>
    <row r="43" spans="1:37" x14ac:dyDescent="0.4">
      <c r="A43" s="2" t="s">
        <v>26</v>
      </c>
      <c r="B43" s="1">
        <f>SUM(B2:B41)</f>
        <v>4377857.8900000006</v>
      </c>
      <c r="C43" s="1">
        <f>SUM(C2:C41)</f>
        <v>16</v>
      </c>
      <c r="D43" s="1">
        <f>SUM(D2:D41)</f>
        <v>10</v>
      </c>
      <c r="E43" s="1">
        <f>SUM(E2:E41)</f>
        <v>14</v>
      </c>
      <c r="F43" s="1">
        <f>SUM(F2:F41)</f>
        <v>2866534.32</v>
      </c>
      <c r="G43" s="1">
        <f>SUM(G2:G41)</f>
        <v>4935656.459999999</v>
      </c>
      <c r="H43" s="1">
        <f>SUM(H2:H41)</f>
        <v>8085641.1199999992</v>
      </c>
      <c r="J43" s="1">
        <f>SUM(J2:J41)</f>
        <v>544639828968.15082</v>
      </c>
      <c r="K43" s="1">
        <f>SUM(K2:K41)</f>
        <v>1622128.5799999998</v>
      </c>
      <c r="L43" s="1">
        <f>SUM(L2:L41)</f>
        <v>1105590.6499999999</v>
      </c>
      <c r="M43" s="1">
        <f>SUM(M2:M41)</f>
        <v>1650138.6600000001</v>
      </c>
      <c r="N43" s="1">
        <f>SUM(N2:N41)</f>
        <v>386409376769.883</v>
      </c>
      <c r="O43" s="1">
        <f>SUM(O2:O41)</f>
        <v>554125898980.19873</v>
      </c>
      <c r="P43" s="1">
        <f>SUM(P2:P41)</f>
        <v>1034968595707.1611</v>
      </c>
      <c r="Q43" s="1">
        <f>SUM(Q2:Q41)</f>
        <v>16</v>
      </c>
      <c r="R43" s="1">
        <f>SUM(R2:R41)</f>
        <v>0</v>
      </c>
      <c r="S43" s="1">
        <f>SUM(S2:S41)</f>
        <v>0</v>
      </c>
      <c r="T43" s="1">
        <f>SUM(T2:T41)</f>
        <v>998508.49999999988</v>
      </c>
      <c r="U43" s="1">
        <f>SUM(U2:U41)</f>
        <v>1960900.0099999998</v>
      </c>
      <c r="V43" s="1">
        <f>SUM(V2:V41)</f>
        <v>2853451.25</v>
      </c>
      <c r="W43" s="1">
        <f>SUM(W2:W41)</f>
        <v>10</v>
      </c>
      <c r="X43" s="1">
        <f>SUM(X2:X41)</f>
        <v>0</v>
      </c>
      <c r="Y43" s="1">
        <f>SUM(Y2:Y41)</f>
        <v>726183.33</v>
      </c>
      <c r="Z43" s="1">
        <f>SUM(Z2:Z41)</f>
        <v>1255031.8500000001</v>
      </c>
      <c r="AA43" s="1">
        <f>SUM(AA2:AA41)</f>
        <v>2367974.7399999998</v>
      </c>
      <c r="AB43" s="1">
        <f>SUM(AB2:AB41)</f>
        <v>14</v>
      </c>
      <c r="AC43" s="1">
        <f>SUM(AC2:AC41)</f>
        <v>1141842.49</v>
      </c>
      <c r="AD43" s="1">
        <f>SUM(AD2:AD41)</f>
        <v>1719724.6000000003</v>
      </c>
      <c r="AE43" s="1">
        <f>SUM(AE2:AE41)</f>
        <v>2864215.1300000004</v>
      </c>
      <c r="AF43" s="1">
        <f>SUM(AF2:AF41)</f>
        <v>290765345774.77118</v>
      </c>
      <c r="AG43" s="1">
        <f>SUM(AG2:AG41)</f>
        <v>370112719005.33325</v>
      </c>
      <c r="AH43" s="1">
        <f>SUM(AH2:AH41)</f>
        <v>744494916596.18176</v>
      </c>
      <c r="AI43" s="1">
        <f>SUM(AI2:AI41)</f>
        <v>635824225285.37988</v>
      </c>
      <c r="AJ43" s="1">
        <f>SUM(AJ2:AJ41)</f>
        <v>1008343651790.928</v>
      </c>
      <c r="AK43" s="1">
        <f>SUM(AK2:AK41)</f>
        <v>2244137095732.2808</v>
      </c>
    </row>
    <row r="44" spans="1:37" x14ac:dyDescent="0.4">
      <c r="A44" s="2" t="s">
        <v>25</v>
      </c>
      <c r="B44" s="1">
        <f>AVERAGE(B2:B41)</f>
        <v>109446.44725000001</v>
      </c>
      <c r="C44" s="1">
        <f>AVERAGE(C2:C41)</f>
        <v>0.4</v>
      </c>
      <c r="D44" s="1">
        <f>AVERAGE(D2:D41)</f>
        <v>0.25</v>
      </c>
      <c r="E44" s="1">
        <f>AVERAGE(E2:E41)</f>
        <v>0.35</v>
      </c>
      <c r="F44" s="1">
        <f>AVERAGE(F2:F41)</f>
        <v>71663.357999999993</v>
      </c>
      <c r="G44" s="1">
        <f>AVERAGE(G2:G41)</f>
        <v>123391.41149999997</v>
      </c>
      <c r="H44" s="1">
        <f>AVERAGE(H2:H41)</f>
        <v>202141.02799999999</v>
      </c>
    </row>
    <row r="45" spans="1:37" x14ac:dyDescent="0.4">
      <c r="A45" s="2" t="s">
        <v>24</v>
      </c>
      <c r="B45" s="1">
        <f>COUNT(B2:B41)</f>
        <v>40</v>
      </c>
      <c r="C45" s="1">
        <f>COUNT(C2:C41)</f>
        <v>40</v>
      </c>
      <c r="D45" s="1">
        <f>COUNT(D2:D41)</f>
        <v>40</v>
      </c>
      <c r="E45" s="1">
        <f>COUNT(E2:E41)</f>
        <v>40</v>
      </c>
      <c r="F45" s="1">
        <f>COUNT(F2:F41)</f>
        <v>40</v>
      </c>
      <c r="G45" s="1">
        <f>COUNT(G2:G41)</f>
        <v>40</v>
      </c>
      <c r="H45" s="1">
        <f>COUNT(H2:H41)</f>
        <v>40</v>
      </c>
    </row>
    <row r="48" spans="1:37" ht="20.25" x14ac:dyDescent="0.4">
      <c r="B48" s="1" t="s">
        <v>23</v>
      </c>
      <c r="C48" s="1" t="s">
        <v>6</v>
      </c>
      <c r="D48" s="1" t="s">
        <v>5</v>
      </c>
      <c r="E48" s="1" t="s">
        <v>4</v>
      </c>
      <c r="F48" s="1" t="s">
        <v>3</v>
      </c>
      <c r="G48" s="1" t="s">
        <v>2</v>
      </c>
      <c r="H48" s="1" t="s">
        <v>22</v>
      </c>
    </row>
    <row r="49" spans="1:8" x14ac:dyDescent="0.4">
      <c r="A49" s="1" t="s">
        <v>21</v>
      </c>
      <c r="B49" s="1">
        <f>J43-(B43*$B$43)/$B$45</f>
        <v>65498836342.269348</v>
      </c>
      <c r="C49" s="1">
        <f>K43-(C43*$B$43)/$B$45</f>
        <v>-129014.57600000035</v>
      </c>
      <c r="D49" s="1">
        <f>L43-(D43*$B$43)/$B$45</f>
        <v>11126.177499999758</v>
      </c>
      <c r="E49" s="1">
        <f>M43-(E43*$B$43)/$B$45</f>
        <v>117888.39849999989</v>
      </c>
      <c r="F49" s="1">
        <f>N43-(F43*$B$43)/$B$45</f>
        <v>72677379525.688354</v>
      </c>
      <c r="G49" s="1">
        <f>O43-(G43*$B$43)/$B$45</f>
        <v>13935834586.687012</v>
      </c>
      <c r="H49" s="1">
        <f>P43-(H43*$B$43)/$B$45</f>
        <v>150023901384.65015</v>
      </c>
    </row>
    <row r="50" spans="1:8" ht="20.25" x14ac:dyDescent="0.4">
      <c r="A50" s="1" t="s">
        <v>6</v>
      </c>
      <c r="B50" s="1">
        <f t="array" ref="B50:B55">TRANSPOSE(C49:H49)</f>
        <v>-129014.57600000035</v>
      </c>
      <c r="C50" s="1">
        <f>Q43-(C43*$C$43)/$B$45</f>
        <v>9.6</v>
      </c>
      <c r="D50" s="1">
        <f>R43-(D43*$C$43)/$B$45</f>
        <v>-4</v>
      </c>
      <c r="E50" s="1">
        <f>S43-(E43*$C$43)/$B$45</f>
        <v>-5.6</v>
      </c>
      <c r="F50" s="1">
        <f>T43-(F43*$C$43)/$B$45</f>
        <v>-148105.228</v>
      </c>
      <c r="G50" s="1">
        <f>U43-(G43*$C$43)/$B$45</f>
        <v>-13362.57399999979</v>
      </c>
      <c r="H50" s="1">
        <f>V43-(H43*$C$43)/$B$45</f>
        <v>-380805.19799999986</v>
      </c>
    </row>
    <row r="51" spans="1:8" ht="20.25" x14ac:dyDescent="0.4">
      <c r="A51" s="1" t="s">
        <v>5</v>
      </c>
      <c r="B51" s="1">
        <v>11126.177499999758</v>
      </c>
      <c r="C51" s="1">
        <f t="array" ref="C51:C55">TRANSPOSE(D50:H50)</f>
        <v>-4</v>
      </c>
      <c r="D51" s="1">
        <f>W43-(D43*$D$43)/$B$45</f>
        <v>7.5</v>
      </c>
      <c r="E51" s="1">
        <f>X43-(E43*$D$43)/$B$45</f>
        <v>-3.5</v>
      </c>
      <c r="F51" s="1">
        <f>Y43-(F43*$D$43)/$B$45</f>
        <v>9549.75</v>
      </c>
      <c r="G51" s="1">
        <f>Z43-(G43*$D$43)/$B$45</f>
        <v>21117.735000000335</v>
      </c>
      <c r="H51" s="1">
        <f>AA43-(H43*$D$43)/$B$45</f>
        <v>346564.45999999996</v>
      </c>
    </row>
    <row r="52" spans="1:8" ht="20.25" x14ac:dyDescent="0.4">
      <c r="A52" s="1" t="s">
        <v>4</v>
      </c>
      <c r="B52" s="1">
        <v>117888.39849999989</v>
      </c>
      <c r="C52" s="1">
        <v>-5.6</v>
      </c>
      <c r="D52" s="1">
        <f t="array" ref="D52:D55">TRANSPOSE(E51:H51)</f>
        <v>-3.5</v>
      </c>
      <c r="E52" s="1">
        <f>AB43-(E43*$E$43)/$B$45</f>
        <v>9.1</v>
      </c>
      <c r="F52" s="1">
        <f>AC43-(F43*$E$43)/$B$45</f>
        <v>138555.47800000012</v>
      </c>
      <c r="G52" s="1">
        <f>AD43-(G43*$E$43)/$B$45</f>
        <v>-7755.1609999991488</v>
      </c>
      <c r="H52" s="1">
        <f>AE43-(H43*$E$43)/$B$45</f>
        <v>34240.738000000361</v>
      </c>
    </row>
    <row r="53" spans="1:8" ht="20.25" x14ac:dyDescent="0.4">
      <c r="A53" s="1" t="s">
        <v>3</v>
      </c>
      <c r="B53" s="1">
        <v>72677379525.688354</v>
      </c>
      <c r="C53" s="1">
        <v>-148105.228</v>
      </c>
      <c r="D53" s="1">
        <v>9549.75</v>
      </c>
      <c r="E53" s="1">
        <f t="array" ref="E53:E55">TRANSPOSE(F52:H52)</f>
        <v>138555.47800000012</v>
      </c>
      <c r="F53" s="1">
        <f>AF43-(F43*$F$43)/$B$45</f>
        <v>85339870581.324646</v>
      </c>
      <c r="G53" s="1">
        <f>AG43-(G43*$F$43)/$B$45</f>
        <v>16407003147.340698</v>
      </c>
      <c r="H53" s="1">
        <f>AH43-(H43*$F$43)/$B$45</f>
        <v>165050722354.10095</v>
      </c>
    </row>
    <row r="54" spans="1:8" ht="20.25" x14ac:dyDescent="0.4">
      <c r="A54" s="1" t="s">
        <v>2</v>
      </c>
      <c r="B54" s="1">
        <v>13935834586.687012</v>
      </c>
      <c r="C54" s="1">
        <v>-13362.57399999979</v>
      </c>
      <c r="D54" s="1">
        <v>21117.735000000335</v>
      </c>
      <c r="E54" s="1">
        <v>-7755.1609999991488</v>
      </c>
      <c r="F54" s="1">
        <f t="array" ref="F54:F55">TRANSPOSE(G53:H53)</f>
        <v>16407003147.340698</v>
      </c>
      <c r="G54" s="1">
        <f>AI43-(G43*$G$43)/$B$45</f>
        <v>26806608006.886841</v>
      </c>
      <c r="H54" s="1">
        <f>AJ43-(H43*$G$43)/$B$45</f>
        <v>10644981111.687378</v>
      </c>
    </row>
    <row r="55" spans="1:8" ht="20.25" x14ac:dyDescent="0.4">
      <c r="A55" s="1" t="s">
        <v>20</v>
      </c>
      <c r="B55" s="1">
        <v>150023901384.65015</v>
      </c>
      <c r="C55" s="1">
        <v>-380805.19799999986</v>
      </c>
      <c r="D55" s="1">
        <v>346564.45999999996</v>
      </c>
      <c r="E55" s="1">
        <v>34240.738000000361</v>
      </c>
      <c r="F55" s="1">
        <v>165050722354.10095</v>
      </c>
      <c r="G55" s="1">
        <f t="array" ref="G55">TRANSPOSE(H54)</f>
        <v>10644981111.687378</v>
      </c>
      <c r="H55" s="1">
        <f>AK43-(H43*H43)/B45</f>
        <v>609697287696.40967</v>
      </c>
    </row>
    <row r="59" spans="1:8" ht="20.25" x14ac:dyDescent="0.4">
      <c r="C59" s="1" t="s">
        <v>19</v>
      </c>
      <c r="D59" s="1" t="s">
        <v>18</v>
      </c>
      <c r="E59" s="1" t="s">
        <v>17</v>
      </c>
      <c r="F59" s="1" t="s">
        <v>16</v>
      </c>
      <c r="G59" s="1" t="s">
        <v>15</v>
      </c>
      <c r="H59" s="1" t="s">
        <v>14</v>
      </c>
    </row>
    <row r="60" spans="1:8" ht="20.25" x14ac:dyDescent="0.4">
      <c r="B60" s="1" t="s">
        <v>19</v>
      </c>
      <c r="C60" s="1">
        <f t="array" ref="C60:C65">MMULT(MINVERSE(C50:H55), B50:B55)</f>
        <v>-1200238.9318272807</v>
      </c>
      <c r="D60" s="1">
        <f>$C61</f>
        <v>-1194072.8238843395</v>
      </c>
      <c r="E60" s="1">
        <f>$C62</f>
        <v>-1151168.7089232998</v>
      </c>
      <c r="F60" s="1">
        <f>$C63</f>
        <v>0.77346719273277409</v>
      </c>
      <c r="G60" s="1">
        <f>$C64</f>
        <v>3.2884597536326887E-2</v>
      </c>
      <c r="H60" s="1">
        <f>$C65</f>
        <v>3.6610025863862639E-2</v>
      </c>
    </row>
    <row r="61" spans="1:8" ht="20.25" x14ac:dyDescent="0.4">
      <c r="B61" s="1" t="s">
        <v>18</v>
      </c>
      <c r="C61" s="1">
        <v>-1194072.8238843395</v>
      </c>
    </row>
    <row r="62" spans="1:8" ht="20.25" x14ac:dyDescent="0.4">
      <c r="B62" s="1" t="s">
        <v>17</v>
      </c>
      <c r="C62" s="1">
        <v>-1151168.7089232998</v>
      </c>
    </row>
    <row r="63" spans="1:8" ht="20.25" x14ac:dyDescent="0.4">
      <c r="B63" s="1" t="s">
        <v>16</v>
      </c>
      <c r="C63" s="1">
        <v>0.77346719273277409</v>
      </c>
    </row>
    <row r="64" spans="1:8" ht="20.25" x14ac:dyDescent="0.4">
      <c r="B64" s="1" t="s">
        <v>15</v>
      </c>
      <c r="C64" s="1">
        <v>3.2884597536326887E-2</v>
      </c>
    </row>
    <row r="65" spans="2:15" ht="20.25" x14ac:dyDescent="0.4">
      <c r="B65" s="1" t="s">
        <v>14</v>
      </c>
      <c r="C65" s="1">
        <v>3.6610025863862639E-2</v>
      </c>
    </row>
    <row r="68" spans="2:15" x14ac:dyDescent="0.4">
      <c r="C68" s="1">
        <f>C60*C44</f>
        <v>-480095.5727309123</v>
      </c>
      <c r="D68" s="1">
        <f>D60*D44</f>
        <v>-298518.20597108488</v>
      </c>
      <c r="E68" s="1">
        <f>E60*E44</f>
        <v>-402909.04812315491</v>
      </c>
      <c r="F68" s="1">
        <f>F60*F44</f>
        <v>55429.256334063779</v>
      </c>
      <c r="G68" s="1">
        <f>G60*G44</f>
        <v>4057.6769066167963</v>
      </c>
      <c r="H68" s="1">
        <f>H60*H44</f>
        <v>7400.3882632277819</v>
      </c>
    </row>
    <row r="69" spans="2:15" ht="20.25" x14ac:dyDescent="0.4">
      <c r="B69" s="2" t="s">
        <v>13</v>
      </c>
      <c r="C69" s="1">
        <f>B44-SUM(C68:H68)</f>
        <v>1224081.9525712435</v>
      </c>
    </row>
    <row r="71" spans="2:15" ht="20.25" x14ac:dyDescent="0.4">
      <c r="C71" s="1" t="s">
        <v>12</v>
      </c>
      <c r="D71" s="1" t="s">
        <v>11</v>
      </c>
      <c r="E71" s="1" t="s">
        <v>10</v>
      </c>
      <c r="F71" s="1" t="s">
        <v>9</v>
      </c>
      <c r="G71" s="1" t="s">
        <v>8</v>
      </c>
      <c r="H71" s="1" t="s">
        <v>7</v>
      </c>
      <c r="J71" s="1" t="s">
        <v>6</v>
      </c>
      <c r="K71" s="1" t="s">
        <v>5</v>
      </c>
      <c r="L71" s="1" t="s">
        <v>4</v>
      </c>
      <c r="M71" s="1" t="s">
        <v>3</v>
      </c>
      <c r="N71" s="1" t="s">
        <v>2</v>
      </c>
      <c r="O71" s="1" t="s">
        <v>1</v>
      </c>
    </row>
    <row r="72" spans="2:15" x14ac:dyDescent="0.4">
      <c r="C72" s="1">
        <f>J72*$C$60</f>
        <v>0</v>
      </c>
      <c r="D72" s="1">
        <f>K72*$D$60</f>
        <v>-1194072.8238843395</v>
      </c>
      <c r="E72" s="1">
        <f>L72*$E$60</f>
        <v>0</v>
      </c>
      <c r="F72" s="1">
        <f>M72*$F$60</f>
        <v>51088.683750132688</v>
      </c>
      <c r="G72" s="1">
        <f>N72*$G$60</f>
        <v>6006.2257323970443</v>
      </c>
      <c r="H72" s="1">
        <f>O72*$H$60</f>
        <v>4325.4086577688158</v>
      </c>
      <c r="J72" s="1">
        <v>0</v>
      </c>
      <c r="K72" s="1">
        <v>1</v>
      </c>
      <c r="L72" s="1">
        <v>0</v>
      </c>
      <c r="M72" s="1">
        <v>66051.520000000004</v>
      </c>
      <c r="N72" s="1">
        <v>182645.56</v>
      </c>
      <c r="O72" s="1">
        <v>118148.2</v>
      </c>
    </row>
    <row r="73" spans="2:15" x14ac:dyDescent="0.4">
      <c r="C73" s="1">
        <f>J73*$C$60</f>
        <v>-1200238.9318272807</v>
      </c>
      <c r="D73" s="1">
        <f>K73*$D$60</f>
        <v>0</v>
      </c>
      <c r="E73" s="1">
        <f>L73*$E$60</f>
        <v>0</v>
      </c>
      <c r="F73" s="1">
        <f>M73*$F$60</f>
        <v>77866.458288106136</v>
      </c>
      <c r="G73" s="1">
        <f>N73*$G$60</f>
        <v>3018.4972674639421</v>
      </c>
      <c r="H73" s="1">
        <f>O73*$H$60</f>
        <v>9143.1544348587358</v>
      </c>
      <c r="J73" s="1">
        <v>1</v>
      </c>
      <c r="K73" s="1">
        <v>0</v>
      </c>
      <c r="L73" s="1">
        <v>0</v>
      </c>
      <c r="M73" s="1">
        <v>100671.96</v>
      </c>
      <c r="N73" s="1">
        <v>91790.61</v>
      </c>
      <c r="O73" s="1">
        <v>249744.55</v>
      </c>
    </row>
    <row r="74" spans="2:15" x14ac:dyDescent="0.4">
      <c r="C74" s="1">
        <f>J74*$C$60</f>
        <v>0</v>
      </c>
      <c r="D74" s="1">
        <f>K74*$D$60</f>
        <v>-1194072.8238843395</v>
      </c>
      <c r="E74" s="1">
        <f>L74*$E$60</f>
        <v>0</v>
      </c>
      <c r="F74" s="1">
        <f>M74*$F$60</f>
        <v>78826.423890350619</v>
      </c>
      <c r="G74" s="1">
        <f>N74*$G$60</f>
        <v>3636.8427972382647</v>
      </c>
      <c r="H74" s="1">
        <f>O74*$H$60</f>
        <v>8389.5883064873342</v>
      </c>
      <c r="J74" s="1">
        <v>0</v>
      </c>
      <c r="K74" s="1">
        <v>1</v>
      </c>
      <c r="L74" s="1">
        <v>0</v>
      </c>
      <c r="M74" s="1">
        <v>101913.08</v>
      </c>
      <c r="N74" s="1">
        <v>110594.11</v>
      </c>
      <c r="O74" s="1">
        <v>229160.95</v>
      </c>
    </row>
    <row r="75" spans="2:15" x14ac:dyDescent="0.4">
      <c r="C75" s="1">
        <f>J75*$C$60</f>
        <v>0</v>
      </c>
      <c r="D75" s="1">
        <f>K75*$D$60</f>
        <v>-1194072.8238843395</v>
      </c>
      <c r="E75" s="1">
        <f>L75*$E$60</f>
        <v>0</v>
      </c>
      <c r="F75" s="1">
        <f>M75*$F$60</f>
        <v>21574.258529519848</v>
      </c>
      <c r="G75" s="1">
        <f>N75*$G$60</f>
        <v>2785.6795784423539</v>
      </c>
      <c r="H75" s="1">
        <f>O75*$H$60</f>
        <v>6021.2769469478508</v>
      </c>
      <c r="J75" s="1">
        <v>0</v>
      </c>
      <c r="K75" s="1">
        <v>1</v>
      </c>
      <c r="L75" s="1">
        <v>0</v>
      </c>
      <c r="M75" s="1">
        <v>27892.92</v>
      </c>
      <c r="N75" s="1">
        <v>84710.77</v>
      </c>
      <c r="O75" s="1">
        <v>164470.71</v>
      </c>
    </row>
    <row r="76" spans="2:15" x14ac:dyDescent="0.4">
      <c r="C76" s="1">
        <f>J76*$C$60</f>
        <v>0</v>
      </c>
      <c r="D76" s="1">
        <f>K76*$D$60</f>
        <v>-1194072.8238843395</v>
      </c>
      <c r="E76" s="1">
        <f>L76*$E$60</f>
        <v>0</v>
      </c>
      <c r="F76" s="1">
        <f>M76*$F$60</f>
        <v>118681.9739883779</v>
      </c>
      <c r="G76" s="1">
        <f>N76*$G$60</f>
        <v>3326.1307043404281</v>
      </c>
      <c r="H76" s="1">
        <f>O76*$H$60</f>
        <v>14934.494060162908</v>
      </c>
      <c r="J76" s="1">
        <v>0</v>
      </c>
      <c r="K76" s="1">
        <v>1</v>
      </c>
      <c r="L76" s="1">
        <v>0</v>
      </c>
      <c r="M76" s="1">
        <v>153441.51</v>
      </c>
      <c r="N76" s="1">
        <v>101145.55</v>
      </c>
      <c r="O76" s="1">
        <v>407934.54</v>
      </c>
    </row>
    <row r="77" spans="2:15" x14ac:dyDescent="0.4">
      <c r="C77" s="1">
        <f>J77*$C$60</f>
        <v>0</v>
      </c>
      <c r="D77" s="1">
        <f>K77*$D$60</f>
        <v>0</v>
      </c>
      <c r="E77" s="1">
        <f>L77*$E$60</f>
        <v>-1151168.7089232998</v>
      </c>
      <c r="F77" s="1">
        <f>M77*$F$60</f>
        <v>55772.862946697787</v>
      </c>
      <c r="G77" s="1">
        <f>N77*$G$60</f>
        <v>4204.7742659135465</v>
      </c>
      <c r="H77" s="1">
        <f>O77*$H$60</f>
        <v>12930.068418797548</v>
      </c>
      <c r="J77" s="1">
        <v>0</v>
      </c>
      <c r="K77" s="1">
        <v>0</v>
      </c>
      <c r="L77" s="1">
        <v>1</v>
      </c>
      <c r="M77" s="1">
        <v>72107.600000000006</v>
      </c>
      <c r="N77" s="1">
        <v>127864.55</v>
      </c>
      <c r="O77" s="1">
        <v>353183.81</v>
      </c>
    </row>
    <row r="78" spans="2:15" x14ac:dyDescent="0.4">
      <c r="C78" s="1">
        <f>J78*$C$60</f>
        <v>0</v>
      </c>
      <c r="D78" s="1">
        <f>K78*$D$60</f>
        <v>0</v>
      </c>
      <c r="E78" s="1">
        <f>L78*$E$60</f>
        <v>-1151168.7089232998</v>
      </c>
      <c r="F78" s="1">
        <f>M78*$F$60</f>
        <v>15646.924187434999</v>
      </c>
      <c r="G78" s="1">
        <f>N78*$G$60</f>
        <v>2168.6711364038579</v>
      </c>
      <c r="H78" s="1">
        <f>O78*$H$60</f>
        <v>6782.5601026710983</v>
      </c>
      <c r="J78" s="1">
        <v>0</v>
      </c>
      <c r="K78" s="1">
        <v>0</v>
      </c>
      <c r="L78" s="1">
        <v>1</v>
      </c>
      <c r="M78" s="1">
        <v>20229.59</v>
      </c>
      <c r="N78" s="1">
        <v>65947.929999999993</v>
      </c>
      <c r="O78" s="1">
        <v>185265.1</v>
      </c>
    </row>
    <row r="79" spans="2:15" x14ac:dyDescent="0.4">
      <c r="C79" s="1">
        <f>J79*$C$60</f>
        <v>0</v>
      </c>
      <c r="D79" s="1">
        <f>K79*$D$60</f>
        <v>0</v>
      </c>
      <c r="E79" s="1">
        <f>L79*$E$60</f>
        <v>-1151168.7089232998</v>
      </c>
      <c r="F79" s="1">
        <f>M79*$F$60</f>
        <v>47286.984212444113</v>
      </c>
      <c r="G79" s="1">
        <f>N79*$G$60</f>
        <v>5021.5411822243859</v>
      </c>
      <c r="H79" s="1">
        <f>O79*$H$60</f>
        <v>3229.6716819641829</v>
      </c>
      <c r="J79" s="1">
        <v>0</v>
      </c>
      <c r="K79" s="1">
        <v>0</v>
      </c>
      <c r="L79" s="1">
        <v>1</v>
      </c>
      <c r="M79" s="1">
        <v>61136.38</v>
      </c>
      <c r="N79" s="1">
        <v>152701.92000000001</v>
      </c>
      <c r="O79" s="1">
        <v>88218.23</v>
      </c>
    </row>
    <row r="80" spans="2:15" x14ac:dyDescent="0.4">
      <c r="C80" s="1">
        <f>J80*$C$60</f>
        <v>0</v>
      </c>
      <c r="D80" s="1">
        <f>K80*$D$60</f>
        <v>-1194072.8238843395</v>
      </c>
      <c r="E80" s="1">
        <f>L80*$E$60</f>
        <v>0</v>
      </c>
      <c r="F80" s="1">
        <f>M80*$F$60</f>
        <v>57232.364600696812</v>
      </c>
      <c r="G80" s="1">
        <f>N80*$G$60</f>
        <v>4037.6613181534403</v>
      </c>
      <c r="H80" s="1">
        <f>O80*$H$60</f>
        <v>11104.525953607677</v>
      </c>
      <c r="J80" s="1">
        <v>0</v>
      </c>
      <c r="K80" s="1">
        <v>1</v>
      </c>
      <c r="L80" s="1">
        <v>0</v>
      </c>
      <c r="M80" s="1">
        <v>73994.559999999998</v>
      </c>
      <c r="N80" s="1">
        <v>122782.75</v>
      </c>
      <c r="O80" s="1">
        <v>303319.26</v>
      </c>
    </row>
    <row r="81" spans="2:15" x14ac:dyDescent="0.4">
      <c r="C81" s="1">
        <f>J81*$C$60</f>
        <v>0</v>
      </c>
      <c r="D81" s="1">
        <f>K81*$D$60</f>
        <v>-1194072.8238843395</v>
      </c>
      <c r="E81" s="1">
        <f>L81*$E$60</f>
        <v>0</v>
      </c>
      <c r="F81" s="1">
        <f>M81*$F$60</f>
        <v>109915.36533652185</v>
      </c>
      <c r="G81" s="1">
        <f>N81*$G$60</f>
        <v>3005.3815745825536</v>
      </c>
      <c r="H81" s="1">
        <f>O81*$H$60</f>
        <v>13405.435326729717</v>
      </c>
      <c r="J81" s="1">
        <v>0</v>
      </c>
      <c r="K81" s="1">
        <v>1</v>
      </c>
      <c r="L81" s="1">
        <v>0</v>
      </c>
      <c r="M81" s="1">
        <v>142107.34</v>
      </c>
      <c r="N81" s="1">
        <v>91391.77</v>
      </c>
      <c r="O81" s="1">
        <v>366168.42</v>
      </c>
    </row>
    <row r="83" spans="2:15" x14ac:dyDescent="0.4">
      <c r="B83" s="1" t="s">
        <v>0</v>
      </c>
      <c r="C83" s="1">
        <f>$C$69+SUM(C72:H72)</f>
        <v>91429.44682720257</v>
      </c>
      <c r="E83" s="1" t="s">
        <v>82</v>
      </c>
    </row>
    <row r="84" spans="2:15" x14ac:dyDescent="0.4">
      <c r="C84" s="1">
        <f>$C$69+SUM(C73:H73)</f>
        <v>113871.13073439174</v>
      </c>
    </row>
    <row r="85" spans="2:15" x14ac:dyDescent="0.4">
      <c r="C85" s="1">
        <f>$C$69+SUM(C74:H74)</f>
        <v>120861.98368098028</v>
      </c>
    </row>
    <row r="86" spans="2:15" x14ac:dyDescent="0.4">
      <c r="C86" s="1">
        <f>$C$69+SUM(C75:H75)</f>
        <v>60390.34374181414</v>
      </c>
    </row>
    <row r="87" spans="2:15" x14ac:dyDescent="0.4">
      <c r="C87" s="1">
        <f>$C$69+SUM(C76:H76)</f>
        <v>166951.72743978538</v>
      </c>
    </row>
    <row r="88" spans="2:15" x14ac:dyDescent="0.4">
      <c r="C88" s="1">
        <f>$C$69+SUM(C77:H77)</f>
        <v>145820.94927935256</v>
      </c>
    </row>
    <row r="89" spans="2:15" x14ac:dyDescent="0.4">
      <c r="C89" s="1">
        <f>$C$69+SUM(C78:H78)</f>
        <v>97511.399074453861</v>
      </c>
    </row>
    <row r="90" spans="2:15" x14ac:dyDescent="0.4">
      <c r="C90" s="1">
        <f>$C$69+SUM(C79:H79)</f>
        <v>128451.44072457636</v>
      </c>
    </row>
    <row r="91" spans="2:15" x14ac:dyDescent="0.4">
      <c r="C91" s="1">
        <f>$C$69+SUM(C80:H80)</f>
        <v>102383.68055936182</v>
      </c>
    </row>
    <row r="92" spans="2:15" x14ac:dyDescent="0.4">
      <c r="C92" s="1">
        <f>$C$69+SUM(C81:H81)</f>
        <v>156335.31092473795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7" workbookViewId="0">
      <selection activeCell="K24" sqref="K24"/>
    </sheetView>
  </sheetViews>
  <sheetFormatPr defaultRowHeight="18.75" x14ac:dyDescent="0.4"/>
  <cols>
    <col min="1" max="1" width="6.25" style="1" bestFit="1" customWidth="1"/>
    <col min="2" max="5" width="13.75" style="1" bestFit="1" customWidth="1"/>
    <col min="6" max="6" width="10.625" style="1" customWidth="1"/>
    <col min="7" max="7" width="10.5" style="1" bestFit="1" customWidth="1"/>
    <col min="8" max="10" width="9.5" style="1" bestFit="1" customWidth="1"/>
    <col min="11" max="13" width="8.5" style="1" bestFit="1" customWidth="1"/>
    <col min="14" max="14" width="9.5" style="1" bestFit="1" customWidth="1"/>
    <col min="15" max="16" width="8.5" style="1" bestFit="1" customWidth="1"/>
    <col min="17" max="16384" width="9" style="1"/>
  </cols>
  <sheetData>
    <row r="1" spans="2:16" ht="20.25" x14ac:dyDescent="0.4">
      <c r="B1" s="1" t="s">
        <v>23</v>
      </c>
      <c r="C1" s="1" t="s">
        <v>71</v>
      </c>
      <c r="D1" s="1" t="s">
        <v>5</v>
      </c>
      <c r="E1" s="1" t="s">
        <v>4</v>
      </c>
      <c r="G1" s="1" t="s">
        <v>70</v>
      </c>
      <c r="H1" s="1" t="s">
        <v>69</v>
      </c>
      <c r="I1" s="1" t="s">
        <v>68</v>
      </c>
      <c r="J1" s="1" t="s">
        <v>67</v>
      </c>
      <c r="K1" s="1" t="s">
        <v>66</v>
      </c>
      <c r="L1" s="1" t="s">
        <v>46</v>
      </c>
      <c r="M1" s="1" t="s">
        <v>45</v>
      </c>
      <c r="N1" s="1" t="s">
        <v>65</v>
      </c>
      <c r="O1" s="1" t="s">
        <v>40</v>
      </c>
      <c r="P1" s="1" t="s">
        <v>64</v>
      </c>
    </row>
    <row r="2" spans="2:16" x14ac:dyDescent="0.4">
      <c r="B2" s="1">
        <v>8.23</v>
      </c>
      <c r="C2" s="1">
        <v>0.94</v>
      </c>
      <c r="D2" s="1">
        <v>4.22</v>
      </c>
      <c r="E2" s="1">
        <v>1.58</v>
      </c>
      <c r="G2" s="1">
        <f>B2*B2</f>
        <v>67.732900000000001</v>
      </c>
      <c r="H2" s="1">
        <f>C2*$B$2</f>
        <v>7.7362000000000002</v>
      </c>
      <c r="I2" s="1">
        <f>D2*$B$2</f>
        <v>34.730600000000003</v>
      </c>
      <c r="J2" s="1">
        <f>E2*$B$2</f>
        <v>13.003400000000001</v>
      </c>
      <c r="K2" s="1">
        <f>$C$2*C2</f>
        <v>0.88359999999999994</v>
      </c>
      <c r="L2" s="1">
        <f>$C$2*D2</f>
        <v>3.9667999999999997</v>
      </c>
      <c r="M2" s="1">
        <f>$C$2*E2</f>
        <v>1.4852000000000001</v>
      </c>
      <c r="N2" s="1">
        <f>D2*$D$2</f>
        <v>17.808399999999999</v>
      </c>
      <c r="O2" s="1">
        <f>E2*$D$2</f>
        <v>6.6676000000000002</v>
      </c>
      <c r="P2" s="1">
        <f>E2*$E$2</f>
        <v>2.4964000000000004</v>
      </c>
    </row>
    <row r="3" spans="2:16" x14ac:dyDescent="0.4">
      <c r="B3" s="1">
        <v>8.26</v>
      </c>
      <c r="C3" s="1">
        <v>1.1299999999999999</v>
      </c>
      <c r="D3" s="1">
        <v>3.48</v>
      </c>
      <c r="E3" s="1">
        <v>1.28</v>
      </c>
      <c r="G3" s="1">
        <f>B3*B3</f>
        <v>68.227599999999995</v>
      </c>
      <c r="H3" s="1">
        <f>C3*$B$3</f>
        <v>9.3337999999999983</v>
      </c>
      <c r="I3" s="1">
        <f>D3*$B$3</f>
        <v>28.744799999999998</v>
      </c>
      <c r="J3" s="1">
        <f>E3*$B$3</f>
        <v>10.572799999999999</v>
      </c>
      <c r="K3" s="1">
        <f>$C$3*C3</f>
        <v>1.2768999999999997</v>
      </c>
      <c r="L3" s="1">
        <f>$C$3*D3</f>
        <v>3.9323999999999995</v>
      </c>
      <c r="M3" s="1">
        <f>$C$3*E3</f>
        <v>1.4463999999999999</v>
      </c>
      <c r="N3" s="1">
        <f>D3*$D$3</f>
        <v>12.1104</v>
      </c>
      <c r="O3" s="1">
        <f>E3*$D$3</f>
        <v>4.4543999999999997</v>
      </c>
      <c r="P3" s="1">
        <f>E3*$E$3</f>
        <v>1.6384000000000001</v>
      </c>
    </row>
    <row r="4" spans="2:16" x14ac:dyDescent="0.4">
      <c r="B4" s="1">
        <v>9.33</v>
      </c>
      <c r="C4" s="1">
        <v>0.61</v>
      </c>
      <c r="D4" s="1">
        <v>2.2000000000000002</v>
      </c>
      <c r="E4" s="1">
        <v>0.64</v>
      </c>
      <c r="G4" s="1">
        <f>B4*B4</f>
        <v>87.048900000000003</v>
      </c>
      <c r="H4" s="1">
        <f>C4*$B$4</f>
        <v>5.6913</v>
      </c>
      <c r="I4" s="1">
        <f>D4*$B$4</f>
        <v>20.526000000000003</v>
      </c>
      <c r="J4" s="1">
        <f>E4*$B$4</f>
        <v>5.9712000000000005</v>
      </c>
      <c r="K4" s="1">
        <f>C4*$C$4</f>
        <v>0.37209999999999999</v>
      </c>
      <c r="L4" s="1">
        <f>D4*$C$4</f>
        <v>1.3420000000000001</v>
      </c>
      <c r="M4" s="1">
        <f>E4*$C$4</f>
        <v>0.39040000000000002</v>
      </c>
      <c r="N4" s="1">
        <f>D4*$D$4</f>
        <v>4.8400000000000007</v>
      </c>
      <c r="O4" s="1">
        <f>E4*$D$4</f>
        <v>1.4080000000000001</v>
      </c>
      <c r="P4" s="1">
        <f>E4*$E$4</f>
        <v>0.40960000000000002</v>
      </c>
    </row>
    <row r="5" spans="2:16" x14ac:dyDescent="0.4">
      <c r="B5" s="1">
        <v>8.92</v>
      </c>
      <c r="C5" s="1">
        <v>1.17</v>
      </c>
      <c r="D5" s="1">
        <v>2.2000000000000002</v>
      </c>
      <c r="E5" s="1">
        <v>0.08</v>
      </c>
      <c r="G5" s="1">
        <f>B5*B5</f>
        <v>79.566400000000002</v>
      </c>
      <c r="H5" s="1">
        <f>C5*$B$5</f>
        <v>10.436399999999999</v>
      </c>
      <c r="I5" s="1">
        <f>D5*$B$5</f>
        <v>19.624000000000002</v>
      </c>
      <c r="J5" s="1">
        <f>E5*$B$5</f>
        <v>0.71360000000000001</v>
      </c>
      <c r="K5" s="1">
        <f>C5*$C$5</f>
        <v>1.3688999999999998</v>
      </c>
      <c r="L5" s="1">
        <f>D5*$C$5</f>
        <v>2.5739999999999998</v>
      </c>
      <c r="M5" s="1">
        <f>E5*$C$5</f>
        <v>9.3600000000000003E-2</v>
      </c>
      <c r="N5" s="1">
        <f>D5*$D$5</f>
        <v>4.8400000000000007</v>
      </c>
      <c r="O5" s="1">
        <f>E5*$D$5</f>
        <v>0.17600000000000002</v>
      </c>
      <c r="P5" s="1">
        <f>E5*$E$5</f>
        <v>6.4000000000000003E-3</v>
      </c>
    </row>
    <row r="6" spans="2:16" x14ac:dyDescent="0.4">
      <c r="B6" s="1">
        <v>8.89</v>
      </c>
      <c r="C6" s="1">
        <v>0.93</v>
      </c>
      <c r="D6" s="1">
        <v>2.25</v>
      </c>
      <c r="E6" s="1">
        <v>0.38</v>
      </c>
      <c r="G6" s="1">
        <f>B6*B6</f>
        <v>79.032100000000014</v>
      </c>
      <c r="H6" s="1">
        <f>C6*$B$6</f>
        <v>8.2677000000000014</v>
      </c>
      <c r="I6" s="1">
        <f>D6*$B$6</f>
        <v>20.002500000000001</v>
      </c>
      <c r="J6" s="1">
        <f>E6*$B$6</f>
        <v>3.3782000000000001</v>
      </c>
      <c r="K6" s="1">
        <f>C6*$C$6</f>
        <v>0.86490000000000011</v>
      </c>
      <c r="L6" s="1">
        <f>D6*$C$6</f>
        <v>2.0925000000000002</v>
      </c>
      <c r="M6" s="1">
        <f>E6*$C$6</f>
        <v>0.35340000000000005</v>
      </c>
      <c r="N6" s="1">
        <f>D6*$D$6</f>
        <v>5.0625</v>
      </c>
      <c r="O6" s="1">
        <f>E6*$D$6</f>
        <v>0.85499999999999998</v>
      </c>
      <c r="P6" s="1">
        <f>E6*$E$6</f>
        <v>0.1444</v>
      </c>
    </row>
    <row r="7" spans="2:16" x14ac:dyDescent="0.4">
      <c r="B7" s="1">
        <v>8.34</v>
      </c>
      <c r="C7" s="1">
        <v>1.94</v>
      </c>
      <c r="D7" s="1">
        <v>2.4500000000000002</v>
      </c>
      <c r="E7" s="1">
        <v>1.45</v>
      </c>
      <c r="G7" s="1">
        <f>B7*B7</f>
        <v>69.555599999999998</v>
      </c>
      <c r="H7" s="1">
        <f>C7*$B$7</f>
        <v>16.179600000000001</v>
      </c>
      <c r="I7" s="1">
        <f>D7*$B$7</f>
        <v>20.433</v>
      </c>
      <c r="J7" s="1">
        <f>E7*$B$7</f>
        <v>12.093</v>
      </c>
      <c r="K7" s="1">
        <f>C7*$C$7</f>
        <v>3.7635999999999998</v>
      </c>
      <c r="L7" s="1">
        <f>D7*$C$7</f>
        <v>4.7530000000000001</v>
      </c>
      <c r="M7" s="1">
        <f>E7*$C$7</f>
        <v>2.8129999999999997</v>
      </c>
      <c r="N7" s="1">
        <f>D7*$D$7</f>
        <v>6.0025000000000013</v>
      </c>
      <c r="O7" s="1">
        <f>E7*$D$7</f>
        <v>3.5525000000000002</v>
      </c>
      <c r="P7" s="1">
        <f>E7*$E$7</f>
        <v>2.1025</v>
      </c>
    </row>
    <row r="8" spans="2:16" x14ac:dyDescent="0.4">
      <c r="B8" s="1">
        <v>8.51</v>
      </c>
      <c r="C8" s="1">
        <v>2.12</v>
      </c>
      <c r="D8" s="1">
        <v>2.62</v>
      </c>
      <c r="E8" s="1">
        <v>2.31</v>
      </c>
      <c r="G8" s="1">
        <f>B8*B8</f>
        <v>72.420099999999991</v>
      </c>
      <c r="H8" s="1">
        <f>C8*$B$8</f>
        <v>18.0412</v>
      </c>
      <c r="I8" s="1">
        <f>D8*$B$8</f>
        <v>22.296199999999999</v>
      </c>
      <c r="J8" s="1">
        <f>E8*$B$8</f>
        <v>19.658100000000001</v>
      </c>
      <c r="K8" s="1">
        <f>C8*$C$8</f>
        <v>4.4944000000000006</v>
      </c>
      <c r="L8" s="1">
        <f>D8*$C$8</f>
        <v>5.5544000000000002</v>
      </c>
      <c r="M8" s="1">
        <f>E8*$C$8</f>
        <v>4.8972000000000007</v>
      </c>
      <c r="N8" s="1">
        <f>D8*$D$8</f>
        <v>6.8644000000000007</v>
      </c>
      <c r="O8" s="1">
        <f>E8*$D$8</f>
        <v>6.0522</v>
      </c>
      <c r="P8" s="1">
        <f>E8*$E$8</f>
        <v>5.3361000000000001</v>
      </c>
    </row>
    <row r="9" spans="2:16" x14ac:dyDescent="0.4">
      <c r="B9" s="1">
        <v>9.15</v>
      </c>
      <c r="C9" s="1">
        <v>1.03</v>
      </c>
      <c r="D9" s="1">
        <v>2.97</v>
      </c>
      <c r="E9" s="1">
        <v>3.6</v>
      </c>
      <c r="G9" s="1">
        <f>B9*B9</f>
        <v>83.722500000000011</v>
      </c>
      <c r="H9" s="1">
        <f>C9*$B$9</f>
        <v>9.4245000000000001</v>
      </c>
      <c r="I9" s="1">
        <f>D9*$B$9</f>
        <v>27.175500000000003</v>
      </c>
      <c r="J9" s="1">
        <f>E9*$B$9</f>
        <v>32.940000000000005</v>
      </c>
      <c r="K9" s="1">
        <f>C9*$C$9</f>
        <v>1.0609</v>
      </c>
      <c r="L9" s="1">
        <f>D9*$C$9</f>
        <v>3.0591000000000004</v>
      </c>
      <c r="M9" s="1">
        <f>E9*$C$9</f>
        <v>3.7080000000000002</v>
      </c>
      <c r="N9" s="1">
        <f>D9*$D$9</f>
        <v>8.8209000000000017</v>
      </c>
      <c r="O9" s="1">
        <f>E9*$D$9</f>
        <v>10.692</v>
      </c>
      <c r="P9" s="1">
        <f>E9*$E$9</f>
        <v>12.96</v>
      </c>
    </row>
    <row r="10" spans="2:16" x14ac:dyDescent="0.4">
      <c r="B10" s="1">
        <v>9.4</v>
      </c>
      <c r="C10" s="1">
        <v>0.67</v>
      </c>
      <c r="D10" s="1">
        <v>2.9</v>
      </c>
      <c r="E10" s="1">
        <v>2.59</v>
      </c>
      <c r="G10" s="1">
        <f>B10*B10</f>
        <v>88.360000000000014</v>
      </c>
      <c r="H10" s="1">
        <f>C10*$B$10</f>
        <v>6.2980000000000009</v>
      </c>
      <c r="I10" s="1">
        <f>D10*$B$10</f>
        <v>27.26</v>
      </c>
      <c r="J10" s="1">
        <f>E10*$B$10</f>
        <v>24.346</v>
      </c>
      <c r="K10" s="1">
        <f>C10*$C$10</f>
        <v>0.44890000000000008</v>
      </c>
      <c r="L10" s="1">
        <f>D10*$C$10</f>
        <v>1.9430000000000001</v>
      </c>
      <c r="M10" s="1">
        <f>E10*$C$10</f>
        <v>1.7353000000000001</v>
      </c>
      <c r="N10" s="1">
        <f>D10*$D$10</f>
        <v>8.41</v>
      </c>
      <c r="O10" s="1">
        <f>E10*$D$10</f>
        <v>7.5109999999999992</v>
      </c>
      <c r="P10" s="1">
        <f>E10*$E$10</f>
        <v>6.7080999999999991</v>
      </c>
    </row>
    <row r="11" spans="2:16" x14ac:dyDescent="0.4">
      <c r="B11" s="1">
        <v>9.01</v>
      </c>
      <c r="C11" s="1">
        <v>0.78</v>
      </c>
      <c r="D11" s="1">
        <v>2.64</v>
      </c>
      <c r="E11" s="1">
        <v>1.62</v>
      </c>
      <c r="G11" s="1">
        <f>B11*B11</f>
        <v>81.180099999999996</v>
      </c>
      <c r="H11" s="1">
        <f>C11*$B$11</f>
        <v>7.0278</v>
      </c>
      <c r="I11" s="1">
        <f>D11*$B$11</f>
        <v>23.7864</v>
      </c>
      <c r="J11" s="1">
        <f>E11*$B$11</f>
        <v>14.596200000000001</v>
      </c>
      <c r="K11" s="1">
        <f>C11*$C$11</f>
        <v>0.60840000000000005</v>
      </c>
      <c r="L11" s="1">
        <f>D11*$C$11</f>
        <v>2.0592000000000001</v>
      </c>
      <c r="M11" s="1">
        <f>E11*$C$11</f>
        <v>1.2636000000000001</v>
      </c>
      <c r="N11" s="1">
        <f>D11*$D$11</f>
        <v>6.9696000000000007</v>
      </c>
      <c r="O11" s="1">
        <f>E11*$D$11</f>
        <v>4.2768000000000006</v>
      </c>
      <c r="P11" s="1">
        <f>E11*$E$11</f>
        <v>2.6244000000000005</v>
      </c>
    </row>
    <row r="12" spans="2:16" x14ac:dyDescent="0.4">
      <c r="B12" s="1">
        <v>8.77</v>
      </c>
      <c r="C12" s="1">
        <v>1.1000000000000001</v>
      </c>
      <c r="D12" s="1">
        <v>2.64</v>
      </c>
      <c r="E12" s="1">
        <v>3.16</v>
      </c>
      <c r="G12" s="1">
        <f>B12*B12</f>
        <v>76.912899999999993</v>
      </c>
      <c r="H12" s="1">
        <f>C12*$B$12</f>
        <v>9.6470000000000002</v>
      </c>
      <c r="I12" s="1">
        <f>D12*$B$12</f>
        <v>23.152799999999999</v>
      </c>
      <c r="J12" s="1">
        <f>E12*$B$12</f>
        <v>27.713200000000001</v>
      </c>
      <c r="K12" s="1">
        <f>C12*$C$12</f>
        <v>1.2100000000000002</v>
      </c>
      <c r="L12" s="1">
        <f>D12*$C$12</f>
        <v>2.9040000000000004</v>
      </c>
      <c r="M12" s="1">
        <f>E12*$C$12</f>
        <v>3.4760000000000004</v>
      </c>
      <c r="N12" s="1">
        <f>D12*$D$12</f>
        <v>6.9696000000000007</v>
      </c>
      <c r="O12" s="1">
        <f>E12*$D$12</f>
        <v>8.3424000000000014</v>
      </c>
      <c r="P12" s="1">
        <f>E12*$E$12</f>
        <v>9.9856000000000016</v>
      </c>
    </row>
    <row r="13" spans="2:16" x14ac:dyDescent="0.4">
      <c r="B13" s="1">
        <v>8.11</v>
      </c>
      <c r="C13" s="1">
        <v>1.78</v>
      </c>
      <c r="D13" s="1">
        <v>2.39</v>
      </c>
      <c r="E13" s="1">
        <v>0.23</v>
      </c>
      <c r="G13" s="1">
        <f>B13*B13</f>
        <v>65.772099999999995</v>
      </c>
      <c r="H13" s="1">
        <f>C13*$B$13</f>
        <v>14.435799999999999</v>
      </c>
      <c r="I13" s="1">
        <f>D13*$B$13</f>
        <v>19.382899999999999</v>
      </c>
      <c r="J13" s="1">
        <f>E13*$B$13</f>
        <v>1.8653</v>
      </c>
      <c r="K13" s="1">
        <f>C13*$C$13</f>
        <v>3.1684000000000001</v>
      </c>
      <c r="L13" s="1">
        <f>D13*$C$13</f>
        <v>4.2542</v>
      </c>
      <c r="M13" s="1">
        <f>E13*$C$13</f>
        <v>0.40940000000000004</v>
      </c>
      <c r="N13" s="1">
        <f>D13*$D$13</f>
        <v>5.7121000000000004</v>
      </c>
      <c r="O13" s="1">
        <f>E13*$D$13</f>
        <v>0.54970000000000008</v>
      </c>
      <c r="P13" s="1">
        <f>E13*$E$13</f>
        <v>5.2900000000000003E-2</v>
      </c>
    </row>
    <row r="14" spans="2:16" x14ac:dyDescent="0.4">
      <c r="B14" s="1">
        <v>8</v>
      </c>
      <c r="C14" s="1">
        <v>1.54</v>
      </c>
      <c r="D14" s="1">
        <v>2.76</v>
      </c>
      <c r="E14" s="1">
        <v>0.76</v>
      </c>
      <c r="G14" s="1">
        <f>B14*B14</f>
        <v>64</v>
      </c>
      <c r="H14" s="1">
        <f>C14*$B$14</f>
        <v>12.32</v>
      </c>
      <c r="I14" s="1">
        <f>D14*$B$14</f>
        <v>22.08</v>
      </c>
      <c r="J14" s="1">
        <f>E14*$B$14</f>
        <v>6.08</v>
      </c>
      <c r="K14" s="1">
        <f>C14*$C$14</f>
        <v>2.3715999999999999</v>
      </c>
      <c r="L14" s="1">
        <f>D14*$C$14</f>
        <v>4.2504</v>
      </c>
      <c r="M14" s="1">
        <f>E14*$C$14</f>
        <v>1.1704000000000001</v>
      </c>
      <c r="N14" s="1">
        <f>D14*$D$14</f>
        <v>7.6175999999999986</v>
      </c>
      <c r="O14" s="1">
        <f>E14*$D$14</f>
        <v>2.0975999999999999</v>
      </c>
      <c r="P14" s="1">
        <f>E14*$E$14</f>
        <v>0.5776</v>
      </c>
    </row>
    <row r="15" spans="2:16" x14ac:dyDescent="0.4">
      <c r="B15" s="1">
        <v>8.68</v>
      </c>
      <c r="C15" s="1">
        <v>1.77</v>
      </c>
      <c r="D15" s="1">
        <v>2.23</v>
      </c>
      <c r="E15" s="1">
        <v>1.42</v>
      </c>
      <c r="G15" s="1">
        <f>B15*B15</f>
        <v>75.342399999999998</v>
      </c>
      <c r="H15" s="1">
        <f>C15*$B$15</f>
        <v>15.3636</v>
      </c>
      <c r="I15" s="1">
        <f>D15*$B$15</f>
        <v>19.356400000000001</v>
      </c>
      <c r="J15" s="1">
        <f>E15*$B$15</f>
        <v>12.3256</v>
      </c>
      <c r="K15" s="1">
        <f>C15*$C$15</f>
        <v>3.1329000000000002</v>
      </c>
      <c r="L15" s="1">
        <f>D15*$C$15</f>
        <v>3.9470999999999998</v>
      </c>
      <c r="M15" s="1">
        <f>E15*$C$15</f>
        <v>2.5133999999999999</v>
      </c>
      <c r="N15" s="1">
        <f>D15*$D$15</f>
        <v>4.9729000000000001</v>
      </c>
      <c r="O15" s="1">
        <f>E15*$D$15</f>
        <v>3.1665999999999999</v>
      </c>
      <c r="P15" s="1">
        <f>E15*$E$15</f>
        <v>2.0164</v>
      </c>
    </row>
    <row r="16" spans="2:16" x14ac:dyDescent="0.4">
      <c r="B16" s="1">
        <v>8.11</v>
      </c>
      <c r="C16" s="1">
        <v>2.2200000000000002</v>
      </c>
      <c r="D16" s="1">
        <v>3.35</v>
      </c>
      <c r="E16" s="1">
        <v>1.86</v>
      </c>
      <c r="G16" s="1">
        <f>B16*B16</f>
        <v>65.772099999999995</v>
      </c>
      <c r="H16" s="1">
        <f>C16*$B$16</f>
        <v>18.004200000000001</v>
      </c>
      <c r="I16" s="1">
        <f>D16*$B$16</f>
        <v>27.168499999999998</v>
      </c>
      <c r="J16" s="1">
        <f>E16*$B$16</f>
        <v>15.0846</v>
      </c>
      <c r="K16" s="1">
        <f>C16*$C$16</f>
        <v>4.9284000000000008</v>
      </c>
      <c r="L16" s="1">
        <f>D16*$C$16</f>
        <v>7.4370000000000012</v>
      </c>
      <c r="M16" s="1">
        <f>E16*$C$16</f>
        <v>4.1292000000000009</v>
      </c>
      <c r="N16" s="1">
        <f>D16*$D$16</f>
        <v>11.2225</v>
      </c>
      <c r="O16" s="1">
        <f>E16*$D$16</f>
        <v>6.2310000000000008</v>
      </c>
      <c r="P16" s="1">
        <f>E16*$E$16</f>
        <v>3.4596000000000005</v>
      </c>
    </row>
    <row r="18" spans="1:16" x14ac:dyDescent="0.4">
      <c r="A18" s="2" t="s">
        <v>63</v>
      </c>
      <c r="B18" s="1">
        <f>SUM(B2:B16)</f>
        <v>129.70999999999998</v>
      </c>
      <c r="C18" s="1">
        <f>SUM(C2:C16)</f>
        <v>19.729999999999997</v>
      </c>
      <c r="D18" s="1">
        <f>SUM(D2:D16)</f>
        <v>41.29999999999999</v>
      </c>
      <c r="E18" s="1">
        <f>SUM(E2:E16)</f>
        <v>22.96</v>
      </c>
      <c r="G18" s="1">
        <f>SUM(G2:G16)</f>
        <v>1124.6456999999998</v>
      </c>
      <c r="H18" s="1">
        <f>SUM(H2:H16)</f>
        <v>168.2071</v>
      </c>
      <c r="I18" s="1">
        <f>SUM(I2:I16)</f>
        <v>355.71960000000001</v>
      </c>
      <c r="J18" s="1">
        <f>SUM(J2:J16)</f>
        <v>200.34120000000004</v>
      </c>
      <c r="K18" s="1">
        <f>SUM(K2:K16)</f>
        <v>29.953900000000001</v>
      </c>
      <c r="L18" s="1">
        <f>SUM(L2:L16)</f>
        <v>54.069100000000006</v>
      </c>
      <c r="M18" s="1">
        <f>SUM(M2:M16)</f>
        <v>29.884500000000003</v>
      </c>
      <c r="N18" s="1">
        <f>SUM(N2:N16)</f>
        <v>118.22340000000001</v>
      </c>
      <c r="O18" s="1">
        <f>SUM(O2:O16)</f>
        <v>66.032800000000009</v>
      </c>
      <c r="P18" s="1">
        <f>SUM(P2:P16)</f>
        <v>50.5184</v>
      </c>
    </row>
    <row r="19" spans="1:16" x14ac:dyDescent="0.4">
      <c r="A19" s="2" t="s">
        <v>62</v>
      </c>
      <c r="B19" s="1">
        <f>AVERAGE(B2:B16)</f>
        <v>8.6473333333333322</v>
      </c>
      <c r="C19" s="1">
        <f>AVERAGE(C2:C16)</f>
        <v>1.315333333333333</v>
      </c>
      <c r="D19" s="1">
        <f>AVERAGE(D2:D16)</f>
        <v>2.7533333333333325</v>
      </c>
      <c r="E19" s="1">
        <f>AVERAGE(E2:E16)</f>
        <v>1.5306666666666666</v>
      </c>
    </row>
    <row r="20" spans="1:16" x14ac:dyDescent="0.4">
      <c r="A20" s="2" t="s">
        <v>61</v>
      </c>
      <c r="B20" s="1">
        <f>COUNT(B2:B16)</f>
        <v>15</v>
      </c>
      <c r="C20" s="1">
        <f>COUNT(C2:C16)</f>
        <v>15</v>
      </c>
      <c r="D20" s="1">
        <f>COUNT(D2:D16)</f>
        <v>15</v>
      </c>
      <c r="E20" s="1">
        <f>COUNT(E2:E16)</f>
        <v>15</v>
      </c>
    </row>
    <row r="23" spans="1:16" ht="20.25" x14ac:dyDescent="0.4">
      <c r="B23" s="1" t="s">
        <v>23</v>
      </c>
      <c r="C23" s="1" t="s">
        <v>56</v>
      </c>
      <c r="D23" s="1" t="s">
        <v>5</v>
      </c>
      <c r="E23" s="1" t="s">
        <v>4</v>
      </c>
    </row>
    <row r="24" spans="1:16" x14ac:dyDescent="0.4">
      <c r="A24" s="1" t="s">
        <v>60</v>
      </c>
      <c r="B24" s="1">
        <f>G18-(B18*$B$18)/$B$20</f>
        <v>3.0000933333335524</v>
      </c>
      <c r="C24" s="1">
        <f>H18-(C18*$B$18)/$B$20</f>
        <v>-2.4047866666666096</v>
      </c>
      <c r="D24" s="1">
        <f>I18-(D18*$B$18)/$B$20</f>
        <v>-1.4152666666664686</v>
      </c>
      <c r="E24" s="1">
        <f>J18-(E18*$B$18)/$B$20</f>
        <v>1.7984266666667565</v>
      </c>
    </row>
    <row r="25" spans="1:16" ht="20.25" x14ac:dyDescent="0.4">
      <c r="A25" s="1" t="s">
        <v>56</v>
      </c>
      <c r="B25" s="1">
        <f t="array" ref="B25:B30">TRANSPOSE(C24:E24)</f>
        <v>-2.4047866666666096</v>
      </c>
      <c r="C25" s="1">
        <f>K18-(C18*$C$18)/$B$20</f>
        <v>4.0023733333333418</v>
      </c>
      <c r="D25" s="1">
        <f>L18-(D18*$C$18)/$B$20</f>
        <v>-0.25416666666664156</v>
      </c>
      <c r="E25" s="1">
        <f>M18-(E18*$C$18)/$B$20</f>
        <v>-0.31555333333333024</v>
      </c>
    </row>
    <row r="26" spans="1:16" ht="20.25" x14ac:dyDescent="0.4">
      <c r="A26" s="1" t="s">
        <v>5</v>
      </c>
      <c r="B26" s="1">
        <v>-1.4152666666664686</v>
      </c>
      <c r="C26" s="1">
        <f t="array" ref="C26:C30">TRANSPOSE(D25:E25)</f>
        <v>-0.25416666666664156</v>
      </c>
      <c r="D26" s="1">
        <f>N18-(D18*$D$18)/$B$20</f>
        <v>4.5107333333334054</v>
      </c>
      <c r="E26" s="1">
        <f>O18-(E18*$D$18)/$B$20</f>
        <v>2.8162666666666851</v>
      </c>
    </row>
    <row r="27" spans="1:16" ht="20.25" x14ac:dyDescent="0.4">
      <c r="A27" s="1" t="s">
        <v>4</v>
      </c>
      <c r="B27" s="1">
        <v>1.7984266666667565</v>
      </c>
      <c r="C27" s="1">
        <v>-0.31555333333333024</v>
      </c>
      <c r="D27" s="1">
        <f t="array" ref="D27:D30">TRANSPOSE(E26:E26)</f>
        <v>2.8162666666666851</v>
      </c>
      <c r="E27" s="1">
        <f>P18-(E18*$E$18)/$B$20</f>
        <v>15.374293333333334</v>
      </c>
    </row>
    <row r="28" spans="1:16" ht="20.25" x14ac:dyDescent="0.4">
      <c r="A28" s="1" t="s">
        <v>3</v>
      </c>
      <c r="B28" s="1" t="e">
        <v>#N/A</v>
      </c>
      <c r="C28" s="1" t="e">
        <v>#N/A</v>
      </c>
      <c r="D28" s="1">
        <v>2.8162666666666851</v>
      </c>
      <c r="E28" s="1" t="e">
        <f t="array" ref="E28:E30">TRANSPOSE(#REF!)</f>
        <v>#REF!</v>
      </c>
    </row>
    <row r="29" spans="1:16" ht="20.25" x14ac:dyDescent="0.4">
      <c r="A29" s="1" t="s">
        <v>2</v>
      </c>
      <c r="B29" s="1" t="e">
        <v>#N/A</v>
      </c>
      <c r="C29" s="1" t="e">
        <v>#N/A</v>
      </c>
      <c r="D29" s="1">
        <v>2.8162666666666851</v>
      </c>
      <c r="E29" s="1" t="e">
        <v>#REF!</v>
      </c>
    </row>
    <row r="30" spans="1:16" ht="20.25" x14ac:dyDescent="0.4">
      <c r="A30" s="1" t="s">
        <v>20</v>
      </c>
      <c r="B30" s="1" t="e">
        <v>#N/A</v>
      </c>
      <c r="C30" s="1" t="e">
        <v>#N/A</v>
      </c>
      <c r="D30" s="1">
        <v>2.8162666666666851</v>
      </c>
      <c r="E30" s="1" t="e">
        <v>#REF!</v>
      </c>
    </row>
    <row r="34" spans="2:9" ht="20.25" x14ac:dyDescent="0.4">
      <c r="C34" s="1" t="s">
        <v>19</v>
      </c>
      <c r="D34" s="1" t="s">
        <v>18</v>
      </c>
      <c r="E34" s="1" t="s">
        <v>17</v>
      </c>
    </row>
    <row r="35" spans="2:9" ht="20.25" x14ac:dyDescent="0.4">
      <c r="B35" s="1" t="s">
        <v>19</v>
      </c>
      <c r="C35" s="1">
        <f t="array" ref="C35:C37">MMULT(MINVERSE(C25:E27), B25:B27)</f>
        <v>-0.61552516826774206</v>
      </c>
      <c r="D35" s="1">
        <f>$C36</f>
        <v>-0.46699377355347427</v>
      </c>
      <c r="E35" s="1">
        <f>$C37</f>
        <v>0.18988675334685415</v>
      </c>
    </row>
    <row r="36" spans="2:9" ht="20.25" x14ac:dyDescent="0.4">
      <c r="B36" s="1" t="s">
        <v>18</v>
      </c>
      <c r="C36" s="1">
        <v>-0.46699377355347427</v>
      </c>
    </row>
    <row r="37" spans="2:9" ht="20.25" x14ac:dyDescent="0.4">
      <c r="B37" s="1" t="s">
        <v>17</v>
      </c>
      <c r="C37" s="1">
        <v>0.18988675334685415</v>
      </c>
    </row>
    <row r="40" spans="2:9" x14ac:dyDescent="0.4">
      <c r="C40" s="1">
        <f>C35*C19</f>
        <v>-0.8096207713281699</v>
      </c>
      <c r="D40" s="1">
        <f>D35*D19</f>
        <v>-1.2857895231838987</v>
      </c>
      <c r="E40" s="1">
        <f>E35*E19</f>
        <v>0.29065332378958475</v>
      </c>
    </row>
    <row r="41" spans="2:9" ht="20.25" x14ac:dyDescent="0.4">
      <c r="B41" s="2" t="s">
        <v>59</v>
      </c>
      <c r="C41" s="1">
        <f>B19-SUM(C40:E40)</f>
        <v>10.452090304055815</v>
      </c>
    </row>
    <row r="43" spans="2:9" ht="20.25" x14ac:dyDescent="0.4">
      <c r="C43" s="1" t="s">
        <v>12</v>
      </c>
      <c r="D43" s="1" t="s">
        <v>58</v>
      </c>
      <c r="E43" s="1" t="s">
        <v>57</v>
      </c>
      <c r="G43" s="1" t="s">
        <v>56</v>
      </c>
      <c r="H43" s="1" t="s">
        <v>5</v>
      </c>
      <c r="I43" s="1" t="s">
        <v>4</v>
      </c>
    </row>
    <row r="44" spans="2:9" x14ac:dyDescent="0.4">
      <c r="C44" s="1">
        <f>G44*$C$35</f>
        <v>-0.61552516826774206</v>
      </c>
      <c r="D44" s="1">
        <f>H44*$D$35</f>
        <v>-1.4009813206604229</v>
      </c>
      <c r="E44" s="1">
        <f>I44*$E$35</f>
        <v>0.28483013002028124</v>
      </c>
      <c r="G44" s="1">
        <v>1</v>
      </c>
      <c r="H44" s="1">
        <v>3</v>
      </c>
      <c r="I44" s="1">
        <v>1.5</v>
      </c>
    </row>
    <row r="46" spans="2:9" x14ac:dyDescent="0.4">
      <c r="B46" s="1" t="s">
        <v>55</v>
      </c>
      <c r="C46" s="1">
        <f>$C$41+SUM(C44:E44)</f>
        <v>8.7204139451479321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17" workbookViewId="0">
      <selection activeCell="M67" sqref="M67"/>
    </sheetView>
  </sheetViews>
  <sheetFormatPr defaultRowHeight="18.75" x14ac:dyDescent="0.4"/>
  <cols>
    <col min="1" max="1" width="6.25" style="1" bestFit="1" customWidth="1"/>
    <col min="2" max="2" width="8.375" style="1" bestFit="1" customWidth="1"/>
    <col min="3" max="3" width="6.125" style="1" bestFit="1" customWidth="1"/>
    <col min="4" max="4" width="6.375" style="1" bestFit="1" customWidth="1"/>
    <col min="5" max="5" width="6.75" style="1" bestFit="1" customWidth="1"/>
    <col min="6" max="6" width="10.625" style="1" customWidth="1"/>
    <col min="7" max="7" width="4.125" style="1" bestFit="1" customWidth="1"/>
    <col min="8" max="12" width="4.75" style="1" bestFit="1" customWidth="1"/>
    <col min="13" max="13" width="4.75" style="1" customWidth="1"/>
    <col min="14" max="16" width="4.75" style="1" bestFit="1" customWidth="1"/>
    <col min="17" max="17" width="6.375" style="1" bestFit="1" customWidth="1"/>
    <col min="18" max="16384" width="9" style="1"/>
  </cols>
  <sheetData>
    <row r="1" spans="1:16" ht="20.25" x14ac:dyDescent="0.4">
      <c r="B1" s="1" t="s">
        <v>23</v>
      </c>
      <c r="C1" s="1" t="s">
        <v>6</v>
      </c>
      <c r="D1" s="1" t="s">
        <v>5</v>
      </c>
      <c r="E1" s="1" t="s">
        <v>4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81</v>
      </c>
      <c r="L1" s="1" t="s">
        <v>46</v>
      </c>
      <c r="M1" s="1" t="s">
        <v>45</v>
      </c>
      <c r="N1" s="1" t="s">
        <v>41</v>
      </c>
      <c r="O1" s="1" t="s">
        <v>40</v>
      </c>
      <c r="P1" s="1" t="s">
        <v>36</v>
      </c>
    </row>
    <row r="2" spans="1:16" x14ac:dyDescent="0.4">
      <c r="B2" s="1">
        <v>1</v>
      </c>
      <c r="C2" s="1">
        <v>1</v>
      </c>
      <c r="D2" s="1">
        <v>3</v>
      </c>
      <c r="E2" s="1">
        <v>5</v>
      </c>
      <c r="G2" s="1">
        <f>B2*B2</f>
        <v>1</v>
      </c>
      <c r="H2" s="1">
        <f>C2*$B$2</f>
        <v>1</v>
      </c>
      <c r="I2" s="1">
        <f>D2*$B$2</f>
        <v>3</v>
      </c>
      <c r="J2" s="1">
        <f>E2*$B$2</f>
        <v>5</v>
      </c>
      <c r="K2" s="1">
        <f>$C$2*C2</f>
        <v>1</v>
      </c>
      <c r="L2" s="1">
        <f>$C$2*D2</f>
        <v>3</v>
      </c>
      <c r="M2" s="1">
        <f>$C$2*E2</f>
        <v>5</v>
      </c>
      <c r="N2" s="1">
        <f>D2*$D$2</f>
        <v>9</v>
      </c>
      <c r="O2" s="1">
        <f>E2*$D$2</f>
        <v>15</v>
      </c>
      <c r="P2" s="1">
        <f>E2*$E$2</f>
        <v>25</v>
      </c>
    </row>
    <row r="3" spans="1:16" x14ac:dyDescent="0.4">
      <c r="B3" s="1">
        <v>2</v>
      </c>
      <c r="C3" s="1">
        <v>5</v>
      </c>
      <c r="D3" s="1">
        <v>1</v>
      </c>
      <c r="E3" s="1">
        <v>3</v>
      </c>
      <c r="G3" s="1">
        <f>B3*B3</f>
        <v>4</v>
      </c>
      <c r="H3" s="1">
        <f>C3*$B$3</f>
        <v>10</v>
      </c>
      <c r="I3" s="1">
        <f>D3*$B$3</f>
        <v>2</v>
      </c>
      <c r="J3" s="1">
        <f>E3*$B$3</f>
        <v>6</v>
      </c>
      <c r="K3" s="1">
        <f>$C$3*C3</f>
        <v>25</v>
      </c>
      <c r="L3" s="1">
        <f>$C$3*D3</f>
        <v>5</v>
      </c>
      <c r="M3" s="1">
        <f>$C$3*E3</f>
        <v>15</v>
      </c>
      <c r="N3" s="1">
        <f>D3*$D$3</f>
        <v>1</v>
      </c>
      <c r="O3" s="1">
        <f>E3*$D$3</f>
        <v>3</v>
      </c>
      <c r="P3" s="1">
        <f>E3*$E$3</f>
        <v>9</v>
      </c>
    </row>
    <row r="4" spans="1:16" x14ac:dyDescent="0.4">
      <c r="B4" s="1">
        <v>3</v>
      </c>
      <c r="C4" s="1">
        <v>3</v>
      </c>
      <c r="D4" s="1">
        <v>1</v>
      </c>
      <c r="E4" s="1">
        <v>5</v>
      </c>
      <c r="G4" s="1">
        <f>B4*B4</f>
        <v>9</v>
      </c>
      <c r="H4" s="1">
        <f>C4*$B$4</f>
        <v>9</v>
      </c>
      <c r="I4" s="1">
        <f>D4*$B$4</f>
        <v>3</v>
      </c>
      <c r="J4" s="1">
        <f>E4*$B$4</f>
        <v>15</v>
      </c>
      <c r="K4" s="1">
        <f>C4*$C$4</f>
        <v>9</v>
      </c>
      <c r="L4" s="1">
        <f>D4*$C$4</f>
        <v>3</v>
      </c>
      <c r="M4" s="1">
        <f>E4*$C$4</f>
        <v>15</v>
      </c>
      <c r="N4" s="1">
        <f>D4*$D$4</f>
        <v>1</v>
      </c>
      <c r="O4" s="1">
        <f>E4*$D$4</f>
        <v>5</v>
      </c>
      <c r="P4" s="1">
        <f>E4*$E$4</f>
        <v>25</v>
      </c>
    </row>
    <row r="5" spans="1:16" x14ac:dyDescent="0.4">
      <c r="B5" s="1">
        <v>7</v>
      </c>
      <c r="C5" s="1">
        <v>7</v>
      </c>
      <c r="D5" s="1">
        <v>1</v>
      </c>
      <c r="E5" s="1">
        <v>1</v>
      </c>
      <c r="G5" s="1">
        <f>B5*B5</f>
        <v>49</v>
      </c>
      <c r="H5" s="1">
        <f>C5*$B$5</f>
        <v>49</v>
      </c>
      <c r="I5" s="1">
        <f>D5*$B$5</f>
        <v>7</v>
      </c>
      <c r="J5" s="1">
        <f>E5*$B$5</f>
        <v>7</v>
      </c>
      <c r="K5" s="1">
        <f>C5*$C$5</f>
        <v>49</v>
      </c>
      <c r="L5" s="1">
        <f>D5*$C$5</f>
        <v>7</v>
      </c>
      <c r="M5" s="1">
        <f>E5*$C$5</f>
        <v>7</v>
      </c>
      <c r="N5" s="1">
        <f>D5*$D$5</f>
        <v>1</v>
      </c>
      <c r="O5" s="1">
        <f>E5*$D$5</f>
        <v>1</v>
      </c>
      <c r="P5" s="1">
        <f>E5*$E$5</f>
        <v>1</v>
      </c>
    </row>
    <row r="7" spans="1:16" x14ac:dyDescent="0.4">
      <c r="A7" s="2" t="s">
        <v>80</v>
      </c>
      <c r="B7" s="1">
        <f>SUM(B2:B5)</f>
        <v>13</v>
      </c>
      <c r="C7" s="1">
        <f>SUM(C2:C5)</f>
        <v>16</v>
      </c>
      <c r="D7" s="1">
        <f>SUM(D2:D5)</f>
        <v>6</v>
      </c>
      <c r="E7" s="1">
        <f>SUM(E2:E5)</f>
        <v>14</v>
      </c>
      <c r="G7" s="1">
        <f>SUM(G2:G5)</f>
        <v>63</v>
      </c>
      <c r="H7" s="1">
        <f>SUM(H2:H5)</f>
        <v>69</v>
      </c>
      <c r="I7" s="1">
        <f>SUM(I2:I5)</f>
        <v>15</v>
      </c>
      <c r="J7" s="1">
        <f>SUM(J2:J5)</f>
        <v>33</v>
      </c>
      <c r="K7" s="1">
        <f>SUM(K2:K5)</f>
        <v>84</v>
      </c>
      <c r="L7" s="1">
        <f>SUM(L2:L5)</f>
        <v>18</v>
      </c>
      <c r="M7" s="1">
        <f>SUM(M2:M5)</f>
        <v>42</v>
      </c>
      <c r="N7" s="1">
        <f>SUM(N2:N5)</f>
        <v>12</v>
      </c>
      <c r="O7" s="1">
        <f>SUM(O2:O5)</f>
        <v>24</v>
      </c>
      <c r="P7" s="1">
        <f>SUM(P2:P5)</f>
        <v>60</v>
      </c>
    </row>
    <row r="8" spans="1:16" x14ac:dyDescent="0.4">
      <c r="A8" s="2" t="s">
        <v>79</v>
      </c>
      <c r="B8" s="1">
        <f>AVERAGE(B2:B5)</f>
        <v>3.25</v>
      </c>
      <c r="C8" s="1">
        <f>AVERAGE(C2:C5)</f>
        <v>4</v>
      </c>
      <c r="D8" s="1">
        <f>AVERAGE(D2:D5)</f>
        <v>1.5</v>
      </c>
      <c r="E8" s="1">
        <f>AVERAGE(E2:E5)</f>
        <v>3.5</v>
      </c>
    </row>
    <row r="9" spans="1:16" x14ac:dyDescent="0.4">
      <c r="A9" s="2" t="s">
        <v>78</v>
      </c>
      <c r="B9" s="1">
        <f>COUNT(B2:B5)</f>
        <v>4</v>
      </c>
      <c r="C9" s="1">
        <f>COUNT(C2:C5)</f>
        <v>4</v>
      </c>
      <c r="D9" s="1">
        <f>COUNT(D2:D5)</f>
        <v>4</v>
      </c>
      <c r="E9" s="1">
        <f>COUNT(E2:E5)</f>
        <v>4</v>
      </c>
    </row>
    <row r="12" spans="1:16" ht="20.25" x14ac:dyDescent="0.4">
      <c r="B12" s="1" t="s">
        <v>23</v>
      </c>
      <c r="C12" s="1" t="s">
        <v>6</v>
      </c>
      <c r="D12" s="1" t="s">
        <v>5</v>
      </c>
      <c r="E12" s="1" t="s">
        <v>4</v>
      </c>
    </row>
    <row r="13" spans="1:16" x14ac:dyDescent="0.4">
      <c r="A13" s="1" t="s">
        <v>77</v>
      </c>
      <c r="B13" s="1">
        <f>G7-(B7*$B$7)/$B$9</f>
        <v>20.75</v>
      </c>
      <c r="C13" s="1">
        <f>H7-(C7*$B$7)/$B$9</f>
        <v>17</v>
      </c>
      <c r="D13" s="1">
        <f>I7-(D7*$B$7)/$B$9</f>
        <v>-4.5</v>
      </c>
      <c r="E13" s="1">
        <f>J7-(E7*$B$7)/$B$9</f>
        <v>-12.5</v>
      </c>
    </row>
    <row r="14" spans="1:16" ht="20.25" x14ac:dyDescent="0.4">
      <c r="A14" s="1" t="s">
        <v>56</v>
      </c>
      <c r="B14" s="1">
        <f t="array" ref="B14:B19">TRANSPOSE(C13:E13)</f>
        <v>17</v>
      </c>
      <c r="C14" s="1">
        <f>K7-(C7*$C$7)/$B$9</f>
        <v>20</v>
      </c>
      <c r="D14" s="1">
        <f>L7-(D7*$C$7)/$B$9</f>
        <v>-6</v>
      </c>
      <c r="E14" s="1">
        <f>M7-(E7*$C$7)/$B$9</f>
        <v>-14</v>
      </c>
    </row>
    <row r="15" spans="1:16" ht="20.25" x14ac:dyDescent="0.4">
      <c r="A15" s="1" t="s">
        <v>5</v>
      </c>
      <c r="B15" s="1">
        <v>-4.5</v>
      </c>
      <c r="C15" s="1">
        <f t="array" ref="C15:C19">TRANSPOSE(D14:E14)</f>
        <v>-6</v>
      </c>
      <c r="D15" s="1">
        <f>N7-(D7*$D$7)/$B$9</f>
        <v>3</v>
      </c>
      <c r="E15" s="1">
        <f>O7-(E7*$D$7)/$B$9</f>
        <v>3</v>
      </c>
    </row>
    <row r="16" spans="1:16" ht="20.25" x14ac:dyDescent="0.4">
      <c r="A16" s="1" t="s">
        <v>4</v>
      </c>
      <c r="B16" s="1">
        <v>-12.5</v>
      </c>
      <c r="C16" s="1">
        <v>-14</v>
      </c>
      <c r="D16" s="1">
        <f t="array" ref="D16:D19">TRANSPOSE(E15:E15)</f>
        <v>3</v>
      </c>
      <c r="E16" s="1">
        <f>P7-(E7*$E$7)/$B$9</f>
        <v>11</v>
      </c>
    </row>
    <row r="17" spans="1:9" ht="20.25" x14ac:dyDescent="0.4">
      <c r="A17" s="1" t="s">
        <v>3</v>
      </c>
      <c r="B17" s="1" t="e">
        <v>#N/A</v>
      </c>
      <c r="C17" s="1" t="e">
        <v>#N/A</v>
      </c>
      <c r="D17" s="1">
        <v>3</v>
      </c>
      <c r="E17" s="1" t="e">
        <f t="array" ref="E17:E19">TRANSPOSE(#REF!)</f>
        <v>#REF!</v>
      </c>
    </row>
    <row r="18" spans="1:9" ht="20.25" x14ac:dyDescent="0.4">
      <c r="A18" s="1" t="s">
        <v>2</v>
      </c>
      <c r="B18" s="1" t="e">
        <v>#N/A</v>
      </c>
      <c r="C18" s="1" t="e">
        <v>#N/A</v>
      </c>
      <c r="D18" s="1">
        <v>3</v>
      </c>
      <c r="E18" s="1" t="e">
        <v>#REF!</v>
      </c>
    </row>
    <row r="19" spans="1:9" ht="20.25" x14ac:dyDescent="0.4">
      <c r="A19" s="1" t="s">
        <v>20</v>
      </c>
      <c r="B19" s="1" t="e">
        <v>#N/A</v>
      </c>
      <c r="C19" s="1" t="e">
        <v>#N/A</v>
      </c>
      <c r="D19" s="1">
        <v>3</v>
      </c>
      <c r="E19" s="1" t="e">
        <v>#REF!</v>
      </c>
    </row>
    <row r="23" spans="1:9" ht="20.25" x14ac:dyDescent="0.4">
      <c r="C23" s="1" t="s">
        <v>19</v>
      </c>
      <c r="D23" s="1" t="s">
        <v>18</v>
      </c>
      <c r="E23" s="1" t="s">
        <v>17</v>
      </c>
      <c r="G23" s="1" t="s">
        <v>76</v>
      </c>
    </row>
    <row r="24" spans="1:9" ht="20.25" x14ac:dyDescent="0.4">
      <c r="B24" s="1" t="s">
        <v>19</v>
      </c>
      <c r="C24" s="1">
        <f t="array" ref="C24:C26">MMULT(MINVERSE(C14:E16), B14:B16)</f>
        <v>1</v>
      </c>
      <c r="D24" s="1">
        <f>$C25</f>
        <v>0</v>
      </c>
      <c r="E24" s="1">
        <f>$C26</f>
        <v>0</v>
      </c>
    </row>
    <row r="25" spans="1:9" ht="20.25" x14ac:dyDescent="0.4">
      <c r="B25" s="1" t="s">
        <v>18</v>
      </c>
      <c r="C25" s="1">
        <v>0</v>
      </c>
    </row>
    <row r="26" spans="1:9" ht="20.25" x14ac:dyDescent="0.4">
      <c r="B26" s="1" t="s">
        <v>17</v>
      </c>
      <c r="C26" s="1">
        <v>0</v>
      </c>
    </row>
    <row r="29" spans="1:9" x14ac:dyDescent="0.4">
      <c r="C29" s="1">
        <f>C24*C8</f>
        <v>4</v>
      </c>
      <c r="D29" s="1">
        <f>D24*D8</f>
        <v>0</v>
      </c>
      <c r="E29" s="1">
        <f>E24*E8</f>
        <v>0</v>
      </c>
    </row>
    <row r="30" spans="1:9" ht="20.25" x14ac:dyDescent="0.4">
      <c r="B30" s="2" t="s">
        <v>75</v>
      </c>
      <c r="C30" s="1">
        <f>B8-SUM(C29:E29)</f>
        <v>-0.75</v>
      </c>
    </row>
    <row r="32" spans="1:9" ht="20.25" x14ac:dyDescent="0.4">
      <c r="C32" s="1" t="s">
        <v>74</v>
      </c>
      <c r="D32" s="1" t="s">
        <v>73</v>
      </c>
      <c r="E32" s="1" t="s">
        <v>72</v>
      </c>
      <c r="G32" s="1" t="s">
        <v>71</v>
      </c>
      <c r="H32" s="1" t="s">
        <v>5</v>
      </c>
      <c r="I32" s="1" t="s">
        <v>4</v>
      </c>
    </row>
    <row r="33" spans="2:9" x14ac:dyDescent="0.4">
      <c r="C33" s="1">
        <f>G33*$C$24</f>
        <v>1</v>
      </c>
      <c r="D33" s="1">
        <f>H33*$D$24</f>
        <v>0</v>
      </c>
      <c r="E33" s="1">
        <f>I33*$E$24</f>
        <v>0</v>
      </c>
      <c r="G33" s="1">
        <v>1</v>
      </c>
      <c r="H33" s="1">
        <v>3</v>
      </c>
      <c r="I33" s="1">
        <v>1.5</v>
      </c>
    </row>
    <row r="34" spans="2:9" x14ac:dyDescent="0.4">
      <c r="C34" s="1">
        <f>G34*$C$24</f>
        <v>1</v>
      </c>
      <c r="D34" s="1">
        <f>H34*$D$24</f>
        <v>0</v>
      </c>
      <c r="E34" s="1">
        <f>I34*$E$24</f>
        <v>0</v>
      </c>
      <c r="G34" s="1">
        <v>1</v>
      </c>
      <c r="H34" s="1">
        <v>2</v>
      </c>
      <c r="I34" s="1">
        <v>0</v>
      </c>
    </row>
    <row r="36" spans="2:9" x14ac:dyDescent="0.4">
      <c r="B36" s="1" t="s">
        <v>55</v>
      </c>
      <c r="C36" s="1">
        <f>$C$30+SUM(C33:E33)</f>
        <v>0.25</v>
      </c>
    </row>
    <row r="37" spans="2:9" x14ac:dyDescent="0.4">
      <c r="C37" s="1">
        <f>$C$30+SUM(C34:E34)</f>
        <v>0.25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VD trong project</vt:lpstr>
      <vt:lpstr>VD của file pdf tài liệu</vt:lpstr>
      <vt:lpstr>Vô số nghiệm</vt:lpstr>
      <vt:lpstr>'VD của file pdf tài liệu'!new_1</vt:lpstr>
      <vt:lpstr>'VD trong project'!new_1</vt:lpstr>
      <vt:lpstr>'VD của file pdf tài liệu'!new_1_1</vt:lpstr>
      <vt:lpstr>'VD trong project'!new_1_1</vt:lpstr>
      <vt:lpstr>'Vô số nghiệm'!new_1_1</vt:lpstr>
      <vt:lpstr>'Vô số nghiệm'!new_1_2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b480bc54-965a-402d-95ca-f84f03fc7799</vt:lpwstr>
  </property>
</Properties>
</file>