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chnt\Downloads\"/>
    </mc:Choice>
  </mc:AlternateContent>
  <bookViews>
    <workbookView xWindow="0" yWindow="0" windowWidth="28800" windowHeight="12120"/>
  </bookViews>
  <sheets>
    <sheet name="High Level Estimate" sheetId="1" r:id="rId1"/>
    <sheet name="Additional Information" sheetId="2" state="hidden" r:id="rId2"/>
  </sheets>
  <calcPr calcId="152511"/>
</workbook>
</file>

<file path=xl/calcChain.xml><?xml version="1.0" encoding="utf-8"?>
<calcChain xmlns="http://schemas.openxmlformats.org/spreadsheetml/2006/main">
  <c r="G41" i="1" l="1"/>
  <c r="I41" i="1" s="1"/>
  <c r="H41" i="1"/>
  <c r="K41" i="1" s="1"/>
  <c r="H51" i="1"/>
  <c r="G51" i="1"/>
  <c r="H50" i="1"/>
  <c r="G50" i="1"/>
  <c r="I50" i="1" s="1"/>
  <c r="H28" i="1"/>
  <c r="G28" i="1"/>
  <c r="H55" i="1"/>
  <c r="K55" i="1" s="1"/>
  <c r="H56" i="1"/>
  <c r="K56" i="1" s="1"/>
  <c r="H57" i="1"/>
  <c r="K57" i="1" s="1"/>
  <c r="H58" i="1"/>
  <c r="K58" i="1" s="1"/>
  <c r="G55" i="1"/>
  <c r="I55" i="1" s="1"/>
  <c r="G56" i="1"/>
  <c r="I56" i="1" s="1"/>
  <c r="G57" i="1"/>
  <c r="I57" i="1" s="1"/>
  <c r="G58" i="1"/>
  <c r="I58" i="1" s="1"/>
  <c r="H35" i="1"/>
  <c r="J35" i="1" s="1"/>
  <c r="G35" i="1"/>
  <c r="E64" i="1"/>
  <c r="F64" i="1"/>
  <c r="H62" i="1"/>
  <c r="H63" i="1"/>
  <c r="G62" i="1"/>
  <c r="G63" i="1"/>
  <c r="D64" i="1"/>
  <c r="H38" i="1"/>
  <c r="H39" i="1"/>
  <c r="H40" i="1"/>
  <c r="H42" i="1"/>
  <c r="H43" i="1"/>
  <c r="H44" i="1"/>
  <c r="H45" i="1"/>
  <c r="H46" i="1"/>
  <c r="H47" i="1"/>
  <c r="H48" i="1"/>
  <c r="H49" i="1"/>
  <c r="H52" i="1"/>
  <c r="H53" i="1"/>
  <c r="H54" i="1"/>
  <c r="H59" i="1"/>
  <c r="G38" i="1"/>
  <c r="G39" i="1"/>
  <c r="I39" i="1" s="1"/>
  <c r="G40" i="1"/>
  <c r="G42" i="1"/>
  <c r="G43" i="1"/>
  <c r="G44" i="1"/>
  <c r="G45" i="1"/>
  <c r="G46" i="1"/>
  <c r="G47" i="1"/>
  <c r="G48" i="1"/>
  <c r="G49" i="1"/>
  <c r="G52" i="1"/>
  <c r="G53" i="1"/>
  <c r="K53" i="1" s="1"/>
  <c r="G54" i="1"/>
  <c r="I54" i="1" s="1"/>
  <c r="G59" i="1"/>
  <c r="G27" i="1"/>
  <c r="H27" i="1"/>
  <c r="G29" i="1"/>
  <c r="H29" i="1"/>
  <c r="G30" i="1"/>
  <c r="H30" i="1"/>
  <c r="K30" i="1" s="1"/>
  <c r="G31" i="1"/>
  <c r="I31" i="1" s="1"/>
  <c r="H31" i="1"/>
  <c r="G32" i="1"/>
  <c r="H32" i="1"/>
  <c r="G33" i="1"/>
  <c r="H33" i="1"/>
  <c r="G34" i="1"/>
  <c r="H34" i="1"/>
  <c r="H60" i="1"/>
  <c r="G60" i="1"/>
  <c r="K51" i="1" l="1"/>
  <c r="J51" i="1"/>
  <c r="I51" i="1"/>
  <c r="K50" i="1"/>
  <c r="J50" i="1"/>
  <c r="I48" i="1"/>
  <c r="K47" i="1"/>
  <c r="K43" i="1"/>
  <c r="J41" i="1"/>
  <c r="I44" i="1"/>
  <c r="K38" i="1"/>
  <c r="J28" i="1"/>
  <c r="J58" i="1"/>
  <c r="K28" i="1"/>
  <c r="I59" i="1"/>
  <c r="I49" i="1"/>
  <c r="I45" i="1"/>
  <c r="I40" i="1"/>
  <c r="J57" i="1"/>
  <c r="J63" i="1"/>
  <c r="J56" i="1"/>
  <c r="I28" i="1"/>
  <c r="J55" i="1"/>
  <c r="I60" i="1"/>
  <c r="I35" i="1"/>
  <c r="J60" i="1"/>
  <c r="K35" i="1"/>
  <c r="K60" i="1"/>
  <c r="I52" i="1"/>
  <c r="I46" i="1"/>
  <c r="I42" i="1"/>
  <c r="K52" i="1"/>
  <c r="K46" i="1"/>
  <c r="K42" i="1"/>
  <c r="K62" i="1"/>
  <c r="J53" i="1"/>
  <c r="J47" i="1"/>
  <c r="J43" i="1"/>
  <c r="J38" i="1"/>
  <c r="K54" i="1"/>
  <c r="K48" i="1"/>
  <c r="K44" i="1"/>
  <c r="K39" i="1"/>
  <c r="I62" i="1"/>
  <c r="J59" i="1"/>
  <c r="J49" i="1"/>
  <c r="J45" i="1"/>
  <c r="J40" i="1"/>
  <c r="I63" i="1"/>
  <c r="I53" i="1"/>
  <c r="I47" i="1"/>
  <c r="I43" i="1"/>
  <c r="I38" i="1"/>
  <c r="J52" i="1"/>
  <c r="J46" i="1"/>
  <c r="J42" i="1"/>
  <c r="K59" i="1"/>
  <c r="K49" i="1"/>
  <c r="K45" i="1"/>
  <c r="K40" i="1"/>
  <c r="K63" i="1"/>
  <c r="J62" i="1"/>
  <c r="J54" i="1"/>
  <c r="J48" i="1"/>
  <c r="J44" i="1"/>
  <c r="J39" i="1"/>
  <c r="J31" i="1"/>
  <c r="J29" i="1"/>
  <c r="K33" i="1"/>
  <c r="K31" i="1"/>
  <c r="I30" i="1"/>
  <c r="K29" i="1"/>
  <c r="K34" i="1"/>
  <c r="K32" i="1"/>
  <c r="I33" i="1"/>
  <c r="J30" i="1"/>
  <c r="I29" i="1"/>
  <c r="J34" i="1"/>
  <c r="K27" i="1"/>
  <c r="J33" i="1"/>
  <c r="I34" i="1"/>
  <c r="I32" i="1"/>
  <c r="I27" i="1"/>
  <c r="J32" i="1"/>
  <c r="J27" i="1"/>
  <c r="H37" i="1"/>
  <c r="G37" i="1"/>
  <c r="G26" i="1"/>
  <c r="H26" i="1"/>
  <c r="I37" i="1" l="1"/>
  <c r="J26" i="1"/>
  <c r="K26" i="1"/>
  <c r="I26" i="1"/>
  <c r="H25" i="1"/>
  <c r="G25" i="1"/>
  <c r="I25" i="1" l="1"/>
  <c r="K25" i="1"/>
  <c r="J25" i="1"/>
  <c r="H20" i="1"/>
  <c r="H21" i="1"/>
  <c r="G20" i="1"/>
  <c r="H12" i="1"/>
  <c r="H13" i="1"/>
  <c r="H14" i="1"/>
  <c r="H15" i="1"/>
  <c r="G12" i="1"/>
  <c r="G13" i="1"/>
  <c r="G14" i="1"/>
  <c r="I14" i="1" s="1"/>
  <c r="G15" i="1"/>
  <c r="G16" i="1"/>
  <c r="G21" i="1"/>
  <c r="G22" i="1"/>
  <c r="H22" i="1"/>
  <c r="G23" i="1"/>
  <c r="H23" i="1"/>
  <c r="G24" i="1"/>
  <c r="H24" i="1"/>
  <c r="H17" i="1"/>
  <c r="G17" i="1"/>
  <c r="H16" i="1"/>
  <c r="H18" i="1"/>
  <c r="G18" i="1"/>
  <c r="H61" i="1"/>
  <c r="G61" i="1"/>
  <c r="H36" i="1"/>
  <c r="G36" i="1"/>
  <c r="H19" i="1"/>
  <c r="G19" i="1"/>
  <c r="I13" i="1" l="1"/>
  <c r="H64" i="1"/>
  <c r="G64" i="1"/>
  <c r="I12" i="1"/>
  <c r="K61" i="1"/>
  <c r="I19" i="1"/>
  <c r="I36" i="1"/>
  <c r="I15" i="1"/>
  <c r="J37" i="1"/>
  <c r="J17" i="1"/>
  <c r="I21" i="1"/>
  <c r="K37" i="1"/>
  <c r="K16" i="1"/>
  <c r="J23" i="1"/>
  <c r="K21" i="1"/>
  <c r="I20" i="1"/>
  <c r="J36" i="1"/>
  <c r="J18" i="1"/>
  <c r="K36" i="1"/>
  <c r="K23" i="1"/>
  <c r="I23" i="1"/>
  <c r="J19" i="1"/>
  <c r="J61" i="1"/>
  <c r="I18" i="1"/>
  <c r="I24" i="1"/>
  <c r="J22" i="1"/>
  <c r="J15" i="1"/>
  <c r="K14" i="1"/>
  <c r="J21" i="1"/>
  <c r="I17" i="1"/>
  <c r="J13" i="1"/>
  <c r="J14" i="1"/>
  <c r="K20" i="1"/>
  <c r="K18" i="1"/>
  <c r="I16" i="1"/>
  <c r="K12" i="1"/>
  <c r="K13" i="1"/>
  <c r="I61" i="1"/>
  <c r="K19" i="1"/>
  <c r="K22" i="1"/>
  <c r="J24" i="1"/>
  <c r="I22" i="1"/>
  <c r="J20" i="1"/>
  <c r="K17" i="1"/>
  <c r="J16" i="1"/>
  <c r="J12" i="1"/>
  <c r="K15" i="1"/>
  <c r="K24" i="1"/>
  <c r="J64" i="1" l="1"/>
  <c r="I64" i="1"/>
  <c r="K64" i="1"/>
</calcChain>
</file>

<file path=xl/sharedStrings.xml><?xml version="1.0" encoding="utf-8"?>
<sst xmlns="http://schemas.openxmlformats.org/spreadsheetml/2006/main" count="133" uniqueCount="103">
  <si>
    <t xml:space="preserve"> </t>
  </si>
  <si>
    <t>Factor</t>
  </si>
  <si>
    <t>Work Estimation Details</t>
  </si>
  <si>
    <t>Activity/Task</t>
  </si>
  <si>
    <t>IT Management Performance Depends on a Solid Estimating Foundation</t>
  </si>
  <si>
    <t>This  Free Estimating Template has a companion Video Presentation Available from WAHolscher Consulting Inc. The 37 minute MPEG2 video presentation provides estimating best practices, tips and real world experience to maximize the benefits associated with this document. Use the following link for further information:</t>
  </si>
  <si>
    <t xml:space="preserve">Effective estimate management reduces costs, risks, work related stress, management and staff conflicts, increase operational performance and quality, while reflecting professionalism and integrity to organization executive leadership. </t>
  </si>
  <si>
    <t xml:space="preserve">Solid and accurate work estimating techniques are the very foundation of organizational and professional performance. How IT professionals establish their task delivery schedules utilizing effective estimating can be the difference between operational failures and meeting strategic organizational performance objectives. </t>
  </si>
  <si>
    <t>This video presentation provides IT management with valuable knowledge and insights into effective work estimating best practices and will cover several topics that will assist you in building a solid estimating foundation that can be successfully applied to your current professional career and workplace environment.</t>
  </si>
  <si>
    <t xml:space="preserve">Visit our Website at : </t>
  </si>
  <si>
    <t>W A Holscher Consulting Inc.</t>
  </si>
  <si>
    <t xml:space="preserve">Execute Summary </t>
  </si>
  <si>
    <t>Project Vision</t>
  </si>
  <si>
    <r>
      <t xml:space="preserve">Mô Tả: 
</t>
    </r>
    <r>
      <rPr>
        <i/>
        <sz val="10"/>
        <rFont val="Arial"/>
        <family val="2"/>
      </rPr>
      <t>Ước lượng thời gian và chi phí cần thiết để hoàn thành một dự án</t>
    </r>
  </si>
  <si>
    <t>Các Pha</t>
  </si>
  <si>
    <t>Thiết Kế</t>
  </si>
  <si>
    <t>Lập Trình</t>
  </si>
  <si>
    <t>Người thực hiện</t>
  </si>
  <si>
    <t>Software Process Definition</t>
  </si>
  <si>
    <t>Product Backlogs</t>
  </si>
  <si>
    <t>High Level Architecture</t>
  </si>
  <si>
    <t>Risk Management Plan</t>
  </si>
  <si>
    <t>Độ Confidence</t>
  </si>
  <si>
    <t>Công sức ( Đơn vị: Ngày)</t>
  </si>
  <si>
    <t>Điều Kiện Tốt</t>
  </si>
  <si>
    <t>Thực Tế</t>
  </si>
  <si>
    <t>Báo Cáo</t>
  </si>
  <si>
    <t>Điều Kiện Xấu</t>
  </si>
  <si>
    <t>High-Level Estimate</t>
  </si>
  <si>
    <t>Tổng Cộng</t>
  </si>
  <si>
    <r>
      <t xml:space="preserve">Mục Đích 
- </t>
    </r>
    <r>
      <rPr>
        <i/>
        <sz val="10"/>
        <rFont val="Arial"/>
        <family val="2"/>
      </rPr>
      <t>Giúp Leader nhin tổng quan kế hoạch phát triển theo thời gian và chi phí toàn bộ dự án
- Giúp Leader điều chỉnh thích hợp cho từng giai đoạn phát triển phần mềm</t>
    </r>
  </si>
  <si>
    <t>Design Layout (Note)</t>
  </si>
  <si>
    <r>
      <t xml:space="preserve">Tên Dự Án: </t>
    </r>
    <r>
      <rPr>
        <sz val="10"/>
        <rFont val="Arial"/>
        <family val="2"/>
      </rPr>
      <t xml:space="preserve"> </t>
    </r>
    <r>
      <rPr>
        <i/>
        <sz val="10"/>
        <rFont val="Arial"/>
        <family val="2"/>
      </rPr>
      <t>GAME XẾP GẠCH</t>
    </r>
  </si>
  <si>
    <r>
      <t xml:space="preserve">Ngày Kết Thúc Dự Án: </t>
    </r>
    <r>
      <rPr>
        <i/>
        <sz val="10"/>
        <rFont val="Arial"/>
        <family val="2"/>
      </rPr>
      <t>14/12/2017</t>
    </r>
  </si>
  <si>
    <t>Thiết kế mockup</t>
  </si>
  <si>
    <t>Tìm hiểu, thiết kế các component</t>
  </si>
  <si>
    <t>Thiết kế giao diện màn hình Home</t>
  </si>
  <si>
    <t>Thiết kế giao diện màn hình Game</t>
  </si>
  <si>
    <t>Thiết kế giao diện màn hình Cài đặt</t>
  </si>
  <si>
    <t>Thiết kế giao diện màn hình Kết thúc Game</t>
  </si>
  <si>
    <t>Thiết kế giao diện các khối gạch</t>
  </si>
  <si>
    <t>Thiết kế giao diện màn hình Bảng Xếp Hạng</t>
  </si>
  <si>
    <t>Thiết kế lưu trữ thông tin người chơi (username, điểm số)</t>
  </si>
  <si>
    <t>Thiết kế xoay khối gạch</t>
  </si>
  <si>
    <t>Thiết kế thuật toán Ăn điểm và tính điểm số</t>
  </si>
  <si>
    <t>Thiết kế thuật toán kết thúc Màn chơi</t>
  </si>
  <si>
    <t>Thiết kế thuật toán tính mức độ chơi</t>
  </si>
  <si>
    <t>Thiết kế thuật toán Tăng độ khó</t>
  </si>
  <si>
    <t>Hiện thực màn hình Home</t>
  </si>
  <si>
    <t>Hiện thực màn hình Cài đặt</t>
  </si>
  <si>
    <t>Hiện thực giao diện màn hình Game</t>
  </si>
  <si>
    <t>Hiện thực giao diện khối gạch</t>
  </si>
  <si>
    <t>Hiện thực xoay khối gạch</t>
  </si>
  <si>
    <t>Hiện thực di chuyển khối gạch trong màn hình Game</t>
  </si>
  <si>
    <t>Hiện thực cách sắp xếp các khối gạch</t>
  </si>
  <si>
    <t>Hiện thực thuật toán Ăn điểm và Tính điểm</t>
  </si>
  <si>
    <t>Hiện thực thuật toán Kết thúc màn chơi</t>
  </si>
  <si>
    <t>Hiện thực ghi nhận kết quả điểm của người chơi</t>
  </si>
  <si>
    <t>Hiện thực màn hình Kết thúc Game</t>
  </si>
  <si>
    <t>Hiện thực thuật toán tăng độ khó của trò chơi khi đạt 1 ngưỡng điểm</t>
  </si>
  <si>
    <t xml:space="preserve">Hiện thực mức độ chơi </t>
  </si>
  <si>
    <t>Build apk và upload CHPlay</t>
  </si>
  <si>
    <t>Kiểm thử</t>
  </si>
  <si>
    <t>Kiểm thử tài liệu</t>
  </si>
  <si>
    <t>Kiểm thử giao diện</t>
  </si>
  <si>
    <t>Kiểm thử tính năng</t>
  </si>
  <si>
    <r>
      <t xml:space="preserve">Ngày Viết Báo Cáo: </t>
    </r>
    <r>
      <rPr>
        <sz val="10"/>
        <rFont val="Arial"/>
        <family val="2"/>
      </rPr>
      <t>2/11/2017</t>
    </r>
  </si>
  <si>
    <t>Thiết kế chế độ chơi theo màn (phá hủy hết các khối cố định để qua màn)</t>
  </si>
  <si>
    <t>Hiện thực chế độ chơi cổ điển</t>
  </si>
  <si>
    <t>Hiện thực chế độ chơi tính thời gian (5 phút)</t>
  </si>
  <si>
    <t>Hiện thức chế độ chơi theo màn</t>
  </si>
  <si>
    <t>Hiện thực chế độ chơi PvP cổ điển</t>
  </si>
  <si>
    <t>Hiện thực chế độ chơi PvP quick mode (ai phá hủy được 50 hàng trước sẽ thắng)</t>
  </si>
  <si>
    <t>Thiết kế âm thanh</t>
  </si>
  <si>
    <t xml:space="preserve">Đưa âm thanh vào trò chơi </t>
  </si>
  <si>
    <t>Hiện thực màn hình Bảng Xếp Hạng offline</t>
  </si>
  <si>
    <t>Hiện thực màn hình Bảng Xếp Hạng online</t>
  </si>
  <si>
    <t>Hiện thực hóa kết nối game với internet, gửi điểm lên bảng xếp hạng online</t>
  </si>
  <si>
    <r>
      <t xml:space="preserve">Người Phê Duyệt:  </t>
    </r>
    <r>
      <rPr>
        <sz val="10"/>
        <rFont val="Arial"/>
        <family val="2"/>
      </rPr>
      <t>Leader  - Hà Nguyễn Thái Học</t>
    </r>
    <phoneticPr fontId="1" type="noConversion"/>
  </si>
  <si>
    <r>
      <t xml:space="preserve">Người Viết Báo Cáo:  </t>
    </r>
    <r>
      <rPr>
        <sz val="10"/>
        <rFont val="Arial"/>
        <family val="2"/>
      </rPr>
      <t>Supppoter - Nguyễn Trần Viết Thanh - Nguyễn Xuân Phúc</t>
    </r>
    <phoneticPr fontId="1" type="noConversion"/>
  </si>
  <si>
    <r>
      <t xml:space="preserve">Ngày Bắt Đầu Dự Án:  </t>
    </r>
    <r>
      <rPr>
        <i/>
        <sz val="10"/>
        <rFont val="Arial"/>
        <family val="2"/>
      </rPr>
      <t>23/10/2017</t>
    </r>
    <phoneticPr fontId="1" type="noConversion"/>
  </si>
  <si>
    <r>
      <t>Thời Gian Dự Án: 35</t>
    </r>
    <r>
      <rPr>
        <i/>
        <sz val="10"/>
        <rFont val="Arial"/>
        <family val="2"/>
      </rPr>
      <t xml:space="preserve"> ngày</t>
    </r>
    <phoneticPr fontId="1" type="noConversion"/>
  </si>
  <si>
    <t>Hà Nguyễn Thái Học
Nguyễn Thái Hòa</t>
    <phoneticPr fontId="1" type="noConversion"/>
  </si>
  <si>
    <r>
      <t>Dương Tấn Hu</t>
    </r>
    <r>
      <rPr>
        <sz val="11"/>
        <color rgb="FF000000"/>
        <rFont val="ＭＳ Ｐゴシック"/>
        <family val="3"/>
        <charset val="128"/>
      </rPr>
      <t>ỳ</t>
    </r>
    <r>
      <rPr>
        <sz val="11"/>
        <color rgb="FF000000"/>
        <rFont val="Calibri"/>
        <family val="2"/>
      </rPr>
      <t>nh Phong</t>
    </r>
    <phoneticPr fontId="1" type="noConversion"/>
  </si>
  <si>
    <r>
      <t>Dương Tấn Hu</t>
    </r>
    <r>
      <rPr>
        <sz val="11"/>
        <color rgb="FF000000"/>
        <rFont val="ＭＳ Ｐゴシック"/>
        <family val="3"/>
        <charset val="128"/>
      </rPr>
      <t>ỳ</t>
    </r>
    <r>
      <rPr>
        <sz val="11"/>
        <color rgb="FF000000"/>
        <rFont val="Calibri"/>
        <family val="2"/>
      </rPr>
      <t>nh Phong
Nguyễn Xuân Phúc</t>
    </r>
    <phoneticPr fontId="1" type="noConversion"/>
  </si>
  <si>
    <t>Ung Bửu Trí Hùng
Nguyễn Nhật</t>
    <phoneticPr fontId="1" type="noConversion"/>
  </si>
  <si>
    <t>Nguyễn Tứ Thiên
Đặng Trần Thái Sơn</t>
    <phoneticPr fontId="1" type="noConversion"/>
  </si>
  <si>
    <t>Hà Nguyễn Thái Học</t>
    <phoneticPr fontId="1" type="noConversion"/>
  </si>
  <si>
    <r>
      <t>Nguyễn Trần Viết Thanh
V</t>
    </r>
    <r>
      <rPr>
        <sz val="11"/>
        <color rgb="FF000000"/>
        <rFont val="ＭＳ Ｐゴシック"/>
        <family val="3"/>
        <charset val="128"/>
      </rPr>
      <t>ũ</t>
    </r>
    <r>
      <rPr>
        <sz val="11"/>
        <color rgb="FF000000"/>
        <rFont val="Calibri"/>
        <family val="2"/>
      </rPr>
      <t xml:space="preserve"> Thị Trà Mi</t>
    </r>
    <phoneticPr fontId="1" type="noConversion"/>
  </si>
  <si>
    <t>Nguyễn Thái Hòa</t>
    <phoneticPr fontId="1" type="noConversion"/>
  </si>
  <si>
    <t>Nguyễn Trần Viết Thanh</t>
    <phoneticPr fontId="1" type="noConversion"/>
  </si>
  <si>
    <t>Nguyễn Nhật</t>
    <phoneticPr fontId="1" type="noConversion"/>
  </si>
  <si>
    <r>
      <t>Dương Tấn Hu</t>
    </r>
    <r>
      <rPr>
        <sz val="11"/>
        <color rgb="FF000000"/>
        <rFont val="ＭＳ Ｐゴシック"/>
        <family val="3"/>
        <charset val="128"/>
      </rPr>
      <t>ỳ</t>
    </r>
    <r>
      <rPr>
        <sz val="11"/>
        <color rgb="FF000000"/>
        <rFont val="Calibri"/>
        <family val="2"/>
      </rPr>
      <t>nh Phong</t>
    </r>
    <phoneticPr fontId="1" type="noConversion"/>
  </si>
  <si>
    <t>Nguyễn Tứ Thiên</t>
    <phoneticPr fontId="1" type="noConversion"/>
  </si>
  <si>
    <t>Hà Nguyễn Thái Học</t>
    <phoneticPr fontId="1" type="noConversion"/>
  </si>
  <si>
    <t>Nguyên Xuân Phúc</t>
    <phoneticPr fontId="1" type="noConversion"/>
  </si>
  <si>
    <t>Đặng Trần Thái Sơn</t>
    <phoneticPr fontId="1" type="noConversion"/>
  </si>
  <si>
    <t>Nguyễn Đăng Khoa</t>
    <phoneticPr fontId="1" type="noConversion"/>
  </si>
  <si>
    <t>Nguyễn Đăng Khoa</t>
    <phoneticPr fontId="1" type="noConversion"/>
  </si>
  <si>
    <t>Hà Nguyễn Thái Học</t>
    <phoneticPr fontId="1" type="noConversion"/>
  </si>
  <si>
    <t>Nguyễn Nhật, Nguyễn Tứ Thiên</t>
    <phoneticPr fontId="1" type="noConversion"/>
  </si>
  <si>
    <r>
      <t>Dương Tấn Hu</t>
    </r>
    <r>
      <rPr>
        <sz val="10"/>
        <rFont val="ＭＳ Ｐゴシック"/>
        <family val="3"/>
        <charset val="128"/>
      </rPr>
      <t>ỳ</t>
    </r>
    <r>
      <rPr>
        <sz val="10"/>
        <rFont val="Arial"/>
        <family val="2"/>
      </rPr>
      <t>nh Phong, Đặng Trần Thái Sơn</t>
    </r>
    <phoneticPr fontId="1" type="noConversion"/>
  </si>
  <si>
    <t>Nhóm 2 - Gravity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</si>
</sst>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0.0"/>
  </numFmts>
  <fonts count="15" x14ac:knownFonts="1">
    <font>
      <sz val="10"/>
      <name val="Arial"/>
    </font>
    <font>
      <sz val="8"/>
      <name val="Arial"/>
      <family val="2"/>
    </font>
    <font>
      <i/>
      <sz val="10"/>
      <name val="Arial"/>
      <family val="2"/>
    </font>
    <font>
      <sz val="12"/>
      <name val="Arial"/>
      <family val="2"/>
    </font>
    <font>
      <u/>
      <sz val="10"/>
      <color indexed="12"/>
      <name val="Arial"/>
      <family val="2"/>
    </font>
    <font>
      <sz val="12"/>
      <name val="Verdana"/>
      <family val="2"/>
    </font>
    <font>
      <u/>
      <sz val="12"/>
      <color indexed="12"/>
      <name val="Verdana"/>
      <family val="2"/>
    </font>
    <font>
      <b/>
      <u/>
      <sz val="12"/>
      <color indexed="12"/>
      <name val="Verdana"/>
      <family val="2"/>
    </font>
    <font>
      <b/>
      <sz val="10"/>
      <name val="Arial"/>
      <family val="2"/>
    </font>
    <font>
      <sz val="10"/>
      <name val="Arial"/>
      <family val="2"/>
    </font>
    <font>
      <b/>
      <i/>
      <sz val="10"/>
      <name val="Arial"/>
      <family val="2"/>
    </font>
    <font>
      <sz val="11"/>
      <color rgb="FF000000"/>
      <name val="Calibri"/>
      <family val="2"/>
    </font>
    <font>
      <b/>
      <sz val="24"/>
      <color theme="4" tint="-0.249977111117893"/>
      <name val="Arial"/>
      <family val="2"/>
    </font>
    <font>
      <sz val="11"/>
      <color rgb="FF000000"/>
      <name val="ＭＳ Ｐゴシック"/>
      <family val="3"/>
      <charset val="128"/>
    </font>
    <font>
      <sz val="10"/>
      <name val="ＭＳ Ｐゴシック"/>
      <family val="3"/>
      <charset val="128"/>
    </font>
  </fonts>
  <fills count="6">
    <fill>
      <patternFill patternType="none"/>
    </fill>
    <fill>
      <patternFill patternType="gray125"/>
    </fill>
    <fill>
      <patternFill patternType="solid">
        <fgColor indexed="4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4">
    <xf numFmtId="0" fontId="0" fillId="0" borderId="0" xfId="0"/>
    <xf numFmtId="0" fontId="3" fillId="0" borderId="0" xfId="0" applyFont="1" applyAlignment="1">
      <alignment vertical="center" wrapText="1"/>
    </xf>
    <xf numFmtId="0" fontId="5" fillId="0" borderId="0" xfId="0" applyFont="1"/>
    <xf numFmtId="0" fontId="0" fillId="0" borderId="0" xfId="0" applyAlignment="1">
      <alignment wrapText="1"/>
    </xf>
    <xf numFmtId="0" fontId="5" fillId="0" borderId="2" xfId="0" applyFont="1" applyBorder="1" applyAlignment="1">
      <alignment vertical="center" wrapText="1"/>
    </xf>
    <xf numFmtId="0" fontId="6" fillId="0" borderId="3" xfId="1" applyFont="1" applyBorder="1" applyAlignment="1" applyProtection="1"/>
    <xf numFmtId="0" fontId="5" fillId="0" borderId="3" xfId="0" applyFont="1" applyBorder="1" applyAlignment="1">
      <alignment wrapText="1"/>
    </xf>
    <xf numFmtId="0" fontId="0" fillId="0" borderId="3" xfId="0" applyBorder="1"/>
    <xf numFmtId="0" fontId="5" fillId="0" borderId="3" xfId="0" applyFont="1" applyBorder="1"/>
    <xf numFmtId="0" fontId="7" fillId="0" borderId="3" xfId="1" applyFont="1" applyBorder="1" applyAlignment="1" applyProtection="1">
      <alignment vertical="center"/>
    </xf>
    <xf numFmtId="0" fontId="0" fillId="0" borderId="4" xfId="0" applyBorder="1"/>
    <xf numFmtId="0" fontId="10"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77" fontId="9" fillId="0" borderId="1" xfId="0" applyNumberFormat="1" applyFont="1" applyFill="1" applyBorder="1" applyAlignment="1">
      <alignment horizontal="right" vertical="center"/>
    </xf>
    <xf numFmtId="0" fontId="9" fillId="0" borderId="1" xfId="0" applyFont="1" applyBorder="1" applyAlignment="1" applyProtection="1">
      <alignment horizontal="left" vertical="center" wrapText="1"/>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9" fillId="0" borderId="0" xfId="0" applyFont="1"/>
    <xf numFmtId="0" fontId="8" fillId="3" borderId="1" xfId="0" applyFont="1" applyFill="1" applyBorder="1" applyAlignment="1">
      <alignment horizontal="left" vertical="center"/>
    </xf>
    <xf numFmtId="0" fontId="8" fillId="3" borderId="1" xfId="0" applyFont="1" applyFill="1" applyBorder="1" applyAlignment="1">
      <alignment horizontal="right" vertical="center"/>
    </xf>
    <xf numFmtId="2" fontId="8" fillId="3" borderId="1" xfId="0" applyNumberFormat="1" applyFont="1" applyFill="1" applyBorder="1" applyAlignment="1">
      <alignment horizontal="right" vertical="center"/>
    </xf>
    <xf numFmtId="0" fontId="8" fillId="4" borderId="1" xfId="0" applyFont="1" applyFill="1" applyBorder="1" applyAlignment="1">
      <alignment horizontal="center" vertical="center"/>
    </xf>
    <xf numFmtId="9" fontId="8" fillId="4" borderId="1" xfId="0" applyNumberFormat="1" applyFont="1" applyFill="1" applyBorder="1" applyAlignment="1">
      <alignment horizontal="center" vertical="center"/>
    </xf>
    <xf numFmtId="176" fontId="8" fillId="4" borderId="1" xfId="0" applyNumberFormat="1" applyFont="1" applyFill="1" applyBorder="1" applyAlignment="1">
      <alignment horizontal="center" vertical="center"/>
    </xf>
    <xf numFmtId="0" fontId="8" fillId="4"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5" xfId="0" applyFont="1" applyFill="1" applyBorder="1" applyAlignment="1">
      <alignment vertical="center" wrapText="1"/>
    </xf>
    <xf numFmtId="0" fontId="9" fillId="0" borderId="1" xfId="0" applyFont="1" applyBorder="1"/>
    <xf numFmtId="177" fontId="9" fillId="0" borderId="1" xfId="0" applyNumberFormat="1" applyFont="1" applyBorder="1" applyAlignment="1" applyProtection="1">
      <alignment horizontal="right"/>
    </xf>
    <xf numFmtId="49" fontId="11" fillId="5" borderId="1" xfId="0" applyNumberFormat="1" applyFont="1" applyFill="1" applyBorder="1" applyAlignment="1">
      <alignment vertical="center" wrapText="1"/>
    </xf>
    <xf numFmtId="177" fontId="9" fillId="0" borderId="1" xfId="0" applyNumberFormat="1" applyFont="1" applyBorder="1" applyAlignment="1">
      <alignment horizontal="right"/>
    </xf>
    <xf numFmtId="0" fontId="12" fillId="0" borderId="0" xfId="0" applyFont="1" applyAlignment="1">
      <alignment horizontal="center"/>
    </xf>
    <xf numFmtId="0" fontId="8" fillId="2" borderId="1" xfId="0" applyFont="1" applyFill="1" applyBorder="1" applyAlignment="1" applyProtection="1">
      <alignment horizontal="left" vertical="top" wrapText="1"/>
    </xf>
    <xf numFmtId="0" fontId="8" fillId="2" borderId="1" xfId="0" applyFont="1" applyFill="1" applyBorder="1" applyAlignment="1">
      <alignment horizontal="left" vertical="top" wrapText="1"/>
    </xf>
    <xf numFmtId="14" fontId="8" fillId="2" borderId="1" xfId="0" applyNumberFormat="1" applyFont="1" applyFill="1" applyBorder="1" applyAlignment="1" applyProtection="1">
      <alignment horizontal="left" vertical="top" wrapText="1"/>
    </xf>
    <xf numFmtId="14" fontId="8" fillId="2" borderId="9" xfId="0" applyNumberFormat="1" applyFont="1" applyFill="1" applyBorder="1" applyAlignment="1" applyProtection="1">
      <alignment horizontal="left" vertical="top" wrapText="1"/>
    </xf>
    <xf numFmtId="14" fontId="8" fillId="2" borderId="10" xfId="0" applyNumberFormat="1" applyFont="1" applyFill="1" applyBorder="1" applyAlignment="1" applyProtection="1">
      <alignment horizontal="left" vertical="top" wrapText="1"/>
    </xf>
    <xf numFmtId="14" fontId="8" fillId="2" borderId="11" xfId="0" applyNumberFormat="1" applyFont="1" applyFill="1" applyBorder="1" applyAlignment="1" applyProtection="1">
      <alignment horizontal="left" vertical="top"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xf numFmtId="0" fontId="8" fillId="4" borderId="1" xfId="0" applyFont="1" applyFill="1" applyBorder="1" applyAlignment="1">
      <alignment horizontal="center" vertical="center"/>
    </xf>
    <xf numFmtId="0" fontId="10" fillId="3" borderId="1" xfId="0" applyFont="1" applyFill="1" applyBorder="1" applyAlignment="1">
      <alignment horizontal="left" vertical="center" wrapText="1"/>
    </xf>
    <xf numFmtId="0" fontId="8" fillId="4" borderId="1"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waholscher.com/" TargetMode="External"/><Relationship Id="rId1" Type="http://schemas.openxmlformats.org/officeDocument/2006/relationships/hyperlink" Target="http://www.waholscher.com/product_descriptions/performance_depends_on_solid_estimating_foundation.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4"/>
  <sheetViews>
    <sheetView showZeros="0" tabSelected="1" workbookViewId="0">
      <selection activeCell="B69" sqref="B69"/>
    </sheetView>
  </sheetViews>
  <sheetFormatPr defaultRowHeight="12.75" x14ac:dyDescent="0.2"/>
  <cols>
    <col min="1" max="1" width="18.5703125" style="17" customWidth="1"/>
    <col min="2" max="2" width="65" style="17" customWidth="1"/>
    <col min="3" max="3" width="28.140625" style="17" customWidth="1"/>
    <col min="4" max="4" width="15.28515625" style="17" customWidth="1"/>
    <col min="5" max="5" width="13.140625" style="17" customWidth="1"/>
    <col min="6" max="6" width="14.42578125" style="17" customWidth="1"/>
    <col min="7" max="11" width="10.7109375" style="17" customWidth="1"/>
    <col min="12" max="16384" width="9.140625" style="17"/>
  </cols>
  <sheetData>
    <row r="2" spans="1:11" ht="30" x14ac:dyDescent="0.4">
      <c r="A2" s="31" t="s">
        <v>28</v>
      </c>
      <c r="B2" s="31"/>
      <c r="C2" s="31"/>
      <c r="D2" s="31"/>
      <c r="E2" s="31"/>
      <c r="F2" s="31"/>
      <c r="G2" s="31"/>
      <c r="H2" s="31"/>
      <c r="I2" s="31"/>
      <c r="J2" s="31"/>
      <c r="K2" s="31"/>
    </row>
    <row r="4" spans="1:11" ht="15" customHeight="1" x14ac:dyDescent="0.2">
      <c r="A4" s="34" t="s">
        <v>102</v>
      </c>
      <c r="B4" s="34"/>
      <c r="C4" s="34"/>
      <c r="D4" s="32" t="s">
        <v>32</v>
      </c>
      <c r="E4" s="32"/>
      <c r="F4" s="32"/>
      <c r="G4" s="32"/>
      <c r="H4" s="32"/>
      <c r="I4" s="32"/>
      <c r="J4" s="32"/>
      <c r="K4" s="32"/>
    </row>
    <row r="5" spans="1:11" ht="37.5" customHeight="1" x14ac:dyDescent="0.2">
      <c r="A5" s="35" t="s">
        <v>13</v>
      </c>
      <c r="B5" s="36"/>
      <c r="C5" s="37"/>
      <c r="D5" s="33" t="s">
        <v>30</v>
      </c>
      <c r="E5" s="33"/>
      <c r="F5" s="33"/>
      <c r="G5" s="33"/>
      <c r="H5" s="33"/>
      <c r="I5" s="33"/>
      <c r="J5" s="33"/>
      <c r="K5" s="33"/>
    </row>
    <row r="6" spans="1:11" ht="15" customHeight="1" x14ac:dyDescent="0.2">
      <c r="A6" s="34" t="s">
        <v>79</v>
      </c>
      <c r="B6" s="34"/>
      <c r="C6" s="34"/>
      <c r="D6" s="33" t="s">
        <v>80</v>
      </c>
      <c r="E6" s="33"/>
      <c r="F6" s="33"/>
      <c r="G6" s="33"/>
      <c r="H6" s="33"/>
      <c r="I6" s="33"/>
      <c r="J6" s="33"/>
      <c r="K6" s="33"/>
    </row>
    <row r="7" spans="1:11" ht="15" customHeight="1" x14ac:dyDescent="0.2">
      <c r="A7" s="34" t="s">
        <v>78</v>
      </c>
      <c r="B7" s="34"/>
      <c r="C7" s="34"/>
      <c r="D7" s="33" t="s">
        <v>33</v>
      </c>
      <c r="E7" s="33"/>
      <c r="F7" s="33"/>
      <c r="G7" s="33"/>
      <c r="H7" s="33"/>
      <c r="I7" s="33"/>
      <c r="J7" s="33"/>
      <c r="K7" s="33"/>
    </row>
    <row r="8" spans="1:11" ht="15" customHeight="1" x14ac:dyDescent="0.2">
      <c r="A8" s="34" t="s">
        <v>66</v>
      </c>
      <c r="B8" s="34"/>
      <c r="C8" s="34"/>
      <c r="D8" s="32" t="s">
        <v>81</v>
      </c>
      <c r="E8" s="32"/>
      <c r="F8" s="32"/>
      <c r="G8" s="32"/>
      <c r="H8" s="32"/>
      <c r="I8" s="32"/>
      <c r="J8" s="32"/>
      <c r="K8" s="32"/>
    </row>
    <row r="9" spans="1:11" ht="15" customHeight="1" x14ac:dyDescent="0.2">
      <c r="A9" s="43" t="s">
        <v>2</v>
      </c>
      <c r="B9" s="43"/>
      <c r="C9" s="43"/>
      <c r="D9" s="41" t="s">
        <v>23</v>
      </c>
      <c r="E9" s="41"/>
      <c r="F9" s="41"/>
      <c r="G9" s="41"/>
      <c r="H9" s="41" t="s">
        <v>22</v>
      </c>
      <c r="I9" s="41"/>
      <c r="J9" s="41"/>
      <c r="K9" s="41"/>
    </row>
    <row r="10" spans="1:11" ht="15" customHeight="1" x14ac:dyDescent="0.2">
      <c r="A10" s="24" t="s">
        <v>14</v>
      </c>
      <c r="B10" s="21" t="s">
        <v>3</v>
      </c>
      <c r="C10" s="21" t="s">
        <v>17</v>
      </c>
      <c r="D10" s="21" t="s">
        <v>24</v>
      </c>
      <c r="E10" s="21" t="s">
        <v>25</v>
      </c>
      <c r="F10" s="21" t="s">
        <v>27</v>
      </c>
      <c r="G10" s="21" t="s">
        <v>1</v>
      </c>
      <c r="H10" s="22">
        <v>0.75</v>
      </c>
      <c r="I10" s="22">
        <v>0.85</v>
      </c>
      <c r="J10" s="22">
        <v>0.95</v>
      </c>
      <c r="K10" s="23">
        <v>0.995</v>
      </c>
    </row>
    <row r="11" spans="1:11" ht="18.75" customHeight="1" x14ac:dyDescent="0.2">
      <c r="A11" s="42" t="s">
        <v>26</v>
      </c>
      <c r="B11" s="42"/>
      <c r="C11" s="42"/>
      <c r="D11" s="42"/>
      <c r="E11" s="42"/>
      <c r="F11" s="42"/>
      <c r="G11" s="42"/>
      <c r="H11" s="42"/>
      <c r="I11" s="42"/>
      <c r="J11" s="42"/>
      <c r="K11" s="42"/>
    </row>
    <row r="12" spans="1:11" ht="39" customHeight="1" x14ac:dyDescent="0.2">
      <c r="A12" s="11"/>
      <c r="B12" s="25" t="s">
        <v>11</v>
      </c>
      <c r="C12" s="25" t="s">
        <v>82</v>
      </c>
      <c r="D12" s="13">
        <v>2</v>
      </c>
      <c r="E12" s="13">
        <v>3</v>
      </c>
      <c r="F12" s="13">
        <v>4</v>
      </c>
      <c r="G12" s="13">
        <f t="shared" ref="G12:G18" si="0">(F12-D12)/6</f>
        <v>0.33333333333333331</v>
      </c>
      <c r="H12" s="13">
        <f t="shared" ref="H12:H18" si="1">(D12+F12+(4*E12))/6</f>
        <v>3</v>
      </c>
      <c r="I12" s="13">
        <f t="shared" ref="I12:I18" si="2">G12+H12</f>
        <v>3.3333333333333335</v>
      </c>
      <c r="J12" s="13">
        <f t="shared" ref="J12:J18" si="3">H12+(2*G12)</f>
        <v>3.6666666666666665</v>
      </c>
      <c r="K12" s="13">
        <f t="shared" ref="K12:K18" si="4">H12+(3*G12)</f>
        <v>4</v>
      </c>
    </row>
    <row r="13" spans="1:11" ht="44.25" customHeight="1" x14ac:dyDescent="0.2">
      <c r="A13" s="11"/>
      <c r="B13" s="25" t="s">
        <v>12</v>
      </c>
      <c r="C13" s="25" t="s">
        <v>84</v>
      </c>
      <c r="D13" s="13">
        <v>2</v>
      </c>
      <c r="E13" s="13">
        <v>3</v>
      </c>
      <c r="F13" s="13">
        <v>4</v>
      </c>
      <c r="G13" s="13">
        <f t="shared" si="0"/>
        <v>0.33333333333333331</v>
      </c>
      <c r="H13" s="13">
        <f t="shared" si="1"/>
        <v>3</v>
      </c>
      <c r="I13" s="13">
        <f t="shared" si="2"/>
        <v>3.3333333333333335</v>
      </c>
      <c r="J13" s="13">
        <f t="shared" si="3"/>
        <v>3.6666666666666665</v>
      </c>
      <c r="K13" s="13">
        <f t="shared" si="4"/>
        <v>4</v>
      </c>
    </row>
    <row r="14" spans="1:11" ht="37.5" customHeight="1" x14ac:dyDescent="0.2">
      <c r="A14" s="11"/>
      <c r="B14" s="25" t="s">
        <v>18</v>
      </c>
      <c r="C14" s="25" t="s">
        <v>85</v>
      </c>
      <c r="D14" s="13">
        <v>2</v>
      </c>
      <c r="E14" s="13">
        <v>3</v>
      </c>
      <c r="F14" s="13">
        <v>4</v>
      </c>
      <c r="G14" s="13">
        <f t="shared" si="0"/>
        <v>0.33333333333333331</v>
      </c>
      <c r="H14" s="13">
        <f t="shared" si="1"/>
        <v>3</v>
      </c>
      <c r="I14" s="13">
        <f t="shared" si="2"/>
        <v>3.3333333333333335</v>
      </c>
      <c r="J14" s="13">
        <f t="shared" si="3"/>
        <v>3.6666666666666665</v>
      </c>
      <c r="K14" s="13">
        <f t="shared" si="4"/>
        <v>4</v>
      </c>
    </row>
    <row r="15" spans="1:11" ht="30" x14ac:dyDescent="0.2">
      <c r="A15" s="11"/>
      <c r="B15" s="25" t="s">
        <v>19</v>
      </c>
      <c r="C15" s="25" t="s">
        <v>88</v>
      </c>
      <c r="D15" s="13">
        <v>2</v>
      </c>
      <c r="E15" s="13">
        <v>3</v>
      </c>
      <c r="F15" s="13">
        <v>4</v>
      </c>
      <c r="G15" s="13">
        <f t="shared" si="0"/>
        <v>0.33333333333333331</v>
      </c>
      <c r="H15" s="13">
        <f t="shared" si="1"/>
        <v>3</v>
      </c>
      <c r="I15" s="13">
        <f t="shared" si="2"/>
        <v>3.3333333333333335</v>
      </c>
      <c r="J15" s="13">
        <f t="shared" si="3"/>
        <v>3.6666666666666665</v>
      </c>
      <c r="K15" s="13">
        <f t="shared" si="4"/>
        <v>4</v>
      </c>
    </row>
    <row r="16" spans="1:11" ht="33.75" customHeight="1" x14ac:dyDescent="0.2">
      <c r="A16" s="12"/>
      <c r="B16" s="25" t="s">
        <v>20</v>
      </c>
      <c r="C16" s="25" t="s">
        <v>86</v>
      </c>
      <c r="D16" s="13">
        <v>2</v>
      </c>
      <c r="E16" s="13">
        <v>3</v>
      </c>
      <c r="F16" s="13">
        <v>4</v>
      </c>
      <c r="G16" s="13">
        <f t="shared" si="0"/>
        <v>0.33333333333333331</v>
      </c>
      <c r="H16" s="13">
        <f t="shared" si="1"/>
        <v>3</v>
      </c>
      <c r="I16" s="13">
        <f t="shared" si="2"/>
        <v>3.3333333333333335</v>
      </c>
      <c r="J16" s="13">
        <f t="shared" si="3"/>
        <v>3.6666666666666665</v>
      </c>
      <c r="K16" s="13">
        <f t="shared" si="4"/>
        <v>4</v>
      </c>
    </row>
    <row r="17" spans="1:11" ht="19.5" customHeight="1" x14ac:dyDescent="0.2">
      <c r="A17" s="12"/>
      <c r="B17" s="25" t="s">
        <v>31</v>
      </c>
      <c r="C17" s="25" t="s">
        <v>87</v>
      </c>
      <c r="D17" s="13">
        <v>1</v>
      </c>
      <c r="E17" s="13">
        <v>3</v>
      </c>
      <c r="F17" s="13">
        <v>3</v>
      </c>
      <c r="G17" s="13">
        <f t="shared" si="0"/>
        <v>0.33333333333333331</v>
      </c>
      <c r="H17" s="13">
        <f t="shared" si="1"/>
        <v>2.6666666666666665</v>
      </c>
      <c r="I17" s="13">
        <f t="shared" si="2"/>
        <v>3</v>
      </c>
      <c r="J17" s="13">
        <f t="shared" si="3"/>
        <v>3.333333333333333</v>
      </c>
      <c r="K17" s="13">
        <f t="shared" si="4"/>
        <v>3.6666666666666665</v>
      </c>
    </row>
    <row r="18" spans="1:11" ht="33.75" customHeight="1" x14ac:dyDescent="0.2">
      <c r="A18" s="12"/>
      <c r="B18" s="25" t="s">
        <v>21</v>
      </c>
      <c r="C18" s="25" t="s">
        <v>88</v>
      </c>
      <c r="D18" s="13">
        <v>2</v>
      </c>
      <c r="E18" s="13">
        <v>3</v>
      </c>
      <c r="F18" s="13">
        <v>4</v>
      </c>
      <c r="G18" s="13">
        <f t="shared" si="0"/>
        <v>0.33333333333333331</v>
      </c>
      <c r="H18" s="13">
        <f t="shared" si="1"/>
        <v>3</v>
      </c>
      <c r="I18" s="13">
        <f t="shared" si="2"/>
        <v>3.3333333333333335</v>
      </c>
      <c r="J18" s="13">
        <f t="shared" si="3"/>
        <v>3.6666666666666665</v>
      </c>
      <c r="K18" s="13">
        <f t="shared" si="4"/>
        <v>4</v>
      </c>
    </row>
    <row r="19" spans="1:11" ht="18.75" customHeight="1" x14ac:dyDescent="0.2">
      <c r="A19" s="42" t="s">
        <v>15</v>
      </c>
      <c r="B19" s="42"/>
      <c r="C19" s="42"/>
      <c r="D19" s="42"/>
      <c r="E19" s="42"/>
      <c r="F19" s="42"/>
      <c r="G19" s="42">
        <f t="shared" ref="G19:G63" si="5">(F19-D19)/6</f>
        <v>0</v>
      </c>
      <c r="H19" s="42">
        <f t="shared" ref="H19:H59" si="6">(D19+F19+(4*E19))/6</f>
        <v>0</v>
      </c>
      <c r="I19" s="42">
        <f t="shared" ref="I19:I59" si="7">G19+H19</f>
        <v>0</v>
      </c>
      <c r="J19" s="42">
        <f t="shared" ref="J19:J59" si="8">H19+(2*G19)</f>
        <v>0</v>
      </c>
      <c r="K19" s="42">
        <f t="shared" ref="K19:K59" si="9">H19+(3*G19)</f>
        <v>0</v>
      </c>
    </row>
    <row r="20" spans="1:11" ht="19.5" customHeight="1" x14ac:dyDescent="0.2">
      <c r="A20" s="16"/>
      <c r="B20" s="29" t="s">
        <v>34</v>
      </c>
      <c r="C20" s="25" t="s">
        <v>87</v>
      </c>
      <c r="D20" s="13">
        <v>2</v>
      </c>
      <c r="E20" s="13">
        <v>2</v>
      </c>
      <c r="F20" s="13">
        <v>3</v>
      </c>
      <c r="G20" s="13">
        <f t="shared" si="5"/>
        <v>0.16666666666666666</v>
      </c>
      <c r="H20" s="13">
        <f t="shared" si="6"/>
        <v>2.1666666666666665</v>
      </c>
      <c r="I20" s="13">
        <f t="shared" si="7"/>
        <v>2.333333333333333</v>
      </c>
      <c r="J20" s="13">
        <f t="shared" si="8"/>
        <v>2.5</v>
      </c>
      <c r="K20" s="13">
        <f t="shared" si="9"/>
        <v>2.6666666666666665</v>
      </c>
    </row>
    <row r="21" spans="1:11" ht="19.5" customHeight="1" x14ac:dyDescent="0.2">
      <c r="A21" s="15"/>
      <c r="B21" s="25" t="s">
        <v>35</v>
      </c>
      <c r="C21" s="25" t="s">
        <v>89</v>
      </c>
      <c r="D21" s="13">
        <v>2</v>
      </c>
      <c r="E21" s="13">
        <v>3</v>
      </c>
      <c r="F21" s="13">
        <v>4</v>
      </c>
      <c r="G21" s="13">
        <f t="shared" si="5"/>
        <v>0.33333333333333331</v>
      </c>
      <c r="H21" s="13">
        <f t="shared" si="6"/>
        <v>3</v>
      </c>
      <c r="I21" s="13">
        <f t="shared" si="7"/>
        <v>3.3333333333333335</v>
      </c>
      <c r="J21" s="13">
        <f t="shared" si="8"/>
        <v>3.6666666666666665</v>
      </c>
      <c r="K21" s="13">
        <f t="shared" si="9"/>
        <v>4</v>
      </c>
    </row>
    <row r="22" spans="1:11" ht="19.5" customHeight="1" x14ac:dyDescent="0.2">
      <c r="A22" s="15"/>
      <c r="B22" s="25" t="s">
        <v>36</v>
      </c>
      <c r="C22" s="25" t="s">
        <v>90</v>
      </c>
      <c r="D22" s="13">
        <v>0.5</v>
      </c>
      <c r="E22" s="13">
        <v>1</v>
      </c>
      <c r="F22" s="13">
        <v>2</v>
      </c>
      <c r="G22" s="13">
        <f t="shared" si="5"/>
        <v>0.25</v>
      </c>
      <c r="H22" s="13">
        <f t="shared" si="6"/>
        <v>1.0833333333333333</v>
      </c>
      <c r="I22" s="13">
        <f t="shared" si="7"/>
        <v>1.3333333333333333</v>
      </c>
      <c r="J22" s="13">
        <f t="shared" si="8"/>
        <v>1.5833333333333333</v>
      </c>
      <c r="K22" s="13">
        <f t="shared" si="9"/>
        <v>1.8333333333333333</v>
      </c>
    </row>
    <row r="23" spans="1:11" ht="19.5" customHeight="1" x14ac:dyDescent="0.2">
      <c r="A23" s="15"/>
      <c r="B23" s="25" t="s">
        <v>37</v>
      </c>
      <c r="C23" s="25" t="s">
        <v>89</v>
      </c>
      <c r="D23" s="13">
        <v>1</v>
      </c>
      <c r="E23" s="13">
        <v>1</v>
      </c>
      <c r="F23" s="13">
        <v>2</v>
      </c>
      <c r="G23" s="13">
        <f t="shared" si="5"/>
        <v>0.16666666666666666</v>
      </c>
      <c r="H23" s="13">
        <f t="shared" si="6"/>
        <v>1.1666666666666667</v>
      </c>
      <c r="I23" s="13">
        <f t="shared" si="7"/>
        <v>1.3333333333333335</v>
      </c>
      <c r="J23" s="13">
        <f t="shared" si="8"/>
        <v>1.5</v>
      </c>
      <c r="K23" s="13">
        <f t="shared" si="9"/>
        <v>1.6666666666666667</v>
      </c>
    </row>
    <row r="24" spans="1:11" ht="19.5" customHeight="1" x14ac:dyDescent="0.2">
      <c r="A24" s="15"/>
      <c r="B24" s="25" t="s">
        <v>38</v>
      </c>
      <c r="C24" s="25" t="s">
        <v>93</v>
      </c>
      <c r="D24" s="13">
        <v>1</v>
      </c>
      <c r="E24" s="13">
        <v>1</v>
      </c>
      <c r="F24" s="13">
        <v>2</v>
      </c>
      <c r="G24" s="13">
        <f t="shared" si="5"/>
        <v>0.16666666666666666</v>
      </c>
      <c r="H24" s="13">
        <f t="shared" si="6"/>
        <v>1.1666666666666667</v>
      </c>
      <c r="I24" s="13">
        <f t="shared" si="7"/>
        <v>1.3333333333333335</v>
      </c>
      <c r="J24" s="13">
        <f t="shared" si="8"/>
        <v>1.5</v>
      </c>
      <c r="K24" s="13">
        <f t="shared" si="9"/>
        <v>1.6666666666666667</v>
      </c>
    </row>
    <row r="25" spans="1:11" ht="19.5" customHeight="1" x14ac:dyDescent="0.2">
      <c r="A25" s="15"/>
      <c r="B25" s="25" t="s">
        <v>39</v>
      </c>
      <c r="C25" s="25" t="s">
        <v>92</v>
      </c>
      <c r="D25" s="13">
        <v>0.5</v>
      </c>
      <c r="E25" s="13">
        <v>1</v>
      </c>
      <c r="F25" s="13">
        <v>1</v>
      </c>
      <c r="G25" s="13">
        <f t="shared" si="5"/>
        <v>8.3333333333333329E-2</v>
      </c>
      <c r="H25" s="13">
        <f t="shared" si="6"/>
        <v>0.91666666666666663</v>
      </c>
      <c r="I25" s="13">
        <f t="shared" si="7"/>
        <v>1</v>
      </c>
      <c r="J25" s="13">
        <f t="shared" si="8"/>
        <v>1.0833333333333333</v>
      </c>
      <c r="K25" s="13">
        <f t="shared" si="9"/>
        <v>1.1666666666666665</v>
      </c>
    </row>
    <row r="26" spans="1:11" ht="19.5" customHeight="1" x14ac:dyDescent="0.2">
      <c r="A26" s="27"/>
      <c r="B26" s="25" t="s">
        <v>40</v>
      </c>
      <c r="C26" s="25" t="s">
        <v>94</v>
      </c>
      <c r="D26" s="13">
        <v>1</v>
      </c>
      <c r="E26" s="13">
        <v>2</v>
      </c>
      <c r="F26" s="13">
        <v>3</v>
      </c>
      <c r="G26" s="13">
        <f t="shared" si="5"/>
        <v>0.33333333333333331</v>
      </c>
      <c r="H26" s="13">
        <f t="shared" si="6"/>
        <v>2</v>
      </c>
      <c r="I26" s="13">
        <f t="shared" si="7"/>
        <v>2.3333333333333335</v>
      </c>
      <c r="J26" s="13">
        <f t="shared" si="8"/>
        <v>2.6666666666666665</v>
      </c>
      <c r="K26" s="13">
        <f t="shared" si="9"/>
        <v>3</v>
      </c>
    </row>
    <row r="27" spans="1:11" ht="19.5" customHeight="1" x14ac:dyDescent="0.2">
      <c r="A27" s="27"/>
      <c r="B27" s="25" t="s">
        <v>41</v>
      </c>
      <c r="C27" s="25" t="s">
        <v>89</v>
      </c>
      <c r="D27" s="13">
        <v>1</v>
      </c>
      <c r="E27" s="13">
        <v>1</v>
      </c>
      <c r="F27" s="13">
        <v>2</v>
      </c>
      <c r="G27" s="13">
        <f t="shared" ref="G27:G35" si="10">(F27-D27)/6</f>
        <v>0.16666666666666666</v>
      </c>
      <c r="H27" s="13">
        <f t="shared" ref="H27:H35" si="11">(D27+F27+(4*E27))/6</f>
        <v>1.1666666666666667</v>
      </c>
      <c r="I27" s="13">
        <f t="shared" ref="I27:I35" si="12">G27+H27</f>
        <v>1.3333333333333335</v>
      </c>
      <c r="J27" s="13">
        <f t="shared" ref="J27:J35" si="13">H27+(2*G27)</f>
        <v>1.5</v>
      </c>
      <c r="K27" s="13">
        <f t="shared" ref="K27:K35" si="14">H27+(3*G27)</f>
        <v>1.6666666666666667</v>
      </c>
    </row>
    <row r="28" spans="1:11" ht="19.5" customHeight="1" x14ac:dyDescent="0.2">
      <c r="A28" s="27"/>
      <c r="B28" s="25" t="s">
        <v>73</v>
      </c>
      <c r="C28" s="25" t="s">
        <v>91</v>
      </c>
      <c r="D28" s="13">
        <v>2</v>
      </c>
      <c r="E28" s="13">
        <v>2</v>
      </c>
      <c r="F28" s="13">
        <v>3</v>
      </c>
      <c r="G28" s="13">
        <f t="shared" si="10"/>
        <v>0.16666666666666666</v>
      </c>
      <c r="H28" s="13">
        <f t="shared" si="11"/>
        <v>2.1666666666666665</v>
      </c>
      <c r="I28" s="13">
        <f t="shared" si="12"/>
        <v>2.333333333333333</v>
      </c>
      <c r="J28" s="13">
        <f t="shared" si="13"/>
        <v>2.5</v>
      </c>
      <c r="K28" s="13">
        <f t="shared" si="14"/>
        <v>2.6666666666666665</v>
      </c>
    </row>
    <row r="29" spans="1:11" ht="19.5" customHeight="1" x14ac:dyDescent="0.2">
      <c r="A29" s="27"/>
      <c r="B29" s="25" t="s">
        <v>42</v>
      </c>
      <c r="C29" s="25" t="s">
        <v>96</v>
      </c>
      <c r="D29" s="13">
        <v>1</v>
      </c>
      <c r="E29" s="13">
        <v>1</v>
      </c>
      <c r="F29" s="13">
        <v>2</v>
      </c>
      <c r="G29" s="13">
        <f t="shared" si="10"/>
        <v>0.16666666666666666</v>
      </c>
      <c r="H29" s="13">
        <f t="shared" si="11"/>
        <v>1.1666666666666667</v>
      </c>
      <c r="I29" s="13">
        <f t="shared" si="12"/>
        <v>1.3333333333333335</v>
      </c>
      <c r="J29" s="13">
        <f t="shared" si="13"/>
        <v>1.5</v>
      </c>
      <c r="K29" s="13">
        <f t="shared" si="14"/>
        <v>1.6666666666666667</v>
      </c>
    </row>
    <row r="30" spans="1:11" ht="19.5" customHeight="1" x14ac:dyDescent="0.2">
      <c r="A30" s="27"/>
      <c r="B30" s="25" t="s">
        <v>43</v>
      </c>
      <c r="C30" s="25" t="s">
        <v>87</v>
      </c>
      <c r="D30" s="13">
        <v>1</v>
      </c>
      <c r="E30" s="13">
        <v>1</v>
      </c>
      <c r="F30" s="13">
        <v>2</v>
      </c>
      <c r="G30" s="13">
        <f t="shared" si="10"/>
        <v>0.16666666666666666</v>
      </c>
      <c r="H30" s="13">
        <f t="shared" si="11"/>
        <v>1.1666666666666667</v>
      </c>
      <c r="I30" s="13">
        <f t="shared" si="12"/>
        <v>1.3333333333333335</v>
      </c>
      <c r="J30" s="13">
        <f t="shared" si="13"/>
        <v>1.5</v>
      </c>
      <c r="K30" s="13">
        <f t="shared" si="14"/>
        <v>1.6666666666666667</v>
      </c>
    </row>
    <row r="31" spans="1:11" ht="19.5" customHeight="1" x14ac:dyDescent="0.2">
      <c r="A31" s="27"/>
      <c r="B31" s="25" t="s">
        <v>44</v>
      </c>
      <c r="C31" s="25" t="s">
        <v>87</v>
      </c>
      <c r="D31" s="13">
        <v>1</v>
      </c>
      <c r="E31" s="13">
        <v>1</v>
      </c>
      <c r="F31" s="13">
        <v>2</v>
      </c>
      <c r="G31" s="13">
        <f t="shared" si="10"/>
        <v>0.16666666666666666</v>
      </c>
      <c r="H31" s="13">
        <f t="shared" si="11"/>
        <v>1.1666666666666667</v>
      </c>
      <c r="I31" s="13">
        <f t="shared" si="12"/>
        <v>1.3333333333333335</v>
      </c>
      <c r="J31" s="13">
        <f t="shared" si="13"/>
        <v>1.5</v>
      </c>
      <c r="K31" s="13">
        <f t="shared" si="14"/>
        <v>1.6666666666666667</v>
      </c>
    </row>
    <row r="32" spans="1:11" ht="19.5" customHeight="1" x14ac:dyDescent="0.2">
      <c r="A32" s="27"/>
      <c r="B32" s="25" t="s">
        <v>45</v>
      </c>
      <c r="C32" s="25" t="s">
        <v>83</v>
      </c>
      <c r="D32" s="13">
        <v>1</v>
      </c>
      <c r="E32" s="13">
        <v>1</v>
      </c>
      <c r="F32" s="13">
        <v>2</v>
      </c>
      <c r="G32" s="13">
        <f t="shared" si="10"/>
        <v>0.16666666666666666</v>
      </c>
      <c r="H32" s="13">
        <f t="shared" si="11"/>
        <v>1.1666666666666667</v>
      </c>
      <c r="I32" s="13">
        <f t="shared" si="12"/>
        <v>1.3333333333333335</v>
      </c>
      <c r="J32" s="13">
        <f t="shared" si="13"/>
        <v>1.5</v>
      </c>
      <c r="K32" s="13">
        <f t="shared" si="14"/>
        <v>1.6666666666666667</v>
      </c>
    </row>
    <row r="33" spans="1:11" ht="19.5" customHeight="1" x14ac:dyDescent="0.2">
      <c r="A33" s="27"/>
      <c r="B33" s="25" t="s">
        <v>46</v>
      </c>
      <c r="C33" s="25" t="s">
        <v>95</v>
      </c>
      <c r="D33" s="13">
        <v>1</v>
      </c>
      <c r="E33" s="13">
        <v>2</v>
      </c>
      <c r="F33" s="13">
        <v>2</v>
      </c>
      <c r="G33" s="13">
        <f t="shared" si="10"/>
        <v>0.16666666666666666</v>
      </c>
      <c r="H33" s="13">
        <f t="shared" si="11"/>
        <v>1.8333333333333333</v>
      </c>
      <c r="I33" s="13">
        <f t="shared" si="12"/>
        <v>2</v>
      </c>
      <c r="J33" s="13">
        <f t="shared" si="13"/>
        <v>2.1666666666666665</v>
      </c>
      <c r="K33" s="13">
        <f t="shared" si="14"/>
        <v>2.333333333333333</v>
      </c>
    </row>
    <row r="34" spans="1:11" ht="19.5" customHeight="1" x14ac:dyDescent="0.2">
      <c r="A34" s="27"/>
      <c r="B34" s="25" t="s">
        <v>47</v>
      </c>
      <c r="C34" s="25" t="s">
        <v>95</v>
      </c>
      <c r="D34" s="13">
        <v>1</v>
      </c>
      <c r="E34" s="13">
        <v>1</v>
      </c>
      <c r="F34" s="13">
        <v>2</v>
      </c>
      <c r="G34" s="13">
        <f t="shared" si="10"/>
        <v>0.16666666666666666</v>
      </c>
      <c r="H34" s="13">
        <f t="shared" si="11"/>
        <v>1.1666666666666667</v>
      </c>
      <c r="I34" s="13">
        <f t="shared" si="12"/>
        <v>1.3333333333333335</v>
      </c>
      <c r="J34" s="13">
        <f t="shared" si="13"/>
        <v>1.5</v>
      </c>
      <c r="K34" s="13">
        <f t="shared" si="14"/>
        <v>1.6666666666666667</v>
      </c>
    </row>
    <row r="35" spans="1:11" ht="33" customHeight="1" x14ac:dyDescent="0.2">
      <c r="A35" s="27"/>
      <c r="B35" s="25" t="s">
        <v>67</v>
      </c>
      <c r="C35" s="25" t="s">
        <v>97</v>
      </c>
      <c r="D35" s="13">
        <v>1</v>
      </c>
      <c r="E35" s="13">
        <v>1</v>
      </c>
      <c r="F35" s="13">
        <v>2</v>
      </c>
      <c r="G35" s="13">
        <f t="shared" si="10"/>
        <v>0.16666666666666666</v>
      </c>
      <c r="H35" s="13">
        <f t="shared" si="11"/>
        <v>1.1666666666666667</v>
      </c>
      <c r="I35" s="13">
        <f t="shared" si="12"/>
        <v>1.3333333333333335</v>
      </c>
      <c r="J35" s="13">
        <f t="shared" si="13"/>
        <v>1.5</v>
      </c>
      <c r="K35" s="13">
        <f t="shared" si="14"/>
        <v>1.6666666666666667</v>
      </c>
    </row>
    <row r="36" spans="1:11" ht="18.75" customHeight="1" x14ac:dyDescent="0.2">
      <c r="A36" s="38" t="s">
        <v>16</v>
      </c>
      <c r="B36" s="39" t="s">
        <v>0</v>
      </c>
      <c r="C36" s="39"/>
      <c r="D36" s="39"/>
      <c r="E36" s="39"/>
      <c r="F36" s="39"/>
      <c r="G36" s="39">
        <f t="shared" si="5"/>
        <v>0</v>
      </c>
      <c r="H36" s="39">
        <f t="shared" si="6"/>
        <v>0</v>
      </c>
      <c r="I36" s="39">
        <f t="shared" si="7"/>
        <v>0</v>
      </c>
      <c r="J36" s="39">
        <f t="shared" si="8"/>
        <v>0</v>
      </c>
      <c r="K36" s="40">
        <f t="shared" si="9"/>
        <v>0</v>
      </c>
    </row>
    <row r="37" spans="1:11" ht="19.5" customHeight="1" x14ac:dyDescent="0.2">
      <c r="A37" s="15"/>
      <c r="B37" s="25" t="s">
        <v>48</v>
      </c>
      <c r="C37" s="25" t="s">
        <v>90</v>
      </c>
      <c r="D37" s="13">
        <v>1</v>
      </c>
      <c r="E37" s="13"/>
      <c r="F37" s="13">
        <v>2</v>
      </c>
      <c r="G37" s="13">
        <f t="shared" si="5"/>
        <v>0.16666666666666666</v>
      </c>
      <c r="H37" s="13">
        <f t="shared" si="6"/>
        <v>0.5</v>
      </c>
      <c r="I37" s="13">
        <f t="shared" si="7"/>
        <v>0.66666666666666663</v>
      </c>
      <c r="J37" s="13">
        <f t="shared" si="8"/>
        <v>0.83333333333333326</v>
      </c>
      <c r="K37" s="13">
        <f t="shared" si="9"/>
        <v>1</v>
      </c>
    </row>
    <row r="38" spans="1:11" ht="19.5" customHeight="1" x14ac:dyDescent="0.2">
      <c r="A38" s="15"/>
      <c r="B38" s="25" t="s">
        <v>49</v>
      </c>
      <c r="C38" s="25" t="s">
        <v>93</v>
      </c>
      <c r="D38" s="13">
        <v>1</v>
      </c>
      <c r="E38" s="13"/>
      <c r="F38" s="13">
        <v>2</v>
      </c>
      <c r="G38" s="13">
        <f t="shared" si="5"/>
        <v>0.16666666666666666</v>
      </c>
      <c r="H38" s="13">
        <f t="shared" si="6"/>
        <v>0.5</v>
      </c>
      <c r="I38" s="13">
        <f t="shared" si="7"/>
        <v>0.66666666666666663</v>
      </c>
      <c r="J38" s="13">
        <f t="shared" si="8"/>
        <v>0.83333333333333326</v>
      </c>
      <c r="K38" s="13">
        <f t="shared" si="9"/>
        <v>1</v>
      </c>
    </row>
    <row r="39" spans="1:11" ht="19.5" customHeight="1" x14ac:dyDescent="0.2">
      <c r="A39" s="15"/>
      <c r="B39" s="25" t="s">
        <v>50</v>
      </c>
      <c r="C39" s="25" t="s">
        <v>89</v>
      </c>
      <c r="D39" s="13">
        <v>1</v>
      </c>
      <c r="E39" s="13">
        <v>1</v>
      </c>
      <c r="F39" s="13">
        <v>2</v>
      </c>
      <c r="G39" s="13">
        <f t="shared" si="5"/>
        <v>0.16666666666666666</v>
      </c>
      <c r="H39" s="13">
        <f t="shared" si="6"/>
        <v>1.1666666666666667</v>
      </c>
      <c r="I39" s="13">
        <f t="shared" si="7"/>
        <v>1.3333333333333335</v>
      </c>
      <c r="J39" s="13">
        <f t="shared" si="8"/>
        <v>1.5</v>
      </c>
      <c r="K39" s="13">
        <f t="shared" si="9"/>
        <v>1.6666666666666667</v>
      </c>
    </row>
    <row r="40" spans="1:11" ht="19.5" customHeight="1" x14ac:dyDescent="0.2">
      <c r="A40" s="15"/>
      <c r="B40" s="25" t="s">
        <v>51</v>
      </c>
      <c r="C40" s="25" t="s">
        <v>94</v>
      </c>
      <c r="D40" s="13">
        <v>2</v>
      </c>
      <c r="E40" s="13"/>
      <c r="F40" s="13">
        <v>2</v>
      </c>
      <c r="G40" s="13">
        <f t="shared" si="5"/>
        <v>0</v>
      </c>
      <c r="H40" s="13">
        <f t="shared" si="6"/>
        <v>0.66666666666666663</v>
      </c>
      <c r="I40" s="13">
        <f t="shared" si="7"/>
        <v>0.66666666666666663</v>
      </c>
      <c r="J40" s="13">
        <f t="shared" si="8"/>
        <v>0.66666666666666663</v>
      </c>
      <c r="K40" s="13">
        <f t="shared" si="9"/>
        <v>0.66666666666666663</v>
      </c>
    </row>
    <row r="41" spans="1:11" ht="19.5" customHeight="1" x14ac:dyDescent="0.2">
      <c r="A41" s="15"/>
      <c r="B41" s="25" t="s">
        <v>74</v>
      </c>
      <c r="C41" s="25" t="s">
        <v>94</v>
      </c>
      <c r="D41" s="13">
        <v>2</v>
      </c>
      <c r="E41" s="13"/>
      <c r="F41" s="13">
        <v>3</v>
      </c>
      <c r="G41" s="13">
        <f t="shared" si="5"/>
        <v>0.16666666666666666</v>
      </c>
      <c r="H41" s="13">
        <f t="shared" si="6"/>
        <v>0.83333333333333337</v>
      </c>
      <c r="I41" s="13">
        <f t="shared" si="7"/>
        <v>1</v>
      </c>
      <c r="J41" s="13">
        <f t="shared" si="8"/>
        <v>1.1666666666666667</v>
      </c>
      <c r="K41" s="13">
        <f t="shared" si="9"/>
        <v>1.3333333333333335</v>
      </c>
    </row>
    <row r="42" spans="1:11" ht="19.5" customHeight="1" x14ac:dyDescent="0.2">
      <c r="A42" s="15"/>
      <c r="B42" s="25" t="s">
        <v>52</v>
      </c>
      <c r="C42" s="25" t="s">
        <v>94</v>
      </c>
      <c r="D42" s="13">
        <v>0.5</v>
      </c>
      <c r="E42" s="13">
        <v>0.5</v>
      </c>
      <c r="F42" s="13">
        <v>1</v>
      </c>
      <c r="G42" s="13">
        <f t="shared" si="5"/>
        <v>8.3333333333333329E-2</v>
      </c>
      <c r="H42" s="13">
        <f t="shared" si="6"/>
        <v>0.58333333333333337</v>
      </c>
      <c r="I42" s="13">
        <f t="shared" si="7"/>
        <v>0.66666666666666674</v>
      </c>
      <c r="J42" s="13">
        <f t="shared" si="8"/>
        <v>0.75</v>
      </c>
      <c r="K42" s="13">
        <f t="shared" si="9"/>
        <v>0.83333333333333337</v>
      </c>
    </row>
    <row r="43" spans="1:11" ht="19.5" customHeight="1" x14ac:dyDescent="0.2">
      <c r="A43" s="15"/>
      <c r="B43" s="25" t="s">
        <v>53</v>
      </c>
      <c r="C43" s="25" t="s">
        <v>94</v>
      </c>
      <c r="D43" s="13">
        <v>0.5</v>
      </c>
      <c r="E43" s="13">
        <v>0.5</v>
      </c>
      <c r="F43" s="13">
        <v>1</v>
      </c>
      <c r="G43" s="13">
        <f t="shared" si="5"/>
        <v>8.3333333333333329E-2</v>
      </c>
      <c r="H43" s="13">
        <f t="shared" si="6"/>
        <v>0.58333333333333337</v>
      </c>
      <c r="I43" s="13">
        <f t="shared" si="7"/>
        <v>0.66666666666666674</v>
      </c>
      <c r="J43" s="13">
        <f t="shared" si="8"/>
        <v>0.75</v>
      </c>
      <c r="K43" s="13">
        <f t="shared" si="9"/>
        <v>0.83333333333333337</v>
      </c>
    </row>
    <row r="44" spans="1:11" ht="19.5" customHeight="1" x14ac:dyDescent="0.2">
      <c r="A44" s="15"/>
      <c r="B44" s="25" t="s">
        <v>54</v>
      </c>
      <c r="C44" s="25" t="s">
        <v>89</v>
      </c>
      <c r="D44" s="13">
        <v>2</v>
      </c>
      <c r="E44" s="13"/>
      <c r="F44" s="13">
        <v>3</v>
      </c>
      <c r="G44" s="13">
        <f t="shared" si="5"/>
        <v>0.16666666666666666</v>
      </c>
      <c r="H44" s="13">
        <f t="shared" si="6"/>
        <v>0.83333333333333337</v>
      </c>
      <c r="I44" s="13">
        <f t="shared" si="7"/>
        <v>1</v>
      </c>
      <c r="J44" s="13">
        <f t="shared" si="8"/>
        <v>1.1666666666666667</v>
      </c>
      <c r="K44" s="13">
        <f t="shared" si="9"/>
        <v>1.3333333333333335</v>
      </c>
    </row>
    <row r="45" spans="1:11" ht="19.5" customHeight="1" x14ac:dyDescent="0.2">
      <c r="A45" s="15"/>
      <c r="B45" s="25" t="s">
        <v>55</v>
      </c>
      <c r="C45" s="25" t="s">
        <v>89</v>
      </c>
      <c r="D45" s="13">
        <v>2</v>
      </c>
      <c r="E45" s="13">
        <v>2</v>
      </c>
      <c r="F45" s="13">
        <v>3</v>
      </c>
      <c r="G45" s="13">
        <f t="shared" si="5"/>
        <v>0.16666666666666666</v>
      </c>
      <c r="H45" s="13">
        <f t="shared" si="6"/>
        <v>2.1666666666666665</v>
      </c>
      <c r="I45" s="13">
        <f t="shared" si="7"/>
        <v>2.333333333333333</v>
      </c>
      <c r="J45" s="13">
        <f t="shared" si="8"/>
        <v>2.5</v>
      </c>
      <c r="K45" s="13">
        <f t="shared" si="9"/>
        <v>2.6666666666666665</v>
      </c>
    </row>
    <row r="46" spans="1:11" ht="19.5" customHeight="1" x14ac:dyDescent="0.2">
      <c r="A46" s="15"/>
      <c r="B46" s="25" t="s">
        <v>56</v>
      </c>
      <c r="C46" s="25" t="s">
        <v>83</v>
      </c>
      <c r="D46" s="13">
        <v>1</v>
      </c>
      <c r="E46" s="13"/>
      <c r="F46" s="13">
        <v>2</v>
      </c>
      <c r="G46" s="13">
        <f t="shared" si="5"/>
        <v>0.16666666666666666</v>
      </c>
      <c r="H46" s="13">
        <f t="shared" si="6"/>
        <v>0.5</v>
      </c>
      <c r="I46" s="13">
        <f t="shared" si="7"/>
        <v>0.66666666666666663</v>
      </c>
      <c r="J46" s="13">
        <f t="shared" si="8"/>
        <v>0.83333333333333326</v>
      </c>
      <c r="K46" s="13">
        <f t="shared" si="9"/>
        <v>1</v>
      </c>
    </row>
    <row r="47" spans="1:11" ht="19.5" customHeight="1" x14ac:dyDescent="0.2">
      <c r="A47" s="15"/>
      <c r="B47" s="25" t="s">
        <v>57</v>
      </c>
      <c r="C47" s="25" t="s">
        <v>83</v>
      </c>
      <c r="D47" s="13">
        <v>2</v>
      </c>
      <c r="E47" s="13"/>
      <c r="F47" s="13">
        <v>3</v>
      </c>
      <c r="G47" s="13">
        <f t="shared" si="5"/>
        <v>0.16666666666666666</v>
      </c>
      <c r="H47" s="13">
        <f t="shared" si="6"/>
        <v>0.83333333333333337</v>
      </c>
      <c r="I47" s="13">
        <f t="shared" si="7"/>
        <v>1</v>
      </c>
      <c r="J47" s="13">
        <f t="shared" si="8"/>
        <v>1.1666666666666667</v>
      </c>
      <c r="K47" s="13">
        <f t="shared" si="9"/>
        <v>1.3333333333333335</v>
      </c>
    </row>
    <row r="48" spans="1:11" ht="19.5" customHeight="1" x14ac:dyDescent="0.2">
      <c r="A48" s="15"/>
      <c r="B48" s="25" t="s">
        <v>58</v>
      </c>
      <c r="C48" s="25" t="s">
        <v>83</v>
      </c>
      <c r="D48" s="13">
        <v>0.5</v>
      </c>
      <c r="E48" s="13"/>
      <c r="F48" s="13">
        <v>1</v>
      </c>
      <c r="G48" s="13">
        <f t="shared" si="5"/>
        <v>8.3333333333333329E-2</v>
      </c>
      <c r="H48" s="13">
        <f t="shared" si="6"/>
        <v>0.25</v>
      </c>
      <c r="I48" s="13">
        <f t="shared" si="7"/>
        <v>0.33333333333333331</v>
      </c>
      <c r="J48" s="13">
        <f t="shared" si="8"/>
        <v>0.41666666666666663</v>
      </c>
      <c r="K48" s="13">
        <f t="shared" si="9"/>
        <v>0.5</v>
      </c>
    </row>
    <row r="49" spans="1:11" ht="19.5" customHeight="1" x14ac:dyDescent="0.2">
      <c r="A49" s="15"/>
      <c r="B49" s="25" t="s">
        <v>75</v>
      </c>
      <c r="C49" s="25" t="s">
        <v>94</v>
      </c>
      <c r="D49" s="13">
        <v>1.5</v>
      </c>
      <c r="E49" s="13"/>
      <c r="F49" s="13">
        <v>3</v>
      </c>
      <c r="G49" s="13">
        <f t="shared" si="5"/>
        <v>0.25</v>
      </c>
      <c r="H49" s="13">
        <f t="shared" si="6"/>
        <v>0.75</v>
      </c>
      <c r="I49" s="13">
        <f t="shared" si="7"/>
        <v>1</v>
      </c>
      <c r="J49" s="13">
        <f t="shared" si="8"/>
        <v>1.25</v>
      </c>
      <c r="K49" s="13">
        <f t="shared" si="9"/>
        <v>1.5</v>
      </c>
    </row>
    <row r="50" spans="1:11" ht="27.75" customHeight="1" x14ac:dyDescent="0.2">
      <c r="A50" s="15"/>
      <c r="B50" s="25" t="s">
        <v>76</v>
      </c>
      <c r="C50" s="25" t="s">
        <v>89</v>
      </c>
      <c r="D50" s="13">
        <v>2</v>
      </c>
      <c r="E50" s="13"/>
      <c r="F50" s="13">
        <v>3</v>
      </c>
      <c r="G50" s="13">
        <f t="shared" ref="G50" si="15">(F50-D50)/6</f>
        <v>0.16666666666666666</v>
      </c>
      <c r="H50" s="13">
        <f t="shared" ref="H50" si="16">(D50+F50+(4*E50))/6</f>
        <v>0.83333333333333337</v>
      </c>
      <c r="I50" s="13">
        <f t="shared" ref="I50" si="17">G50+H50</f>
        <v>1</v>
      </c>
      <c r="J50" s="13">
        <f t="shared" ref="J50" si="18">H50+(2*G50)</f>
        <v>1.1666666666666667</v>
      </c>
      <c r="K50" s="13">
        <f t="shared" ref="K50" si="19">H50+(3*G50)</f>
        <v>1.3333333333333335</v>
      </c>
    </row>
    <row r="51" spans="1:11" ht="34.5" customHeight="1" x14ac:dyDescent="0.2">
      <c r="A51" s="15"/>
      <c r="B51" s="25" t="s">
        <v>77</v>
      </c>
      <c r="C51" s="25" t="s">
        <v>89</v>
      </c>
      <c r="D51" s="13">
        <v>3</v>
      </c>
      <c r="E51" s="13"/>
      <c r="F51" s="13">
        <v>5</v>
      </c>
      <c r="G51" s="13">
        <f t="shared" ref="G51" si="20">(F51-D51)/6</f>
        <v>0.33333333333333331</v>
      </c>
      <c r="H51" s="13">
        <f t="shared" ref="H51" si="21">(D51+F51+(4*E51))/6</f>
        <v>1.3333333333333333</v>
      </c>
      <c r="I51" s="13">
        <f t="shared" ref="I51" si="22">G51+H51</f>
        <v>1.6666666666666665</v>
      </c>
      <c r="J51" s="13">
        <f t="shared" ref="J51" si="23">H51+(2*G51)</f>
        <v>2</v>
      </c>
      <c r="K51" s="13">
        <f t="shared" ref="K51" si="24">H51+(3*G51)</f>
        <v>2.333333333333333</v>
      </c>
    </row>
    <row r="52" spans="1:11" ht="19.5" customHeight="1" x14ac:dyDescent="0.2">
      <c r="A52" s="15"/>
      <c r="B52" s="25" t="s">
        <v>59</v>
      </c>
      <c r="C52" s="25" t="s">
        <v>95</v>
      </c>
      <c r="D52" s="13">
        <v>2</v>
      </c>
      <c r="E52" s="13"/>
      <c r="F52" s="13">
        <v>3</v>
      </c>
      <c r="G52" s="13">
        <f t="shared" si="5"/>
        <v>0.16666666666666666</v>
      </c>
      <c r="H52" s="13">
        <f t="shared" si="6"/>
        <v>0.83333333333333337</v>
      </c>
      <c r="I52" s="13">
        <f t="shared" si="7"/>
        <v>1</v>
      </c>
      <c r="J52" s="13">
        <f t="shared" si="8"/>
        <v>1.1666666666666667</v>
      </c>
      <c r="K52" s="13">
        <f t="shared" si="9"/>
        <v>1.3333333333333335</v>
      </c>
    </row>
    <row r="53" spans="1:11" ht="19.5" customHeight="1" x14ac:dyDescent="0.2">
      <c r="A53" s="15"/>
      <c r="B53" s="25" t="s">
        <v>60</v>
      </c>
      <c r="C53" s="25" t="s">
        <v>95</v>
      </c>
      <c r="D53" s="13">
        <v>1</v>
      </c>
      <c r="E53" s="13"/>
      <c r="F53" s="13">
        <v>2</v>
      </c>
      <c r="G53" s="13">
        <f t="shared" si="5"/>
        <v>0.16666666666666666</v>
      </c>
      <c r="H53" s="13">
        <f t="shared" si="6"/>
        <v>0.5</v>
      </c>
      <c r="I53" s="13">
        <f t="shared" si="7"/>
        <v>0.66666666666666663</v>
      </c>
      <c r="J53" s="13">
        <f t="shared" si="8"/>
        <v>0.83333333333333326</v>
      </c>
      <c r="K53" s="13">
        <f t="shared" si="9"/>
        <v>1</v>
      </c>
    </row>
    <row r="54" spans="1:11" ht="19.5" customHeight="1" x14ac:dyDescent="0.2">
      <c r="A54" s="15"/>
      <c r="B54" s="26" t="s">
        <v>68</v>
      </c>
      <c r="C54" s="25" t="s">
        <v>91</v>
      </c>
      <c r="D54" s="13">
        <v>1</v>
      </c>
      <c r="E54" s="13"/>
      <c r="F54" s="13">
        <v>2</v>
      </c>
      <c r="G54" s="13">
        <f t="shared" si="5"/>
        <v>0.16666666666666666</v>
      </c>
      <c r="H54" s="13">
        <f t="shared" si="6"/>
        <v>0.5</v>
      </c>
      <c r="I54" s="13">
        <f t="shared" si="7"/>
        <v>0.66666666666666663</v>
      </c>
      <c r="J54" s="13">
        <f t="shared" si="8"/>
        <v>0.83333333333333326</v>
      </c>
      <c r="K54" s="13">
        <f t="shared" si="9"/>
        <v>1</v>
      </c>
    </row>
    <row r="55" spans="1:11" ht="19.5" customHeight="1" x14ac:dyDescent="0.2">
      <c r="A55" s="15"/>
      <c r="B55" s="25" t="s">
        <v>69</v>
      </c>
      <c r="C55" s="25" t="s">
        <v>98</v>
      </c>
      <c r="D55" s="13">
        <v>1</v>
      </c>
      <c r="E55" s="13"/>
      <c r="F55" s="13">
        <v>2</v>
      </c>
      <c r="G55" s="13">
        <f t="shared" si="5"/>
        <v>0.16666666666666666</v>
      </c>
      <c r="H55" s="13">
        <f t="shared" si="6"/>
        <v>0.5</v>
      </c>
      <c r="I55" s="13">
        <f t="shared" si="7"/>
        <v>0.66666666666666663</v>
      </c>
      <c r="J55" s="13">
        <f t="shared" si="8"/>
        <v>0.83333333333333326</v>
      </c>
      <c r="K55" s="13">
        <f t="shared" si="9"/>
        <v>1</v>
      </c>
    </row>
    <row r="56" spans="1:11" ht="19.5" customHeight="1" x14ac:dyDescent="0.2">
      <c r="A56" s="15"/>
      <c r="B56" s="25" t="s">
        <v>70</v>
      </c>
      <c r="C56" s="25" t="s">
        <v>90</v>
      </c>
      <c r="D56" s="13">
        <v>1</v>
      </c>
      <c r="E56" s="13"/>
      <c r="F56" s="13">
        <v>2</v>
      </c>
      <c r="G56" s="13">
        <f t="shared" si="5"/>
        <v>0.16666666666666666</v>
      </c>
      <c r="H56" s="13">
        <f t="shared" si="6"/>
        <v>0.5</v>
      </c>
      <c r="I56" s="13">
        <f t="shared" si="7"/>
        <v>0.66666666666666663</v>
      </c>
      <c r="J56" s="13">
        <f t="shared" si="8"/>
        <v>0.83333333333333326</v>
      </c>
      <c r="K56" s="13">
        <f t="shared" si="9"/>
        <v>1</v>
      </c>
    </row>
    <row r="57" spans="1:11" ht="19.5" customHeight="1" x14ac:dyDescent="0.2">
      <c r="A57" s="15"/>
      <c r="B57" s="25" t="s">
        <v>71</v>
      </c>
      <c r="C57" s="25" t="s">
        <v>96</v>
      </c>
      <c r="D57" s="13">
        <v>1</v>
      </c>
      <c r="E57" s="13"/>
      <c r="F57" s="13">
        <v>2</v>
      </c>
      <c r="G57" s="13">
        <f t="shared" si="5"/>
        <v>0.16666666666666666</v>
      </c>
      <c r="H57" s="13">
        <f t="shared" si="6"/>
        <v>0.5</v>
      </c>
      <c r="I57" s="13">
        <f t="shared" si="7"/>
        <v>0.66666666666666663</v>
      </c>
      <c r="J57" s="13">
        <f t="shared" si="8"/>
        <v>0.83333333333333326</v>
      </c>
      <c r="K57" s="13">
        <f t="shared" si="9"/>
        <v>1</v>
      </c>
    </row>
    <row r="58" spans="1:11" ht="33" customHeight="1" x14ac:dyDescent="0.2">
      <c r="A58" s="15"/>
      <c r="B58" s="25" t="s">
        <v>72</v>
      </c>
      <c r="C58" s="25" t="s">
        <v>96</v>
      </c>
      <c r="D58" s="13">
        <v>1</v>
      </c>
      <c r="E58" s="13"/>
      <c r="F58" s="13">
        <v>2</v>
      </c>
      <c r="G58" s="13">
        <f t="shared" si="5"/>
        <v>0.16666666666666666</v>
      </c>
      <c r="H58" s="13">
        <f t="shared" si="6"/>
        <v>0.5</v>
      </c>
      <c r="I58" s="13">
        <f t="shared" si="7"/>
        <v>0.66666666666666663</v>
      </c>
      <c r="J58" s="13">
        <f t="shared" si="8"/>
        <v>0.83333333333333326</v>
      </c>
      <c r="K58" s="13">
        <f t="shared" si="9"/>
        <v>1</v>
      </c>
    </row>
    <row r="59" spans="1:11" ht="19.5" customHeight="1" x14ac:dyDescent="0.2">
      <c r="A59" s="15"/>
      <c r="B59" s="25" t="s">
        <v>61</v>
      </c>
      <c r="C59" s="25" t="s">
        <v>89</v>
      </c>
      <c r="D59" s="13">
        <v>3</v>
      </c>
      <c r="E59" s="13"/>
      <c r="F59" s="13">
        <v>5</v>
      </c>
      <c r="G59" s="13">
        <f t="shared" si="5"/>
        <v>0.33333333333333331</v>
      </c>
      <c r="H59" s="13">
        <f t="shared" si="6"/>
        <v>1.3333333333333333</v>
      </c>
      <c r="I59" s="13">
        <f t="shared" si="7"/>
        <v>1.6666666666666665</v>
      </c>
      <c r="J59" s="13">
        <f t="shared" si="8"/>
        <v>2</v>
      </c>
      <c r="K59" s="13">
        <f t="shared" si="9"/>
        <v>2.333333333333333</v>
      </c>
    </row>
    <row r="60" spans="1:11" ht="18.75" customHeight="1" x14ac:dyDescent="0.2">
      <c r="A60" s="38" t="s">
        <v>62</v>
      </c>
      <c r="B60" s="39" t="s">
        <v>0</v>
      </c>
      <c r="C60" s="39"/>
      <c r="D60" s="39"/>
      <c r="E60" s="39"/>
      <c r="F60" s="39"/>
      <c r="G60" s="39">
        <f t="shared" ref="G60" si="25">(F60-D60)/6</f>
        <v>0</v>
      </c>
      <c r="H60" s="39">
        <f t="shared" ref="H60" si="26">(D60+F60+(4*E60))/6</f>
        <v>0</v>
      </c>
      <c r="I60" s="39">
        <f t="shared" ref="I60" si="27">G60+H60</f>
        <v>0</v>
      </c>
      <c r="J60" s="39">
        <f t="shared" ref="J60" si="28">H60+(2*G60)</f>
        <v>0</v>
      </c>
      <c r="K60" s="40">
        <f t="shared" ref="K60" si="29">H60+(3*G60)</f>
        <v>0</v>
      </c>
    </row>
    <row r="61" spans="1:11" ht="19.5" customHeight="1" x14ac:dyDescent="0.2">
      <c r="A61" s="16"/>
      <c r="B61" s="14" t="s">
        <v>63</v>
      </c>
      <c r="C61" s="14" t="s">
        <v>99</v>
      </c>
      <c r="D61" s="13">
        <v>4</v>
      </c>
      <c r="E61" s="13"/>
      <c r="F61" s="13">
        <v>5</v>
      </c>
      <c r="G61" s="28">
        <f t="shared" si="5"/>
        <v>0.16666666666666666</v>
      </c>
      <c r="H61" s="28">
        <f t="shared" ref="H61:H63" si="30">(D61+F61+(4*E61))/6</f>
        <v>1.5</v>
      </c>
      <c r="I61" s="30">
        <f t="shared" ref="I61:I63" si="31">G61+H61</f>
        <v>1.6666666666666667</v>
      </c>
      <c r="J61" s="30">
        <f t="shared" ref="J61:J63" si="32">H61+(2*G61)</f>
        <v>1.8333333333333333</v>
      </c>
      <c r="K61" s="30">
        <f t="shared" ref="K61:K63" si="33">H61+(3*G61)</f>
        <v>2</v>
      </c>
    </row>
    <row r="62" spans="1:11" ht="19.5" customHeight="1" x14ac:dyDescent="0.2">
      <c r="A62" s="16"/>
      <c r="B62" s="14" t="s">
        <v>64</v>
      </c>
      <c r="C62" s="14" t="s">
        <v>100</v>
      </c>
      <c r="D62" s="13">
        <v>4</v>
      </c>
      <c r="E62" s="13"/>
      <c r="F62" s="13">
        <v>5</v>
      </c>
      <c r="G62" s="28">
        <f t="shared" si="5"/>
        <v>0.16666666666666666</v>
      </c>
      <c r="H62" s="28">
        <f t="shared" si="30"/>
        <v>1.5</v>
      </c>
      <c r="I62" s="30">
        <f t="shared" si="31"/>
        <v>1.6666666666666667</v>
      </c>
      <c r="J62" s="30">
        <f t="shared" si="32"/>
        <v>1.8333333333333333</v>
      </c>
      <c r="K62" s="30">
        <f t="shared" si="33"/>
        <v>2</v>
      </c>
    </row>
    <row r="63" spans="1:11" ht="25.5" x14ac:dyDescent="0.2">
      <c r="A63" s="16"/>
      <c r="B63" s="14" t="s">
        <v>65</v>
      </c>
      <c r="C63" s="14" t="s">
        <v>101</v>
      </c>
      <c r="D63" s="13">
        <v>8</v>
      </c>
      <c r="E63" s="13"/>
      <c r="F63" s="13">
        <v>10</v>
      </c>
      <c r="G63" s="28">
        <f t="shared" si="5"/>
        <v>0.33333333333333331</v>
      </c>
      <c r="H63" s="28">
        <f t="shared" si="30"/>
        <v>3</v>
      </c>
      <c r="I63" s="30">
        <f t="shared" si="31"/>
        <v>3.3333333333333335</v>
      </c>
      <c r="J63" s="30">
        <f t="shared" si="32"/>
        <v>3.6666666666666665</v>
      </c>
      <c r="K63" s="30">
        <f t="shared" si="33"/>
        <v>4</v>
      </c>
    </row>
    <row r="64" spans="1:11" ht="18.75" customHeight="1" x14ac:dyDescent="0.2">
      <c r="A64" s="18" t="s">
        <v>29</v>
      </c>
      <c r="B64" s="19"/>
      <c r="C64" s="19"/>
      <c r="D64" s="20">
        <f>SUM(D11:D63)</f>
        <v>80</v>
      </c>
      <c r="E64" s="20">
        <f t="shared" ref="E64:K64" si="34">SUM(E11:E63)</f>
        <v>47</v>
      </c>
      <c r="F64" s="20">
        <f t="shared" si="34"/>
        <v>139</v>
      </c>
      <c r="G64" s="20">
        <f t="shared" si="34"/>
        <v>9.8333333333333339</v>
      </c>
      <c r="H64" s="20">
        <f t="shared" si="34"/>
        <v>67.833333333333343</v>
      </c>
      <c r="I64" s="20">
        <f t="shared" si="34"/>
        <v>77.666666666666714</v>
      </c>
      <c r="J64" s="20">
        <f t="shared" si="34"/>
        <v>87.499999999999972</v>
      </c>
      <c r="K64" s="20">
        <f t="shared" si="34"/>
        <v>97.333333333333272</v>
      </c>
    </row>
  </sheetData>
  <mergeCells count="18">
    <mergeCell ref="A8:C8"/>
    <mergeCell ref="A60:K60"/>
    <mergeCell ref="H9:K9"/>
    <mergeCell ref="D9:G9"/>
    <mergeCell ref="A36:K36"/>
    <mergeCell ref="A19:K19"/>
    <mergeCell ref="A9:C9"/>
    <mergeCell ref="D8:K8"/>
    <mergeCell ref="A11:K11"/>
    <mergeCell ref="A2:K2"/>
    <mergeCell ref="D4:K4"/>
    <mergeCell ref="D5:K5"/>
    <mergeCell ref="D6:K6"/>
    <mergeCell ref="D7:K7"/>
    <mergeCell ref="A4:C4"/>
    <mergeCell ref="A5:C5"/>
    <mergeCell ref="A6:C6"/>
    <mergeCell ref="A7:C7"/>
  </mergeCells>
  <phoneticPr fontId="1" type="noConversion"/>
  <pageMargins left="1.06" right="0.75" top="0.31" bottom="0.2" header="0.33" footer="0.27"/>
  <pageSetup scale="70" orientation="landscape" r:id="rId1"/>
  <headerFooter alignWithMargins="0">
    <oddFooter>&amp;C&amp;FGenerated byW A Holscher Consulting Inc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sheetPr>
  <dimension ref="A1:I10"/>
  <sheetViews>
    <sheetView workbookViewId="0">
      <selection activeCell="A3" sqref="A3"/>
    </sheetView>
  </sheetViews>
  <sheetFormatPr defaultRowHeight="12.75" x14ac:dyDescent="0.2"/>
  <cols>
    <col min="1" max="1" width="87.5703125" customWidth="1"/>
  </cols>
  <sheetData>
    <row r="1" spans="1:9" ht="107.25" customHeight="1" thickTop="1" x14ac:dyDescent="0.2">
      <c r="A1" s="4" t="s">
        <v>5</v>
      </c>
      <c r="B1" s="1"/>
      <c r="C1" s="1"/>
      <c r="D1" s="1"/>
      <c r="E1" s="1"/>
      <c r="F1" s="1"/>
      <c r="G1" s="1"/>
      <c r="H1" s="1"/>
      <c r="I1" s="1"/>
    </row>
    <row r="2" spans="1:9" s="2" customFormat="1" ht="30" customHeight="1" x14ac:dyDescent="0.2">
      <c r="A2" s="5" t="s">
        <v>4</v>
      </c>
    </row>
    <row r="3" spans="1:9" ht="72" customHeight="1" x14ac:dyDescent="0.2">
      <c r="A3" s="6" t="s">
        <v>6</v>
      </c>
    </row>
    <row r="4" spans="1:9" s="3" customFormat="1" ht="87.75" customHeight="1" x14ac:dyDescent="0.2">
      <c r="A4" s="6" t="s">
        <v>7</v>
      </c>
    </row>
    <row r="5" spans="1:9" s="3" customFormat="1" ht="90" customHeight="1" x14ac:dyDescent="0.2">
      <c r="A5" s="6" t="s">
        <v>8</v>
      </c>
    </row>
    <row r="6" spans="1:9" x14ac:dyDescent="0.2">
      <c r="A6" s="7"/>
    </row>
    <row r="7" spans="1:9" ht="15" x14ac:dyDescent="0.2">
      <c r="A7" s="8" t="s">
        <v>9</v>
      </c>
    </row>
    <row r="8" spans="1:9" ht="27.75" customHeight="1" x14ac:dyDescent="0.2">
      <c r="A8" s="9" t="s">
        <v>10</v>
      </c>
    </row>
    <row r="9" spans="1:9" ht="13.5" thickBot="1" x14ac:dyDescent="0.25">
      <c r="A9" s="10"/>
    </row>
    <row r="10" spans="1:9" ht="13.5" thickTop="1" x14ac:dyDescent="0.2"/>
  </sheetData>
  <phoneticPr fontId="1" type="noConversion"/>
  <hyperlinks>
    <hyperlink ref="A2" r:id="rId1"/>
    <hyperlink ref="A8" r:id="rId2"/>
  </hyperlinks>
  <pageMargins left="0.75" right="0.75" top="1" bottom="1" header="0.5" footer="0.5"/>
  <pageSetup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High Level Estimate</vt:lpstr>
      <vt:lpstr>Additional Information</vt:lpstr>
    </vt:vector>
  </TitlesOfParts>
  <Manager>William A Holscher</Manager>
  <Company>W A Holscher Consulting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SDLC Estimate Template</dc:title>
  <dc:subject>Bullit Proof your Software Development Estimates</dc:subject>
  <dc:creator>William A Holscher</dc:creator>
  <dc:description>Copyright W A Holscher Consulting Inc. All rights reserved. </dc:description>
  <cp:lastModifiedBy>hochnt</cp:lastModifiedBy>
  <cp:lastPrinted>2010-02-22T15:31:34Z</cp:lastPrinted>
  <dcterms:created xsi:type="dcterms:W3CDTF">2010-02-18T18:55:42Z</dcterms:created>
  <dcterms:modified xsi:type="dcterms:W3CDTF">2017-11-03T09:49:56Z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76edf942-27e2-450c-9efc-f4129d263a25</vt:lpwstr>
  </property>
</Properties>
</file>