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MCường" sheetId="1" r:id="rId3"/>
    <sheet state="visible" name="PTAnh" sheetId="2" r:id="rId4"/>
    <sheet state="visible" name="TQBình" sheetId="3" r:id="rId5"/>
    <sheet state="visible" name="LPQSơn" sheetId="4" r:id="rId6"/>
    <sheet state="visible" name="NQPhục" sheetId="5" r:id="rId7"/>
    <sheet state="visible" name="DHPhú" sheetId="6" r:id="rId8"/>
    <sheet state="visible" name="TMVăn" sheetId="7" r:id="rId9"/>
    <sheet state="visible" name="HCKiệt" sheetId="8" r:id="rId10"/>
    <sheet state="visible" name="CVQuang" sheetId="9" r:id="rId11"/>
    <sheet state="visible" name="NXTrường" sheetId="10" r:id="rId12"/>
  </sheets>
  <definedNames/>
  <calcPr/>
</workbook>
</file>

<file path=xl/sharedStrings.xml><?xml version="1.0" encoding="utf-8"?>
<sst xmlns="http://schemas.openxmlformats.org/spreadsheetml/2006/main" count="248" uniqueCount="163">
  <si>
    <t>TIME SHEET</t>
  </si>
  <si>
    <t>Họ và tên: Trần Quốc Bình</t>
  </si>
  <si>
    <t>Họ và tên: Phan Minh Cường</t>
  </si>
  <si>
    <t>Họ và tên: Phạm Tuấn Anh</t>
  </si>
  <si>
    <t>Chức vụ: Developer</t>
  </si>
  <si>
    <t>Chức vụ: Document</t>
  </si>
  <si>
    <t>ID</t>
  </si>
  <si>
    <t>Công việc</t>
  </si>
  <si>
    <t>Ngày</t>
  </si>
  <si>
    <t>Giờ bắt đầu</t>
  </si>
  <si>
    <t>Giờ kết thúc</t>
  </si>
  <si>
    <t>Tổng thời gian (Giờ)</t>
  </si>
  <si>
    <t>% Hoàn thành</t>
  </si>
  <si>
    <t>Thời gian bắt đầu</t>
  </si>
  <si>
    <t>Thời gian kết thúc</t>
  </si>
  <si>
    <t>D5</t>
  </si>
  <si>
    <t>D6</t>
  </si>
  <si>
    <t>D9</t>
  </si>
  <si>
    <t>Product backlog (user stories), domain model</t>
  </si>
  <si>
    <t>Kế hoạch phân phối (release plan)</t>
  </si>
  <si>
    <t>High level architecture</t>
  </si>
  <si>
    <t>100 %</t>
  </si>
  <si>
    <t>M12</t>
  </si>
  <si>
    <t>Layout -  Thiết kế mockup</t>
  </si>
  <si>
    <t>D10</t>
  </si>
  <si>
    <t>M13</t>
  </si>
  <si>
    <t>Layout - Tìm hiểu các component liên quan</t>
  </si>
  <si>
    <t>D11</t>
  </si>
  <si>
    <t>Timesheet của từng thành viên (đến ngày 22/12/2016)</t>
  </si>
  <si>
    <t>D13</t>
  </si>
  <si>
    <t>Cập nhập product backlog lọc riêng các lỗi</t>
  </si>
  <si>
    <t>D16</t>
  </si>
  <si>
    <t>Hướng dẫn thiết lập môi trường, cài đặt công cụ và biên dịch mã nguồn</t>
  </si>
  <si>
    <t>D17</t>
  </si>
  <si>
    <t>Danh sách các tính năng đã hoàn thành</t>
  </si>
  <si>
    <t>M14</t>
  </si>
  <si>
    <t>Layout - Hiện thực hóa giao diện Trang chủ</t>
  </si>
  <si>
    <t>M15</t>
  </si>
  <si>
    <t>Layout - Hiện thực hóa giao diện Đăng ký</t>
  </si>
  <si>
    <t>M16</t>
  </si>
  <si>
    <t>Layout - Hiện thực hóa giao diện Đăng nhập</t>
  </si>
  <si>
    <t>M17</t>
  </si>
  <si>
    <t>Layout - Hiện thực hóa giao diện Cài đặt bảo mật (bật/tắt xác minh 2 bước)</t>
  </si>
  <si>
    <t>Báo cáo tình trạng dự án (ngày báo cáo 22/12/2016)</t>
  </si>
  <si>
    <t>W1</t>
  </si>
  <si>
    <t>Core - Tìm hiểu tạo mã QR ở client</t>
  </si>
  <si>
    <t>D12</t>
  </si>
  <si>
    <t>Kế hoạch phân phối (ngày cập nhập 22/12/2016)</t>
  </si>
  <si>
    <t>D14</t>
  </si>
  <si>
    <t>Link và tài khoản truy cập hệ thống quản lý lỗi</t>
  </si>
  <si>
    <t>TỔNG (GIỜ):</t>
  </si>
  <si>
    <t>D18</t>
  </si>
  <si>
    <t>Video demo 75% tính năng (upload Youtube)</t>
  </si>
  <si>
    <t>D19</t>
  </si>
  <si>
    <t>Link và tài khoản truy cập hệthống source control đểtải mã nguồn với 100% tính năng đã được hoàn thành</t>
  </si>
  <si>
    <t>D15</t>
  </si>
  <si>
    <t>D20</t>
  </si>
  <si>
    <t>Cập nhật hướng dẫn thiết lập môi trường, cài đặt công cụ và biên dịch mã nguồn</t>
  </si>
  <si>
    <t>Link và tài khoản truy cập hệ thống source control để tải mã nguồn với 75% tính năng đã được hoàn thành</t>
  </si>
  <si>
    <t>Họ và tên: Lê Phước Quang Sơn</t>
  </si>
  <si>
    <t>D2</t>
  </si>
  <si>
    <t>Danh sách 10 rủi ro và hành động dự kiến cho từng rủi ro</t>
  </si>
  <si>
    <t>M18</t>
  </si>
  <si>
    <t>REST API - Tùy chỉnh cấu hình tích hợp với website</t>
  </si>
  <si>
    <t>M19</t>
  </si>
  <si>
    <t>REST API - Triển khai lên host</t>
  </si>
  <si>
    <t>W9</t>
  </si>
  <si>
    <t>Database - Thiết kế lược đồ</t>
  </si>
  <si>
    <t>W10</t>
  </si>
  <si>
    <t>Database - Hiện thực hóa cơ sở dữ liệu</t>
  </si>
  <si>
    <t>D21</t>
  </si>
  <si>
    <t>Video demo 100% tính năng (upload Youtube)</t>
  </si>
  <si>
    <t>Họ và tên: Nguyễn Quốc Phục</t>
  </si>
  <si>
    <t>Chức vụ: Android Developer</t>
  </si>
  <si>
    <t>D1</t>
  </si>
  <si>
    <t>Tóm tắt thực thi (executive summary)</t>
  </si>
  <si>
    <t>D22</t>
  </si>
  <si>
    <t>Hướng dẫn sửdụng hệ thống</t>
  </si>
  <si>
    <t>D23</t>
  </si>
  <si>
    <t>Báo cáo tổng kết dựán</t>
  </si>
  <si>
    <t>A1</t>
  </si>
  <si>
    <t>Layout - Tìm hiểu các view liên quan</t>
  </si>
  <si>
    <t>Họ và tên: Dương Hiển Phú</t>
  </si>
  <si>
    <t>D3</t>
  </si>
  <si>
    <t>Viễn cảnh dự án (project vision)</t>
  </si>
  <si>
    <t>W2</t>
  </si>
  <si>
    <t>Core - Đăng ký</t>
  </si>
  <si>
    <t>W3</t>
  </si>
  <si>
    <t>Core - Đăng nhập</t>
  </si>
  <si>
    <t>W4</t>
  </si>
  <si>
    <t>Core - Cài đặt bảo mật</t>
  </si>
  <si>
    <t>W5</t>
  </si>
  <si>
    <t>Core - Trang Chủ</t>
  </si>
  <si>
    <t>W8</t>
  </si>
  <si>
    <t>Core - Triển khai lên host</t>
  </si>
  <si>
    <t>A2</t>
  </si>
  <si>
    <t>A3</t>
  </si>
  <si>
    <t>Layout - Hiện thực hóa giao diện Tạo mã OTP</t>
  </si>
  <si>
    <t>A5</t>
  </si>
  <si>
    <t>Họ và tên: Trần Minh Văn</t>
  </si>
  <si>
    <t>Layout - Hiện thực hóa giao diện Trợ giúp và Phản hồi</t>
  </si>
  <si>
    <t>A6</t>
  </si>
  <si>
    <t>Chức vụ: Tester</t>
  </si>
  <si>
    <t>Layout - Hiện thực hóa giao diện Thiết lập cài đặt</t>
  </si>
  <si>
    <t>A8</t>
  </si>
  <si>
    <t>Core - Tích hợp thư viện quét mã QR</t>
  </si>
  <si>
    <t>D4</t>
  </si>
  <si>
    <t>Định nghĩa quy trình dùng để phát triển phần mềm (software process defination)</t>
  </si>
  <si>
    <t>A9</t>
  </si>
  <si>
    <t>Core - Tìm hiểu lưu trữ dữ liệu trên thiết bị(share preference)</t>
  </si>
  <si>
    <t>A10</t>
  </si>
  <si>
    <t>Core - Tìm hiểu thư viện Retrofit</t>
  </si>
  <si>
    <t>A11</t>
  </si>
  <si>
    <t>Core - Đăng nhập ứng dụng</t>
  </si>
  <si>
    <t>A13</t>
  </si>
  <si>
    <t>Core - Trợ giúp và Phản hồi</t>
  </si>
  <si>
    <t>A14</t>
  </si>
  <si>
    <t>Core - Thiết lập cài đặt</t>
  </si>
  <si>
    <t>Họ và tên: Huỳnh Chánh Kiệt</t>
  </si>
  <si>
    <t>M20</t>
  </si>
  <si>
    <t>D7</t>
  </si>
  <si>
    <t>Test - Kiểm thử các Rest API (Postman)</t>
  </si>
  <si>
    <t>Cấu trúc thư mục của dự án, link và tài khoản truy cập hệ thống quản lý cấu hình</t>
  </si>
  <si>
    <t>W6</t>
  </si>
  <si>
    <t>Test - Kiểm thử giao diện Website</t>
  </si>
  <si>
    <t>A15</t>
  </si>
  <si>
    <t>Test - Kiểm thử giao diện Android app</t>
  </si>
  <si>
    <t>W7</t>
  </si>
  <si>
    <t>Test - Kiểm thử tính năng Website</t>
  </si>
  <si>
    <t>A16</t>
  </si>
  <si>
    <t>Test - Kiểm thử tính năng Android App</t>
  </si>
  <si>
    <t>Họ và tên: Cát Vinh Quang</t>
  </si>
  <si>
    <t>Chức vụ: Project manager</t>
  </si>
  <si>
    <t>D8</t>
  </si>
  <si>
    <t>High level estimates (size and stories' points)</t>
  </si>
  <si>
    <t>Họ và tên: Nguyễn Xuân Trường</t>
  </si>
  <si>
    <t>M1</t>
  </si>
  <si>
    <t>M2</t>
  </si>
  <si>
    <t>M3</t>
  </si>
  <si>
    <t>Rest API - Tìm hiểu thuật toán HOTP</t>
  </si>
  <si>
    <t>M4</t>
  </si>
  <si>
    <t>Rest API - Bật/Tắt chế độxác minh 2 bước</t>
  </si>
  <si>
    <t>M5</t>
  </si>
  <si>
    <t>Rest API - Phát sinh mã QR lúc bật xác minh 2 bước (dùng để đăng nhập ứng dụng)</t>
  </si>
  <si>
    <t>M6</t>
  </si>
  <si>
    <t>Rest API - Phát sinh key đăng nhập (dùng để đăng nhập ứng dụng nếu không dùng mã QR)</t>
  </si>
  <si>
    <t>M7</t>
  </si>
  <si>
    <t>Rest API - Tạo và lấy mã dự phòng</t>
  </si>
  <si>
    <t>M8</t>
  </si>
  <si>
    <t>Rest API - Đăng nhập trên android</t>
  </si>
  <si>
    <t>M9</t>
  </si>
  <si>
    <t>Rest API - Kiểm tra OTP</t>
  </si>
  <si>
    <t>M10</t>
  </si>
  <si>
    <t>Rest API - Trợ giúp và Phản hồi</t>
  </si>
  <si>
    <t>phía document</t>
  </si>
  <si>
    <t>M11</t>
  </si>
  <si>
    <t>Rest API - Đồng bộ thời gian giữa thiết bị và máy chủ</t>
  </si>
  <si>
    <t>A4</t>
  </si>
  <si>
    <t>Layout - Hiện thực hóa giao diện Miêu tả cách hoạt động (guideline)</t>
  </si>
  <si>
    <t>A7</t>
  </si>
  <si>
    <t>Core - Triển khai thuật toán HOTP</t>
  </si>
  <si>
    <t>A12</t>
  </si>
  <si>
    <t>Core - Tạo mã OTP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</si>
</sst>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 hh:mm"/>
    <numFmt numFmtId="165" formatCode="d/m/yyyy"/>
    <numFmt numFmtId="166" formatCode="0 %"/>
    <numFmt numFmtId="167" formatCode="dd/mm/yyyy"/>
    <numFmt numFmtId="168" formatCode="d/m/yyyy hh:mm:ss"/>
    <numFmt numFmtId="169" formatCode="dd/MM/yyyy H:mm:ss"/>
    <numFmt numFmtId="170" formatCode="yyyy-mm-dd"/>
  </numFmts>
  <fonts count="10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  <font>
      <color rgb="FF000000"/>
    </font>
    <font>
      <color rgb="FF000000"/>
      <name val="Arial"/>
    </font>
    <font/>
    <font>
      <b/>
      <sz val="11.0"/>
      <color rgb="FFFFFFFF"/>
      <name val="Calibri"/>
    </font>
    <font>
      <sz val="11.0"/>
      <color rgb="FF000000"/>
      <name val="Inconsolata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1" fillId="3" fontId="2" numFmtId="164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1" fillId="3" fontId="2" numFmtId="0" xfId="0" applyAlignment="1" applyBorder="1" applyFont="1">
      <alignment/>
    </xf>
    <xf borderId="1" fillId="3" fontId="2" numFmtId="2" xfId="0" applyAlignment="1" applyBorder="1" applyFont="1" applyNumberFormat="1">
      <alignment horizontal="center"/>
    </xf>
    <xf borderId="1" fillId="3" fontId="4" numFmtId="166" xfId="0" applyAlignment="1" applyBorder="1" applyFont="1" applyNumberFormat="1">
      <alignment horizontal="center"/>
    </xf>
    <xf borderId="1" fillId="3" fontId="4" numFmtId="166" xfId="0" applyAlignment="1" applyBorder="1" applyFont="1" applyNumberFormat="1">
      <alignment horizontal="center" vertical="center"/>
    </xf>
    <xf borderId="0" fillId="3" fontId="4" numFmtId="0" xfId="0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2" fillId="3" fontId="4" numFmtId="166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/>
    </xf>
    <xf borderId="1" fillId="0" fontId="6" numFmtId="166" xfId="0" applyAlignment="1" applyBorder="1" applyFont="1" applyNumberFormat="1">
      <alignment horizontal="center"/>
    </xf>
    <xf borderId="0" fillId="3" fontId="5" numFmtId="167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/>
    </xf>
    <xf borderId="1" fillId="0" fontId="2" numFmtId="167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5" numFmtId="167" xfId="0" applyAlignment="1" applyBorder="1" applyFont="1" applyNumberFormat="1">
      <alignment horizontal="center"/>
    </xf>
    <xf borderId="3" fillId="4" fontId="7" numFmtId="0" xfId="0" applyAlignment="1" applyBorder="1" applyFill="1" applyFont="1">
      <alignment horizontal="center"/>
    </xf>
    <xf borderId="1" fillId="0" fontId="6" numFmtId="166" xfId="0" applyAlignment="1" applyBorder="1" applyFont="1" applyNumberFormat="1">
      <alignment horizontal="center"/>
    </xf>
    <xf borderId="4" fillId="4" fontId="7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wrapText="1"/>
    </xf>
    <xf borderId="5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5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1" fillId="0" fontId="6" numFmtId="0" xfId="0" applyAlignment="1" applyBorder="1" applyFont="1">
      <alignment wrapText="1"/>
    </xf>
    <xf borderId="1" fillId="3" fontId="2" numFmtId="164" xfId="0" applyAlignment="1" applyBorder="1" applyFont="1" applyNumberFormat="1">
      <alignment horizontal="center" vertical="center"/>
    </xf>
    <xf borderId="4" fillId="4" fontId="7" numFmtId="0" xfId="0" applyAlignment="1" applyBorder="1" applyFont="1">
      <alignment horizontal="center"/>
    </xf>
    <xf borderId="1" fillId="3" fontId="2" numFmtId="168" xfId="0" applyAlignment="1" applyBorder="1" applyFont="1" applyNumberFormat="1">
      <alignment horizontal="center"/>
    </xf>
    <xf borderId="3" fillId="4" fontId="7" numFmtId="2" xfId="0" applyAlignment="1" applyBorder="1" applyFont="1" applyNumberFormat="1">
      <alignment horizontal="center"/>
    </xf>
    <xf borderId="1" fillId="3" fontId="8" numFmtId="2" xfId="0" applyAlignment="1" applyBorder="1" applyFont="1" applyNumberFormat="1">
      <alignment horizontal="center"/>
    </xf>
    <xf borderId="1" fillId="3" fontId="2" numFmtId="2" xfId="0" applyAlignment="1" applyBorder="1" applyFont="1" applyNumberFormat="1">
      <alignment horizontal="center" vertical="center"/>
    </xf>
    <xf borderId="3" fillId="4" fontId="9" numFmtId="0" xfId="0" applyAlignment="1" applyBorder="1" applyFont="1">
      <alignment horizontal="center"/>
    </xf>
    <xf borderId="1" fillId="0" fontId="6" numFmtId="166" xfId="0" applyAlignment="1" applyBorder="1" applyFont="1" applyNumberFormat="1">
      <alignment horizontal="center" vertical="center"/>
    </xf>
    <xf borderId="3" fillId="4" fontId="9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center"/>
    </xf>
    <xf borderId="5" fillId="0" fontId="6" numFmtId="166" xfId="0" applyAlignment="1" applyBorder="1" applyFont="1" applyNumberFormat="1">
      <alignment horizontal="center"/>
    </xf>
    <xf borderId="1" fillId="0" fontId="6" numFmtId="0" xfId="0" applyBorder="1" applyFont="1"/>
    <xf borderId="6" fillId="4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1" fillId="0" fontId="2" numFmtId="168" xfId="0" applyAlignment="1" applyBorder="1" applyFont="1" applyNumberFormat="1">
      <alignment horizontal="center"/>
    </xf>
    <xf borderId="1" fillId="3" fontId="2" numFmtId="169" xfId="0" applyAlignment="1" applyBorder="1" applyFont="1" applyNumberFormat="1">
      <alignment horizontal="center"/>
    </xf>
    <xf borderId="1" fillId="3" fontId="8" numFmtId="2" xfId="0" applyAlignment="1" applyBorder="1" applyFont="1" applyNumberFormat="1">
      <alignment horizontal="center"/>
    </xf>
    <xf borderId="1" fillId="3" fontId="2" numFmtId="170" xfId="0" applyAlignment="1" applyBorder="1" applyFont="1" applyNumberFormat="1">
      <alignment horizontal="center"/>
    </xf>
    <xf borderId="5" fillId="3" fontId="4" numFmtId="9" xfId="0" applyAlignment="1" applyBorder="1" applyFont="1" applyNumberFormat="1">
      <alignment horizontal="center"/>
    </xf>
    <xf borderId="2" fillId="0" fontId="6" numFmtId="0" xfId="0" applyBorder="1" applyFont="1"/>
    <xf borderId="8" fillId="0" fontId="6" numFmtId="0" xfId="0" applyBorder="1" applyFont="1"/>
    <xf borderId="1" fillId="3" fontId="4" numFmtId="9" xfId="0" applyAlignment="1" applyBorder="1" applyFont="1" applyNumberFormat="1">
      <alignment horizontal="center"/>
    </xf>
    <xf borderId="2" fillId="3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2" max="2" width="89.0"/>
    <col customWidth="1" min="3" max="3" width="24.0"/>
    <col customWidth="1" min="4" max="4" width="22.0"/>
    <col customWidth="1" min="5" max="5" width="19.86"/>
    <col customWidth="1" min="6" max="6" width="20.71"/>
  </cols>
  <sheetData>
    <row r="1">
      <c r="A1" s="1" t="s">
        <v>0</v>
      </c>
    </row>
    <row r="2">
      <c r="A2" s="2" t="s">
        <v>2</v>
      </c>
    </row>
    <row r="3">
      <c r="A3" s="2" t="s">
        <v>5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4" t="s">
        <v>15</v>
      </c>
      <c r="B5" s="9" t="s">
        <v>18</v>
      </c>
      <c r="C5" s="7">
        <v>42700.854166666664</v>
      </c>
      <c r="D5" s="7">
        <v>42700.979166666664</v>
      </c>
      <c r="E5" s="10">
        <f t="shared" ref="E5:E13" si="1">((D5-C5)*24)</f>
        <v>3</v>
      </c>
      <c r="F5" s="12">
        <v>0.4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/>
      <c r="B6" s="15"/>
      <c r="C6" s="16">
        <v>42701.854166666664</v>
      </c>
      <c r="D6" s="16">
        <v>42701.916666666664</v>
      </c>
      <c r="E6" s="10">
        <f t="shared" si="1"/>
        <v>1.5</v>
      </c>
      <c r="F6" s="18">
        <v>1.0</v>
      </c>
    </row>
    <row r="7">
      <c r="A7" s="5" t="s">
        <v>27</v>
      </c>
      <c r="B7" s="6" t="s">
        <v>28</v>
      </c>
      <c r="C7" s="16">
        <v>42719.041666666664</v>
      </c>
      <c r="D7" s="16">
        <v>42719.166666666664</v>
      </c>
      <c r="E7" s="10">
        <f t="shared" si="1"/>
        <v>3</v>
      </c>
      <c r="F7" s="20">
        <v>1.0</v>
      </c>
    </row>
    <row r="8">
      <c r="A8" s="14" t="s">
        <v>29</v>
      </c>
      <c r="B8" s="15" t="s">
        <v>30</v>
      </c>
      <c r="C8" s="16">
        <v>42725.333333333336</v>
      </c>
      <c r="D8" s="16">
        <v>42725.416666666664</v>
      </c>
      <c r="E8" s="10">
        <f t="shared" si="1"/>
        <v>2</v>
      </c>
      <c r="F8" s="20">
        <v>1.0</v>
      </c>
    </row>
    <row r="9">
      <c r="A9" s="14" t="s">
        <v>31</v>
      </c>
      <c r="B9" s="15" t="s">
        <v>32</v>
      </c>
      <c r="C9" s="16">
        <v>42724.895833333336</v>
      </c>
      <c r="D9" s="16">
        <v>42725.125</v>
      </c>
      <c r="E9" s="10">
        <f t="shared" si="1"/>
        <v>5.5</v>
      </c>
      <c r="F9" s="20">
        <v>1.0</v>
      </c>
    </row>
    <row r="10">
      <c r="A10" s="14" t="s">
        <v>33</v>
      </c>
      <c r="B10" s="15" t="s">
        <v>34</v>
      </c>
      <c r="C10" s="22"/>
      <c r="D10" s="22"/>
      <c r="E10" s="10">
        <f t="shared" si="1"/>
        <v>0</v>
      </c>
      <c r="F10" s="29"/>
    </row>
    <row r="11">
      <c r="A11" s="14" t="s">
        <v>51</v>
      </c>
      <c r="B11" s="15" t="s">
        <v>52</v>
      </c>
      <c r="C11" s="22"/>
      <c r="D11" s="22"/>
      <c r="E11" s="10">
        <f t="shared" si="1"/>
        <v>0</v>
      </c>
      <c r="F11" s="29"/>
    </row>
    <row r="12">
      <c r="A12" s="31" t="s">
        <v>53</v>
      </c>
      <c r="B12" s="32" t="s">
        <v>54</v>
      </c>
      <c r="C12" s="34"/>
      <c r="D12" s="22"/>
      <c r="E12" s="10">
        <f t="shared" si="1"/>
        <v>0</v>
      </c>
      <c r="F12" s="29"/>
    </row>
    <row r="13">
      <c r="A13" s="14" t="s">
        <v>56</v>
      </c>
      <c r="B13" s="15" t="s">
        <v>57</v>
      </c>
      <c r="C13" s="22"/>
      <c r="D13" s="22"/>
      <c r="E13" s="10">
        <f t="shared" si="1"/>
        <v>0</v>
      </c>
      <c r="F13" s="29"/>
    </row>
    <row r="14">
      <c r="A14" s="36"/>
      <c r="B14" s="36"/>
      <c r="C14" s="36"/>
      <c r="E14" s="39" t="s">
        <v>50</v>
      </c>
      <c r="F14" s="41">
        <f>SUM(E5:E13)</f>
        <v>15</v>
      </c>
    </row>
  </sheetData>
  <mergeCells count="3">
    <mergeCell ref="A1:F1"/>
    <mergeCell ref="A2:F2"/>
    <mergeCell ref="A3:F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80.14"/>
    <col customWidth="1" min="3" max="3" width="27.43"/>
    <col customWidth="1" min="4" max="4" width="26.43"/>
    <col customWidth="1" min="5" max="5" width="18.86"/>
    <col customWidth="1" min="6" max="6" width="20.86"/>
  </cols>
  <sheetData>
    <row r="1">
      <c r="A1" s="1" t="s">
        <v>0</v>
      </c>
    </row>
    <row r="2">
      <c r="A2" s="2" t="s">
        <v>135</v>
      </c>
    </row>
    <row r="3">
      <c r="A3" s="2" t="s">
        <v>73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136</v>
      </c>
      <c r="B5" s="6" t="s">
        <v>67</v>
      </c>
      <c r="C5" s="53">
        <v>42699.833333333336</v>
      </c>
      <c r="D5" s="53">
        <v>42699.99930555555</v>
      </c>
      <c r="E5" s="42">
        <f t="shared" ref="E5:E28" si="1">((D5-C5)*24)</f>
        <v>3.983333333</v>
      </c>
      <c r="F5" s="56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23"/>
      <c r="B6" s="24"/>
      <c r="C6" s="53">
        <v>42717.833333333336</v>
      </c>
      <c r="D6" s="53">
        <v>42717.854166666664</v>
      </c>
      <c r="E6" s="42">
        <f t="shared" si="1"/>
        <v>0.4999999999</v>
      </c>
      <c r="F6" s="57"/>
    </row>
    <row r="7">
      <c r="A7" s="23" t="s">
        <v>137</v>
      </c>
      <c r="B7" s="24" t="s">
        <v>69</v>
      </c>
      <c r="C7" s="53">
        <v>42700.791666666664</v>
      </c>
      <c r="D7" s="53">
        <v>42700.875</v>
      </c>
      <c r="E7" s="42">
        <f t="shared" si="1"/>
        <v>2</v>
      </c>
      <c r="F7" s="56">
        <v>1.0</v>
      </c>
    </row>
    <row r="8">
      <c r="A8" s="23"/>
      <c r="B8" s="24"/>
      <c r="C8" s="53">
        <v>42701.5</v>
      </c>
      <c r="D8" s="53">
        <v>42701.694444444445</v>
      </c>
      <c r="E8" s="42">
        <f t="shared" si="1"/>
        <v>4.666666667</v>
      </c>
      <c r="F8" s="58"/>
    </row>
    <row r="9">
      <c r="A9" s="23"/>
      <c r="B9" s="24"/>
      <c r="C9" s="53">
        <v>42717.854166666664</v>
      </c>
      <c r="D9" s="53">
        <v>42717.875</v>
      </c>
      <c r="E9" s="42">
        <f t="shared" si="1"/>
        <v>0.5000000001</v>
      </c>
      <c r="F9" s="57"/>
    </row>
    <row r="10">
      <c r="A10" s="23" t="s">
        <v>138</v>
      </c>
      <c r="B10" s="24" t="s">
        <v>139</v>
      </c>
      <c r="C10" s="53">
        <v>42702.875</v>
      </c>
      <c r="D10" s="53">
        <v>42702.958333333336</v>
      </c>
      <c r="E10" s="42">
        <f t="shared" si="1"/>
        <v>2</v>
      </c>
      <c r="F10" s="56">
        <v>1.0</v>
      </c>
    </row>
    <row r="11">
      <c r="A11" s="23"/>
      <c r="B11" s="24"/>
      <c r="C11" s="53">
        <v>42703.875</v>
      </c>
      <c r="D11" s="53">
        <v>42703.979166666664</v>
      </c>
      <c r="E11" s="42">
        <f t="shared" si="1"/>
        <v>2.5</v>
      </c>
      <c r="F11" s="58"/>
    </row>
    <row r="12">
      <c r="A12" s="23"/>
      <c r="B12" s="24"/>
      <c r="C12" s="53">
        <v>42704.875</v>
      </c>
      <c r="D12" s="53">
        <v>42704.916666666664</v>
      </c>
      <c r="E12" s="42">
        <f t="shared" si="1"/>
        <v>0.9999999999</v>
      </c>
      <c r="F12" s="58"/>
    </row>
    <row r="13">
      <c r="A13" s="23"/>
      <c r="B13" s="24"/>
      <c r="C13" s="53">
        <v>42706.875</v>
      </c>
      <c r="D13" s="53">
        <v>42706.916666666664</v>
      </c>
      <c r="E13" s="42">
        <f t="shared" si="1"/>
        <v>0.9999999999</v>
      </c>
      <c r="F13" s="57"/>
    </row>
    <row r="14">
      <c r="A14" s="26" t="s">
        <v>140</v>
      </c>
      <c r="B14" s="33" t="s">
        <v>141</v>
      </c>
      <c r="C14" s="53">
        <v>42717.875</v>
      </c>
      <c r="D14" s="53">
        <v>42717.9375</v>
      </c>
      <c r="E14" s="42">
        <f t="shared" si="1"/>
        <v>1.5</v>
      </c>
      <c r="F14" s="56">
        <v>1.0</v>
      </c>
    </row>
    <row r="15">
      <c r="A15" s="26"/>
      <c r="B15" s="33"/>
      <c r="C15" s="53">
        <v>42718.875</v>
      </c>
      <c r="D15" s="53">
        <v>42718.916666666664</v>
      </c>
      <c r="E15" s="42">
        <f t="shared" si="1"/>
        <v>0.9999999999</v>
      </c>
      <c r="F15" s="58"/>
    </row>
    <row r="16">
      <c r="A16" s="26"/>
      <c r="B16" s="33"/>
      <c r="C16" s="53">
        <v>42719.875</v>
      </c>
      <c r="D16" s="53">
        <v>42719.958333333336</v>
      </c>
      <c r="E16" s="42">
        <f t="shared" si="1"/>
        <v>2</v>
      </c>
      <c r="F16" s="57"/>
    </row>
    <row r="17">
      <c r="A17" s="23" t="s">
        <v>142</v>
      </c>
      <c r="B17" s="24" t="s">
        <v>143</v>
      </c>
      <c r="C17" s="53">
        <v>42717.979166666664</v>
      </c>
      <c r="D17" s="53">
        <v>42718.12430555555</v>
      </c>
      <c r="E17" s="42">
        <f t="shared" si="1"/>
        <v>3.483333333</v>
      </c>
      <c r="F17" s="59">
        <v>1.0</v>
      </c>
    </row>
    <row r="18">
      <c r="A18" s="23" t="s">
        <v>144</v>
      </c>
      <c r="B18" s="24" t="s">
        <v>145</v>
      </c>
      <c r="C18" s="53">
        <v>42718.916666666664</v>
      </c>
      <c r="D18" s="53">
        <v>42718.979166666664</v>
      </c>
      <c r="E18" s="42">
        <f t="shared" si="1"/>
        <v>1.5</v>
      </c>
      <c r="F18" s="59">
        <v>1.0</v>
      </c>
    </row>
    <row r="19">
      <c r="A19" s="23" t="s">
        <v>146</v>
      </c>
      <c r="B19" s="24" t="s">
        <v>147</v>
      </c>
      <c r="C19" s="53">
        <v>42719.958333333336</v>
      </c>
      <c r="D19" s="53">
        <v>42719.989583333336</v>
      </c>
      <c r="E19" s="42">
        <f t="shared" si="1"/>
        <v>0.75</v>
      </c>
      <c r="F19" s="59">
        <v>1.0</v>
      </c>
    </row>
    <row r="20">
      <c r="A20" s="23" t="s">
        <v>148</v>
      </c>
      <c r="B20" s="24" t="s">
        <v>149</v>
      </c>
      <c r="C20" s="53">
        <v>42720.875</v>
      </c>
      <c r="D20" s="53">
        <v>42720.916666666664</v>
      </c>
      <c r="E20" s="42">
        <f t="shared" si="1"/>
        <v>0.9999999999</v>
      </c>
      <c r="F20" s="59">
        <v>1.0</v>
      </c>
    </row>
    <row r="21">
      <c r="A21" s="23" t="s">
        <v>150</v>
      </c>
      <c r="B21" s="24" t="s">
        <v>151</v>
      </c>
      <c r="C21" s="53">
        <v>42720.916666666664</v>
      </c>
      <c r="D21" s="53">
        <v>42720.96875</v>
      </c>
      <c r="E21" s="42">
        <f t="shared" si="1"/>
        <v>1.25</v>
      </c>
      <c r="F21" s="56">
        <v>1.0</v>
      </c>
    </row>
    <row r="22">
      <c r="A22" s="23" t="s">
        <v>152</v>
      </c>
      <c r="B22" s="24" t="s">
        <v>153</v>
      </c>
      <c r="C22" s="40"/>
      <c r="D22" s="40"/>
      <c r="E22" s="42">
        <f t="shared" si="1"/>
        <v>0</v>
      </c>
      <c r="F22" s="60" t="s">
        <v>154</v>
      </c>
    </row>
    <row r="23">
      <c r="A23" s="23" t="s">
        <v>155</v>
      </c>
      <c r="B23" s="24" t="s">
        <v>156</v>
      </c>
      <c r="C23" s="53">
        <v>42722.875</v>
      </c>
      <c r="D23" s="53">
        <v>42722.916666666664</v>
      </c>
      <c r="E23" s="42">
        <f t="shared" si="1"/>
        <v>0.9999999999</v>
      </c>
      <c r="F23" s="59">
        <v>1.0</v>
      </c>
    </row>
    <row r="24">
      <c r="A24" s="23" t="s">
        <v>157</v>
      </c>
      <c r="B24" s="24" t="s">
        <v>158</v>
      </c>
      <c r="C24" s="53">
        <v>42719.989583333336</v>
      </c>
      <c r="D24" s="53">
        <v>42720.125</v>
      </c>
      <c r="E24" s="42">
        <f t="shared" si="1"/>
        <v>3.25</v>
      </c>
      <c r="F24" s="56">
        <v>1.0</v>
      </c>
    </row>
    <row r="25">
      <c r="A25" s="23"/>
      <c r="B25" s="24"/>
      <c r="C25" s="53">
        <v>42720.96875</v>
      </c>
      <c r="D25" s="53">
        <v>42721.083333333336</v>
      </c>
      <c r="E25" s="42">
        <f t="shared" si="1"/>
        <v>2.75</v>
      </c>
      <c r="F25" s="57"/>
    </row>
    <row r="26">
      <c r="A26" s="23" t="s">
        <v>159</v>
      </c>
      <c r="B26" s="24" t="s">
        <v>160</v>
      </c>
      <c r="C26" s="53">
        <v>42708.875</v>
      </c>
      <c r="D26" s="53">
        <v>42708.99652777778</v>
      </c>
      <c r="E26" s="42">
        <f t="shared" si="1"/>
        <v>2.916666667</v>
      </c>
      <c r="F26" s="59">
        <v>1.0</v>
      </c>
    </row>
    <row r="27">
      <c r="A27" s="23" t="s">
        <v>161</v>
      </c>
      <c r="B27" s="24" t="s">
        <v>162</v>
      </c>
      <c r="C27" s="53">
        <v>42723.875</v>
      </c>
      <c r="D27" s="53">
        <v>42723.916666666664</v>
      </c>
      <c r="E27" s="42">
        <f t="shared" si="1"/>
        <v>0.9999999999</v>
      </c>
      <c r="F27" s="56">
        <v>1.0</v>
      </c>
    </row>
    <row r="28">
      <c r="A28" s="23"/>
      <c r="B28" s="24"/>
      <c r="C28" s="53">
        <v>42724.875</v>
      </c>
      <c r="D28" s="53">
        <v>42724.958333333336</v>
      </c>
      <c r="E28" s="42">
        <f t="shared" si="1"/>
        <v>2</v>
      </c>
      <c r="F28" s="57"/>
    </row>
    <row r="29">
      <c r="E29" s="44" t="s">
        <v>50</v>
      </c>
      <c r="F29" s="46">
        <f>SUM(E5:E27)</f>
        <v>41.55</v>
      </c>
    </row>
  </sheetData>
  <mergeCells count="9">
    <mergeCell ref="F7:F9"/>
    <mergeCell ref="F5:F6"/>
    <mergeCell ref="F10:F13"/>
    <mergeCell ref="F14:F16"/>
    <mergeCell ref="A1:F1"/>
    <mergeCell ref="A2:F2"/>
    <mergeCell ref="A3:F3"/>
    <mergeCell ref="F24:F25"/>
    <mergeCell ref="F27:F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68.29"/>
    <col customWidth="1" min="3" max="3" width="24.71"/>
    <col customWidth="1" min="4" max="4" width="19.29"/>
    <col customWidth="1" min="5" max="5" width="20.71"/>
    <col customWidth="1" min="6" max="6" width="22.43"/>
    <col customWidth="1" min="7" max="7" width="20.0"/>
  </cols>
  <sheetData>
    <row r="1">
      <c r="A1" s="1" t="s">
        <v>0</v>
      </c>
    </row>
    <row r="2">
      <c r="A2" s="2" t="s">
        <v>3</v>
      </c>
    </row>
    <row r="3">
      <c r="A3" s="2" t="s">
        <v>4</v>
      </c>
    </row>
    <row r="4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</row>
    <row r="5">
      <c r="A5" s="5" t="s">
        <v>16</v>
      </c>
      <c r="B5" s="6" t="s">
        <v>20</v>
      </c>
      <c r="C5" s="8">
        <v>42699.0</v>
      </c>
      <c r="D5" s="7">
        <v>42699.8125</v>
      </c>
      <c r="E5" s="7">
        <v>42699.895833333336</v>
      </c>
      <c r="F5" s="10">
        <f t="shared" ref="F5:F17" si="1">((E5-D5)*24)</f>
        <v>2</v>
      </c>
      <c r="G5" s="11" t="s">
        <v>21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5" t="s">
        <v>22</v>
      </c>
      <c r="B6" s="6" t="s">
        <v>23</v>
      </c>
      <c r="C6" s="8">
        <v>42701.0</v>
      </c>
      <c r="D6" s="7">
        <v>42701.8125</v>
      </c>
      <c r="E6" s="7">
        <v>42701.9375</v>
      </c>
      <c r="F6" s="10">
        <f t="shared" si="1"/>
        <v>3</v>
      </c>
      <c r="G6" s="11">
        <v>0.5</v>
      </c>
    </row>
    <row r="7">
      <c r="A7" s="5"/>
      <c r="B7" s="6"/>
      <c r="C7" s="17">
        <v>42702.0</v>
      </c>
      <c r="D7" s="7">
        <v>42702.8125</v>
      </c>
      <c r="E7" s="7">
        <v>42702.9375</v>
      </c>
      <c r="F7" s="10">
        <f t="shared" si="1"/>
        <v>3</v>
      </c>
      <c r="G7" s="11">
        <v>1.0</v>
      </c>
    </row>
    <row r="8">
      <c r="A8" s="5" t="s">
        <v>25</v>
      </c>
      <c r="B8" s="6" t="s">
        <v>26</v>
      </c>
      <c r="C8" s="19">
        <v>42702.0</v>
      </c>
      <c r="D8" s="7">
        <v>42702.9375</v>
      </c>
      <c r="E8" s="7">
        <v>42702.979166666664</v>
      </c>
      <c r="F8" s="10">
        <f t="shared" si="1"/>
        <v>0.9999999999</v>
      </c>
      <c r="G8" s="11">
        <v>0.5</v>
      </c>
    </row>
    <row r="9">
      <c r="A9" s="5"/>
      <c r="B9" s="6"/>
      <c r="C9" s="21">
        <v>42706.0</v>
      </c>
      <c r="D9" s="7">
        <v>42706.9375</v>
      </c>
      <c r="E9" s="7">
        <v>42706.979166666664</v>
      </c>
      <c r="F9" s="10">
        <f t="shared" si="1"/>
        <v>0.9999999999</v>
      </c>
      <c r="G9" s="11">
        <v>1.0</v>
      </c>
    </row>
    <row r="10">
      <c r="A10" s="5" t="s">
        <v>35</v>
      </c>
      <c r="B10" s="6" t="s">
        <v>36</v>
      </c>
      <c r="C10" s="19">
        <v>42717.0</v>
      </c>
      <c r="D10" s="7">
        <v>42717.833333333336</v>
      </c>
      <c r="E10" s="7">
        <v>42717.916666666664</v>
      </c>
      <c r="F10" s="10">
        <f t="shared" si="1"/>
        <v>2</v>
      </c>
      <c r="G10" s="11" t="s">
        <v>21</v>
      </c>
    </row>
    <row r="11">
      <c r="A11" s="5" t="s">
        <v>37</v>
      </c>
      <c r="B11" s="6" t="s">
        <v>38</v>
      </c>
      <c r="C11" s="19">
        <v>42718.0</v>
      </c>
      <c r="D11" s="7">
        <v>42718.833333333336</v>
      </c>
      <c r="E11" s="7">
        <v>42718.916666666664</v>
      </c>
      <c r="F11" s="10">
        <f t="shared" si="1"/>
        <v>2</v>
      </c>
      <c r="G11" s="11" t="s">
        <v>21</v>
      </c>
    </row>
    <row r="12">
      <c r="A12" s="5" t="s">
        <v>39</v>
      </c>
      <c r="B12" s="6" t="s">
        <v>40</v>
      </c>
      <c r="C12" s="19">
        <v>42718.0</v>
      </c>
      <c r="D12" s="7">
        <v>42718.916666666664</v>
      </c>
      <c r="E12" s="7">
        <v>42719.0</v>
      </c>
      <c r="F12" s="10">
        <f t="shared" si="1"/>
        <v>2</v>
      </c>
      <c r="G12" s="11">
        <v>0.75</v>
      </c>
    </row>
    <row r="13">
      <c r="A13" s="5"/>
      <c r="B13" s="6"/>
      <c r="C13" s="17">
        <v>42719.0</v>
      </c>
      <c r="D13" s="7">
        <v>42719.916666666664</v>
      </c>
      <c r="E13" s="7">
        <v>42720.0</v>
      </c>
      <c r="F13" s="10">
        <f t="shared" si="1"/>
        <v>2</v>
      </c>
      <c r="G13" s="11" t="s">
        <v>21</v>
      </c>
    </row>
    <row r="14">
      <c r="A14" s="5" t="s">
        <v>41</v>
      </c>
      <c r="B14" s="6" t="s">
        <v>42</v>
      </c>
      <c r="C14" s="19">
        <v>42719.0</v>
      </c>
      <c r="D14" s="7">
        <v>42719.0</v>
      </c>
      <c r="E14" s="7">
        <v>42719.041666666664</v>
      </c>
      <c r="F14" s="10">
        <f t="shared" si="1"/>
        <v>0.9999999999</v>
      </c>
      <c r="G14" s="11">
        <v>0.75</v>
      </c>
    </row>
    <row r="15">
      <c r="A15" s="5"/>
      <c r="B15" s="6"/>
      <c r="C15" s="17">
        <v>42720.0</v>
      </c>
      <c r="D15" s="16">
        <v>42720.0</v>
      </c>
      <c r="E15" s="16">
        <v>42720.041666666664</v>
      </c>
      <c r="F15" s="10">
        <f t="shared" si="1"/>
        <v>0.9999999999</v>
      </c>
      <c r="G15" s="11" t="s">
        <v>21</v>
      </c>
    </row>
    <row r="16">
      <c r="A16" s="5" t="s">
        <v>44</v>
      </c>
      <c r="B16" s="6" t="s">
        <v>45</v>
      </c>
      <c r="C16" s="25">
        <v>42706.0</v>
      </c>
      <c r="D16" s="7">
        <v>42706.9375</v>
      </c>
      <c r="E16" s="7">
        <v>42706.979166666664</v>
      </c>
      <c r="F16" s="10">
        <f t="shared" si="1"/>
        <v>0.9999999999</v>
      </c>
      <c r="G16" s="11">
        <v>0.75</v>
      </c>
    </row>
    <row r="17">
      <c r="A17" s="5"/>
      <c r="B17" s="6"/>
      <c r="C17" s="27">
        <v>42706.0</v>
      </c>
      <c r="D17" s="7">
        <v>42706.9375</v>
      </c>
      <c r="E17" s="7">
        <v>42706.979166666664</v>
      </c>
      <c r="F17" s="10">
        <f t="shared" si="1"/>
        <v>0.9999999999</v>
      </c>
      <c r="G17" s="11" t="s">
        <v>21</v>
      </c>
    </row>
    <row r="18">
      <c r="F18" s="28" t="s">
        <v>50</v>
      </c>
      <c r="G18" s="30">
        <f>SUM(F5:F17)</f>
        <v>22</v>
      </c>
    </row>
  </sheetData>
  <mergeCells count="3">
    <mergeCell ref="A1:G1"/>
    <mergeCell ref="A2:G2"/>
    <mergeCell ref="A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90.29"/>
    <col customWidth="1" min="3" max="3" width="19.29"/>
    <col customWidth="1" min="4" max="4" width="20.71"/>
    <col customWidth="1" min="5" max="5" width="17.43"/>
    <col customWidth="1" min="6" max="6" width="28.14"/>
  </cols>
  <sheetData>
    <row r="1">
      <c r="A1" s="1" t="s">
        <v>0</v>
      </c>
    </row>
    <row r="2">
      <c r="A2" s="2" t="s">
        <v>1</v>
      </c>
    </row>
    <row r="3">
      <c r="A3" s="2" t="s">
        <v>5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17</v>
      </c>
      <c r="B5" s="6" t="s">
        <v>19</v>
      </c>
      <c r="C5" s="7">
        <v>42708.875</v>
      </c>
      <c r="D5" s="7">
        <v>42709.0</v>
      </c>
      <c r="E5" s="10">
        <f t="shared" ref="E5:E14" si="1">((D5-C5)*24)</f>
        <v>3</v>
      </c>
      <c r="F5" s="11">
        <v>0.5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/>
      <c r="B6" s="6"/>
      <c r="C6" s="7">
        <v>42711.875</v>
      </c>
      <c r="D6" s="7">
        <v>42711.958333333336</v>
      </c>
      <c r="E6" s="10">
        <f t="shared" si="1"/>
        <v>2</v>
      </c>
      <c r="F6" s="11">
        <v>1.0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23" t="s">
        <v>24</v>
      </c>
      <c r="B7" s="24" t="s">
        <v>43</v>
      </c>
      <c r="C7" s="7">
        <v>42723.5625</v>
      </c>
      <c r="D7" s="7">
        <v>42723.6875</v>
      </c>
      <c r="E7" s="10">
        <f t="shared" si="1"/>
        <v>3</v>
      </c>
      <c r="F7" s="20">
        <v>0.4</v>
      </c>
    </row>
    <row r="8">
      <c r="A8" s="23"/>
      <c r="B8" s="24"/>
      <c r="C8" s="7">
        <v>42724.833333333336</v>
      </c>
      <c r="D8" s="7">
        <v>42725.145833333336</v>
      </c>
      <c r="E8" s="10">
        <f t="shared" si="1"/>
        <v>7.5</v>
      </c>
      <c r="F8" s="20">
        <v>1.0</v>
      </c>
    </row>
    <row r="9">
      <c r="A9" s="23" t="s">
        <v>46</v>
      </c>
      <c r="B9" s="24" t="s">
        <v>47</v>
      </c>
      <c r="C9" s="7">
        <v>42724.791666666664</v>
      </c>
      <c r="D9" s="7">
        <v>42724.833333333336</v>
      </c>
      <c r="E9" s="10">
        <f t="shared" si="1"/>
        <v>1</v>
      </c>
      <c r="F9" s="20">
        <v>1.0</v>
      </c>
    </row>
    <row r="10">
      <c r="A10" s="26" t="s">
        <v>48</v>
      </c>
      <c r="B10" s="33" t="s">
        <v>49</v>
      </c>
      <c r="C10" s="7">
        <v>42725.5625</v>
      </c>
      <c r="D10" s="7">
        <v>42725.604166666664</v>
      </c>
      <c r="E10" s="10">
        <f t="shared" si="1"/>
        <v>0.9999999999</v>
      </c>
      <c r="F10" s="20">
        <v>1.0</v>
      </c>
    </row>
    <row r="11">
      <c r="A11" s="35" t="s">
        <v>55</v>
      </c>
      <c r="B11" s="37" t="s">
        <v>58</v>
      </c>
      <c r="C11" s="38">
        <v>42725.604166666664</v>
      </c>
      <c r="D11" s="38">
        <v>42725.645833333336</v>
      </c>
      <c r="E11" s="43">
        <f t="shared" si="1"/>
        <v>1</v>
      </c>
      <c r="F11" s="45">
        <v>1.0</v>
      </c>
    </row>
    <row r="12">
      <c r="A12" s="23" t="s">
        <v>70</v>
      </c>
      <c r="B12" s="24" t="s">
        <v>71</v>
      </c>
      <c r="C12" s="47"/>
      <c r="D12" s="47"/>
      <c r="E12" s="10">
        <f t="shared" si="1"/>
        <v>0</v>
      </c>
      <c r="F12" s="29"/>
    </row>
    <row r="13">
      <c r="A13" s="23" t="s">
        <v>76</v>
      </c>
      <c r="B13" s="24" t="s">
        <v>77</v>
      </c>
      <c r="C13" s="47"/>
      <c r="D13" s="47"/>
      <c r="E13" s="10">
        <f t="shared" si="1"/>
        <v>0</v>
      </c>
      <c r="F13" s="29"/>
    </row>
    <row r="14">
      <c r="A14" s="23" t="s">
        <v>78</v>
      </c>
      <c r="B14" s="24" t="s">
        <v>79</v>
      </c>
      <c r="C14" s="47"/>
      <c r="D14" s="47"/>
      <c r="E14" s="10">
        <f t="shared" si="1"/>
        <v>0</v>
      </c>
      <c r="F14" s="48"/>
    </row>
    <row r="15">
      <c r="E15" s="28" t="s">
        <v>50</v>
      </c>
      <c r="F15" s="50">
        <f>sum(E4:E14)</f>
        <v>18.5</v>
      </c>
      <c r="G15" s="51"/>
    </row>
  </sheetData>
  <mergeCells count="3">
    <mergeCell ref="A1:F1"/>
    <mergeCell ref="A2:F2"/>
    <mergeCell ref="A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67.57"/>
    <col customWidth="1" min="3" max="3" width="19.29"/>
    <col customWidth="1" min="4" max="4" width="20.71"/>
    <col customWidth="1" min="5" max="5" width="19.14"/>
    <col customWidth="1" min="6" max="6" width="24.57"/>
  </cols>
  <sheetData>
    <row r="1">
      <c r="A1" s="1" t="s">
        <v>0</v>
      </c>
    </row>
    <row r="2">
      <c r="A2" s="2" t="s">
        <v>59</v>
      </c>
    </row>
    <row r="3">
      <c r="A3" s="2" t="s">
        <v>4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60</v>
      </c>
      <c r="B5" s="6" t="s">
        <v>61</v>
      </c>
      <c r="C5" s="40">
        <v>42700.875</v>
      </c>
      <c r="D5" s="40">
        <v>42700.958333333336</v>
      </c>
      <c r="E5" s="42">
        <f t="shared" ref="E5:E9" si="1">((D5-C5)*24)</f>
        <v>2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 t="s">
        <v>62</v>
      </c>
      <c r="B6" s="6" t="s">
        <v>63</v>
      </c>
      <c r="C6" s="14"/>
      <c r="D6" s="14"/>
      <c r="E6" s="42">
        <f t="shared" si="1"/>
        <v>0</v>
      </c>
      <c r="F6" s="29"/>
    </row>
    <row r="7">
      <c r="A7" s="5" t="s">
        <v>64</v>
      </c>
      <c r="B7" s="6" t="s">
        <v>65</v>
      </c>
      <c r="C7" s="14"/>
      <c r="D7" s="14"/>
      <c r="E7" s="42">
        <f t="shared" si="1"/>
        <v>0</v>
      </c>
      <c r="F7" s="29"/>
    </row>
    <row r="8">
      <c r="A8" s="5" t="s">
        <v>66</v>
      </c>
      <c r="B8" s="6" t="s">
        <v>67</v>
      </c>
      <c r="C8" s="22"/>
      <c r="D8" s="22"/>
      <c r="E8" s="42">
        <f t="shared" si="1"/>
        <v>0</v>
      </c>
      <c r="F8" s="29"/>
    </row>
    <row r="9">
      <c r="A9" s="5" t="s">
        <v>68</v>
      </c>
      <c r="B9" s="6" t="s">
        <v>69</v>
      </c>
      <c r="C9" s="22"/>
      <c r="D9" s="22"/>
      <c r="E9" s="42">
        <f t="shared" si="1"/>
        <v>0</v>
      </c>
      <c r="F9" s="29"/>
    </row>
    <row r="10">
      <c r="E10" s="44" t="s">
        <v>50</v>
      </c>
      <c r="F10" s="46">
        <f>SUM(E5:E9)</f>
        <v>2</v>
      </c>
    </row>
  </sheetData>
  <mergeCells count="3">
    <mergeCell ref="A1:F1"/>
    <mergeCell ref="A2:F2"/>
    <mergeCell ref="A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2" max="2" width="68.71"/>
    <col customWidth="1" min="3" max="3" width="19.29"/>
    <col customWidth="1" min="4" max="4" width="20.71"/>
    <col customWidth="1" min="5" max="5" width="18.29"/>
    <col customWidth="1" min="6" max="6" width="23.71"/>
  </cols>
  <sheetData>
    <row r="1">
      <c r="A1" s="1" t="s">
        <v>0</v>
      </c>
    </row>
    <row r="2">
      <c r="A2" s="2" t="s">
        <v>72</v>
      </c>
    </row>
    <row r="3">
      <c r="A3" s="2" t="s">
        <v>73</v>
      </c>
    </row>
    <row r="4">
      <c r="A4" s="3" t="s">
        <v>6</v>
      </c>
      <c r="B4" s="3" t="s">
        <v>7</v>
      </c>
      <c r="C4" s="3" t="s">
        <v>9</v>
      </c>
      <c r="D4" s="3" t="s">
        <v>10</v>
      </c>
      <c r="E4" s="3" t="s">
        <v>11</v>
      </c>
      <c r="F4" s="3" t="s">
        <v>12</v>
      </c>
    </row>
    <row r="5">
      <c r="A5" s="14" t="s">
        <v>74</v>
      </c>
      <c r="B5" s="15" t="s">
        <v>75</v>
      </c>
      <c r="C5" s="40">
        <v>42700.541666666664</v>
      </c>
      <c r="D5" s="40">
        <v>42700.604166666664</v>
      </c>
      <c r="E5" s="42">
        <f t="shared" ref="E5:E17" si="1">((D5-C5)*24)</f>
        <v>1.5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 t="s">
        <v>80</v>
      </c>
      <c r="B6" s="15" t="s">
        <v>81</v>
      </c>
      <c r="C6" s="52">
        <v>42701.791666666664</v>
      </c>
      <c r="D6" s="52">
        <v>42701.958333333336</v>
      </c>
      <c r="E6" s="42">
        <f t="shared" si="1"/>
        <v>4</v>
      </c>
      <c r="F6" s="11">
        <v>1.0</v>
      </c>
    </row>
    <row r="7">
      <c r="A7" s="14" t="s">
        <v>95</v>
      </c>
      <c r="B7" s="15" t="s">
        <v>40</v>
      </c>
      <c r="C7" s="52">
        <v>42716.375</v>
      </c>
      <c r="D7" s="52">
        <v>42716.458333333336</v>
      </c>
      <c r="E7" s="42">
        <f t="shared" si="1"/>
        <v>2</v>
      </c>
      <c r="F7" s="11">
        <v>1.0</v>
      </c>
    </row>
    <row r="8">
      <c r="A8" s="14" t="s">
        <v>96</v>
      </c>
      <c r="B8" s="15" t="s">
        <v>97</v>
      </c>
      <c r="C8" s="52">
        <v>42719.875</v>
      </c>
      <c r="D8" s="52">
        <v>42720.0</v>
      </c>
      <c r="E8" s="42">
        <f t="shared" si="1"/>
        <v>3</v>
      </c>
      <c r="F8" s="11">
        <v>1.0</v>
      </c>
    </row>
    <row r="9">
      <c r="A9" s="14" t="s">
        <v>98</v>
      </c>
      <c r="B9" s="15" t="s">
        <v>100</v>
      </c>
      <c r="C9" s="52">
        <v>42720.875</v>
      </c>
      <c r="D9" s="52">
        <v>42720.979166666664</v>
      </c>
      <c r="E9" s="42">
        <f t="shared" si="1"/>
        <v>2.5</v>
      </c>
      <c r="F9" s="11">
        <v>1.0</v>
      </c>
    </row>
    <row r="10">
      <c r="A10" s="14" t="s">
        <v>101</v>
      </c>
      <c r="B10" s="15" t="s">
        <v>103</v>
      </c>
      <c r="C10" s="52">
        <v>42720.916666666664</v>
      </c>
      <c r="D10" s="52">
        <v>42720.958333333336</v>
      </c>
      <c r="E10" s="42">
        <f t="shared" si="1"/>
        <v>1</v>
      </c>
      <c r="F10" s="11">
        <v>1.0</v>
      </c>
    </row>
    <row r="11">
      <c r="A11" s="14" t="s">
        <v>104</v>
      </c>
      <c r="B11" s="15" t="s">
        <v>105</v>
      </c>
      <c r="C11" s="52">
        <v>42701.875</v>
      </c>
      <c r="D11" s="52">
        <v>42701.916666666664</v>
      </c>
      <c r="E11" s="42">
        <f t="shared" si="1"/>
        <v>0.9999999999</v>
      </c>
      <c r="F11" s="11">
        <v>1.0</v>
      </c>
    </row>
    <row r="12">
      <c r="A12" s="14" t="s">
        <v>108</v>
      </c>
      <c r="B12" s="15" t="s">
        <v>109</v>
      </c>
      <c r="C12" s="52">
        <v>42701.916666666664</v>
      </c>
      <c r="D12" s="52">
        <v>42701.958333333336</v>
      </c>
      <c r="E12" s="42">
        <f t="shared" si="1"/>
        <v>1</v>
      </c>
      <c r="F12" s="11">
        <v>1.0</v>
      </c>
    </row>
    <row r="13">
      <c r="A13" s="14" t="s">
        <v>110</v>
      </c>
      <c r="B13" s="15" t="s">
        <v>111</v>
      </c>
      <c r="C13" s="52">
        <v>42722.875</v>
      </c>
      <c r="D13" s="52">
        <v>42722.979166666664</v>
      </c>
      <c r="E13" s="42">
        <f t="shared" si="1"/>
        <v>2.5</v>
      </c>
      <c r="F13" s="11">
        <v>1.0</v>
      </c>
    </row>
    <row r="14">
      <c r="A14" s="14" t="s">
        <v>112</v>
      </c>
      <c r="B14" s="15" t="s">
        <v>113</v>
      </c>
      <c r="C14" s="52">
        <v>42724.875</v>
      </c>
      <c r="D14" s="52">
        <v>42724.979166666664</v>
      </c>
      <c r="E14" s="42">
        <f t="shared" si="1"/>
        <v>2.5</v>
      </c>
      <c r="F14" s="11">
        <v>1.0</v>
      </c>
    </row>
    <row r="15">
      <c r="A15" s="14"/>
      <c r="B15" s="15"/>
      <c r="C15" s="52">
        <v>42725.541666666664</v>
      </c>
      <c r="D15" s="52">
        <v>42725.791666666664</v>
      </c>
      <c r="E15" s="42">
        <f t="shared" si="1"/>
        <v>6</v>
      </c>
      <c r="F15" s="11">
        <v>1.0</v>
      </c>
    </row>
    <row r="16">
      <c r="A16" s="14" t="s">
        <v>114</v>
      </c>
      <c r="B16" s="15" t="s">
        <v>115</v>
      </c>
      <c r="C16" s="52">
        <v>42723.875</v>
      </c>
      <c r="D16" s="52">
        <v>42723.958333333336</v>
      </c>
      <c r="E16" s="42">
        <f t="shared" si="1"/>
        <v>2</v>
      </c>
      <c r="F16" s="11">
        <v>1.0</v>
      </c>
    </row>
    <row r="17">
      <c r="A17" s="14" t="s">
        <v>116</v>
      </c>
      <c r="B17" s="15" t="s">
        <v>117</v>
      </c>
      <c r="C17" s="52">
        <v>42724.875</v>
      </c>
      <c r="D17" s="52">
        <v>42724.958333333336</v>
      </c>
      <c r="E17" s="42">
        <f t="shared" si="1"/>
        <v>2</v>
      </c>
      <c r="F17" s="11">
        <v>1.0</v>
      </c>
    </row>
    <row r="18">
      <c r="E18" s="44" t="s">
        <v>50</v>
      </c>
      <c r="F18" s="30">
        <f>SUM(E5:E17)</f>
        <v>31</v>
      </c>
    </row>
  </sheetData>
  <mergeCells count="3">
    <mergeCell ref="A2:F2"/>
    <mergeCell ref="A1:F1"/>
    <mergeCell ref="A3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83.71"/>
    <col customWidth="1" min="3" max="3" width="19.29"/>
    <col customWidth="1" min="4" max="4" width="20.71"/>
    <col customWidth="1" min="5" max="5" width="18.0"/>
    <col customWidth="1" min="6" max="6" width="25.43"/>
  </cols>
  <sheetData>
    <row r="1">
      <c r="A1" s="1" t="s">
        <v>0</v>
      </c>
    </row>
    <row r="2">
      <c r="A2" s="2" t="s">
        <v>82</v>
      </c>
    </row>
    <row r="3">
      <c r="A3" s="2" t="s">
        <v>4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83</v>
      </c>
      <c r="B5" s="6" t="s">
        <v>84</v>
      </c>
      <c r="C5" s="40">
        <v>42700.875</v>
      </c>
      <c r="D5" s="40">
        <v>42700.958333333336</v>
      </c>
      <c r="E5" s="42">
        <f t="shared" ref="E5:E10" si="1">((D5-C5)*24)</f>
        <v>2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 t="s">
        <v>85</v>
      </c>
      <c r="B6" s="6" t="s">
        <v>86</v>
      </c>
      <c r="C6" s="14"/>
      <c r="D6" s="14"/>
      <c r="E6" s="42">
        <f t="shared" si="1"/>
        <v>0</v>
      </c>
      <c r="F6" s="29"/>
    </row>
    <row r="7">
      <c r="A7" s="5" t="s">
        <v>87</v>
      </c>
      <c r="B7" s="6" t="s">
        <v>88</v>
      </c>
      <c r="C7" s="14"/>
      <c r="D7" s="14"/>
      <c r="E7" s="42">
        <f t="shared" si="1"/>
        <v>0</v>
      </c>
      <c r="F7" s="29"/>
    </row>
    <row r="8">
      <c r="A8" s="5" t="s">
        <v>89</v>
      </c>
      <c r="B8" s="6" t="s">
        <v>90</v>
      </c>
      <c r="C8" s="22"/>
      <c r="D8" s="22"/>
      <c r="E8" s="42">
        <f t="shared" si="1"/>
        <v>0</v>
      </c>
      <c r="F8" s="29"/>
    </row>
    <row r="9">
      <c r="A9" s="5" t="s">
        <v>91</v>
      </c>
      <c r="B9" s="6" t="s">
        <v>92</v>
      </c>
      <c r="C9" s="22"/>
      <c r="D9" s="22"/>
      <c r="E9" s="42">
        <f t="shared" si="1"/>
        <v>0</v>
      </c>
      <c r="F9" s="29"/>
    </row>
    <row r="10">
      <c r="A10" s="5" t="s">
        <v>93</v>
      </c>
      <c r="B10" s="6" t="s">
        <v>94</v>
      </c>
      <c r="C10" s="49"/>
      <c r="D10" s="49"/>
      <c r="E10" s="42">
        <f t="shared" si="1"/>
        <v>0</v>
      </c>
      <c r="F10" s="29"/>
    </row>
    <row r="11">
      <c r="E11" s="44" t="s">
        <v>50</v>
      </c>
      <c r="F11" s="46">
        <f>SUM(E5:E10)</f>
        <v>2</v>
      </c>
    </row>
  </sheetData>
  <mergeCells count="3">
    <mergeCell ref="A1:F1"/>
    <mergeCell ref="A2:F2"/>
    <mergeCell ref="A3:F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90.43"/>
    <col customWidth="1" min="3" max="3" width="19.29"/>
    <col customWidth="1" min="4" max="4" width="20.71"/>
    <col customWidth="1" min="5" max="5" width="17.57"/>
    <col customWidth="1" min="6" max="6" width="23.86"/>
  </cols>
  <sheetData>
    <row r="1">
      <c r="A1" s="1" t="s">
        <v>0</v>
      </c>
    </row>
    <row r="2">
      <c r="A2" s="2" t="s">
        <v>99</v>
      </c>
    </row>
    <row r="3">
      <c r="A3" s="2" t="s">
        <v>102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106</v>
      </c>
      <c r="B5" s="6" t="s">
        <v>107</v>
      </c>
      <c r="C5" s="53">
        <v>42700.833333333336</v>
      </c>
      <c r="D5" s="53">
        <v>42700.916666666664</v>
      </c>
      <c r="E5" s="42">
        <f t="shared" ref="E5:E8" si="1">((D5-C5)*24)</f>
        <v>2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 t="s">
        <v>119</v>
      </c>
      <c r="B6" s="6" t="s">
        <v>121</v>
      </c>
      <c r="C6" s="14"/>
      <c r="D6" s="14"/>
      <c r="E6" s="42">
        <f t="shared" si="1"/>
        <v>0</v>
      </c>
      <c r="F6" s="29"/>
    </row>
    <row r="7">
      <c r="A7" s="5" t="s">
        <v>123</v>
      </c>
      <c r="B7" s="6" t="s">
        <v>124</v>
      </c>
      <c r="C7" s="14"/>
      <c r="D7" s="14"/>
      <c r="E7" s="42">
        <f t="shared" si="1"/>
        <v>0</v>
      </c>
      <c r="F7" s="29"/>
    </row>
    <row r="8">
      <c r="A8" s="5" t="s">
        <v>125</v>
      </c>
      <c r="B8" s="6" t="s">
        <v>126</v>
      </c>
      <c r="C8" s="22"/>
      <c r="D8" s="22"/>
      <c r="E8" s="42">
        <f t="shared" si="1"/>
        <v>0</v>
      </c>
      <c r="F8" s="29"/>
    </row>
    <row r="9">
      <c r="E9" s="44" t="s">
        <v>50</v>
      </c>
      <c r="F9" s="46">
        <f>SUM(E5:E8)</f>
        <v>2</v>
      </c>
    </row>
  </sheetData>
  <mergeCells count="3">
    <mergeCell ref="A1:F1"/>
    <mergeCell ref="A2:F2"/>
    <mergeCell ref="A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90.43"/>
    <col customWidth="1" min="3" max="3" width="19.29"/>
    <col customWidth="1" min="4" max="4" width="20.71"/>
    <col customWidth="1" min="5" max="5" width="19.0"/>
    <col customWidth="1" min="6" max="6" width="23.57"/>
  </cols>
  <sheetData>
    <row r="1">
      <c r="A1" s="1" t="s">
        <v>0</v>
      </c>
    </row>
    <row r="2">
      <c r="A2" s="2" t="s">
        <v>118</v>
      </c>
    </row>
    <row r="3">
      <c r="A3" s="2" t="s">
        <v>4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120</v>
      </c>
      <c r="B5" s="6" t="s">
        <v>122</v>
      </c>
      <c r="C5" s="53">
        <v>42700.833333333336</v>
      </c>
      <c r="D5" s="53">
        <v>42700.958333333336</v>
      </c>
      <c r="E5" s="54">
        <f t="shared" ref="E5:E8" si="1">((D5-C5)*24)</f>
        <v>3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 t="s">
        <v>119</v>
      </c>
      <c r="B6" s="6" t="s">
        <v>121</v>
      </c>
      <c r="C6" s="14"/>
      <c r="D6" s="14"/>
      <c r="E6" s="54">
        <f t="shared" si="1"/>
        <v>0</v>
      </c>
      <c r="F6" s="29"/>
    </row>
    <row r="7">
      <c r="A7" s="5" t="s">
        <v>127</v>
      </c>
      <c r="B7" s="6" t="s">
        <v>128</v>
      </c>
      <c r="C7" s="14"/>
      <c r="D7" s="14"/>
      <c r="E7" s="54">
        <f t="shared" si="1"/>
        <v>0</v>
      </c>
      <c r="F7" s="29"/>
    </row>
    <row r="8">
      <c r="A8" s="5" t="s">
        <v>129</v>
      </c>
      <c r="B8" s="6" t="s">
        <v>130</v>
      </c>
      <c r="C8" s="22"/>
      <c r="D8" s="22"/>
      <c r="E8" s="54">
        <f t="shared" si="1"/>
        <v>0</v>
      </c>
      <c r="F8" s="29"/>
    </row>
    <row r="9">
      <c r="E9" s="44" t="s">
        <v>50</v>
      </c>
      <c r="F9" s="46">
        <f>SUM(E5:E8)</f>
        <v>3</v>
      </c>
    </row>
  </sheetData>
  <mergeCells count="3">
    <mergeCell ref="A1:F1"/>
    <mergeCell ref="A2:F2"/>
    <mergeCell ref="A3:F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57"/>
    <col customWidth="1" min="2" max="2" width="90.43"/>
    <col customWidth="1" min="3" max="3" width="19.29"/>
    <col customWidth="1" min="4" max="4" width="20.71"/>
    <col customWidth="1" min="5" max="5" width="21.29"/>
    <col customWidth="1" min="6" max="6" width="24.29"/>
  </cols>
  <sheetData>
    <row r="1">
      <c r="A1" s="1" t="s">
        <v>0</v>
      </c>
    </row>
    <row r="2">
      <c r="A2" s="2" t="s">
        <v>131</v>
      </c>
    </row>
    <row r="3">
      <c r="A3" s="2" t="s">
        <v>132</v>
      </c>
    </row>
    <row r="4">
      <c r="A4" s="3" t="s">
        <v>6</v>
      </c>
      <c r="B4" s="3" t="s">
        <v>7</v>
      </c>
      <c r="C4" s="3" t="s">
        <v>13</v>
      </c>
      <c r="D4" s="3" t="s">
        <v>14</v>
      </c>
      <c r="E4" s="3" t="s">
        <v>11</v>
      </c>
      <c r="F4" s="3" t="s">
        <v>12</v>
      </c>
    </row>
    <row r="5">
      <c r="A5" s="5" t="s">
        <v>133</v>
      </c>
      <c r="B5" s="6" t="s">
        <v>134</v>
      </c>
      <c r="C5" s="55">
        <v>42706.0</v>
      </c>
      <c r="D5" s="55">
        <v>42707.0</v>
      </c>
      <c r="E5" s="42">
        <f>((D5-C5)*24)</f>
        <v>24</v>
      </c>
      <c r="F5" s="11">
        <v>1.0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E6" s="44" t="s">
        <v>50</v>
      </c>
      <c r="F6" s="46">
        <f>SUM(E5)</f>
        <v>24</v>
      </c>
    </row>
  </sheetData>
  <mergeCells count="3">
    <mergeCell ref="A1:F1"/>
    <mergeCell ref="A2:F2"/>
    <mergeCell ref="A3:F3"/>
  </mergeCells>
  <drawing r:id="rId1"/>
</worksheet>
</file>