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6480" yWindow="8280" windowWidth="22800" windowHeight="14940"/>
  </bookViews>
  <sheets>
    <sheet name="Model" sheetId="1" r:id="rId1"/>
  </sheets>
  <definedNames>
    <definedName name="LSGRGeng_RelaxBounds" localSheetId="0" hidden="1">0</definedName>
    <definedName name="solver_adj" localSheetId="0" hidden="1">Model!$B$12</definedName>
    <definedName name="solver_adj_ob" localSheetId="0" hidden="1">0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n" localSheetId="0" hidden="1">" "</definedName>
    <definedName name="solver_cvg" localSheetId="0" hidden="1">0.001</definedName>
    <definedName name="solver_dia" localSheetId="0" hidden="1">5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lin" localSheetId="0" hidden="1">2</definedName>
    <definedName name="solver_log" localSheetId="0" hidden="1">1</definedName>
    <definedName name="solver_lva" localSheetId="0" hidden="1">0</definedName>
    <definedName name="solver_mda" localSheetId="0" hidden="1">4</definedName>
    <definedName name="solver_mip" localSheetId="0" hidden="1">2147483647</definedName>
    <definedName name="solver_mod" localSheetId="0" hidden="1">3</definedName>
    <definedName name="solver_msl" localSheetId="0" hidden="1">0</definedName>
    <definedName name="solver_neg" localSheetId="0" hidden="1">1</definedName>
    <definedName name="solver_nod" localSheetId="0" hidden="1">2147483647</definedName>
    <definedName name="solver_ntr" localSheetId="0" hidden="1">2</definedName>
    <definedName name="solver_ntri" hidden="1">1000</definedName>
    <definedName name="solver_num" localSheetId="0" hidden="1">0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Model!$C$19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p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100</definedName>
    <definedName name="solver_tms" localSheetId="0" hidden="1">0</definedName>
    <definedName name="solver_tol" localSheetId="0" hidden="1">0.05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11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4" i="1"/>
  <c r="C15" i="1"/>
  <c r="B16" i="1"/>
  <c r="B17" i="1"/>
  <c r="C18" i="1"/>
  <c r="C19" i="1"/>
  <c r="F2" i="1"/>
  <c r="G2" i="1"/>
  <c r="H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</calcChain>
</file>

<file path=xl/sharedStrings.xml><?xml version="1.0" encoding="utf-8"?>
<sst xmlns="http://schemas.openxmlformats.org/spreadsheetml/2006/main" count="19" uniqueCount="11">
  <si>
    <t>Annual Demand Rate</t>
  </si>
  <si>
    <t>Ordering Cost</t>
  </si>
  <si>
    <t>Unit Cost</t>
  </si>
  <si>
    <t>Carrying Charge Rate</t>
  </si>
  <si>
    <t>Order Quantity</t>
  </si>
  <si>
    <t>Order cost</t>
  </si>
  <si>
    <t>Inventory cost</t>
  </si>
  <si>
    <t>Total cost</t>
  </si>
  <si>
    <t>Economic Order Quantity Model</t>
  </si>
  <si>
    <t>Model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</si>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</sst>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4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Protection="1"/>
    <xf numFmtId="0" fontId="1" fillId="0" borderId="0" xfId="0" applyFont="1" applyBorder="1" applyProtection="1"/>
    <xf numFmtId="7" fontId="1" fillId="0" borderId="0" xfId="0" applyNumberFormat="1" applyFont="1" applyBorder="1" applyProtection="1"/>
    <xf numFmtId="7" fontId="1" fillId="0" borderId="2" xfId="0" applyNumberFormat="1" applyFont="1" applyBorder="1" applyProtection="1"/>
    <xf numFmtId="0" fontId="3" fillId="0" borderId="0" xfId="0" applyFont="1" applyProtection="1"/>
    <xf numFmtId="0" fontId="1" fillId="0" borderId="0" xfId="0" applyFont="1" applyFill="1" applyProtection="1"/>
    <xf numFmtId="0" fontId="3" fillId="0" borderId="0" xfId="0" applyFont="1" applyBorder="1" applyProtection="1"/>
    <xf numFmtId="0" fontId="2" fillId="0" borderId="0" xfId="0" applyFont="1" applyProtection="1"/>
    <xf numFmtId="0" fontId="3" fillId="0" borderId="0" xfId="0" applyFont="1" applyBorder="1" applyAlignment="1" applyProtection="1">
      <alignment horizontal="right"/>
    </xf>
    <xf numFmtId="0" fontId="1" fillId="3" borderId="1" xfId="0" applyFont="1" applyFill="1" applyBorder="1" applyProtection="1"/>
    <xf numFmtId="7" fontId="1" fillId="2" borderId="3" xfId="0" applyNumberFormat="1" applyFont="1" applyFill="1" applyBorder="1" applyProtection="1"/>
    <xf numFmtId="0" fontId="3" fillId="4" borderId="4" xfId="0" applyFont="1" applyFill="1" applyBorder="1" applyProtection="1"/>
    <xf numFmtId="0" fontId="1" fillId="4" borderId="5" xfId="0" applyFont="1" applyFill="1" applyBorder="1" applyProtection="1"/>
    <xf numFmtId="0" fontId="1" fillId="4" borderId="6" xfId="0" applyFont="1" applyFill="1" applyBorder="1" applyProtection="1"/>
    <xf numFmtId="0" fontId="1" fillId="4" borderId="7" xfId="0" applyFont="1" applyFill="1" applyBorder="1" applyProtection="1"/>
    <xf numFmtId="0" fontId="3" fillId="4" borderId="6" xfId="0" applyFont="1" applyFill="1" applyBorder="1" applyAlignment="1" applyProtection="1">
      <alignment horizontal="right"/>
    </xf>
    <xf numFmtId="7" fontId="1" fillId="4" borderId="7" xfId="0" applyNumberFormat="1" applyFont="1" applyFill="1" applyBorder="1" applyProtection="1"/>
    <xf numFmtId="0" fontId="3" fillId="4" borderId="8" xfId="0" applyFont="1" applyFill="1" applyBorder="1" applyAlignment="1" applyProtection="1">
      <alignment horizontal="right"/>
    </xf>
    <xf numFmtId="0" fontId="1" fillId="4" borderId="9" xfId="0" applyFont="1" applyFill="1" applyBorder="1" applyProtection="1"/>
    <xf numFmtId="7" fontId="1" fillId="5" borderId="0" xfId="0" applyNumberFormat="1" applyFont="1" applyFill="1" applyBorder="1" applyProtection="1"/>
    <xf numFmtId="0" fontId="3" fillId="5" borderId="4" xfId="0" applyFont="1" applyFill="1" applyBorder="1" applyAlignment="1" applyProtection="1">
      <alignment horizontal="right"/>
    </xf>
    <xf numFmtId="0" fontId="3" fillId="5" borderId="10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0" fontId="1" fillId="5" borderId="6" xfId="0" applyFont="1" applyFill="1" applyBorder="1" applyProtection="1"/>
    <xf numFmtId="7" fontId="1" fillId="5" borderId="7" xfId="0" applyNumberFormat="1" applyFont="1" applyFill="1" applyBorder="1" applyProtection="1"/>
    <xf numFmtId="0" fontId="1" fillId="5" borderId="8" xfId="0" applyFont="1" applyFill="1" applyBorder="1" applyProtection="1"/>
    <xf numFmtId="7" fontId="1" fillId="5" borderId="11" xfId="0" applyNumberFormat="1" applyFont="1" applyFill="1" applyBorder="1" applyProtection="1"/>
    <xf numFmtId="7" fontId="1" fillId="5" borderId="9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Inventory Cost</a:t>
            </a:r>
            <a:endParaRPr lang="en-US"/>
          </a:p>
        </c:rich>
      </c:tx>
      <c:layout>
        <c:manualLayout>
          <c:xMode val="edge"/>
          <c:yMode val="edge"/>
          <c:x val="0.351648621198475"/>
          <c:y val="0.051282193960876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684590767108"/>
          <c:y val="0.219373829721526"/>
          <c:w val="0.623234386677653"/>
          <c:h val="0.586896219774472"/>
        </c:manualLayout>
      </c:layout>
      <c:lineChart>
        <c:grouping val="standard"/>
        <c:varyColors val="0"/>
        <c:ser>
          <c:idx val="0"/>
          <c:order val="0"/>
          <c:tx>
            <c:v>Order cost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Model!$E$2:$E$12</c:f>
              <c:numCache>
                <c:formatCode>General</c:formatCode>
                <c:ptCount val="11"/>
                <c:pt idx="0">
                  <c:v>500.0</c:v>
                </c:pt>
                <c:pt idx="1">
                  <c:v>600.0</c:v>
                </c:pt>
                <c:pt idx="2">
                  <c:v>700.0</c:v>
                </c:pt>
                <c:pt idx="3">
                  <c:v>800.0</c:v>
                </c:pt>
                <c:pt idx="4">
                  <c:v>900.0</c:v>
                </c:pt>
                <c:pt idx="5">
                  <c:v>1000.0</c:v>
                </c:pt>
                <c:pt idx="6">
                  <c:v>1100.0</c:v>
                </c:pt>
                <c:pt idx="7">
                  <c:v>1200.0</c:v>
                </c:pt>
                <c:pt idx="8">
                  <c:v>1300.0</c:v>
                </c:pt>
                <c:pt idx="9">
                  <c:v>1400.0</c:v>
                </c:pt>
                <c:pt idx="10">
                  <c:v>1500.0</c:v>
                </c:pt>
              </c:numCache>
            </c:numRef>
          </c:cat>
          <c:val>
            <c:numRef>
              <c:f>Model!$F$2:$F$12</c:f>
              <c:numCache>
                <c:formatCode>"$"#,##0.00_);\("$"#,##0.00\)</c:formatCode>
                <c:ptCount val="11"/>
                <c:pt idx="0">
                  <c:v>6000.0</c:v>
                </c:pt>
                <c:pt idx="1">
                  <c:v>5000.0</c:v>
                </c:pt>
                <c:pt idx="2">
                  <c:v>4285.714285714285</c:v>
                </c:pt>
                <c:pt idx="3">
                  <c:v>3750.0</c:v>
                </c:pt>
                <c:pt idx="4">
                  <c:v>3333.333333333333</c:v>
                </c:pt>
                <c:pt idx="5">
                  <c:v>3000.0</c:v>
                </c:pt>
                <c:pt idx="6">
                  <c:v>2727.272727272727</c:v>
                </c:pt>
                <c:pt idx="7">
                  <c:v>2500.0</c:v>
                </c:pt>
                <c:pt idx="8">
                  <c:v>2307.692307692308</c:v>
                </c:pt>
                <c:pt idx="9">
                  <c:v>2142.857142857142</c:v>
                </c:pt>
                <c:pt idx="10">
                  <c:v>2000.0</c:v>
                </c:pt>
              </c:numCache>
            </c:numRef>
          </c:val>
          <c:smooth val="0"/>
        </c:ser>
        <c:ser>
          <c:idx val="1"/>
          <c:order val="1"/>
          <c:tx>
            <c:v>Holding cost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Model!$E$2:$E$12</c:f>
              <c:numCache>
                <c:formatCode>General</c:formatCode>
                <c:ptCount val="11"/>
                <c:pt idx="0">
                  <c:v>500.0</c:v>
                </c:pt>
                <c:pt idx="1">
                  <c:v>600.0</c:v>
                </c:pt>
                <c:pt idx="2">
                  <c:v>700.0</c:v>
                </c:pt>
                <c:pt idx="3">
                  <c:v>800.0</c:v>
                </c:pt>
                <c:pt idx="4">
                  <c:v>900.0</c:v>
                </c:pt>
                <c:pt idx="5">
                  <c:v>1000.0</c:v>
                </c:pt>
                <c:pt idx="6">
                  <c:v>1100.0</c:v>
                </c:pt>
                <c:pt idx="7">
                  <c:v>1200.0</c:v>
                </c:pt>
                <c:pt idx="8">
                  <c:v>1300.0</c:v>
                </c:pt>
                <c:pt idx="9">
                  <c:v>1400.0</c:v>
                </c:pt>
                <c:pt idx="10">
                  <c:v>1500.0</c:v>
                </c:pt>
              </c:numCache>
            </c:numRef>
          </c:cat>
          <c:val>
            <c:numRef>
              <c:f>Model!$G$2:$G$12</c:f>
              <c:numCache>
                <c:formatCode>"$"#,##0.00_);\("$"#,##0.00\)</c:formatCode>
                <c:ptCount val="11"/>
                <c:pt idx="0">
                  <c:v>1100.0</c:v>
                </c:pt>
                <c:pt idx="1">
                  <c:v>1320.0</c:v>
                </c:pt>
                <c:pt idx="2">
                  <c:v>1540.0</c:v>
                </c:pt>
                <c:pt idx="3">
                  <c:v>1760.0</c:v>
                </c:pt>
                <c:pt idx="4">
                  <c:v>1980.0</c:v>
                </c:pt>
                <c:pt idx="5">
                  <c:v>2200.0</c:v>
                </c:pt>
                <c:pt idx="6">
                  <c:v>2420.0</c:v>
                </c:pt>
                <c:pt idx="7">
                  <c:v>2640.0</c:v>
                </c:pt>
                <c:pt idx="8">
                  <c:v>2860.0</c:v>
                </c:pt>
                <c:pt idx="9">
                  <c:v>3080.0</c:v>
                </c:pt>
                <c:pt idx="10">
                  <c:v>3300.0</c:v>
                </c:pt>
              </c:numCache>
            </c:numRef>
          </c:val>
          <c:smooth val="0"/>
        </c:ser>
        <c:ser>
          <c:idx val="2"/>
          <c:order val="2"/>
          <c:tx>
            <c:v>Total cost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Model!$E$2:$E$12</c:f>
              <c:numCache>
                <c:formatCode>General</c:formatCode>
                <c:ptCount val="11"/>
                <c:pt idx="0">
                  <c:v>500.0</c:v>
                </c:pt>
                <c:pt idx="1">
                  <c:v>600.0</c:v>
                </c:pt>
                <c:pt idx="2">
                  <c:v>700.0</c:v>
                </c:pt>
                <c:pt idx="3">
                  <c:v>800.0</c:v>
                </c:pt>
                <c:pt idx="4">
                  <c:v>900.0</c:v>
                </c:pt>
                <c:pt idx="5">
                  <c:v>1000.0</c:v>
                </c:pt>
                <c:pt idx="6">
                  <c:v>1100.0</c:v>
                </c:pt>
                <c:pt idx="7">
                  <c:v>1200.0</c:v>
                </c:pt>
                <c:pt idx="8">
                  <c:v>1300.0</c:v>
                </c:pt>
                <c:pt idx="9">
                  <c:v>1400.0</c:v>
                </c:pt>
                <c:pt idx="10">
                  <c:v>1500.0</c:v>
                </c:pt>
              </c:numCache>
            </c:numRef>
          </c:cat>
          <c:val>
            <c:numRef>
              <c:f>Model!$H$2:$H$12</c:f>
              <c:numCache>
                <c:formatCode>"$"#,##0.00_);\("$"#,##0.00\)</c:formatCode>
                <c:ptCount val="11"/>
                <c:pt idx="0">
                  <c:v>7100.0</c:v>
                </c:pt>
                <c:pt idx="1">
                  <c:v>6320.0</c:v>
                </c:pt>
                <c:pt idx="2">
                  <c:v>5825.714285714285</c:v>
                </c:pt>
                <c:pt idx="3">
                  <c:v>5510.0</c:v>
                </c:pt>
                <c:pt idx="4">
                  <c:v>5313.333333333334</c:v>
                </c:pt>
                <c:pt idx="5">
                  <c:v>5200.0</c:v>
                </c:pt>
                <c:pt idx="6">
                  <c:v>5147.272727272728</c:v>
                </c:pt>
                <c:pt idx="7">
                  <c:v>5140.0</c:v>
                </c:pt>
                <c:pt idx="8">
                  <c:v>5167.692307692308</c:v>
                </c:pt>
                <c:pt idx="9">
                  <c:v>5222.857142857143</c:v>
                </c:pt>
                <c:pt idx="10">
                  <c:v>5300.0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306920"/>
        <c:axId val="2141974888"/>
      </c:lineChart>
      <c:catAx>
        <c:axId val="213530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Order quantity</a:t>
                </a:r>
              </a:p>
            </c:rich>
          </c:tx>
          <c:layout>
            <c:manualLayout>
              <c:xMode val="edge"/>
              <c:yMode val="edge"/>
              <c:x val="0.416012877757124"/>
              <c:y val="0.8917403727641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in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974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974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</a:t>
                </a:r>
              </a:p>
            </c:rich>
          </c:tx>
          <c:layout>
            <c:manualLayout>
              <c:xMode val="edge"/>
              <c:yMode val="edge"/>
              <c:x val="0.0153814485784992"/>
              <c:y val="0.47008680354999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_);\(&quot;$&quot;#,##0.00\)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306920"/>
        <c:crosses val="autoZero"/>
        <c:crossBetween val="between"/>
      </c:valAx>
      <c:spPr>
        <a:solidFill>
          <a:schemeClr val="bg1"/>
        </a:solidFill>
        <a:ln w="12700">
          <a:solidFill>
            <a:srgbClr val="000000"/>
          </a:solidFill>
          <a:prstDash val="solid"/>
        </a:ln>
      </c:spPr>
    </c:plotArea>
    <c:legend>
      <c:legendPos val="t"/>
      <c:layout/>
      <c:overlay val="0"/>
    </c:legend>
    <c:plotVisOnly val="0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.0" l="0.75" r="0.75" t="1.0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391584</xdr:colOff>
      <xdr:row>12</xdr:row>
      <xdr:rowOff>155223</xdr:rowOff>
    </xdr:from>
    <xdr:to>
      <xdr:col>10</xdr:col>
      <xdr:colOff>603251</xdr:colOff>
      <xdr:row>32</xdr:row>
      <xdr:rowOff>144640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90" workbookViewId="0"/>
  </sheetViews>
  <sheetFormatPr baseColWidth="10" defaultColWidth="9.1640625" defaultRowHeight="12" x14ac:dyDescent="0"/>
  <cols>
    <col min="1" max="1" width="30.5" style="1" bestFit="1" customWidth="1"/>
    <col min="2" max="2" width="13.33203125" style="1" bestFit="1" customWidth="1"/>
    <col min="3" max="3" width="10.5" style="1" bestFit="1" customWidth="1"/>
    <col min="4" max="4" width="7.1640625" style="1" customWidth="1"/>
    <col min="5" max="5" width="14.5" style="1" bestFit="1" customWidth="1"/>
    <col min="6" max="6" width="10.6640625" style="1" bestFit="1" customWidth="1"/>
    <col min="7" max="7" width="13.83203125" style="1" bestFit="1" customWidth="1"/>
    <col min="8" max="8" width="10.5" style="1" bestFit="1" customWidth="1"/>
    <col min="9" max="16384" width="9.1640625" style="1"/>
  </cols>
  <sheetData>
    <row r="1" spans="1:8">
      <c r="A1" s="6" t="s">
        <v>8</v>
      </c>
      <c r="B1" s="2"/>
      <c r="C1" s="7"/>
      <c r="D1" s="2"/>
      <c r="E1" s="22" t="s">
        <v>4</v>
      </c>
      <c r="F1" s="23" t="s">
        <v>5</v>
      </c>
      <c r="G1" s="23" t="s">
        <v>6</v>
      </c>
      <c r="H1" s="24" t="s">
        <v>7</v>
      </c>
    </row>
    <row r="2" spans="1:8">
      <c r="A2" s="8"/>
      <c r="B2" s="3"/>
      <c r="C2" s="2"/>
      <c r="D2" s="9"/>
      <c r="E2" s="25">
        <v>500</v>
      </c>
      <c r="F2" s="21">
        <f>$B$5/E2*$B$6</f>
        <v>6000</v>
      </c>
      <c r="G2" s="21">
        <f>$B$8*$B$7*E2/2</f>
        <v>1100</v>
      </c>
      <c r="H2" s="26">
        <f>F2+G2</f>
        <v>7100</v>
      </c>
    </row>
    <row r="3" spans="1:8">
      <c r="A3" s="13" t="s">
        <v>10</v>
      </c>
      <c r="B3" s="14"/>
      <c r="C3" s="2"/>
      <c r="E3" s="25">
        <v>600</v>
      </c>
      <c r="F3" s="21">
        <f t="shared" ref="F3:F12" si="0">$B$5/E3*$B$6</f>
        <v>5000</v>
      </c>
      <c r="G3" s="21">
        <f t="shared" ref="G3:G12" si="1">$B$8*$B$7*E3/2</f>
        <v>1320</v>
      </c>
      <c r="H3" s="26">
        <f t="shared" ref="H3:H12" si="2">F3+G3</f>
        <v>6320</v>
      </c>
    </row>
    <row r="4" spans="1:8">
      <c r="A4" s="15"/>
      <c r="B4" s="16"/>
      <c r="C4" s="2"/>
      <c r="E4" s="25">
        <v>700</v>
      </c>
      <c r="F4" s="21">
        <f t="shared" si="0"/>
        <v>4285.7142857142853</v>
      </c>
      <c r="G4" s="21">
        <f t="shared" si="1"/>
        <v>1540.0000000000002</v>
      </c>
      <c r="H4" s="26">
        <f t="shared" si="2"/>
        <v>5825.7142857142853</v>
      </c>
    </row>
    <row r="5" spans="1:8">
      <c r="A5" s="17" t="s">
        <v>0</v>
      </c>
      <c r="B5" s="16">
        <v>15000</v>
      </c>
      <c r="C5" s="2"/>
      <c r="E5" s="25">
        <v>800</v>
      </c>
      <c r="F5" s="21">
        <f t="shared" si="0"/>
        <v>3750</v>
      </c>
      <c r="G5" s="21">
        <f t="shared" si="1"/>
        <v>1760.0000000000002</v>
      </c>
      <c r="H5" s="26">
        <f t="shared" si="2"/>
        <v>5510</v>
      </c>
    </row>
    <row r="6" spans="1:8">
      <c r="A6" s="17" t="s">
        <v>1</v>
      </c>
      <c r="B6" s="18">
        <v>200</v>
      </c>
      <c r="C6" s="2"/>
      <c r="E6" s="25">
        <v>900</v>
      </c>
      <c r="F6" s="21">
        <f t="shared" si="0"/>
        <v>3333.3333333333335</v>
      </c>
      <c r="G6" s="21">
        <f t="shared" si="1"/>
        <v>1980.0000000000002</v>
      </c>
      <c r="H6" s="26">
        <f t="shared" si="2"/>
        <v>5313.3333333333339</v>
      </c>
    </row>
    <row r="7" spans="1:8">
      <c r="A7" s="17" t="s">
        <v>2</v>
      </c>
      <c r="B7" s="18">
        <v>22</v>
      </c>
      <c r="C7" s="2"/>
      <c r="E7" s="25">
        <v>1000</v>
      </c>
      <c r="F7" s="21">
        <f t="shared" si="0"/>
        <v>3000</v>
      </c>
      <c r="G7" s="21">
        <f t="shared" si="1"/>
        <v>2200</v>
      </c>
      <c r="H7" s="26">
        <f t="shared" si="2"/>
        <v>5200</v>
      </c>
    </row>
    <row r="8" spans="1:8">
      <c r="A8" s="19" t="s">
        <v>3</v>
      </c>
      <c r="B8" s="20">
        <v>0.2</v>
      </c>
      <c r="C8" s="2"/>
      <c r="E8" s="25">
        <v>1100</v>
      </c>
      <c r="F8" s="21">
        <f t="shared" si="0"/>
        <v>2727.2727272727275</v>
      </c>
      <c r="G8" s="21">
        <f t="shared" si="1"/>
        <v>2420</v>
      </c>
      <c r="H8" s="26">
        <f t="shared" si="2"/>
        <v>5147.2727272727279</v>
      </c>
    </row>
    <row r="9" spans="1:8">
      <c r="A9" s="3"/>
      <c r="B9" s="3"/>
      <c r="C9" s="2"/>
      <c r="E9" s="25">
        <v>1200</v>
      </c>
      <c r="F9" s="21">
        <f t="shared" si="0"/>
        <v>2500</v>
      </c>
      <c r="G9" s="21">
        <f t="shared" si="1"/>
        <v>2640</v>
      </c>
      <c r="H9" s="26">
        <f t="shared" si="2"/>
        <v>5140</v>
      </c>
    </row>
    <row r="10" spans="1:8">
      <c r="A10" s="8" t="s">
        <v>9</v>
      </c>
      <c r="B10" s="3"/>
      <c r="C10" s="2"/>
      <c r="E10" s="25">
        <v>1300</v>
      </c>
      <c r="F10" s="21">
        <f t="shared" si="0"/>
        <v>2307.6923076923076</v>
      </c>
      <c r="G10" s="21">
        <f t="shared" si="1"/>
        <v>2860.0000000000005</v>
      </c>
      <c r="H10" s="26">
        <f t="shared" si="2"/>
        <v>5167.6923076923085</v>
      </c>
    </row>
    <row r="11" spans="1:8" ht="13" thickBot="1">
      <c r="A11" s="3"/>
      <c r="B11" s="3"/>
      <c r="C11" s="2"/>
      <c r="E11" s="25">
        <v>1400</v>
      </c>
      <c r="F11" s="21">
        <f t="shared" si="0"/>
        <v>2142.8571428571427</v>
      </c>
      <c r="G11" s="21">
        <f t="shared" si="1"/>
        <v>3080.0000000000005</v>
      </c>
      <c r="H11" s="26">
        <f t="shared" si="2"/>
        <v>5222.8571428571431</v>
      </c>
    </row>
    <row r="12" spans="1:8" ht="13" thickBot="1">
      <c r="A12" s="10" t="s">
        <v>4</v>
      </c>
      <c r="B12" s="11">
        <v>1167.7492135173654</v>
      </c>
      <c r="C12" s="2"/>
      <c r="E12" s="27">
        <v>1500</v>
      </c>
      <c r="F12" s="28">
        <f t="shared" si="0"/>
        <v>2000</v>
      </c>
      <c r="G12" s="28">
        <f t="shared" si="1"/>
        <v>3300.0000000000005</v>
      </c>
      <c r="H12" s="29">
        <f t="shared" si="2"/>
        <v>5300</v>
      </c>
    </row>
    <row r="13" spans="1:8">
      <c r="A13" s="10" t="s">
        <v>0</v>
      </c>
      <c r="B13" s="3">
        <f>B5</f>
        <v>15000</v>
      </c>
    </row>
    <row r="14" spans="1:8">
      <c r="A14" s="10" t="s">
        <v>1</v>
      </c>
      <c r="B14" s="4">
        <f>B6</f>
        <v>200</v>
      </c>
    </row>
    <row r="15" spans="1:8">
      <c r="A15" s="10" t="s">
        <v>5</v>
      </c>
      <c r="C15" s="4">
        <f>B5/B12*B6</f>
        <v>2569.0447617290451</v>
      </c>
    </row>
    <row r="16" spans="1:8">
      <c r="A16" s="10" t="s">
        <v>3</v>
      </c>
      <c r="B16" s="3">
        <f>B8</f>
        <v>0.2</v>
      </c>
    </row>
    <row r="17" spans="1:4">
      <c r="A17" s="10" t="s">
        <v>2</v>
      </c>
      <c r="B17" s="4">
        <f>B7</f>
        <v>22</v>
      </c>
      <c r="D17" s="2"/>
    </row>
    <row r="18" spans="1:4" ht="13" thickBot="1">
      <c r="A18" s="10" t="s">
        <v>6</v>
      </c>
      <c r="C18" s="5">
        <f>$B$8*$B$7*$B$12/2</f>
        <v>2569.048269738204</v>
      </c>
      <c r="D18" s="2"/>
    </row>
    <row r="19" spans="1:4" ht="13" thickTop="1">
      <c r="A19" s="10" t="s">
        <v>7</v>
      </c>
      <c r="C19" s="12">
        <f>C15+C18</f>
        <v>5138.0930314672496</v>
      </c>
      <c r="D19" s="2"/>
    </row>
    <row r="20" spans="1:4">
      <c r="A20" s="2"/>
      <c r="B20" s="2"/>
      <c r="C20" s="2"/>
      <c r="D20" s="2"/>
    </row>
  </sheetData>
  <printOptions headings="1" gridLines="1"/>
  <pageMargins left="0.75" right="0.75" top="1" bottom="1" header="0.5" footer="0.5"/>
  <pageSetup orientation="portrait" horizontalDpi="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 Administration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Evans</dc:creator>
  <cp:lastModifiedBy>Jim Evans</cp:lastModifiedBy>
  <cp:lastPrinted>1998-06-03T18:48:47Z</cp:lastPrinted>
  <dcterms:created xsi:type="dcterms:W3CDTF">1998-05-30T16:55:23Z</dcterms:created>
  <dcterms:modified xsi:type="dcterms:W3CDTF">2014-09-28T15:55:16Z</dcterms:modified>
</cp:coreProperties>
</file>