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120" yWindow="100" windowWidth="20800" windowHeight="1376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Model!$B$11:$F$11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dia" localSheetId="0" hidden="1">5</definedName>
    <definedName name="solver_drv" localSheetId="0" hidden="1">1</definedName>
    <definedName name="solver_dua" localSheetId="0" hidden="1">0</definedName>
    <definedName name="solver_eng" localSheetId="0" hidden="1">2</definedName>
    <definedName name="solver_gct" localSheetId="0" hidden="1">20</definedName>
    <definedName name="solver_glb" localSheetId="0" hidden="1">-1E+30</definedName>
    <definedName name="solver_gop" localSheetId="0" hidden="1">1</definedName>
    <definedName name="solver_gub" localSheetId="0" hidden="1">1E+30</definedName>
    <definedName name="solver_iao" localSheetId="0" hidden="1">0</definedName>
    <definedName name="solver_ibd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Model!$B$11:$F$11</definedName>
    <definedName name="solver_lhs2" localSheetId="0" hidden="1">Model!$B$17</definedName>
    <definedName name="solver_lhs3" localSheetId="0" hidden="1">Model!$B$18</definedName>
    <definedName name="solver_lhs4" localSheetId="0" hidden="1">Model!$G$13:$G$14</definedName>
    <definedName name="solver_lin" localSheetId="0" hidden="1">1</definedName>
    <definedName name="solver_log" localSheetId="0" hidden="1">1</definedName>
    <definedName name="solver_mda" localSheetId="0" hidden="1">4</definedName>
    <definedName name="solver_mip" localSheetId="0" hidden="1">5000</definedName>
    <definedName name="solver_mod" localSheetId="0" hidden="1">3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4</definedName>
    <definedName name="solver_obc" localSheetId="0" hidden="1">0</definedName>
    <definedName name="solver_obp" localSheetId="0" hidden="1">0</definedName>
    <definedName name="solver_ofx" localSheetId="0" hidden="1">0</definedName>
    <definedName name="solver_opt" localSheetId="0" hidden="1">Model!$G$12</definedName>
    <definedName name="solver_opt_ob" localSheetId="0" hidden="1">1</definedName>
    <definedName name="solver_phr" localSheetId="0" hidden="1">0</definedName>
    <definedName name="solver_piv" localSheetId="0" hidden="1">0.000001</definedName>
    <definedName name="solver_pre" localSheetId="0" hidden="1">0.00000001</definedName>
    <definedName name="solver_pro" localSheetId="0" hidden="1">0</definedName>
    <definedName name="solver_psi" localSheetId="0" hidden="1">0</definedName>
    <definedName name="solver_rdp" localSheetId="0" hidden="1">0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p" localSheetId="0" hidden="1">0</definedName>
    <definedName name="solver_rhs1" localSheetId="0" hidden="1">Model!$D$18</definedName>
    <definedName name="solver_rhs2" localSheetId="0" hidden="1">Model!$D$17</definedName>
    <definedName name="solver_rhs3" localSheetId="0" hidden="1">Model!$D$18</definedName>
    <definedName name="solver_rhs4" localSheetId="0" hidden="1">Model!$G$6:$G$7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8" i="1"/>
  <c r="B13" i="1"/>
  <c r="C13" i="1"/>
  <c r="D13" i="1"/>
  <c r="E13" i="1"/>
  <c r="F13" i="1"/>
  <c r="B14" i="1"/>
  <c r="C14" i="1"/>
  <c r="D14" i="1"/>
  <c r="E14" i="1"/>
  <c r="F14" i="1"/>
  <c r="B12" i="1"/>
  <c r="C12" i="1"/>
  <c r="D12" i="1"/>
  <c r="E12" i="1"/>
  <c r="F12" i="1"/>
  <c r="G13" i="1"/>
  <c r="G12" i="1"/>
  <c r="G14" i="1"/>
</calcChain>
</file>

<file path=xl/sharedStrings.xml><?xml version="1.0" encoding="utf-8"?>
<sst xmlns="http://schemas.openxmlformats.org/spreadsheetml/2006/main" count="23" uniqueCount="23">
  <si>
    <t>Project 1</t>
  </si>
  <si>
    <t>Project 2</t>
  </si>
  <si>
    <t>Project 3</t>
  </si>
  <si>
    <t>Project 4</t>
  </si>
  <si>
    <t>Project 5</t>
  </si>
  <si>
    <t>Resources</t>
  </si>
  <si>
    <t>Available</t>
  </si>
  <si>
    <t>Cash requirements</t>
  </si>
  <si>
    <t>Personnel requirements</t>
  </si>
  <si>
    <t>Project selection decisions</t>
  </si>
  <si>
    <t>Expected Return (NPV)</t>
  </si>
  <si>
    <t>Data</t>
  </si>
  <si>
    <t>Model</t>
  </si>
  <si>
    <t>Return</t>
  </si>
  <si>
    <t>Total</t>
  </si>
  <si>
    <t>Cash Used</t>
  </si>
  <si>
    <t>Personnel Used</t>
  </si>
  <si>
    <t>Logical conditions</t>
  </si>
  <si>
    <t>If project 1 then project 4</t>
  </si>
  <si>
    <t>≥</t>
  </si>
  <si>
    <t>At most one of projects 1 and 3</t>
  </si>
  <si>
    <t>≤</t>
  </si>
  <si>
    <t>Hahn Engineering Model with Logical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</si>
</sst>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Fill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 applyAlignment="1">
      <alignment horizontal="right"/>
    </xf>
    <xf numFmtId="0" fontId="2" fillId="0" borderId="0" xfId="0" applyFont="1" applyFill="1" applyBorder="1" applyAlignment="1">
      <alignment horizontal="right"/>
    </xf>
    <xf numFmtId="164" fontId="0" fillId="3" borderId="4" xfId="0" applyNumberFormat="1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 applyBorder="1"/>
    <xf numFmtId="164" fontId="3" fillId="4" borderId="0" xfId="1" applyNumberFormat="1" applyFont="1" applyFill="1" applyBorder="1"/>
    <xf numFmtId="164" fontId="0" fillId="4" borderId="0" xfId="1" applyNumberFormat="1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9" xfId="0" applyFont="1" applyFill="1" applyBorder="1"/>
    <xf numFmtId="0" fontId="2" fillId="4" borderId="8" xfId="0" applyFont="1" applyFill="1" applyBorder="1" applyAlignment="1">
      <alignment horizontal="right"/>
    </xf>
    <xf numFmtId="164" fontId="3" fillId="4" borderId="9" xfId="1" applyNumberFormat="1" applyFont="1" applyFill="1" applyBorder="1"/>
    <xf numFmtId="0" fontId="2" fillId="4" borderId="10" xfId="0" applyFont="1" applyFill="1" applyBorder="1" applyAlignment="1">
      <alignment horizontal="right"/>
    </xf>
    <xf numFmtId="0" fontId="0" fillId="4" borderId="11" xfId="0" applyFill="1" applyBorder="1"/>
    <xf numFmtId="0" fontId="1" fillId="4" borderId="12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/>
  </sheetViews>
  <sheetFormatPr baseColWidth="10" defaultColWidth="8.83203125" defaultRowHeight="12" x14ac:dyDescent="0"/>
  <cols>
    <col min="1" max="1" width="30.1640625" bestFit="1" customWidth="1"/>
    <col min="2" max="6" width="9.6640625" bestFit="1" customWidth="1"/>
    <col min="7" max="7" width="10" bestFit="1" customWidth="1"/>
  </cols>
  <sheetData>
    <row r="1" spans="1:7">
      <c r="A1" s="1" t="s">
        <v>22</v>
      </c>
    </row>
    <row r="2" spans="1:7">
      <c r="A2" s="1"/>
    </row>
    <row r="3" spans="1:7">
      <c r="A3" s="19" t="s">
        <v>11</v>
      </c>
      <c r="B3" s="20"/>
      <c r="C3" s="20"/>
      <c r="D3" s="20"/>
      <c r="E3" s="20"/>
      <c r="F3" s="20"/>
      <c r="G3" s="21"/>
    </row>
    <row r="4" spans="1:7">
      <c r="A4" s="22"/>
      <c r="B4" s="16" t="s">
        <v>0</v>
      </c>
      <c r="C4" s="16" t="s">
        <v>1</v>
      </c>
      <c r="D4" s="16" t="s">
        <v>2</v>
      </c>
      <c r="E4" s="16" t="s">
        <v>3</v>
      </c>
      <c r="F4" s="16" t="s">
        <v>4</v>
      </c>
      <c r="G4" s="23" t="s">
        <v>6</v>
      </c>
    </row>
    <row r="5" spans="1:7">
      <c r="A5" s="24" t="s">
        <v>10</v>
      </c>
      <c r="B5" s="17">
        <v>180000</v>
      </c>
      <c r="C5" s="17">
        <v>220000</v>
      </c>
      <c r="D5" s="17">
        <v>150000</v>
      </c>
      <c r="E5" s="17">
        <v>140000</v>
      </c>
      <c r="F5" s="17">
        <v>200000</v>
      </c>
      <c r="G5" s="23" t="s">
        <v>5</v>
      </c>
    </row>
    <row r="6" spans="1:7">
      <c r="A6" s="24" t="s">
        <v>7</v>
      </c>
      <c r="B6" s="18">
        <v>55000</v>
      </c>
      <c r="C6" s="18">
        <v>83000</v>
      </c>
      <c r="D6" s="18">
        <v>24000</v>
      </c>
      <c r="E6" s="18">
        <v>49000</v>
      </c>
      <c r="F6" s="18">
        <v>61000</v>
      </c>
      <c r="G6" s="25">
        <v>150000</v>
      </c>
    </row>
    <row r="7" spans="1:7">
      <c r="A7" s="26" t="s">
        <v>8</v>
      </c>
      <c r="B7" s="27">
        <v>5</v>
      </c>
      <c r="C7" s="27">
        <v>3</v>
      </c>
      <c r="D7" s="27">
        <v>2</v>
      </c>
      <c r="E7" s="27">
        <v>5</v>
      </c>
      <c r="F7" s="27">
        <v>3</v>
      </c>
      <c r="G7" s="28">
        <v>12</v>
      </c>
    </row>
    <row r="8" spans="1:7">
      <c r="A8" s="4"/>
      <c r="B8" s="3"/>
      <c r="C8" s="3"/>
      <c r="D8" s="3"/>
      <c r="E8" s="3"/>
      <c r="F8" s="3"/>
      <c r="G8" s="4"/>
    </row>
    <row r="9" spans="1:7">
      <c r="A9" s="5" t="s">
        <v>12</v>
      </c>
      <c r="B9" s="3"/>
      <c r="C9" s="3"/>
      <c r="D9" s="3"/>
      <c r="E9" s="3"/>
      <c r="F9" s="3"/>
      <c r="G9" s="4"/>
    </row>
    <row r="10" spans="1:7" ht="13" thickBot="1"/>
    <row r="11" spans="1:7" ht="13" thickBot="1">
      <c r="A11" s="11" t="s">
        <v>9</v>
      </c>
      <c r="B11" s="8">
        <v>0</v>
      </c>
      <c r="C11" s="9">
        <v>0</v>
      </c>
      <c r="D11" s="9">
        <v>1</v>
      </c>
      <c r="E11" s="9">
        <v>1</v>
      </c>
      <c r="F11" s="10">
        <v>1</v>
      </c>
      <c r="G11" s="7" t="s">
        <v>14</v>
      </c>
    </row>
    <row r="12" spans="1:7">
      <c r="A12" s="12" t="s">
        <v>13</v>
      </c>
      <c r="B12" s="6">
        <f>B5*B11</f>
        <v>0</v>
      </c>
      <c r="C12" s="6">
        <f>C5*C11</f>
        <v>0</v>
      </c>
      <c r="D12" s="6">
        <f>D5*D11</f>
        <v>150000</v>
      </c>
      <c r="E12" s="6">
        <f>E5*E11</f>
        <v>140000</v>
      </c>
      <c r="F12" s="6">
        <f>F5*F11</f>
        <v>200000</v>
      </c>
      <c r="G12" s="13">
        <f>SUM(B12:F12)</f>
        <v>490000</v>
      </c>
    </row>
    <row r="13" spans="1:7">
      <c r="A13" s="11" t="s">
        <v>15</v>
      </c>
      <c r="B13" s="6">
        <f>B6*B11</f>
        <v>0</v>
      </c>
      <c r="C13" s="6">
        <f>C6*C11</f>
        <v>0</v>
      </c>
      <c r="D13" s="6">
        <f>D6*D11</f>
        <v>24000</v>
      </c>
      <c r="E13" s="6">
        <f>E6*E11</f>
        <v>49000</v>
      </c>
      <c r="F13" s="6">
        <f>F6*F11</f>
        <v>61000</v>
      </c>
      <c r="G13" s="2">
        <f>SUM(B13:F13)</f>
        <v>134000</v>
      </c>
    </row>
    <row r="14" spans="1:7">
      <c r="A14" s="11" t="s">
        <v>16</v>
      </c>
      <c r="B14">
        <f>B7*B11</f>
        <v>0</v>
      </c>
      <c r="C14">
        <f>C7*C11</f>
        <v>0</v>
      </c>
      <c r="D14">
        <f>D7*D11</f>
        <v>2</v>
      </c>
      <c r="E14">
        <f>E7*E11</f>
        <v>5</v>
      </c>
      <c r="F14">
        <f>F7*F11</f>
        <v>3</v>
      </c>
      <c r="G14">
        <f>SUM(B14:F14)</f>
        <v>10</v>
      </c>
    </row>
    <row r="16" spans="1:7">
      <c r="A16" s="12" t="s">
        <v>17</v>
      </c>
    </row>
    <row r="17" spans="1:4" ht="14">
      <c r="A17" s="12" t="s">
        <v>18</v>
      </c>
      <c r="B17" s="14">
        <f>E11-B11</f>
        <v>1</v>
      </c>
      <c r="C17" s="15" t="s">
        <v>19</v>
      </c>
      <c r="D17" s="14">
        <v>0</v>
      </c>
    </row>
    <row r="18" spans="1:4" ht="14">
      <c r="A18" s="12" t="s">
        <v>20</v>
      </c>
      <c r="B18" s="14">
        <f>B11+D11</f>
        <v>1</v>
      </c>
      <c r="C18" s="15" t="s">
        <v>21</v>
      </c>
      <c r="D18" s="14">
        <v>1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Jim Evans</cp:lastModifiedBy>
  <dcterms:created xsi:type="dcterms:W3CDTF">1998-05-23T14:08:57Z</dcterms:created>
  <dcterms:modified xsi:type="dcterms:W3CDTF">2014-09-29T12:50:48Z</dcterms:modified>
</cp:coreProperties>
</file>