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420" yWindow="120" windowWidth="22860" windowHeight="13600"/>
  </bookViews>
  <sheets>
    <sheet name="Model" sheetId="1" r:id="rId1"/>
    <sheet name="Answer Report 1" sheetId="4" r:id="rId2"/>
    <sheet name="Sensitivity Report 1" sheetId="5" r:id="rId3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Model!$B$14:$B$16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bd" localSheetId="0" hidden="1">2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lhs_ob1" localSheetId="0" hidden="1">0</definedName>
    <definedName name="solver_lhs_ob2" localSheetId="0" hidden="1">0</definedName>
    <definedName name="solver_lhs1" localSheetId="0" hidden="1">Model!$B$17</definedName>
    <definedName name="solver_lhs2" localSheetId="0" hidden="1">Model!$B$21</definedName>
    <definedName name="solver_lin" localSheetId="0" hidden="1">1</definedName>
    <definedName name="solver_log" localSheetId="0" hidden="1">1</definedName>
    <definedName name="solver_lva" localSheetId="0" hidden="1">0</definedName>
    <definedName name="solver_mda" localSheetId="0" hidden="1">4</definedName>
    <definedName name="solver_mip" localSheetId="0" hidden="1">1000</definedName>
    <definedName name="solver_mod" localSheetId="0" hidden="1">3</definedName>
    <definedName name="solver_msl" localSheetId="0" hidden="1">0</definedName>
    <definedName name="solver_neg" localSheetId="0" hidden="1">1</definedName>
    <definedName name="solver_nod" localSheetId="0" hidden="1">1000</definedName>
    <definedName name="solver_ntr" localSheetId="0" hidden="1">2</definedName>
    <definedName name="solver_ntri" hidden="1">1000</definedName>
    <definedName name="solver_num" localSheetId="0" hidden="1">2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Model!$C$21</definedName>
    <definedName name="solver_opt_ob" localSheetId="0" hidden="1">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2</definedName>
    <definedName name="solver_rel2" localSheetId="0" hidden="1">3</definedName>
    <definedName name="solver_reo" localSheetId="0" hidden="1">2</definedName>
    <definedName name="solver_rep" localSheetId="0" hidden="1">0</definedName>
    <definedName name="solver_rhs1" localSheetId="0" hidden="1">1</definedName>
    <definedName name="solver_rhs2" localSheetId="0" hidden="1">Model!$B$9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F14" i="1"/>
  <c r="E15" i="1"/>
  <c r="F15" i="1"/>
  <c r="E16" i="1"/>
  <c r="F16" i="1"/>
  <c r="B17" i="1"/>
  <c r="B21" i="1"/>
  <c r="C21" i="1"/>
</calcChain>
</file>

<file path=xl/sharedStrings.xml><?xml version="1.0" encoding="utf-8"?>
<sst xmlns="http://schemas.openxmlformats.org/spreadsheetml/2006/main" count="111" uniqueCount="62">
  <si>
    <t>Stock 1</t>
  </si>
  <si>
    <t>Stock 2</t>
  </si>
  <si>
    <t>Stock 3</t>
  </si>
  <si>
    <t>Variance</t>
  </si>
  <si>
    <t>Allocation</t>
  </si>
  <si>
    <t>Model</t>
  </si>
  <si>
    <t>Variance-Covariance Matrix</t>
  </si>
  <si>
    <t>Variance Calculations</t>
  </si>
  <si>
    <t>Data</t>
  </si>
  <si>
    <t>Expected</t>
  </si>
  <si>
    <t>Return</t>
  </si>
  <si>
    <t>Total</t>
  </si>
  <si>
    <t>Squared Terms</t>
  </si>
  <si>
    <t>Cross-Products</t>
  </si>
  <si>
    <t>Target Return</t>
  </si>
  <si>
    <t>Portfolio</t>
  </si>
  <si>
    <t>Microsoft Excel 14.0 Answer Report</t>
  </si>
  <si>
    <t>Worksheet: [Markowitz Model.xlsx]Markowitz Model</t>
  </si>
  <si>
    <t>Result: Solver found a solution.  All constraints and optimality conditions are satisfied.</t>
  </si>
  <si>
    <t>Solution Time: 00 Seconds</t>
  </si>
  <si>
    <t>Subproblems: 0</t>
  </si>
  <si>
    <t>Incumbent Solutions: 0</t>
  </si>
  <si>
    <t>Objective Cell (Min)</t>
  </si>
  <si>
    <t>Cell</t>
  </si>
  <si>
    <t>Name</t>
  </si>
  <si>
    <t>Original Value</t>
  </si>
  <si>
    <t>Final Value</t>
  </si>
  <si>
    <t>$C$21</t>
  </si>
  <si>
    <t>Portfolio Variance</t>
  </si>
  <si>
    <t>Decision Variable Cells</t>
  </si>
  <si>
    <t>$B$14</t>
  </si>
  <si>
    <t>Stock 1 Allocation</t>
  </si>
  <si>
    <t>$B$15</t>
  </si>
  <si>
    <t>Stock 2 Allocation</t>
  </si>
  <si>
    <t>$B$16</t>
  </si>
  <si>
    <t>Stock 3 Allocation</t>
  </si>
  <si>
    <t>Constraints</t>
  </si>
  <si>
    <t>Cell Value</t>
  </si>
  <si>
    <t>Formula</t>
  </si>
  <si>
    <t>Status</t>
  </si>
  <si>
    <t>Slack</t>
  </si>
  <si>
    <t>$B$17</t>
  </si>
  <si>
    <t>Total Allocation</t>
  </si>
  <si>
    <t>$B$17=1</t>
  </si>
  <si>
    <t>Binding</t>
  </si>
  <si>
    <t>$B$21</t>
  </si>
  <si>
    <t>Portfolio Return</t>
  </si>
  <si>
    <t>$B$21&gt;=$B$9</t>
  </si>
  <si>
    <t>Microsoft Excel 14.0 Sensitivity Report</t>
  </si>
  <si>
    <t>Final</t>
  </si>
  <si>
    <t>Reduced</t>
  </si>
  <si>
    <t>Value</t>
  </si>
  <si>
    <t>Gradient</t>
  </si>
  <si>
    <t>Lagrange</t>
  </si>
  <si>
    <t>Multiplier</t>
  </si>
  <si>
    <t>Markowitz Portfolio Model</t>
  </si>
  <si>
    <t>Report Created: 5/24/2011 12:02:17 PM</t>
  </si>
  <si>
    <t>Engine: Standard LP/Quadratic</t>
  </si>
  <si>
    <t>Iterations: 2</t>
  </si>
  <si>
    <t>Type</t>
  </si>
  <si>
    <t>Normal</t>
  </si>
  <si>
    <t>Report Created: 5/24/2011 12:02:18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</si>
</sst>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00"/>
    <numFmt numFmtId="166" formatCode="0.000"/>
  </numFmts>
  <fonts count="5" x14ac:knownFonts="1">
    <font>
      <sz val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/>
    <xf numFmtId="0" fontId="2" fillId="0" borderId="0" xfId="0" applyFont="1" applyBorder="1"/>
    <xf numFmtId="164" fontId="2" fillId="0" borderId="0" xfId="0" applyNumberFormat="1" applyFont="1"/>
    <xf numFmtId="9" fontId="2" fillId="0" borderId="0" xfId="0" applyNumberFormat="1" applyFont="1" applyBorder="1"/>
    <xf numFmtId="165" fontId="2" fillId="0" borderId="0" xfId="0" applyNumberFormat="1" applyFont="1" applyBorder="1"/>
    <xf numFmtId="0" fontId="3" fillId="0" borderId="0" xfId="0" applyFont="1"/>
    <xf numFmtId="166" fontId="0" fillId="0" borderId="0" xfId="0" applyNumberFormat="1"/>
    <xf numFmtId="0" fontId="0" fillId="0" borderId="4" xfId="0" applyFill="1" applyBorder="1" applyAlignment="1"/>
    <xf numFmtId="0" fontId="0" fillId="0" borderId="5" xfId="0" applyFill="1" applyBorder="1" applyAlignment="1"/>
    <xf numFmtId="2" fontId="0" fillId="0" borderId="5" xfId="0" applyNumberFormat="1" applyFill="1" applyBorder="1" applyAlignment="1"/>
    <xf numFmtId="2" fontId="0" fillId="0" borderId="4" xfId="0" applyNumberFormat="1" applyFill="1" applyBorder="1" applyAlignment="1"/>
    <xf numFmtId="0" fontId="0" fillId="0" borderId="5" xfId="0" applyNumberFormat="1" applyFill="1" applyBorder="1" applyAlignment="1"/>
    <xf numFmtId="164" fontId="0" fillId="0" borderId="4" xfId="0" applyNumberFormat="1" applyFill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2" fontId="2" fillId="2" borderId="7" xfId="0" applyNumberFormat="1" applyFont="1" applyFill="1" applyBorder="1"/>
    <xf numFmtId="2" fontId="2" fillId="2" borderId="8" xfId="0" applyNumberFormat="1" applyFont="1" applyFill="1" applyBorder="1"/>
    <xf numFmtId="2" fontId="2" fillId="2" borderId="9" xfId="0" applyNumberFormat="1" applyFont="1" applyFill="1" applyBorder="1"/>
    <xf numFmtId="166" fontId="2" fillId="3" borderId="6" xfId="0" applyNumberFormat="1" applyFont="1" applyFill="1" applyBorder="1"/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1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1" fillId="4" borderId="0" xfId="0" applyFont="1" applyFill="1" applyBorder="1"/>
    <xf numFmtId="0" fontId="2" fillId="4" borderId="0" xfId="0" applyFont="1" applyFill="1" applyBorder="1"/>
    <xf numFmtId="0" fontId="1" fillId="4" borderId="14" xfId="0" applyFont="1" applyFill="1" applyBorder="1"/>
    <xf numFmtId="0" fontId="1" fillId="4" borderId="13" xfId="0" applyFont="1" applyFill="1" applyBorder="1" applyAlignment="1">
      <alignment horizontal="right"/>
    </xf>
    <xf numFmtId="9" fontId="2" fillId="4" borderId="0" xfId="0" applyNumberFormat="1" applyFont="1" applyFill="1" applyBorder="1"/>
    <xf numFmtId="0" fontId="2" fillId="4" borderId="14" xfId="0" applyFont="1" applyFill="1" applyBorder="1"/>
    <xf numFmtId="0" fontId="1" fillId="4" borderId="15" xfId="0" applyFont="1" applyFill="1" applyBorder="1" applyAlignment="1">
      <alignment horizontal="right"/>
    </xf>
    <xf numFmtId="9" fontId="2" fillId="4" borderId="16" xfId="0" applyNumberFormat="1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2" fontId="2" fillId="5" borderId="0" xfId="0" applyNumberFormat="1" applyFont="1" applyFill="1" applyBorder="1"/>
    <xf numFmtId="0" fontId="2" fillId="5" borderId="0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9" fontId="2" fillId="5" borderId="13" xfId="0" applyNumberFormat="1" applyFont="1" applyFill="1" applyBorder="1"/>
    <xf numFmtId="2" fontId="2" fillId="5" borderId="14" xfId="0" applyNumberFormat="1" applyFont="1" applyFill="1" applyBorder="1"/>
    <xf numFmtId="0" fontId="2" fillId="5" borderId="14" xfId="0" applyFont="1" applyFill="1" applyBorder="1"/>
    <xf numFmtId="9" fontId="2" fillId="5" borderId="15" xfId="0" applyNumberFormat="1" applyFont="1" applyFill="1" applyBorder="1"/>
    <xf numFmtId="0" fontId="2" fillId="5" borderId="16" xfId="0" applyFont="1" applyFill="1" applyBorder="1"/>
    <xf numFmtId="2" fontId="2" fillId="5" borderId="16" xfId="0" applyNumberFormat="1" applyFont="1" applyFill="1" applyBorder="1"/>
    <xf numFmtId="2" fontId="2" fillId="5" borderId="17" xfId="0" applyNumberFormat="1" applyFont="1" applyFill="1" applyBorder="1"/>
    <xf numFmtId="0" fontId="1" fillId="4" borderId="0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Risk-Reward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Model!$I$2:$I$6</c:f>
              <c:numCache>
                <c:formatCode>0%</c:formatCode>
                <c:ptCount val="5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</c:numCache>
            </c:numRef>
          </c:cat>
          <c:val>
            <c:numRef>
              <c:f>Model!$J$2:$J$6</c:f>
              <c:numCache>
                <c:formatCode>General</c:formatCode>
                <c:ptCount val="5"/>
                <c:pt idx="0">
                  <c:v>0.004</c:v>
                </c:pt>
                <c:pt idx="1">
                  <c:v>0.007</c:v>
                </c:pt>
                <c:pt idx="2">
                  <c:v>0.012</c:v>
                </c:pt>
                <c:pt idx="3">
                  <c:v>0.02</c:v>
                </c:pt>
                <c:pt idx="4">
                  <c:v>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107912"/>
        <c:axId val="-2117398440"/>
      </c:lineChart>
      <c:catAx>
        <c:axId val="-211710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17398440"/>
        <c:crosses val="autoZero"/>
        <c:auto val="1"/>
        <c:lblAlgn val="ctr"/>
        <c:lblOffset val="100"/>
        <c:noMultiLvlLbl val="0"/>
      </c:catAx>
      <c:valAx>
        <c:axId val="-2117398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Variance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10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6</xdr:row>
      <xdr:rowOff>85725</xdr:rowOff>
    </xdr:from>
    <xdr:to>
      <xdr:col>12</xdr:col>
      <xdr:colOff>609600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/>
  </sheetViews>
  <sheetFormatPr baseColWidth="10" defaultColWidth="8.7109375" defaultRowHeight="12" x14ac:dyDescent="0"/>
  <cols>
    <col min="1" max="1" width="14.7109375" style="2" customWidth="1"/>
    <col min="2" max="2" width="7.85546875" style="2" bestFit="1" customWidth="1"/>
    <col min="3" max="3" width="7.140625" style="2" bestFit="1" customWidth="1"/>
    <col min="4" max="4" width="5.85546875" style="2" bestFit="1" customWidth="1"/>
    <col min="5" max="5" width="11.5703125" style="2" bestFit="1" customWidth="1"/>
    <col min="6" max="6" width="11.140625" style="2" bestFit="1" customWidth="1"/>
    <col min="7" max="7" width="5.85546875" style="2" bestFit="1" customWidth="1"/>
    <col min="8" max="8" width="3" style="2" customWidth="1"/>
    <col min="9" max="9" width="8.28515625" style="2" bestFit="1" customWidth="1"/>
    <col min="10" max="16384" width="8.7109375" style="2"/>
  </cols>
  <sheetData>
    <row r="1" spans="1:13">
      <c r="A1" s="1" t="s">
        <v>55</v>
      </c>
      <c r="I1" s="44" t="s">
        <v>10</v>
      </c>
      <c r="J1" s="45" t="s">
        <v>3</v>
      </c>
      <c r="K1" s="45" t="s">
        <v>0</v>
      </c>
      <c r="L1" s="45" t="s">
        <v>1</v>
      </c>
      <c r="M1" s="46" t="s">
        <v>2</v>
      </c>
    </row>
    <row r="2" spans="1:13">
      <c r="A2" s="1"/>
      <c r="I2" s="47">
        <v>0.08</v>
      </c>
      <c r="J2" s="43">
        <v>4.0000000000000001E-3</v>
      </c>
      <c r="K2" s="42">
        <v>0.27985739750445648</v>
      </c>
      <c r="L2" s="42">
        <v>3.2085561497325936E-2</v>
      </c>
      <c r="M2" s="48">
        <v>0.68805704099821763</v>
      </c>
    </row>
    <row r="3" spans="1:13">
      <c r="A3" s="28" t="s">
        <v>8</v>
      </c>
      <c r="B3" s="29"/>
      <c r="C3" s="29"/>
      <c r="D3" s="29"/>
      <c r="E3" s="29"/>
      <c r="F3" s="29"/>
      <c r="G3" s="30"/>
      <c r="I3" s="47">
        <v>0.09</v>
      </c>
      <c r="J3" s="43">
        <v>7.0000000000000001E-3</v>
      </c>
      <c r="K3" s="42">
        <v>0.26559714795008921</v>
      </c>
      <c r="L3" s="42">
        <v>0.24064171122994621</v>
      </c>
      <c r="M3" s="48">
        <v>0.49376114081996458</v>
      </c>
    </row>
    <row r="4" spans="1:13">
      <c r="A4" s="31"/>
      <c r="B4" s="32" t="s">
        <v>9</v>
      </c>
      <c r="C4" s="33"/>
      <c r="D4" s="33"/>
      <c r="E4" s="54" t="s">
        <v>6</v>
      </c>
      <c r="F4" s="54"/>
      <c r="G4" s="55"/>
      <c r="I4" s="47">
        <v>0.1</v>
      </c>
      <c r="J4" s="43">
        <v>1.2E-2</v>
      </c>
      <c r="K4" s="43">
        <v>0.25</v>
      </c>
      <c r="L4" s="43">
        <v>0.45</v>
      </c>
      <c r="M4" s="49">
        <v>0.3</v>
      </c>
    </row>
    <row r="5" spans="1:13">
      <c r="A5" s="31"/>
      <c r="B5" s="32" t="s">
        <v>10</v>
      </c>
      <c r="C5" s="33"/>
      <c r="D5" s="33"/>
      <c r="E5" s="32" t="s">
        <v>0</v>
      </c>
      <c r="F5" s="32" t="s">
        <v>1</v>
      </c>
      <c r="G5" s="34" t="s">
        <v>2</v>
      </c>
      <c r="I5" s="47">
        <v>0.11</v>
      </c>
      <c r="J5" s="43">
        <v>0.02</v>
      </c>
      <c r="K5" s="42">
        <v>0.23707664884135507</v>
      </c>
      <c r="L5" s="42">
        <v>0.65775401069518713</v>
      </c>
      <c r="M5" s="48">
        <v>0.10516934046345792</v>
      </c>
    </row>
    <row r="6" spans="1:13">
      <c r="A6" s="35" t="s">
        <v>0</v>
      </c>
      <c r="B6" s="36">
        <v>0.1</v>
      </c>
      <c r="C6" s="33"/>
      <c r="D6" s="32" t="s">
        <v>0</v>
      </c>
      <c r="E6" s="33">
        <v>2.5000000000000001E-2</v>
      </c>
      <c r="F6" s="33">
        <v>1.4999999999999999E-2</v>
      </c>
      <c r="G6" s="37">
        <v>-2E-3</v>
      </c>
      <c r="I6" s="50">
        <v>0.12</v>
      </c>
      <c r="J6" s="51">
        <v>0.03</v>
      </c>
      <c r="K6" s="52">
        <v>0</v>
      </c>
      <c r="L6" s="52">
        <v>1</v>
      </c>
      <c r="M6" s="53">
        <v>0</v>
      </c>
    </row>
    <row r="7" spans="1:13">
      <c r="A7" s="35" t="s">
        <v>1</v>
      </c>
      <c r="B7" s="36">
        <v>0.12</v>
      </c>
      <c r="C7" s="33"/>
      <c r="D7" s="32" t="s">
        <v>1</v>
      </c>
      <c r="E7" s="33"/>
      <c r="F7" s="33">
        <v>0.03</v>
      </c>
      <c r="G7" s="37">
        <v>5.0000000000000001E-3</v>
      </c>
      <c r="I7" s="3"/>
      <c r="K7" s="27"/>
      <c r="L7" s="27"/>
      <c r="M7" s="27"/>
    </row>
    <row r="8" spans="1:13">
      <c r="A8" s="35" t="s">
        <v>2</v>
      </c>
      <c r="B8" s="36">
        <v>7.0000000000000007E-2</v>
      </c>
      <c r="C8" s="33"/>
      <c r="D8" s="32" t="s">
        <v>2</v>
      </c>
      <c r="E8" s="33"/>
      <c r="F8" s="33"/>
      <c r="G8" s="37">
        <v>4.0000000000000001E-3</v>
      </c>
    </row>
    <row r="9" spans="1:13">
      <c r="A9" s="38" t="s">
        <v>14</v>
      </c>
      <c r="B9" s="39">
        <v>0.1</v>
      </c>
      <c r="C9" s="40"/>
      <c r="D9" s="40"/>
      <c r="E9" s="40"/>
      <c r="F9" s="40"/>
      <c r="G9" s="41"/>
    </row>
    <row r="11" spans="1:13">
      <c r="A11" s="1" t="s">
        <v>5</v>
      </c>
    </row>
    <row r="12" spans="1:13">
      <c r="B12" s="1"/>
      <c r="C12" s="1"/>
      <c r="D12" s="1"/>
      <c r="E12" s="56" t="s">
        <v>7</v>
      </c>
      <c r="F12" s="56"/>
      <c r="G12" s="4"/>
      <c r="H12" s="4"/>
      <c r="I12" s="4"/>
      <c r="J12" s="4"/>
    </row>
    <row r="13" spans="1:13">
      <c r="B13" s="1" t="s">
        <v>4</v>
      </c>
      <c r="C13" s="1"/>
      <c r="D13" s="1"/>
      <c r="E13" s="17" t="s">
        <v>12</v>
      </c>
      <c r="F13" s="17" t="s">
        <v>13</v>
      </c>
      <c r="G13" s="4"/>
      <c r="H13" s="4"/>
      <c r="I13" s="4"/>
      <c r="J13" s="4"/>
    </row>
    <row r="14" spans="1:13">
      <c r="A14" s="16" t="s">
        <v>0</v>
      </c>
      <c r="B14" s="19">
        <v>0.25133689839572204</v>
      </c>
      <c r="E14" s="2">
        <f>B14^2*E6</f>
        <v>1.5792559123795379E-3</v>
      </c>
      <c r="F14" s="2">
        <f>F6*B14*B15*2</f>
        <v>3.3869999142097304E-3</v>
      </c>
      <c r="G14" s="4"/>
      <c r="H14" s="4"/>
      <c r="I14" s="4"/>
      <c r="J14" s="4"/>
    </row>
    <row r="15" spans="1:13">
      <c r="A15" s="16" t="s">
        <v>1</v>
      </c>
      <c r="B15" s="20">
        <v>0.44919786096256692</v>
      </c>
      <c r="E15" s="2">
        <f>B15^2*F7</f>
        <v>6.0533615488003673E-3</v>
      </c>
      <c r="F15" s="4">
        <f>G6*B14*B16*2</f>
        <v>-3.0106665904086469E-4</v>
      </c>
      <c r="G15" s="4"/>
      <c r="H15" s="4"/>
      <c r="I15" s="4"/>
      <c r="J15" s="4"/>
    </row>
    <row r="16" spans="1:13">
      <c r="A16" s="16" t="s">
        <v>2</v>
      </c>
      <c r="B16" s="21">
        <v>0.29946524064171104</v>
      </c>
      <c r="E16" s="2">
        <f>B16^2*G8</f>
        <v>3.5871772141039159E-4</v>
      </c>
      <c r="F16" s="4">
        <f>G7*B15*B16*2</f>
        <v>1.3451914552889696E-3</v>
      </c>
      <c r="G16" s="4"/>
      <c r="H16" s="4"/>
      <c r="I16" s="4"/>
      <c r="J16" s="4"/>
    </row>
    <row r="17" spans="1:10">
      <c r="A17" s="16" t="s">
        <v>11</v>
      </c>
      <c r="B17" s="2">
        <f>SUM(B14:B16)</f>
        <v>1</v>
      </c>
      <c r="D17" s="4"/>
      <c r="E17" s="4"/>
      <c r="F17" s="4"/>
      <c r="G17" s="4"/>
      <c r="H17" s="4"/>
      <c r="I17" s="4"/>
      <c r="J17" s="4"/>
    </row>
    <row r="18" spans="1:10">
      <c r="A18" s="16"/>
    </row>
    <row r="19" spans="1:10">
      <c r="A19" s="16"/>
    </row>
    <row r="20" spans="1:10">
      <c r="A20" s="18"/>
      <c r="B20" s="17" t="s">
        <v>10</v>
      </c>
      <c r="C20" s="17" t="s">
        <v>3</v>
      </c>
    </row>
    <row r="21" spans="1:10">
      <c r="A21" s="18" t="s">
        <v>15</v>
      </c>
      <c r="B21" s="5">
        <f>SUMPRODUCT(B14:B16,B6:B8)</f>
        <v>0.1</v>
      </c>
      <c r="C21" s="22">
        <f>SUM(E14:E16)+ SUM(F14:F16)</f>
        <v>1.2422459893048132E-2</v>
      </c>
    </row>
    <row r="22" spans="1:10">
      <c r="A22" s="6"/>
      <c r="B22" s="7"/>
      <c r="C22" s="4"/>
    </row>
    <row r="23" spans="1:10">
      <c r="A23" s="6"/>
      <c r="B23" s="7"/>
      <c r="C23" s="4"/>
      <c r="D23" s="4"/>
      <c r="E23" s="4"/>
    </row>
    <row r="24" spans="1:10">
      <c r="A24" s="6"/>
      <c r="B24" s="7"/>
      <c r="C24" s="4"/>
      <c r="D24" s="4"/>
      <c r="E24" s="4"/>
      <c r="G24" s="5"/>
    </row>
    <row r="25" spans="1:10">
      <c r="A25" s="6"/>
      <c r="B25" s="7"/>
      <c r="C25" s="4"/>
      <c r="D25" s="4"/>
      <c r="E25" s="4"/>
    </row>
    <row r="26" spans="1:10">
      <c r="A26" s="6"/>
      <c r="B26" s="7"/>
      <c r="C26" s="4"/>
      <c r="D26" s="4"/>
      <c r="E26" s="4"/>
    </row>
    <row r="27" spans="1:10" ht="14.25" customHeight="1">
      <c r="A27" s="6"/>
      <c r="B27" s="7"/>
      <c r="C27" s="4"/>
      <c r="D27" s="4"/>
      <c r="E27" s="4"/>
    </row>
    <row r="28" spans="1:10">
      <c r="A28" s="6"/>
      <c r="B28" s="7"/>
      <c r="C28" s="4"/>
      <c r="D28" s="4"/>
      <c r="E28" s="4"/>
    </row>
    <row r="29" spans="1:10">
      <c r="A29" s="6"/>
      <c r="B29" s="7"/>
      <c r="C29" s="4"/>
      <c r="D29" s="4"/>
      <c r="E29" s="4"/>
    </row>
    <row r="30" spans="1:10">
      <c r="A30" s="6"/>
      <c r="B30" s="7"/>
      <c r="C30" s="4"/>
      <c r="D30" s="4"/>
      <c r="E30" s="4"/>
    </row>
    <row r="31" spans="1:10">
      <c r="A31" s="6"/>
      <c r="B31" s="7"/>
      <c r="C31" s="4"/>
      <c r="D31" s="4"/>
      <c r="E31" s="4"/>
    </row>
    <row r="32" spans="1:10">
      <c r="A32" s="6"/>
      <c r="B32" s="7"/>
      <c r="C32" s="4"/>
      <c r="D32" s="4"/>
      <c r="E32" s="4"/>
    </row>
    <row r="33" spans="1:5">
      <c r="A33" s="4"/>
      <c r="B33" s="4"/>
      <c r="C33" s="4"/>
      <c r="D33" s="4"/>
      <c r="E33" s="4"/>
    </row>
  </sheetData>
  <mergeCells count="2">
    <mergeCell ref="E4:G4"/>
    <mergeCell ref="E12:F12"/>
  </mergeCells>
  <phoneticPr fontId="0" type="noConversion"/>
  <pageMargins left="0.75" right="0.75" top="1" bottom="1" header="0.5" footer="0.5"/>
  <headerFooter alignWithMargins="0"/>
  <ignoredErrors>
    <ignoredError sqref="B21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workbookViewId="0"/>
  </sheetViews>
  <sheetFormatPr baseColWidth="10" defaultColWidth="8.7109375" defaultRowHeight="15" x14ac:dyDescent="0"/>
  <cols>
    <col min="1" max="1" width="2.28515625" customWidth="1"/>
    <col min="2" max="2" width="6.28515625" bestFit="1" customWidth="1"/>
    <col min="3" max="3" width="15" bestFit="1" customWidth="1"/>
    <col min="4" max="4" width="12.7109375" bestFit="1" customWidth="1"/>
    <col min="5" max="5" width="12.42578125" customWidth="1"/>
    <col min="6" max="6" width="6.85546875" customWidth="1"/>
    <col min="7" max="7" width="5.7109375" customWidth="1"/>
  </cols>
  <sheetData>
    <row r="1" spans="1:5">
      <c r="A1" s="8" t="s">
        <v>16</v>
      </c>
    </row>
    <row r="2" spans="1:5">
      <c r="A2" s="8" t="s">
        <v>17</v>
      </c>
    </row>
    <row r="3" spans="1:5">
      <c r="A3" s="8" t="s">
        <v>56</v>
      </c>
    </row>
    <row r="4" spans="1:5">
      <c r="A4" s="8" t="s">
        <v>18</v>
      </c>
    </row>
    <row r="5" spans="1:5">
      <c r="A5" s="8" t="s">
        <v>57</v>
      </c>
    </row>
    <row r="6" spans="1:5">
      <c r="A6" s="8" t="s">
        <v>19</v>
      </c>
    </row>
    <row r="7" spans="1:5">
      <c r="A7" s="8" t="s">
        <v>58</v>
      </c>
    </row>
    <row r="8" spans="1:5">
      <c r="A8" s="8" t="s">
        <v>20</v>
      </c>
    </row>
    <row r="9" spans="1:5">
      <c r="A9" s="8" t="s">
        <v>21</v>
      </c>
    </row>
    <row r="10" spans="1:5">
      <c r="D10" s="9"/>
      <c r="E10" s="9"/>
    </row>
    <row r="12" spans="1:5" ht="16" thickBot="1">
      <c r="A12" t="s">
        <v>22</v>
      </c>
    </row>
    <row r="13" spans="1:5" ht="16" thickBot="1">
      <c r="B13" s="23" t="s">
        <v>23</v>
      </c>
      <c r="C13" s="23" t="s">
        <v>24</v>
      </c>
      <c r="D13" s="23" t="s">
        <v>25</v>
      </c>
      <c r="E13" s="23" t="s">
        <v>26</v>
      </c>
    </row>
    <row r="14" spans="1:5" ht="16" thickBot="1">
      <c r="B14" s="10" t="s">
        <v>27</v>
      </c>
      <c r="C14" s="10" t="s">
        <v>28</v>
      </c>
      <c r="D14" s="10">
        <v>0</v>
      </c>
      <c r="E14" s="10">
        <v>1.2422459893048132E-2</v>
      </c>
    </row>
    <row r="17" spans="1:7" ht="16" thickBot="1">
      <c r="A17" t="s">
        <v>29</v>
      </c>
    </row>
    <row r="18" spans="1:7" ht="16" thickBot="1">
      <c r="B18" s="23" t="s">
        <v>23</v>
      </c>
      <c r="C18" s="23" t="s">
        <v>24</v>
      </c>
      <c r="D18" s="23" t="s">
        <v>25</v>
      </c>
      <c r="E18" s="23" t="s">
        <v>26</v>
      </c>
      <c r="F18" s="23" t="s">
        <v>59</v>
      </c>
    </row>
    <row r="19" spans="1:7">
      <c r="B19" s="11" t="s">
        <v>30</v>
      </c>
      <c r="C19" s="11" t="s">
        <v>31</v>
      </c>
      <c r="D19" s="12">
        <v>0</v>
      </c>
      <c r="E19" s="12">
        <v>0.25133689839572204</v>
      </c>
      <c r="F19" s="11" t="s">
        <v>60</v>
      </c>
    </row>
    <row r="20" spans="1:7">
      <c r="B20" s="11" t="s">
        <v>32</v>
      </c>
      <c r="C20" s="11" t="s">
        <v>33</v>
      </c>
      <c r="D20" s="12">
        <v>0</v>
      </c>
      <c r="E20" s="12">
        <v>0.44919786096256692</v>
      </c>
      <c r="F20" s="11" t="s">
        <v>60</v>
      </c>
    </row>
    <row r="21" spans="1:7" ht="16" thickBot="1">
      <c r="B21" s="10" t="s">
        <v>34</v>
      </c>
      <c r="C21" s="10" t="s">
        <v>35</v>
      </c>
      <c r="D21" s="13">
        <v>0</v>
      </c>
      <c r="E21" s="13">
        <v>0.29946524064171104</v>
      </c>
      <c r="F21" s="10" t="s">
        <v>60</v>
      </c>
    </row>
    <row r="23" spans="1:7" ht="16" thickBot="1">
      <c r="A23" t="s">
        <v>36</v>
      </c>
    </row>
    <row r="24" spans="1:7" ht="16" thickBot="1">
      <c r="B24" s="23" t="s">
        <v>23</v>
      </c>
      <c r="C24" s="23" t="s">
        <v>24</v>
      </c>
      <c r="D24" s="23" t="s">
        <v>37</v>
      </c>
      <c r="E24" s="23" t="s">
        <v>38</v>
      </c>
      <c r="F24" s="23" t="s">
        <v>39</v>
      </c>
      <c r="G24" s="23" t="s">
        <v>40</v>
      </c>
    </row>
    <row r="25" spans="1:7">
      <c r="B25" s="11" t="s">
        <v>41</v>
      </c>
      <c r="C25" s="11" t="s">
        <v>42</v>
      </c>
      <c r="D25" s="14">
        <v>1</v>
      </c>
      <c r="E25" s="11" t="s">
        <v>43</v>
      </c>
      <c r="F25" s="11" t="s">
        <v>44</v>
      </c>
      <c r="G25" s="11">
        <v>0</v>
      </c>
    </row>
    <row r="26" spans="1:7" ht="16" thickBot="1">
      <c r="B26" s="10" t="s">
        <v>45</v>
      </c>
      <c r="C26" s="10" t="s">
        <v>46</v>
      </c>
      <c r="D26" s="15">
        <v>0.1</v>
      </c>
      <c r="E26" s="10" t="s">
        <v>47</v>
      </c>
      <c r="F26" s="10" t="s">
        <v>44</v>
      </c>
      <c r="G26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topLeftCell="A5" workbookViewId="0"/>
  </sheetViews>
  <sheetFormatPr baseColWidth="10" defaultColWidth="8.7109375" defaultRowHeight="15" x14ac:dyDescent="0"/>
  <cols>
    <col min="1" max="1" width="2.28515625" customWidth="1"/>
    <col min="2" max="2" width="6.28515625" bestFit="1" customWidth="1"/>
    <col min="3" max="3" width="15" bestFit="1" customWidth="1"/>
    <col min="4" max="4" width="11" bestFit="1" customWidth="1"/>
    <col min="5" max="5" width="12.5703125" customWidth="1"/>
  </cols>
  <sheetData>
    <row r="1" spans="1:5">
      <c r="A1" s="8" t="s">
        <v>48</v>
      </c>
    </row>
    <row r="2" spans="1:5">
      <c r="A2" s="8" t="s">
        <v>17</v>
      </c>
    </row>
    <row r="3" spans="1:5">
      <c r="A3" s="8" t="s">
        <v>61</v>
      </c>
    </row>
    <row r="5" spans="1:5" ht="16" thickBot="1">
      <c r="A5" t="s">
        <v>22</v>
      </c>
    </row>
    <row r="6" spans="1:5" ht="16" thickBot="1">
      <c r="B6" s="23" t="s">
        <v>23</v>
      </c>
      <c r="C6" s="23" t="s">
        <v>24</v>
      </c>
      <c r="D6" s="23" t="s">
        <v>26</v>
      </c>
      <c r="E6" s="23"/>
    </row>
    <row r="7" spans="1:5" ht="16" thickBot="1">
      <c r="B7" s="10" t="s">
        <v>27</v>
      </c>
      <c r="C7" s="10" t="s">
        <v>28</v>
      </c>
      <c r="D7" s="10">
        <v>1.2422459893048132E-2</v>
      </c>
      <c r="E7" s="10"/>
    </row>
    <row r="9" spans="1:5" ht="16" thickBot="1">
      <c r="A9" t="s">
        <v>29</v>
      </c>
    </row>
    <row r="10" spans="1:5">
      <c r="B10" s="24"/>
      <c r="C10" s="24"/>
      <c r="D10" s="26" t="s">
        <v>49</v>
      </c>
      <c r="E10" s="26" t="s">
        <v>50</v>
      </c>
    </row>
    <row r="11" spans="1:5" ht="16" thickBot="1">
      <c r="B11" s="25" t="s">
        <v>23</v>
      </c>
      <c r="C11" s="25" t="s">
        <v>24</v>
      </c>
      <c r="D11" s="25" t="s">
        <v>51</v>
      </c>
      <c r="E11" s="25" t="s">
        <v>52</v>
      </c>
    </row>
    <row r="12" spans="1:5">
      <c r="B12" s="11" t="s">
        <v>30</v>
      </c>
      <c r="C12" s="11" t="s">
        <v>31</v>
      </c>
      <c r="D12" s="12">
        <v>0.25133689839572204</v>
      </c>
      <c r="E12" s="12">
        <v>3.5643146420460958E-18</v>
      </c>
    </row>
    <row r="13" spans="1:5">
      <c r="B13" s="11" t="s">
        <v>32</v>
      </c>
      <c r="C13" s="11" t="s">
        <v>33</v>
      </c>
      <c r="D13" s="12">
        <v>0.44919786096256692</v>
      </c>
      <c r="E13" s="12">
        <v>0</v>
      </c>
    </row>
    <row r="14" spans="1:5" ht="16" thickBot="1">
      <c r="B14" s="10" t="s">
        <v>34</v>
      </c>
      <c r="C14" s="10" t="s">
        <v>35</v>
      </c>
      <c r="D14" s="13">
        <v>0.29946524064171104</v>
      </c>
      <c r="E14" s="13">
        <v>0</v>
      </c>
    </row>
    <row r="16" spans="1:5" ht="16" thickBot="1">
      <c r="A16" t="s">
        <v>36</v>
      </c>
    </row>
    <row r="17" spans="2:5">
      <c r="B17" s="24"/>
      <c r="C17" s="24"/>
      <c r="D17" s="24" t="s">
        <v>49</v>
      </c>
      <c r="E17" s="24" t="s">
        <v>53</v>
      </c>
    </row>
    <row r="18" spans="2:5" ht="16" thickBot="1">
      <c r="B18" s="25" t="s">
        <v>23</v>
      </c>
      <c r="C18" s="25" t="s">
        <v>24</v>
      </c>
      <c r="D18" s="25" t="s">
        <v>51</v>
      </c>
      <c r="E18" s="25" t="s">
        <v>54</v>
      </c>
    </row>
    <row r="19" spans="2:5">
      <c r="B19" s="11" t="s">
        <v>41</v>
      </c>
      <c r="C19" s="11" t="s">
        <v>42</v>
      </c>
      <c r="D19" s="14">
        <v>1</v>
      </c>
      <c r="E19" s="14">
        <v>-3.8363636363636405E-2</v>
      </c>
    </row>
    <row r="20" spans="2:5" ht="16" thickBot="1">
      <c r="B20" s="10" t="s">
        <v>45</v>
      </c>
      <c r="C20" s="10" t="s">
        <v>46</v>
      </c>
      <c r="D20" s="15">
        <v>0.1</v>
      </c>
      <c r="E20" s="15">
        <v>0.63208556149732664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Answer Report 1</vt:lpstr>
      <vt:lpstr>Sensitivity Report 1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Jim Evans</cp:lastModifiedBy>
  <cp:lastPrinted>1999-01-30T20:10:59Z</cp:lastPrinted>
  <dcterms:created xsi:type="dcterms:W3CDTF">1999-01-18T16:22:39Z</dcterms:created>
  <dcterms:modified xsi:type="dcterms:W3CDTF">2014-09-29T13:26:51Z</dcterms:modified>
</cp:coreProperties>
</file>