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15980" yWindow="4480" windowWidth="20160" windowHeight="15160"/>
  </bookViews>
  <sheets>
    <sheet name="Model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C40" i="1"/>
  <c r="D40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E40" i="1"/>
  <c r="B41" i="1"/>
  <c r="C41" i="1"/>
  <c r="D41" i="1"/>
  <c r="E41" i="1"/>
  <c r="B42" i="1"/>
  <c r="C42" i="1"/>
  <c r="D42" i="1"/>
  <c r="E42" i="1"/>
</calcChain>
</file>

<file path=xl/sharedStrings.xml><?xml version="1.0" encoding="utf-8"?>
<sst xmlns="http://schemas.openxmlformats.org/spreadsheetml/2006/main" count="14" uniqueCount="13">
  <si>
    <t>Retirement Plan Model</t>
  </si>
  <si>
    <t>Age</t>
  </si>
  <si>
    <t>Salary</t>
  </si>
  <si>
    <t>Contribution</t>
  </si>
  <si>
    <t>Employer match</t>
  </si>
  <si>
    <t>Balance</t>
  </si>
  <si>
    <t>Data</t>
  </si>
  <si>
    <t>Model</t>
  </si>
  <si>
    <t>Annual salary increase</t>
  </si>
  <si>
    <t>Employee</t>
  </si>
  <si>
    <t xml:space="preserve">Employer  </t>
  </si>
  <si>
    <t>Annual return on investment</t>
  </si>
  <si>
    <t>Retirement contribution (% of salary)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</si>
</sst>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right"/>
    </xf>
    <xf numFmtId="9" fontId="3" fillId="2" borderId="2" xfId="0" applyNumberFormat="1" applyFont="1" applyFill="1" applyBorder="1"/>
    <xf numFmtId="0" fontId="2" fillId="2" borderId="3" xfId="0" applyFont="1" applyFill="1" applyBorder="1" applyAlignment="1">
      <alignment horizontal="right"/>
    </xf>
    <xf numFmtId="9" fontId="3" fillId="2" borderId="4" xfId="0" applyNumberFormat="1" applyFont="1" applyFill="1" applyBorder="1"/>
    <xf numFmtId="0" fontId="2" fillId="2" borderId="5" xfId="0" applyFont="1" applyFill="1" applyBorder="1" applyAlignment="1">
      <alignment horizontal="right"/>
    </xf>
    <xf numFmtId="9" fontId="3" fillId="2" borderId="6" xfId="0" applyNumberFormat="1" applyFont="1" applyFill="1" applyBorder="1"/>
    <xf numFmtId="0" fontId="2" fillId="3" borderId="1" xfId="0" applyFont="1" applyFill="1" applyBorder="1"/>
    <xf numFmtId="0" fontId="2" fillId="3" borderId="7" xfId="0" applyFont="1" applyFill="1" applyBorder="1"/>
    <xf numFmtId="0" fontId="2" fillId="3" borderId="2" xfId="0" applyFont="1" applyFill="1" applyBorder="1"/>
    <xf numFmtId="0" fontId="2" fillId="3" borderId="3" xfId="0" applyFont="1" applyFill="1" applyBorder="1" applyAlignment="1">
      <alignment horizontal="right"/>
    </xf>
    <xf numFmtId="0" fontId="2" fillId="3" borderId="0" xfId="0" applyFont="1" applyFill="1" applyBorder="1"/>
    <xf numFmtId="0" fontId="2" fillId="3" borderId="4" xfId="0" applyFont="1" applyFill="1" applyBorder="1"/>
    <xf numFmtId="0" fontId="3" fillId="3" borderId="3" xfId="0" applyFont="1" applyFill="1" applyBorder="1"/>
    <xf numFmtId="6" fontId="3" fillId="3" borderId="0" xfId="0" applyNumberFormat="1" applyFont="1" applyFill="1" applyBorder="1"/>
    <xf numFmtId="6" fontId="3" fillId="3" borderId="4" xfId="0" applyNumberFormat="1" applyFont="1" applyFill="1" applyBorder="1"/>
    <xf numFmtId="164" fontId="3" fillId="3" borderId="0" xfId="1" applyNumberFormat="1" applyFont="1" applyFill="1" applyBorder="1"/>
    <xf numFmtId="0" fontId="3" fillId="3" borderId="5" xfId="0" applyFont="1" applyFill="1" applyBorder="1"/>
    <xf numFmtId="164" fontId="3" fillId="3" borderId="8" xfId="1" applyNumberFormat="1" applyFont="1" applyFill="1" applyBorder="1"/>
    <xf numFmtId="6" fontId="3" fillId="3" borderId="8" xfId="0" applyNumberFormat="1" applyFont="1" applyFill="1" applyBorder="1"/>
    <xf numFmtId="6" fontId="3" fillId="3" borderId="6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/>
  </sheetViews>
  <sheetFormatPr baseColWidth="10" defaultColWidth="8.83203125" defaultRowHeight="12" x14ac:dyDescent="0"/>
  <cols>
    <col min="1" max="1" width="36.1640625" style="2" bestFit="1" customWidth="1"/>
    <col min="2" max="2" width="10.1640625" style="2" bestFit="1" customWidth="1"/>
    <col min="3" max="4" width="12.6640625" style="2" bestFit="1" customWidth="1"/>
    <col min="5" max="5" width="9.5" style="2" bestFit="1" customWidth="1"/>
    <col min="6" max="16384" width="8.83203125" style="2"/>
  </cols>
  <sheetData>
    <row r="1" spans="1:5">
      <c r="A1" s="1" t="s">
        <v>0</v>
      </c>
    </row>
    <row r="3" spans="1:5">
      <c r="A3" s="1" t="s">
        <v>6</v>
      </c>
    </row>
    <row r="4" spans="1:5" customFormat="1" ht="14"/>
    <row r="5" spans="1:5">
      <c r="A5" s="3" t="s">
        <v>12</v>
      </c>
      <c r="B5" s="4">
        <v>0.08</v>
      </c>
    </row>
    <row r="6" spans="1:5">
      <c r="A6" s="5" t="s">
        <v>4</v>
      </c>
      <c r="B6" s="6">
        <v>0.35</v>
      </c>
    </row>
    <row r="7" spans="1:5">
      <c r="A7" s="5" t="s">
        <v>8</v>
      </c>
      <c r="B7" s="6">
        <v>0.03</v>
      </c>
    </row>
    <row r="8" spans="1:5">
      <c r="A8" s="7" t="s">
        <v>11</v>
      </c>
      <c r="B8" s="8">
        <v>0.08</v>
      </c>
    </row>
    <row r="10" spans="1:5">
      <c r="A10" s="1" t="s">
        <v>7</v>
      </c>
    </row>
    <row r="11" spans="1:5">
      <c r="A11" s="1"/>
    </row>
    <row r="12" spans="1:5">
      <c r="A12" s="9"/>
      <c r="B12" s="10"/>
      <c r="C12" s="10" t="s">
        <v>9</v>
      </c>
      <c r="D12" s="10" t="s">
        <v>10</v>
      </c>
      <c r="E12" s="11"/>
    </row>
    <row r="13" spans="1:5">
      <c r="A13" s="12" t="s">
        <v>1</v>
      </c>
      <c r="B13" s="13" t="s">
        <v>2</v>
      </c>
      <c r="C13" s="13" t="s">
        <v>3</v>
      </c>
      <c r="D13" s="13" t="s">
        <v>3</v>
      </c>
      <c r="E13" s="14" t="s">
        <v>5</v>
      </c>
    </row>
    <row r="14" spans="1:5">
      <c r="A14" s="15">
        <v>22</v>
      </c>
      <c r="B14" s="16">
        <v>50000</v>
      </c>
      <c r="C14" s="16">
        <f t="shared" ref="C14:C39" si="0">B14*$B$5</f>
        <v>4000</v>
      </c>
      <c r="D14" s="16">
        <f t="shared" ref="D14:D39" si="1">$B$6*C14</f>
        <v>1400</v>
      </c>
      <c r="E14" s="17">
        <f>C14+D14</f>
        <v>5400</v>
      </c>
    </row>
    <row r="15" spans="1:5">
      <c r="A15" s="15">
        <v>23</v>
      </c>
      <c r="B15" s="18">
        <f t="shared" ref="B15:B42" si="2" xml:space="preserve"> B14*(1+$B$7)</f>
        <v>51500</v>
      </c>
      <c r="C15" s="16">
        <f t="shared" si="0"/>
        <v>4120</v>
      </c>
      <c r="D15" s="16">
        <f t="shared" si="1"/>
        <v>1442</v>
      </c>
      <c r="E15" s="17">
        <f>E14*(1+$B$8) + C15+D15</f>
        <v>11394</v>
      </c>
    </row>
    <row r="16" spans="1:5">
      <c r="A16" s="15">
        <v>24</v>
      </c>
      <c r="B16" s="18">
        <f t="shared" si="2"/>
        <v>53045</v>
      </c>
      <c r="C16" s="16">
        <f t="shared" si="0"/>
        <v>4243.6000000000004</v>
      </c>
      <c r="D16" s="16">
        <f t="shared" si="1"/>
        <v>1485.26</v>
      </c>
      <c r="E16" s="17">
        <f t="shared" ref="E16:E39" si="3">E15*(1+$B$8) + C16+D16</f>
        <v>18034.38</v>
      </c>
    </row>
    <row r="17" spans="1:5">
      <c r="A17" s="15">
        <v>25</v>
      </c>
      <c r="B17" s="18">
        <f t="shared" si="2"/>
        <v>54636.35</v>
      </c>
      <c r="C17" s="16">
        <f t="shared" si="0"/>
        <v>4370.9080000000004</v>
      </c>
      <c r="D17" s="16">
        <f t="shared" si="1"/>
        <v>1529.8178</v>
      </c>
      <c r="E17" s="17">
        <f t="shared" si="3"/>
        <v>25377.856200000002</v>
      </c>
    </row>
    <row r="18" spans="1:5">
      <c r="A18" s="15">
        <v>26</v>
      </c>
      <c r="B18" s="18">
        <f t="shared" si="2"/>
        <v>56275.440499999997</v>
      </c>
      <c r="C18" s="16">
        <f t="shared" si="0"/>
        <v>4502.0352400000002</v>
      </c>
      <c r="D18" s="16">
        <f t="shared" si="1"/>
        <v>1575.7123340000001</v>
      </c>
      <c r="E18" s="17">
        <f t="shared" si="3"/>
        <v>33485.832270000006</v>
      </c>
    </row>
    <row r="19" spans="1:5">
      <c r="A19" s="15">
        <v>27</v>
      </c>
      <c r="B19" s="18">
        <f t="shared" si="2"/>
        <v>57963.703714999996</v>
      </c>
      <c r="C19" s="16">
        <f t="shared" si="0"/>
        <v>4637.0962971999998</v>
      </c>
      <c r="D19" s="16">
        <f t="shared" si="1"/>
        <v>1622.9837040199998</v>
      </c>
      <c r="E19" s="17">
        <f t="shared" si="3"/>
        <v>42424.778852820004</v>
      </c>
    </row>
    <row r="20" spans="1:5">
      <c r="A20" s="15">
        <v>28</v>
      </c>
      <c r="B20" s="18">
        <f t="shared" si="2"/>
        <v>59702.614826450001</v>
      </c>
      <c r="C20" s="16">
        <f t="shared" si="0"/>
        <v>4776.2091861159997</v>
      </c>
      <c r="D20" s="16">
        <f t="shared" si="1"/>
        <v>1671.6732151405997</v>
      </c>
      <c r="E20" s="17">
        <f t="shared" si="3"/>
        <v>52266.643562302212</v>
      </c>
    </row>
    <row r="21" spans="1:5">
      <c r="A21" s="15">
        <v>29</v>
      </c>
      <c r="B21" s="18">
        <f t="shared" si="2"/>
        <v>61493.693271243501</v>
      </c>
      <c r="C21" s="16">
        <f t="shared" si="0"/>
        <v>4919.4954616994801</v>
      </c>
      <c r="D21" s="16">
        <f t="shared" si="1"/>
        <v>1721.823411594818</v>
      </c>
      <c r="E21" s="17">
        <f t="shared" si="3"/>
        <v>63089.293920580691</v>
      </c>
    </row>
    <row r="22" spans="1:5">
      <c r="A22" s="15">
        <v>30</v>
      </c>
      <c r="B22" s="18">
        <f t="shared" si="2"/>
        <v>63338.504069380804</v>
      </c>
      <c r="C22" s="16">
        <f t="shared" si="0"/>
        <v>5067.0803255504643</v>
      </c>
      <c r="D22" s="16">
        <f t="shared" si="1"/>
        <v>1773.4781139426625</v>
      </c>
      <c r="E22" s="17">
        <f t="shared" si="3"/>
        <v>74976.995873720269</v>
      </c>
    </row>
    <row r="23" spans="1:5">
      <c r="A23" s="15">
        <v>31</v>
      </c>
      <c r="B23" s="18">
        <f t="shared" si="2"/>
        <v>65238.659191462233</v>
      </c>
      <c r="C23" s="16">
        <f t="shared" si="0"/>
        <v>5219.0927353169791</v>
      </c>
      <c r="D23" s="16">
        <f t="shared" si="1"/>
        <v>1826.6824573609426</v>
      </c>
      <c r="E23" s="17">
        <f t="shared" si="3"/>
        <v>88020.930736295821</v>
      </c>
    </row>
    <row r="24" spans="1:5">
      <c r="A24" s="15">
        <v>32</v>
      </c>
      <c r="B24" s="18">
        <f t="shared" si="2"/>
        <v>67195.818967206098</v>
      </c>
      <c r="C24" s="16">
        <f t="shared" si="0"/>
        <v>5375.6655173764875</v>
      </c>
      <c r="D24" s="16">
        <f t="shared" si="1"/>
        <v>1881.4829310817704</v>
      </c>
      <c r="E24" s="17">
        <f t="shared" si="3"/>
        <v>102319.75364365775</v>
      </c>
    </row>
    <row r="25" spans="1:5">
      <c r="A25" s="15">
        <v>33</v>
      </c>
      <c r="B25" s="18">
        <f t="shared" si="2"/>
        <v>69211.693536222287</v>
      </c>
      <c r="C25" s="16">
        <f t="shared" si="0"/>
        <v>5536.935482897783</v>
      </c>
      <c r="D25" s="16">
        <f t="shared" si="1"/>
        <v>1937.9274190142239</v>
      </c>
      <c r="E25" s="17">
        <f t="shared" si="3"/>
        <v>117980.19683706238</v>
      </c>
    </row>
    <row r="26" spans="1:5">
      <c r="A26" s="15">
        <v>34</v>
      </c>
      <c r="B26" s="18">
        <f t="shared" si="2"/>
        <v>71288.04434230896</v>
      </c>
      <c r="C26" s="16">
        <f t="shared" si="0"/>
        <v>5703.0435473847165</v>
      </c>
      <c r="D26" s="16">
        <f t="shared" si="1"/>
        <v>1996.0652415846507</v>
      </c>
      <c r="E26" s="17">
        <f t="shared" si="3"/>
        <v>135117.72137299672</v>
      </c>
    </row>
    <row r="27" spans="1:5">
      <c r="A27" s="15">
        <v>35</v>
      </c>
      <c r="B27" s="18">
        <f t="shared" si="2"/>
        <v>73426.685672578227</v>
      </c>
      <c r="C27" s="16">
        <f t="shared" si="0"/>
        <v>5874.1348538062584</v>
      </c>
      <c r="D27" s="16">
        <f t="shared" si="1"/>
        <v>2055.9471988321902</v>
      </c>
      <c r="E27" s="17">
        <f t="shared" si="3"/>
        <v>153857.22113547492</v>
      </c>
    </row>
    <row r="28" spans="1:5">
      <c r="A28" s="15">
        <v>36</v>
      </c>
      <c r="B28" s="18">
        <f t="shared" si="2"/>
        <v>75629.486242755578</v>
      </c>
      <c r="C28" s="16">
        <f t="shared" si="0"/>
        <v>6050.3588994204465</v>
      </c>
      <c r="D28" s="16">
        <f t="shared" si="1"/>
        <v>2117.6256147971562</v>
      </c>
      <c r="E28" s="17">
        <f t="shared" si="3"/>
        <v>174333.7833405305</v>
      </c>
    </row>
    <row r="29" spans="1:5">
      <c r="A29" s="15">
        <v>37</v>
      </c>
      <c r="B29" s="18">
        <f t="shared" si="2"/>
        <v>77898.370830038242</v>
      </c>
      <c r="C29" s="16">
        <f t="shared" si="0"/>
        <v>6231.8696664030595</v>
      </c>
      <c r="D29" s="16">
        <f t="shared" si="1"/>
        <v>2181.1543832410707</v>
      </c>
      <c r="E29" s="17">
        <f t="shared" si="3"/>
        <v>196693.51005741709</v>
      </c>
    </row>
    <row r="30" spans="1:5">
      <c r="A30" s="15">
        <v>38</v>
      </c>
      <c r="B30" s="18">
        <f t="shared" si="2"/>
        <v>80235.321954939398</v>
      </c>
      <c r="C30" s="16">
        <f t="shared" si="0"/>
        <v>6418.825756395152</v>
      </c>
      <c r="D30" s="16">
        <f t="shared" si="1"/>
        <v>2246.5890147383029</v>
      </c>
      <c r="E30" s="17">
        <f t="shared" si="3"/>
        <v>221094.40563314394</v>
      </c>
    </row>
    <row r="31" spans="1:5">
      <c r="A31" s="15">
        <v>39</v>
      </c>
      <c r="B31" s="18">
        <f t="shared" si="2"/>
        <v>82642.381613587582</v>
      </c>
      <c r="C31" s="16">
        <f t="shared" si="0"/>
        <v>6611.3905290870071</v>
      </c>
      <c r="D31" s="16">
        <f t="shared" si="1"/>
        <v>2313.9866851804522</v>
      </c>
      <c r="E31" s="17">
        <f t="shared" si="3"/>
        <v>247707.33529806294</v>
      </c>
    </row>
    <row r="32" spans="1:5">
      <c r="A32" s="15">
        <v>40</v>
      </c>
      <c r="B32" s="18">
        <f t="shared" si="2"/>
        <v>85121.65306199521</v>
      </c>
      <c r="C32" s="16">
        <f t="shared" si="0"/>
        <v>6809.7322449596168</v>
      </c>
      <c r="D32" s="16">
        <f t="shared" si="1"/>
        <v>2383.4062857358658</v>
      </c>
      <c r="E32" s="17">
        <f t="shared" si="3"/>
        <v>276717.06065260351</v>
      </c>
    </row>
    <row r="33" spans="1:5">
      <c r="A33" s="15">
        <v>41</v>
      </c>
      <c r="B33" s="18">
        <f t="shared" si="2"/>
        <v>87675.302653855062</v>
      </c>
      <c r="C33" s="16">
        <f t="shared" si="0"/>
        <v>7014.0242123084054</v>
      </c>
      <c r="D33" s="16">
        <f t="shared" si="1"/>
        <v>2454.9084743079416</v>
      </c>
      <c r="E33" s="17">
        <f t="shared" si="3"/>
        <v>308323.35819142812</v>
      </c>
    </row>
    <row r="34" spans="1:5">
      <c r="A34" s="15">
        <v>42</v>
      </c>
      <c r="B34" s="18">
        <f t="shared" si="2"/>
        <v>90305.56173347072</v>
      </c>
      <c r="C34" s="16">
        <f t="shared" si="0"/>
        <v>7224.4449386776578</v>
      </c>
      <c r="D34" s="16">
        <f t="shared" si="1"/>
        <v>2528.5557285371801</v>
      </c>
      <c r="E34" s="17">
        <f t="shared" si="3"/>
        <v>342742.22751395724</v>
      </c>
    </row>
    <row r="35" spans="1:5">
      <c r="A35" s="15">
        <v>43</v>
      </c>
      <c r="B35" s="18">
        <f t="shared" si="2"/>
        <v>93014.728585474848</v>
      </c>
      <c r="C35" s="16">
        <f t="shared" si="0"/>
        <v>7441.1782868379878</v>
      </c>
      <c r="D35" s="16">
        <f t="shared" si="1"/>
        <v>2604.4124003932957</v>
      </c>
      <c r="E35" s="17">
        <f t="shared" si="3"/>
        <v>380207.1964023051</v>
      </c>
    </row>
    <row r="36" spans="1:5">
      <c r="A36" s="15">
        <v>44</v>
      </c>
      <c r="B36" s="18">
        <f t="shared" si="2"/>
        <v>95805.170443039096</v>
      </c>
      <c r="C36" s="16">
        <f t="shared" si="0"/>
        <v>7664.4136354431275</v>
      </c>
      <c r="D36" s="16">
        <f t="shared" si="1"/>
        <v>2682.5447724050946</v>
      </c>
      <c r="E36" s="17">
        <f t="shared" si="3"/>
        <v>420970.73052233778</v>
      </c>
    </row>
    <row r="37" spans="1:5">
      <c r="A37" s="15">
        <v>45</v>
      </c>
      <c r="B37" s="18">
        <f t="shared" si="2"/>
        <v>98679.325556330266</v>
      </c>
      <c r="C37" s="16">
        <f t="shared" si="0"/>
        <v>7894.3460445064211</v>
      </c>
      <c r="D37" s="16">
        <f t="shared" si="1"/>
        <v>2763.0211155772472</v>
      </c>
      <c r="E37" s="17">
        <f t="shared" si="3"/>
        <v>465305.75612420851</v>
      </c>
    </row>
    <row r="38" spans="1:5">
      <c r="A38" s="15">
        <v>46</v>
      </c>
      <c r="B38" s="18">
        <f t="shared" si="2"/>
        <v>101639.70532302017</v>
      </c>
      <c r="C38" s="16">
        <f t="shared" si="0"/>
        <v>8131.1764258416142</v>
      </c>
      <c r="D38" s="16">
        <f t="shared" si="1"/>
        <v>2845.9117490445647</v>
      </c>
      <c r="E38" s="17">
        <f t="shared" si="3"/>
        <v>513507.30478903139</v>
      </c>
    </row>
    <row r="39" spans="1:5">
      <c r="A39" s="15">
        <v>47</v>
      </c>
      <c r="B39" s="18">
        <f t="shared" si="2"/>
        <v>104688.89648271078</v>
      </c>
      <c r="C39" s="16">
        <f t="shared" si="0"/>
        <v>8375.1117186168631</v>
      </c>
      <c r="D39" s="16">
        <f t="shared" si="1"/>
        <v>2931.2891015159021</v>
      </c>
      <c r="E39" s="17">
        <f t="shared" si="3"/>
        <v>565894.28999228671</v>
      </c>
    </row>
    <row r="40" spans="1:5">
      <c r="A40" s="15">
        <v>48</v>
      </c>
      <c r="B40" s="18">
        <f t="shared" si="2"/>
        <v>107829.56337719211</v>
      </c>
      <c r="C40" s="16">
        <f t="shared" ref="C40:C42" si="4">B40*$B$5</f>
        <v>8626.3650701753686</v>
      </c>
      <c r="D40" s="16">
        <f t="shared" ref="D40:D42" si="5">$B$6*C40</f>
        <v>3019.2277745613787</v>
      </c>
      <c r="E40" s="17">
        <f t="shared" ref="E40:E42" si="6">E39*(1+$B$8) + C40+D40</f>
        <v>622811.42603640642</v>
      </c>
    </row>
    <row r="41" spans="1:5">
      <c r="A41" s="15">
        <v>49</v>
      </c>
      <c r="B41" s="18">
        <f t="shared" si="2"/>
        <v>111064.45027850788</v>
      </c>
      <c r="C41" s="16">
        <f t="shared" si="4"/>
        <v>8885.1560222806311</v>
      </c>
      <c r="D41" s="16">
        <f t="shared" si="5"/>
        <v>3109.8046077982208</v>
      </c>
      <c r="E41" s="17">
        <f t="shared" si="6"/>
        <v>684631.30074939795</v>
      </c>
    </row>
    <row r="42" spans="1:5">
      <c r="A42" s="19">
        <v>50</v>
      </c>
      <c r="B42" s="20">
        <f t="shared" si="2"/>
        <v>114396.38378686312</v>
      </c>
      <c r="C42" s="21">
        <f t="shared" si="4"/>
        <v>9151.7107029490508</v>
      </c>
      <c r="D42" s="21">
        <f t="shared" si="5"/>
        <v>3203.0987460321676</v>
      </c>
      <c r="E42" s="22">
        <f t="shared" si="6"/>
        <v>751756.61425833113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2011-01-06T16:05:35Z</dcterms:created>
  <dcterms:modified xsi:type="dcterms:W3CDTF">2014-09-29T14:19:01Z</dcterms:modified>
</cp:coreProperties>
</file>