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queryTables/queryTable1.xml" ContentType="application/vnd.openxmlformats-officedocument.spreadsheetml.queryTable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ored\ThaiNV15_Fsoft_Workplace\mock_git\save\HN19_FR_JAVA_08_G2_GIT\HN19_FR_JAVA_08_G2\Doc\HN19_FR_JAVA_08_G2\WIP\Documents\"/>
    </mc:Choice>
  </mc:AlternateContent>
  <xr:revisionPtr revIDLastSave="0" documentId="13_ncr:1_{641A1EB5-74C2-49CE-8557-7105CFA8E0A9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Guidleline" sheetId="1" r:id="rId1"/>
    <sheet name="Cover" sheetId="4" r:id="rId2"/>
    <sheet name="FunctionList" sheetId="5" r:id="rId3"/>
    <sheet name="Test Report" sheetId="6" r:id="rId4"/>
    <sheet name="countCandidateByStatusLocation" sheetId="13" r:id="rId5"/>
    <sheet name="getListsCountCandidate" sheetId="14" r:id="rId6"/>
    <sheet name="displayLandingPageAsTable" sheetId="26" r:id="rId7"/>
    <sheet name="countClassByStatusLocation" sheetId="15" r:id="rId8"/>
    <sheet name="countTraineeByStatusLocation" sheetId="16" r:id="rId9"/>
    <sheet name="getListsCountClass" sheetId="17" r:id="rId10"/>
    <sheet name="getListsCountTrainee" sheetId="19" r:id="rId11"/>
    <sheet name="getDashboardVoByStatusLocation" sheetId="21" r:id="rId12"/>
    <sheet name="getAllStatusByDashboard" sheetId="22" r:id="rId13"/>
    <sheet name="tranferCandidate" sheetId="23" r:id="rId14"/>
    <sheet name="getCandidateById" sheetId="24" r:id="rId15"/>
    <sheet name="viewCandidateProfileController" sheetId="25" r:id="rId16"/>
    <sheet name="sendEmail" sheetId="27" r:id="rId17"/>
    <sheet name="tranferCandidateController" sheetId="28" r:id="rId18"/>
    <sheet name="saveCandidate" sheetId="42" r:id="rId19"/>
    <sheet name="getAllCandidate" sheetId="43" r:id="rId20"/>
    <sheet name="convertToCandidateProfile" sheetId="44" r:id="rId21"/>
    <sheet name="saveFileToDisk" sheetId="45" r:id="rId22"/>
    <sheet name="getFaculty" sheetId="46" r:id="rId23"/>
    <sheet name="getUniversity" sheetId="47" r:id="rId24"/>
    <sheet name="getGradurationYear" sheetId="48" r:id="rId25"/>
    <sheet name="getFileName" sheetId="49" r:id="rId26"/>
    <sheet name="getHistory" sheetId="50" r:id="rId27"/>
    <sheet name="convertToCandidate" sheetId="51" r:id="rId28"/>
    <sheet name="updateCandidate" sheetId="52" r:id="rId29"/>
    <sheet name="createCandidate" sheetId="53" r:id="rId30"/>
  </sheets>
  <externalReferences>
    <externalReference r:id="rId31"/>
    <externalReference r:id="rId32"/>
    <externalReference r:id="rId33"/>
  </externalReferences>
  <definedNames>
    <definedName name="ACTION" localSheetId="7">#REF!</definedName>
    <definedName name="ACTION" localSheetId="8">#REF!</definedName>
    <definedName name="ACTION" localSheetId="6">#REF!</definedName>
    <definedName name="ACTION" localSheetId="19">#REF!</definedName>
    <definedName name="ACTION" localSheetId="12">#REF!</definedName>
    <definedName name="ACTION" localSheetId="14">#REF!</definedName>
    <definedName name="ACTION" localSheetId="11">#REF!</definedName>
    <definedName name="ACTION" localSheetId="5">#REF!</definedName>
    <definedName name="ACTION" localSheetId="9">#REF!</definedName>
    <definedName name="ACTION" localSheetId="10">#REF!</definedName>
    <definedName name="ACTION" localSheetId="18">#REF!</definedName>
    <definedName name="ACTION" localSheetId="16">#REF!</definedName>
    <definedName name="ACTION" localSheetId="13">#REF!</definedName>
    <definedName name="ACTION" localSheetId="17">#REF!</definedName>
    <definedName name="ACTION" localSheetId="15">#REF!</definedName>
    <definedName name="ACTION">#REF!</definedName>
    <definedName name="candidate" localSheetId="18">saveCandidate!$D$25:$D$27</definedName>
    <definedName name="candidate_1" localSheetId="18">saveCandidate!#REF!</definedName>
    <definedName name="_xlnm.Print_Area" localSheetId="27">convertToCandidate!$A$1:$S$44</definedName>
    <definedName name="_xlnm.Print_Area" localSheetId="20">convertToCandidateProfile!$A$1:$S$43</definedName>
    <definedName name="_xlnm.Print_Area" localSheetId="4">countCandidateByStatusLocation!$A$1:$T$51</definedName>
    <definedName name="_xlnm.Print_Area" localSheetId="7">countClassByStatusLocation!$A$1:$T$51</definedName>
    <definedName name="_xlnm.Print_Area" localSheetId="8">countTraineeByStatusLocation!$A$1:$T$51</definedName>
    <definedName name="_xlnm.Print_Area" localSheetId="29">createCandidate!$A$1:$S$52</definedName>
    <definedName name="_xlnm.Print_Area" localSheetId="6">displayLandingPageAsTable!$A$1:$T$51</definedName>
    <definedName name="_xlnm.Print_Area" localSheetId="2">FunctionList!$A$1:$H$39</definedName>
    <definedName name="_xlnm.Print_Area" localSheetId="19">getAllCandidate!$A$1:$S$44</definedName>
    <definedName name="_xlnm.Print_Area" localSheetId="12">getAllStatusByDashboard!$A$1:$T$51</definedName>
    <definedName name="_xlnm.Print_Area" localSheetId="14">getCandidateById!$A$1:$T$37</definedName>
    <definedName name="_xlnm.Print_Area" localSheetId="11">getDashboardVoByStatusLocation!$A$1:$T$56</definedName>
    <definedName name="_xlnm.Print_Area" localSheetId="22">getFaculty!$A$1:$S$48</definedName>
    <definedName name="_xlnm.Print_Area" localSheetId="25">getFileName!$A$1:$S$46</definedName>
    <definedName name="_xlnm.Print_Area" localSheetId="24">getGradurationYear!$A$1:$S$42</definedName>
    <definedName name="_xlnm.Print_Area" localSheetId="26">getHistory!$A$1:$S$46</definedName>
    <definedName name="_xlnm.Print_Area" localSheetId="5">getListsCountCandidate!$A$1:$T$51</definedName>
    <definedName name="_xlnm.Print_Area" localSheetId="9">getListsCountClass!$A$1:$T$51</definedName>
    <definedName name="_xlnm.Print_Area" localSheetId="10">getListsCountTrainee!$A$1:$T$51</definedName>
    <definedName name="_xlnm.Print_Area" localSheetId="23">getUniversity!$A$1:$S$48</definedName>
    <definedName name="_xlnm.Print_Area" localSheetId="0">Guidleline!$A$1:$A$48</definedName>
    <definedName name="_xlnm.Print_Area" localSheetId="18">saveCandidate!$A$1:$T$48</definedName>
    <definedName name="_xlnm.Print_Area" localSheetId="21">saveFileToDisk!$A$1:$S$46</definedName>
    <definedName name="_xlnm.Print_Area" localSheetId="16">sendEmail!$A$1:$T$41</definedName>
    <definedName name="_xlnm.Print_Area" localSheetId="3">'Test Report'!$A$1:$I$52</definedName>
    <definedName name="_xlnm.Print_Area" localSheetId="13">tranferCandidate!$A$1:$T$51</definedName>
    <definedName name="_xlnm.Print_Area" localSheetId="17">tranferCandidateController!$A$1:$T$50</definedName>
    <definedName name="_xlnm.Print_Area" localSheetId="28">updateCandidate!$A$1:$S$52</definedName>
    <definedName name="_xlnm.Print_Area" localSheetId="15">viewCandidateProfileController!$A$1:$T$41</definedName>
    <definedName name="Z_2C0D9096_8D85_462A_A9B5_0B488ADB4269_.wvu.Cols" localSheetId="27" hidden="1">convertToCandidate!$E$1:$E$65536</definedName>
    <definedName name="Z_2C0D9096_8D85_462A_A9B5_0B488ADB4269_.wvu.Cols" localSheetId="20" hidden="1">convertToCandidateProfile!$E$1:$E$65536</definedName>
    <definedName name="Z_2C0D9096_8D85_462A_A9B5_0B488ADB4269_.wvu.Cols" localSheetId="4" hidden="1">countCandidateByStatusLocation!$E:$E</definedName>
    <definedName name="Z_2C0D9096_8D85_462A_A9B5_0B488ADB4269_.wvu.Cols" localSheetId="7" hidden="1">countClassByStatusLocation!$E:$E</definedName>
    <definedName name="Z_2C0D9096_8D85_462A_A9B5_0B488ADB4269_.wvu.Cols" localSheetId="8" hidden="1">countTraineeByStatusLocation!$E:$E</definedName>
    <definedName name="Z_2C0D9096_8D85_462A_A9B5_0B488ADB4269_.wvu.Cols" localSheetId="29" hidden="1">createCandidate!$E$1:$E$65536</definedName>
    <definedName name="Z_2C0D9096_8D85_462A_A9B5_0B488ADB4269_.wvu.Cols" localSheetId="6" hidden="1">displayLandingPageAsTable!$E:$E</definedName>
    <definedName name="Z_2C0D9096_8D85_462A_A9B5_0B488ADB4269_.wvu.Cols" localSheetId="19" hidden="1">getAllCandidate!$E$1:$E$65523</definedName>
    <definedName name="Z_2C0D9096_8D85_462A_A9B5_0B488ADB4269_.wvu.Cols" localSheetId="12" hidden="1">getAllStatusByDashboard!$E:$E</definedName>
    <definedName name="Z_2C0D9096_8D85_462A_A9B5_0B488ADB4269_.wvu.Cols" localSheetId="14" hidden="1">getCandidateById!$E$1:$E$65536</definedName>
    <definedName name="Z_2C0D9096_8D85_462A_A9B5_0B488ADB4269_.wvu.Cols" localSheetId="11" hidden="1">getDashboardVoByStatusLocation!$E:$E</definedName>
    <definedName name="Z_2C0D9096_8D85_462A_A9B5_0B488ADB4269_.wvu.Cols" localSheetId="22" hidden="1">getFaculty!$E$1:$E$65536</definedName>
    <definedName name="Z_2C0D9096_8D85_462A_A9B5_0B488ADB4269_.wvu.Cols" localSheetId="25" hidden="1">getFileName!$E$1:$E$65536</definedName>
    <definedName name="Z_2C0D9096_8D85_462A_A9B5_0B488ADB4269_.wvu.Cols" localSheetId="24" hidden="1">getGradurationYear!$E$1:$E$65536</definedName>
    <definedName name="Z_2C0D9096_8D85_462A_A9B5_0B488ADB4269_.wvu.Cols" localSheetId="26" hidden="1">getHistory!$E$1:$E$65536</definedName>
    <definedName name="Z_2C0D9096_8D85_462A_A9B5_0B488ADB4269_.wvu.Cols" localSheetId="5" hidden="1">getListsCountCandidate!$E:$E</definedName>
    <definedName name="Z_2C0D9096_8D85_462A_A9B5_0B488ADB4269_.wvu.Cols" localSheetId="9" hidden="1">getListsCountClass!$E:$E</definedName>
    <definedName name="Z_2C0D9096_8D85_462A_A9B5_0B488ADB4269_.wvu.Cols" localSheetId="10" hidden="1">getListsCountTrainee!$E:$E</definedName>
    <definedName name="Z_2C0D9096_8D85_462A_A9B5_0B488ADB4269_.wvu.Cols" localSheetId="23" hidden="1">getUniversity!$E$1:$E$65536</definedName>
    <definedName name="Z_2C0D9096_8D85_462A_A9B5_0B488ADB4269_.wvu.Cols" localSheetId="18" hidden="1">saveCandidate!$F$1:$F$65527</definedName>
    <definedName name="Z_2C0D9096_8D85_462A_A9B5_0B488ADB4269_.wvu.Cols" localSheetId="21" hidden="1">saveFileToDisk!$E$1:$E$65536</definedName>
    <definedName name="Z_2C0D9096_8D85_462A_A9B5_0B488ADB4269_.wvu.Cols" localSheetId="16" hidden="1">sendEmail!$E:$E</definedName>
    <definedName name="Z_2C0D9096_8D85_462A_A9B5_0B488ADB4269_.wvu.Cols" localSheetId="13" hidden="1">tranferCandidate!$E$1:$E$65536</definedName>
    <definedName name="Z_2C0D9096_8D85_462A_A9B5_0B488ADB4269_.wvu.Cols" localSheetId="17" hidden="1">tranferCandidateController!$E:$E</definedName>
    <definedName name="Z_2C0D9096_8D85_462A_A9B5_0B488ADB4269_.wvu.Cols" localSheetId="28" hidden="1">updateCandidate!$E$1:$E$65536</definedName>
    <definedName name="Z_2C0D9096_8D85_462A_A9B5_0B488ADB4269_.wvu.Cols" localSheetId="15" hidden="1">viewCandidateProfileController!$E$1:$E$65536</definedName>
    <definedName name="Z_2C0D9096_8D85_462A_A9B5_0B488ADB4269_.wvu.PrintArea" localSheetId="3" hidden="1">'Test Report'!$A:$I</definedName>
    <definedName name="Z_6F1DCD5D_5DAC_4817_BF40_2B66F6F593E6_.wvu.Cols" localSheetId="27" hidden="1">convertToCandidate!$E$1:$E$65536</definedName>
    <definedName name="Z_6F1DCD5D_5DAC_4817_BF40_2B66F6F593E6_.wvu.Cols" localSheetId="20" hidden="1">convertToCandidateProfile!$E$1:$E$65536</definedName>
    <definedName name="Z_6F1DCD5D_5DAC_4817_BF40_2B66F6F593E6_.wvu.Cols" localSheetId="4" hidden="1">countCandidateByStatusLocation!$E:$E</definedName>
    <definedName name="Z_6F1DCD5D_5DAC_4817_BF40_2B66F6F593E6_.wvu.Cols" localSheetId="7" hidden="1">countClassByStatusLocation!$E:$E</definedName>
    <definedName name="Z_6F1DCD5D_5DAC_4817_BF40_2B66F6F593E6_.wvu.Cols" localSheetId="8" hidden="1">countTraineeByStatusLocation!$E:$E</definedName>
    <definedName name="Z_6F1DCD5D_5DAC_4817_BF40_2B66F6F593E6_.wvu.Cols" localSheetId="29" hidden="1">createCandidate!$E$1:$E$65536</definedName>
    <definedName name="Z_6F1DCD5D_5DAC_4817_BF40_2B66F6F593E6_.wvu.Cols" localSheetId="6" hidden="1">displayLandingPageAsTable!$E:$E</definedName>
    <definedName name="Z_6F1DCD5D_5DAC_4817_BF40_2B66F6F593E6_.wvu.Cols" localSheetId="19" hidden="1">getAllCandidate!$E$1:$E$65523</definedName>
    <definedName name="Z_6F1DCD5D_5DAC_4817_BF40_2B66F6F593E6_.wvu.Cols" localSheetId="12" hidden="1">getAllStatusByDashboard!$E:$E</definedName>
    <definedName name="Z_6F1DCD5D_5DAC_4817_BF40_2B66F6F593E6_.wvu.Cols" localSheetId="14" hidden="1">getCandidateById!$E$1:$E$65536</definedName>
    <definedName name="Z_6F1DCD5D_5DAC_4817_BF40_2B66F6F593E6_.wvu.Cols" localSheetId="11" hidden="1">getDashboardVoByStatusLocation!$E:$E</definedName>
    <definedName name="Z_6F1DCD5D_5DAC_4817_BF40_2B66F6F593E6_.wvu.Cols" localSheetId="22" hidden="1">getFaculty!$E$1:$E$65536</definedName>
    <definedName name="Z_6F1DCD5D_5DAC_4817_BF40_2B66F6F593E6_.wvu.Cols" localSheetId="25" hidden="1">getFileName!$E$1:$E$65536</definedName>
    <definedName name="Z_6F1DCD5D_5DAC_4817_BF40_2B66F6F593E6_.wvu.Cols" localSheetId="24" hidden="1">getGradurationYear!$E$1:$E$65536</definedName>
    <definedName name="Z_6F1DCD5D_5DAC_4817_BF40_2B66F6F593E6_.wvu.Cols" localSheetId="26" hidden="1">getHistory!$E$1:$E$65536</definedName>
    <definedName name="Z_6F1DCD5D_5DAC_4817_BF40_2B66F6F593E6_.wvu.Cols" localSheetId="5" hidden="1">getListsCountCandidate!$E:$E</definedName>
    <definedName name="Z_6F1DCD5D_5DAC_4817_BF40_2B66F6F593E6_.wvu.Cols" localSheetId="9" hidden="1">getListsCountClass!$E:$E</definedName>
    <definedName name="Z_6F1DCD5D_5DAC_4817_BF40_2B66F6F593E6_.wvu.Cols" localSheetId="10" hidden="1">getListsCountTrainee!$E:$E</definedName>
    <definedName name="Z_6F1DCD5D_5DAC_4817_BF40_2B66F6F593E6_.wvu.Cols" localSheetId="23" hidden="1">getUniversity!$E$1:$E$65536</definedName>
    <definedName name="Z_6F1DCD5D_5DAC_4817_BF40_2B66F6F593E6_.wvu.Cols" localSheetId="18" hidden="1">saveCandidate!$F$1:$F$65527</definedName>
    <definedName name="Z_6F1DCD5D_5DAC_4817_BF40_2B66F6F593E6_.wvu.Cols" localSheetId="21" hidden="1">saveFileToDisk!$E$1:$E$65536</definedName>
    <definedName name="Z_6F1DCD5D_5DAC_4817_BF40_2B66F6F593E6_.wvu.Cols" localSheetId="16" hidden="1">sendEmail!$E:$E</definedName>
    <definedName name="Z_6F1DCD5D_5DAC_4817_BF40_2B66F6F593E6_.wvu.Cols" localSheetId="13" hidden="1">tranferCandidate!$E$1:$E$65536</definedName>
    <definedName name="Z_6F1DCD5D_5DAC_4817_BF40_2B66F6F593E6_.wvu.Cols" localSheetId="17" hidden="1">tranferCandidateController!$E:$E</definedName>
    <definedName name="Z_6F1DCD5D_5DAC_4817_BF40_2B66F6F593E6_.wvu.Cols" localSheetId="28" hidden="1">updateCandidate!$E$1:$E$65536</definedName>
    <definedName name="Z_6F1DCD5D_5DAC_4817_BF40_2B66F6F593E6_.wvu.Cols" localSheetId="15" hidden="1">viewCandidateProfileController!$E$1:$E$65536</definedName>
    <definedName name="Z_6F1DCD5D_5DAC_4817_BF40_2B66F6F593E6_.wvu.PrintArea" localSheetId="3" hidden="1">'Test Report'!$A:$I</definedName>
    <definedName name="Z_BE54E0AD_3725_4423_92D7_4F1C045BE1BC_.wvu.Cols" localSheetId="27" hidden="1">convertToCandidate!$E$1:$E$65536</definedName>
    <definedName name="Z_BE54E0AD_3725_4423_92D7_4F1C045BE1BC_.wvu.Cols" localSheetId="20" hidden="1">convertToCandidateProfile!$E$1:$E$65536</definedName>
    <definedName name="Z_BE54E0AD_3725_4423_92D7_4F1C045BE1BC_.wvu.Cols" localSheetId="4" hidden="1">countCandidateByStatusLocation!$E:$E</definedName>
    <definedName name="Z_BE54E0AD_3725_4423_92D7_4F1C045BE1BC_.wvu.Cols" localSheetId="7" hidden="1">countClassByStatusLocation!$E:$E</definedName>
    <definedName name="Z_BE54E0AD_3725_4423_92D7_4F1C045BE1BC_.wvu.Cols" localSheetId="8" hidden="1">countTraineeByStatusLocation!$E:$E</definedName>
    <definedName name="Z_BE54E0AD_3725_4423_92D7_4F1C045BE1BC_.wvu.Cols" localSheetId="29" hidden="1">createCandidate!$E$1:$E$65536</definedName>
    <definedName name="Z_BE54E0AD_3725_4423_92D7_4F1C045BE1BC_.wvu.Cols" localSheetId="6" hidden="1">displayLandingPageAsTable!$E:$E</definedName>
    <definedName name="Z_BE54E0AD_3725_4423_92D7_4F1C045BE1BC_.wvu.Cols" localSheetId="19" hidden="1">getAllCandidate!$E$1:$E$65523</definedName>
    <definedName name="Z_BE54E0AD_3725_4423_92D7_4F1C045BE1BC_.wvu.Cols" localSheetId="12" hidden="1">getAllStatusByDashboard!$E:$E</definedName>
    <definedName name="Z_BE54E0AD_3725_4423_92D7_4F1C045BE1BC_.wvu.Cols" localSheetId="14" hidden="1">getCandidateById!$E$1:$E$65536</definedName>
    <definedName name="Z_BE54E0AD_3725_4423_92D7_4F1C045BE1BC_.wvu.Cols" localSheetId="11" hidden="1">getDashboardVoByStatusLocation!$E:$E</definedName>
    <definedName name="Z_BE54E0AD_3725_4423_92D7_4F1C045BE1BC_.wvu.Cols" localSheetId="22" hidden="1">getFaculty!$E$1:$E$65536</definedName>
    <definedName name="Z_BE54E0AD_3725_4423_92D7_4F1C045BE1BC_.wvu.Cols" localSheetId="25" hidden="1">getFileName!$E$1:$E$65536</definedName>
    <definedName name="Z_BE54E0AD_3725_4423_92D7_4F1C045BE1BC_.wvu.Cols" localSheetId="24" hidden="1">getGradurationYear!$E$1:$E$65536</definedName>
    <definedName name="Z_BE54E0AD_3725_4423_92D7_4F1C045BE1BC_.wvu.Cols" localSheetId="26" hidden="1">getHistory!$E$1:$E$65536</definedName>
    <definedName name="Z_BE54E0AD_3725_4423_92D7_4F1C045BE1BC_.wvu.Cols" localSheetId="5" hidden="1">getListsCountCandidate!$E:$E</definedName>
    <definedName name="Z_BE54E0AD_3725_4423_92D7_4F1C045BE1BC_.wvu.Cols" localSheetId="9" hidden="1">getListsCountClass!$E:$E</definedName>
    <definedName name="Z_BE54E0AD_3725_4423_92D7_4F1C045BE1BC_.wvu.Cols" localSheetId="10" hidden="1">getListsCountTrainee!$E:$E</definedName>
    <definedName name="Z_BE54E0AD_3725_4423_92D7_4F1C045BE1BC_.wvu.Cols" localSheetId="23" hidden="1">getUniversity!$E$1:$E$65536</definedName>
    <definedName name="Z_BE54E0AD_3725_4423_92D7_4F1C045BE1BC_.wvu.Cols" localSheetId="18" hidden="1">saveCandidate!$F$1:$F$65527</definedName>
    <definedName name="Z_BE54E0AD_3725_4423_92D7_4F1C045BE1BC_.wvu.Cols" localSheetId="21" hidden="1">saveFileToDisk!$E$1:$E$65536</definedName>
    <definedName name="Z_BE54E0AD_3725_4423_92D7_4F1C045BE1BC_.wvu.Cols" localSheetId="16" hidden="1">sendEmail!$E:$E</definedName>
    <definedName name="Z_BE54E0AD_3725_4423_92D7_4F1C045BE1BC_.wvu.Cols" localSheetId="13" hidden="1">tranferCandidate!$E$1:$E$65536</definedName>
    <definedName name="Z_BE54E0AD_3725_4423_92D7_4F1C045BE1BC_.wvu.Cols" localSheetId="17" hidden="1">tranferCandidateController!$E:$E</definedName>
    <definedName name="Z_BE54E0AD_3725_4423_92D7_4F1C045BE1BC_.wvu.Cols" localSheetId="28" hidden="1">updateCandidate!$E$1:$E$65536</definedName>
    <definedName name="Z_BE54E0AD_3725_4423_92D7_4F1C045BE1BC_.wvu.Cols" localSheetId="15" hidden="1">viewCandidateProfileController!$E$1:$E$65536</definedName>
    <definedName name="Z_BE54E0AD_3725_4423_92D7_4F1C045BE1BC_.wvu.PrintArea" localSheetId="3" hidden="1">'Test Report'!$A:$I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47" l="1"/>
  <c r="N7" i="47"/>
  <c r="M7" i="47"/>
  <c r="L7" i="47"/>
  <c r="C7" i="47"/>
  <c r="A7" i="47"/>
  <c r="L4" i="47"/>
  <c r="O7" i="53"/>
  <c r="L4" i="53" s="1"/>
  <c r="N7" i="53"/>
  <c r="M7" i="53"/>
  <c r="L7" i="53"/>
  <c r="C7" i="53"/>
  <c r="A7" i="53"/>
  <c r="O7" i="52"/>
  <c r="L4" i="52" s="1"/>
  <c r="N7" i="52"/>
  <c r="M7" i="52"/>
  <c r="L7" i="52"/>
  <c r="C7" i="52"/>
  <c r="A7" i="52"/>
  <c r="F7" i="52" s="1"/>
  <c r="O7" i="51"/>
  <c r="L4" i="51" s="1"/>
  <c r="N7" i="51"/>
  <c r="M7" i="51"/>
  <c r="L7" i="51"/>
  <c r="C7" i="51"/>
  <c r="A7" i="51"/>
  <c r="O7" i="50"/>
  <c r="L4" i="50" s="1"/>
  <c r="N7" i="50"/>
  <c r="M7" i="50"/>
  <c r="L7" i="50"/>
  <c r="C7" i="50"/>
  <c r="A7" i="50"/>
  <c r="O7" i="49"/>
  <c r="N7" i="49"/>
  <c r="H23" i="6" s="1"/>
  <c r="M7" i="49"/>
  <c r="G23" i="6" s="1"/>
  <c r="L7" i="49"/>
  <c r="F23" i="6" s="1"/>
  <c r="C7" i="49"/>
  <c r="D23" i="6" s="1"/>
  <c r="A7" i="49"/>
  <c r="O7" i="48"/>
  <c r="N7" i="48"/>
  <c r="H27" i="6" s="1"/>
  <c r="M7" i="48"/>
  <c r="G27" i="6" s="1"/>
  <c r="L7" i="48"/>
  <c r="F27" i="6" s="1"/>
  <c r="C7" i="48"/>
  <c r="D27" i="6" s="1"/>
  <c r="A7" i="48"/>
  <c r="O7" i="46"/>
  <c r="L4" i="46" s="1"/>
  <c r="N7" i="46"/>
  <c r="M7" i="46"/>
  <c r="L7" i="46"/>
  <c r="C7" i="46"/>
  <c r="A7" i="46"/>
  <c r="O7" i="45"/>
  <c r="L4" i="45" s="1"/>
  <c r="N7" i="45"/>
  <c r="M7" i="45"/>
  <c r="L7" i="45"/>
  <c r="C7" i="45"/>
  <c r="A7" i="45"/>
  <c r="F7" i="45" s="1"/>
  <c r="O7" i="44"/>
  <c r="L4" i="44" s="1"/>
  <c r="N7" i="44"/>
  <c r="M7" i="44"/>
  <c r="L7" i="44"/>
  <c r="C7" i="44"/>
  <c r="A7" i="44"/>
  <c r="O7" i="23"/>
  <c r="N7" i="23"/>
  <c r="M7" i="23"/>
  <c r="L7" i="23"/>
  <c r="C7" i="23"/>
  <c r="A7" i="23"/>
  <c r="O7" i="28"/>
  <c r="L4" i="28" s="1"/>
  <c r="N7" i="28"/>
  <c r="M7" i="28"/>
  <c r="L7" i="28"/>
  <c r="C7" i="28"/>
  <c r="A7" i="28"/>
  <c r="L2" i="28"/>
  <c r="C2" i="28"/>
  <c r="O7" i="27"/>
  <c r="N7" i="27"/>
  <c r="M7" i="27"/>
  <c r="L7" i="27"/>
  <c r="C7" i="27"/>
  <c r="A7" i="27"/>
  <c r="L4" i="27"/>
  <c r="F22" i="6"/>
  <c r="E22" i="6"/>
  <c r="I21" i="6"/>
  <c r="D21" i="6"/>
  <c r="O7" i="43"/>
  <c r="N7" i="43"/>
  <c r="H21" i="6" s="1"/>
  <c r="M7" i="43"/>
  <c r="G21" i="6" s="1"/>
  <c r="L7" i="43"/>
  <c r="F21" i="6" s="1"/>
  <c r="C7" i="43"/>
  <c r="A7" i="43"/>
  <c r="F7" i="43" s="1"/>
  <c r="E21" i="6" s="1"/>
  <c r="P7" i="42"/>
  <c r="O7" i="42"/>
  <c r="I22" i="6" s="1"/>
  <c r="N7" i="42"/>
  <c r="H22" i="6" s="1"/>
  <c r="M7" i="42"/>
  <c r="G22" i="6" s="1"/>
  <c r="C7" i="42"/>
  <c r="D22" i="6" s="1"/>
  <c r="A7" i="42"/>
  <c r="C22" i="6" s="1"/>
  <c r="L4" i="49" l="1"/>
  <c r="I23" i="6"/>
  <c r="F7" i="48"/>
  <c r="E27" i="6" s="1"/>
  <c r="C27" i="6"/>
  <c r="L4" i="48"/>
  <c r="I27" i="6"/>
  <c r="F7" i="27"/>
  <c r="F7" i="44"/>
  <c r="F7" i="46"/>
  <c r="F7" i="49"/>
  <c r="E23" i="6" s="1"/>
  <c r="C23" i="6"/>
  <c r="F7" i="51"/>
  <c r="F7" i="53"/>
  <c r="F7" i="47"/>
  <c r="F7" i="28"/>
  <c r="E20" i="6" s="1"/>
  <c r="F7" i="23"/>
  <c r="F7" i="50"/>
  <c r="G7" i="42"/>
  <c r="C21" i="6"/>
  <c r="I20" i="6"/>
  <c r="H20" i="6"/>
  <c r="G20" i="6"/>
  <c r="F20" i="6"/>
  <c r="D20" i="6"/>
  <c r="C20" i="6"/>
  <c r="I19" i="6"/>
  <c r="H19" i="6"/>
  <c r="F19" i="6"/>
  <c r="G19" i="6"/>
  <c r="D19" i="6"/>
  <c r="C19" i="6"/>
  <c r="I18" i="6"/>
  <c r="H18" i="6"/>
  <c r="G18" i="6"/>
  <c r="F18" i="6"/>
  <c r="E18" i="6"/>
  <c r="D18" i="6"/>
  <c r="C18" i="6"/>
  <c r="I16" i="6"/>
  <c r="H16" i="6"/>
  <c r="G16" i="6"/>
  <c r="F16" i="6"/>
  <c r="E16" i="6"/>
  <c r="D16" i="6"/>
  <c r="C16" i="6"/>
  <c r="E19" i="6" l="1"/>
  <c r="O7" i="26"/>
  <c r="I15" i="6" s="1"/>
  <c r="N7" i="26"/>
  <c r="H15" i="6" s="1"/>
  <c r="M7" i="26"/>
  <c r="G15" i="6" s="1"/>
  <c r="L7" i="26"/>
  <c r="F15" i="6" s="1"/>
  <c r="C7" i="26"/>
  <c r="D15" i="6" s="1"/>
  <c r="A7" i="26"/>
  <c r="O7" i="25"/>
  <c r="I17" i="6" s="1"/>
  <c r="N7" i="25"/>
  <c r="H17" i="6" s="1"/>
  <c r="M7" i="25"/>
  <c r="G17" i="6" s="1"/>
  <c r="L7" i="25"/>
  <c r="F17" i="6" s="1"/>
  <c r="C7" i="25"/>
  <c r="D17" i="6" s="1"/>
  <c r="A7" i="25"/>
  <c r="O7" i="24"/>
  <c r="N7" i="24"/>
  <c r="M7" i="24"/>
  <c r="L7" i="24"/>
  <c r="C7" i="24"/>
  <c r="A7" i="24"/>
  <c r="B6" i="4"/>
  <c r="E4" i="5"/>
  <c r="E5" i="5"/>
  <c r="O7" i="22"/>
  <c r="N7" i="22"/>
  <c r="M7" i="22"/>
  <c r="L7" i="22"/>
  <c r="C7" i="22"/>
  <c r="A7" i="22"/>
  <c r="F7" i="22" s="1"/>
  <c r="O7" i="21"/>
  <c r="N7" i="21"/>
  <c r="M7" i="21"/>
  <c r="L7" i="21"/>
  <c r="C7" i="21"/>
  <c r="A7" i="21"/>
  <c r="O7" i="19"/>
  <c r="I26" i="6" s="1"/>
  <c r="N7" i="19"/>
  <c r="H26" i="6" s="1"/>
  <c r="M7" i="19"/>
  <c r="G26" i="6" s="1"/>
  <c r="L7" i="19"/>
  <c r="F26" i="6" s="1"/>
  <c r="C7" i="19"/>
  <c r="D26" i="6" s="1"/>
  <c r="A7" i="19"/>
  <c r="C26" i="6" s="1"/>
  <c r="O7" i="17"/>
  <c r="I25" i="6" s="1"/>
  <c r="N7" i="17"/>
  <c r="H25" i="6" s="1"/>
  <c r="M7" i="17"/>
  <c r="G25" i="6" s="1"/>
  <c r="L7" i="17"/>
  <c r="F25" i="6" s="1"/>
  <c r="C7" i="17"/>
  <c r="D25" i="6" s="1"/>
  <c r="A7" i="17"/>
  <c r="C25" i="6" s="1"/>
  <c r="O7" i="16"/>
  <c r="I24" i="6" s="1"/>
  <c r="N7" i="16"/>
  <c r="H24" i="6" s="1"/>
  <c r="M7" i="16"/>
  <c r="G24" i="6" s="1"/>
  <c r="L7" i="16"/>
  <c r="F24" i="6" s="1"/>
  <c r="C7" i="16"/>
  <c r="D24" i="6" s="1"/>
  <c r="A7" i="16"/>
  <c r="C24" i="6" s="1"/>
  <c r="O7" i="15"/>
  <c r="I14" i="6" s="1"/>
  <c r="N7" i="15"/>
  <c r="H14" i="6" s="1"/>
  <c r="M7" i="15"/>
  <c r="G14" i="6" s="1"/>
  <c r="L7" i="15"/>
  <c r="F14" i="6" s="1"/>
  <c r="C7" i="15"/>
  <c r="D14" i="6" s="1"/>
  <c r="A7" i="15"/>
  <c r="C14" i="6" s="1"/>
  <c r="O7" i="14"/>
  <c r="I13" i="6" s="1"/>
  <c r="N7" i="14"/>
  <c r="H13" i="6" s="1"/>
  <c r="M7" i="14"/>
  <c r="G13" i="6" s="1"/>
  <c r="L7" i="14"/>
  <c r="F13" i="6" s="1"/>
  <c r="C7" i="14"/>
  <c r="D13" i="6" s="1"/>
  <c r="A7" i="14"/>
  <c r="C13" i="6" s="1"/>
  <c r="O7" i="13"/>
  <c r="I12" i="6" s="1"/>
  <c r="N7" i="13"/>
  <c r="H12" i="6" s="1"/>
  <c r="M7" i="13"/>
  <c r="G12" i="6" s="1"/>
  <c r="L7" i="13"/>
  <c r="F12" i="6" s="1"/>
  <c r="C7" i="13"/>
  <c r="D12" i="6" s="1"/>
  <c r="A7" i="13"/>
  <c r="C12" i="6" s="1"/>
  <c r="F7" i="17" l="1"/>
  <c r="E25" i="6" s="1"/>
  <c r="F7" i="25"/>
  <c r="E17" i="6" s="1"/>
  <c r="C17" i="6"/>
  <c r="F7" i="19"/>
  <c r="E26" i="6" s="1"/>
  <c r="F7" i="26"/>
  <c r="E15" i="6" s="1"/>
  <c r="C15" i="6"/>
  <c r="F7" i="24"/>
  <c r="F7" i="14"/>
  <c r="E13" i="6" s="1"/>
  <c r="F7" i="16"/>
  <c r="E24" i="6" s="1"/>
  <c r="F7" i="15"/>
  <c r="E14" i="6" s="1"/>
  <c r="F7" i="13"/>
  <c r="E12" i="6" s="1"/>
  <c r="F7" i="21"/>
  <c r="H28" i="6"/>
  <c r="B4" i="6"/>
  <c r="B5" i="6"/>
  <c r="B6" i="6" s="1"/>
  <c r="E28" i="6" l="1"/>
  <c r="F28" i="6"/>
  <c r="D28" i="6"/>
  <c r="I28" i="6"/>
  <c r="D34" i="6" s="1"/>
  <c r="C28" i="6"/>
  <c r="G28" i="6"/>
  <c r="D32" i="6" l="1"/>
  <c r="D33" i="6"/>
  <c r="D31" i="6"/>
  <c r="D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Author</author>
  </authors>
  <commentList>
    <comment ref="A5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D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00000000-0006-0000-0E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0F00-000001000000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00000000-0006-0000-0F00-00000200000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0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1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1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2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2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3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3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4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4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5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5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Author</author>
  </authors>
  <commentList>
    <comment ref="A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6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6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7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7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8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8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9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9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A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A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B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B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C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C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00000000-0006-0000-1D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1D00-000002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Author</author>
  </authors>
  <commentList>
    <comment ref="A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Author</author>
  </authors>
  <commentList>
    <comment ref="A5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Author</author>
  </authors>
  <commentList>
    <comment ref="A5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Author</author>
  </authors>
  <commentList>
    <comment ref="A5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Author</author>
  </authors>
  <commentList>
    <comment ref="A5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Author</author>
  </authors>
  <commentList>
    <comment ref="A5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Author</author>
  </authors>
  <commentList>
    <comment ref="A5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ndidate" type="6" refreshedVersion="6" background="1" saveData="1">
    <textPr codePage="1258" sourceFile="C:\Users\MyPC\Desktop\candidate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<sst xmlns="http://schemas.openxmlformats.org/spreadsheetml/2006/main" count="2520" uniqueCount="361">
  <si>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</si>
  <si>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</si>
  <si>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</si>
  <si>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</si>
  <si>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</si>
  <si>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</si>
  <si>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</si>
  <si>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</si>
  <si>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</si>
  <si>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</si>
  <si>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</si>
  <si>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</si>
  <si>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</si>
  <si>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</si>
  <si>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</si>
  <si>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</si>
  <si>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</si>
  <si>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</si>
  <si>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</si>
  <si>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</si>
  <si>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</si>
  <si>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</si>
  <si>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</si>
  <si>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</si>
  <si>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</si>
  <si>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</si>
  <si>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</si>
  <si>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</si>
  <si>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</si>
  <si>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</si>
  <si>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</si>
  <si>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</si>
  <si>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</si>
  <si>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</si>
  <si>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</si>
  <si>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</si>
  <si>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</si>
  <si>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</si>
  <si>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</si>
  <si>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</si>
  <si>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</si>
  <si>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</si>
  <si>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</si>
  <si>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</si>
  <si>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</si>
  <si>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</si>
  <si>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</si>
  <si>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</si>
  <si>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</si>
  <si>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</si>
  <si>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</si>
  <si>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""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</si>
  <si>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</si>
  <si>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</si>
  <si>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</si>
  <si>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</si>
  <si>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</si>
  <si>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</si>
  <si>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</si>
  <si>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</si>
  <si>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</si>
  <si>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</si>
  <si>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</si>
  <si>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</si>
  <si>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</si>
  <si>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</si>
  <si>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</si>
  <si>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</si>
  <si>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</si>
  <si>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</si>
  <si>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</si>
  <si>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</si>
  <si>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</si>
  <si>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</si>
  <si>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</si>
  <si>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</si>
  <si>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</si>
  <si>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</si>
  <si>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</si>
  <si>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</si>
  <si>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</si>
  <si>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</si>
  <si>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</si>
  <si>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</si>
  <si>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</si>
  <si>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</si>
  <si>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</si>
  <si>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</si>
  <si>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</si>
  <si>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</si>
  <si>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</si>
  <si>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</si>
  <si>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</si>
  <si>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</si>
  <si>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</si>
  <si>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</si>
  <si>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</si>
  <si>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</si>
  <si>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</si>
  <si>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</si>
  <si>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</si>
  <si>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</si>
  <si>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</si>
  <si>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</si>
  <si>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</si>
  <si>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</si>
  <si>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</si>
  <si>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</si>
  <si>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</si>
  <si>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</si>
  <si>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</si>
  <si>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</si>
  <si>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</si>
  <si>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</si>
  <si>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</si>
  <si>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</si>
  <si>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</si>
  <si>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</si>
  <si>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</si>
  <si>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</si>
  <si>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</si>
  <si>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</si>
  <si>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</si>
  <si>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</si>
  <si>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</si>
  <si>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Connect to DB, Connect to internet</t>
  </si>
  <si>
    <t xml:space="preserve">           Trong database có</t>
  </si>
  <si>
    <t>0 bản ghi</t>
  </si>
  <si>
    <t>Input</t>
  </si>
  <si>
    <t>N/A</t>
  </si>
  <si>
    <t>MinhLV6</t>
  </si>
  <si>
    <t>status</t>
  </si>
  <si>
    <t>test this function to check find data in database is true</t>
  </si>
  <si>
    <t>"New"</t>
  </si>
  <si>
    <t>"All"</t>
  </si>
  <si>
    <t>location</t>
  </si>
  <si>
    <t>"Location1"</t>
  </si>
  <si>
    <t>candidate_profile có 3 bản ghi: skill="java", status="New" và location tương ứng="Location1",
1 bản ghi: skill="java",  status="New" và location tương ứng="Location2"</t>
  </si>
  <si>
    <t>[{status=null, skill=Empty, value=0}]</t>
  </si>
  <si>
    <t>[{status=New, skill=Java, value=3}]</t>
  </si>
  <si>
    <t>[{status=New, skill=Java, value=4}]</t>
  </si>
  <si>
    <t>[{status=, skill=Empty, value=0}]</t>
  </si>
  <si>
    <t>[{status=All, skill=Empty, value=0}]</t>
  </si>
  <si>
    <t>[[{status=New, skill=Java, value=3}]]</t>
  </si>
  <si>
    <t>[[{status=New, skill=Java, value=4}]]</t>
  </si>
  <si>
    <t>[[{status=, skill=Empty, value=0}]]</t>
  </si>
  <si>
    <t>[[{status=null, skill=Empty, value=0}]]</t>
  </si>
  <si>
    <t>[[{status=New, skill=Java, value=3}],[{status=Interview- Pass, skill=Java, value=1}]]</t>
  </si>
  <si>
    <t>[[{status=New, skill=Java, value=4}],[{status=Interview- Pass, skill=Java, value=1}]]</t>
  </si>
  <si>
    <t>"Planning"</t>
  </si>
  <si>
    <t>[{status=Planning, skill=Java, value=3}]</t>
  </si>
  <si>
    <t>[{status=Planning, skill=Java, value=4}]</t>
  </si>
  <si>
    <t>class_bath có 3 bản ghi: skill="Java", status="Planning" và location tương ứng="Location1",
1 bản ghi: skill="Java",  status="Planning" và location tương ứng="Location2"</t>
  </si>
  <si>
    <t>trainee có 3 bản ghi: skill="Java", status="Enrolled" và location tương ứng="Location1",
1 bản ghi: skill="Java",  status="Enrolled" và location tương ứng="Location2"</t>
  </si>
  <si>
    <t>"Enrolled"</t>
  </si>
  <si>
    <t>[{status=Enrooled, skill=Java, value=3}]</t>
  </si>
  <si>
    <t>[{status=Enrolled, skill=Java, value=4}]</t>
  </si>
  <si>
    <t>[{status=Enrolled, skill=Empty, value=0}]</t>
  </si>
  <si>
    <t>candidate_profile có 3 bản ghi: skill="Java", status="Planning" và location tương ứng="Location1"
1 bản ghi: skill="Java",  status="Planning" và location tương ứng="Location2",
1 bản ghi: skill="Java", status="Planned", location="Location1"</t>
  </si>
  <si>
    <t>candidate_profile có 3 bản ghi: skill="Java", status="New" và location tương ứng="Location1"
1 bản ghi: skill="Java",  status="New" và location tương ứng="Location2",
1 bản ghi: skill="Java", status="Interview- Pass", location="Location1"</t>
  </si>
  <si>
    <t>[[{status=Planning, skill=Java, value=0}]]</t>
  </si>
  <si>
    <t>[[{status=Planning, skill=Java, value=3}]]</t>
  </si>
  <si>
    <t>[[{status=Planning, skill=Java, value=4}]]</t>
  </si>
  <si>
    <t>[[{status=Planning, skill=Java, value=3}],[{status=Planned skill=Java, value=1}]]</t>
  </si>
  <si>
    <t>[[{status=Planning, skill=Java, value=4}],[{status=Planned, skill=Java, value=1}]]</t>
  </si>
  <si>
    <t>getDashboardVoByStatusLocation</t>
  </si>
  <si>
    <t>dashboardFor</t>
  </si>
  <si>
    <t>candidate_profile có 3 bản ghi: skill="Java", status="Enrolled" và location tương ứng="Location1"
1 bản ghi: skill="Java",  status="Enrolled" và location tương ứng="Location2",
1 bản ghi: skill="Java", status="Drop-out", location="Location1"</t>
  </si>
  <si>
    <t>[[{status=Planning, skill=Enrolled, value=3}],[{status=Drop-out, skill=Java, value=1}]]</t>
  </si>
  <si>
    <t>[[{status=Planning, skill=Enrolled, value=4}],[{status=Drop-out, skill=Java, value=1}]]</t>
  </si>
  <si>
    <t>[[{status=Enrolled, skill=Java, value=0}]]</t>
  </si>
  <si>
    <t>[[{status=Enrolled, skill=Java, value=3}]]</t>
  </si>
  <si>
    <t>[[{status=Enrolled, skill=Java, value=4}]]</t>
  </si>
  <si>
    <t>class_bath có 3 bản ghi: skill="Java", status="Planning" và location tương ứng="Location1"
1 bản ghi: skill="Java",  status="Planning" và location tương ứng="Location2",
1 bản ghi: skill="Java", status="Planned", location="Location1"</t>
  </si>
  <si>
    <t>Class</t>
  </si>
  <si>
    <t>[]</t>
  </si>
  <si>
    <t>getAllStatusByDashboard</t>
  </si>
  <si>
    <t>status có  5 bản ghi</t>
  </si>
  <si>
    <t>Trainee</t>
  </si>
  <si>
    <t>["Enrolled", "Waiting for Class", "Waiting for Allocation", "Defered", "Drop-out"]</t>
  </si>
  <si>
    <t>Fresher Acandemy Management System</t>
  </si>
  <si>
    <t>FAMS</t>
  </si>
  <si>
    <t>Group 2</t>
  </si>
  <si>
    <t>N/A</t>
    <phoneticPr fontId="0"/>
  </si>
  <si>
    <t>NullPointerException</t>
  </si>
  <si>
    <t>ConstraintViolationException</t>
  </si>
  <si>
    <t>Tranfer fail</t>
  </si>
  <si>
    <t>Tranfer success</t>
  </si>
  <si>
    <t>FA, Interview, Campus Link</t>
  </si>
  <si>
    <t>level</t>
  </si>
  <si>
    <t>candidateId</t>
  </si>
  <si>
    <t>don't have role</t>
  </si>
  <si>
    <t>have role</t>
  </si>
  <si>
    <t>role</t>
  </si>
  <si>
    <t>Bảng Trainee chưa được lưu</t>
  </si>
  <si>
    <t xml:space="preserve">Case </t>
  </si>
  <si>
    <t>ThanhCT2</t>
  </si>
  <si>
    <t>Candidate's Information null</t>
  </si>
  <si>
    <t>tranferCandidate</t>
  </si>
  <si>
    <t>getCandidateById</t>
  </si>
  <si>
    <t xml:space="preserve">Precondition </t>
    <phoneticPr fontId="34" type="noConversion"/>
  </si>
  <si>
    <t>Database có 20 bản ghi</t>
  </si>
  <si>
    <t>Database không có bản ghi</t>
  </si>
  <si>
    <t>Return</t>
    <phoneticPr fontId="34" type="noConversion"/>
  </si>
  <si>
    <t>Candidate</t>
  </si>
  <si>
    <t>Exception</t>
    <phoneticPr fontId="34" type="noConversion"/>
  </si>
  <si>
    <t>Log message</t>
    <phoneticPr fontId="34" type="noConversion"/>
  </si>
  <si>
    <t>candidate_listing</t>
  </si>
  <si>
    <t>view_candidate_profile</t>
  </si>
  <si>
    <t>CandidateProfileId null</t>
  </si>
  <si>
    <t>viewCandidateProfileController</t>
  </si>
  <si>
    <t>CandidateController</t>
  </si>
  <si>
    <t>[{status=New, skill=Empty, value=0}]</t>
  </si>
  <si>
    <t>[{status=Planning, skill=Empty, value=0}]</t>
  </si>
  <si>
    <t>[[{status=New, skill=Empty, value=0}]]</t>
  </si>
  <si>
    <t>1.1</t>
  </si>
  <si>
    <t>findByStatusLocation-CPS,
getListAllByStatusLocation-CPS</t>
  </si>
  <si>
    <t>add pass/fail</t>
  </si>
  <si>
    <t>displayLandingPageAsTable</t>
  </si>
  <si>
    <t>test this function to check return view and set model is true</t>
  </si>
  <si>
    <t>"Candidate"</t>
  </si>
  <si>
    <t>include/landing-page-table</t>
  </si>
  <si>
    <t>LandingPageService</t>
  </si>
  <si>
    <t>tranferCandidate-CC</t>
  </si>
  <si>
    <t>sendEmail</t>
  </si>
  <si>
    <t>FA, Campus Link, Intership</t>
  </si>
  <si>
    <t>candidate</t>
  </si>
  <si>
    <t>candidate.csv</t>
  </si>
  <si>
    <t>Email đã được gửi</t>
  </si>
  <si>
    <t>Email chưa được gửi</t>
  </si>
  <si>
    <t>MessagingException</t>
  </si>
  <si>
    <t>Bảng Trainee đã được lưu</t>
  </si>
  <si>
    <t>FA, Intership, Campus Link</t>
  </si>
  <si>
    <t>1.2</t>
  </si>
  <si>
    <t>add pass/fail displayLandingPageAsTable</t>
  </si>
  <si>
    <t>employeeId</t>
  </si>
  <si>
    <t>DatetimeParseException</t>
  </si>
  <si>
    <t>NumberFormatException</t>
  </si>
  <si>
    <t>CandidateService</t>
  </si>
  <si>
    <t>CandidateProfileServiceImpl</t>
  </si>
  <si>
    <t>getGradurationYear</t>
  </si>
  <si>
    <t>saveFileToDisk</t>
  </si>
  <si>
    <t>ThaiNV15</t>
  </si>
  <si>
    <t>file</t>
  </si>
  <si>
    <t>empty</t>
  </si>
  <si>
    <t>facultyId</t>
  </si>
  <si>
    <t>facultyOtherName</t>
  </si>
  <si>
    <t>universityId</t>
  </si>
  <si>
    <t>universityOtherName</t>
  </si>
  <si>
    <t>gradurationYear</t>
  </si>
  <si>
    <t>1.3</t>
  </si>
  <si>
    <t>save, update, getGenderBooleanFromString, getGradurationYear, getCvName, getOrInsertBeforeGetUniversity, getOrInsertBeforeGetFaculty, saveFileToDisk, saveOrUpdateWithCandidate, saveOrUpdateWithCandidate, processCreateCandidate</t>
  </si>
  <si>
    <t>add test case of thainv15</t>
  </si>
  <si>
    <t>countCandidateByStatusLocation</t>
  </si>
  <si>
    <t>getListsCountCandidateByStatusLocation</t>
  </si>
  <si>
    <t>getListsCountCandidate</t>
  </si>
  <si>
    <t>countClassByStatusLocation</t>
  </si>
  <si>
    <t>countTraineeByStatusLocation</t>
  </si>
  <si>
    <t>getListsCountClass</t>
  </si>
  <si>
    <t>getListsCountClassByStatusLocation</t>
  </si>
  <si>
    <t>getListsCountTrainee</t>
  </si>
  <si>
    <t>getListsCountTraineeByStatusLocation</t>
  </si>
  <si>
    <t>CandidateProfileService</t>
  </si>
  <si>
    <t>tranferCandidateController</t>
  </si>
  <si>
    <t>LongNV35</t>
  </si>
  <si>
    <t>Database</t>
  </si>
  <si>
    <t>user authen available in db</t>
  </si>
  <si>
    <t>candidate available in db</t>
  </si>
  <si>
    <t>User Authen</t>
  </si>
  <si>
    <t>username</t>
  </si>
  <si>
    <t>dieunt1</t>
  </si>
  <si>
    <t>longnv35</t>
  </si>
  <si>
    <t>user</t>
  </si>
  <si>
    <t>roles</t>
  </si>
  <si>
    <t>ADMIN</t>
  </si>
  <si>
    <t>USER</t>
  </si>
  <si>
    <t>AccessDeniedException</t>
  </si>
  <si>
    <t>N/A</t>
    <phoneticPr fontId="0"/>
  </si>
  <si>
    <t>Bảng Candidate trong database</t>
  </si>
  <si>
    <t>có 15 record</t>
  </si>
  <si>
    <t>không có record nào</t>
  </si>
  <si>
    <t>saveCandidate</t>
  </si>
  <si>
    <t>getAllCandidate</t>
  </si>
  <si>
    <t>1.4</t>
  </si>
  <si>
    <t>FuncionList, Test Report</t>
  </si>
  <si>
    <t>update FuntionList, Test Report</t>
  </si>
  <si>
    <t>N/A</t>
    <phoneticPr fontId="0"/>
  </si>
  <si>
    <t>convertToCandidateProfile</t>
  </si>
  <si>
    <t>input</t>
  </si>
  <si>
    <t>convertCandidateProfile1.csv</t>
  </si>
  <si>
    <t>convertCandidateProfile2.csv</t>
  </si>
  <si>
    <t>convertCandidateProfile3.csv</t>
  </si>
  <si>
    <t>candidateProfile</t>
  </si>
  <si>
    <t>Message1.csv</t>
  </si>
  <si>
    <t>Message2.csv</t>
  </si>
  <si>
    <t>file name: cv.pdf</t>
  </si>
  <si>
    <t>not empty</t>
  </si>
  <si>
    <t>exception</t>
  </si>
  <si>
    <t>IllegalStateException</t>
  </si>
  <si>
    <t>IOException</t>
  </si>
  <si>
    <t>NA</t>
  </si>
  <si>
    <t>getFaculty</t>
  </si>
  <si>
    <t>faculty name exist: "faculty name"</t>
  </si>
  <si>
    <t>exist in DB</t>
  </si>
  <si>
    <t>not exist in DB</t>
  </si>
  <si>
    <t>"faculty other name"</t>
  </si>
  <si>
    <t>faculty ("faculty name")</t>
  </si>
  <si>
    <t>faculty (""university other name"")</t>
  </si>
  <si>
    <t>HibernateException</t>
  </si>
  <si>
    <t>getUniversity</t>
  </si>
  <si>
    <t>university name exist: "HaUI"</t>
  </si>
  <si>
    <t>"university other name"</t>
  </si>
  <si>
    <t>getFileName</t>
  </si>
  <si>
    <t>new file name: cv1.pdf</t>
  </si>
  <si>
    <t>previous file name: cv2.pdf</t>
  </si>
  <si>
    <t>"cv1.pdf"</t>
  </si>
  <si>
    <t>"cv2.pdf"</t>
  </si>
  <si>
    <t>getHistory</t>
  </si>
  <si>
    <t>date time now: 2020/12/04 06:30:30</t>
  </si>
  <si>
    <t>employee name: thainv1</t>
  </si>
  <si>
    <t>"2020/12/04 06:30:30 - Updated By - thaiinv1"</t>
  </si>
  <si>
    <t>"2020/12/04 06:30:30 - Created By - thaiinv1"</t>
  </si>
  <si>
    <t>convertToCandidate</t>
  </si>
  <si>
    <t>params1.csv</t>
  </si>
  <si>
    <t>params2.csv</t>
  </si>
  <si>
    <t>params3.csv</t>
  </si>
  <si>
    <t>params4.csv</t>
  </si>
  <si>
    <t>updateCandidate</t>
  </si>
  <si>
    <t>updateCandidate1.csv</t>
  </si>
  <si>
    <t>updateCandidate2.csv</t>
  </si>
  <si>
    <t>updateCandidate3.csv</t>
  </si>
  <si>
    <t>updateCandidate4.csv</t>
  </si>
  <si>
    <t>updateCandidate5.csv</t>
  </si>
  <si>
    <t>updateCandidate6.csv</t>
  </si>
  <si>
    <t>"redirect:/listcandidate"</t>
  </si>
  <si>
    <t>Message3.csv</t>
  </si>
  <si>
    <t>Message4.csv</t>
  </si>
  <si>
    <t>Message5.csv</t>
  </si>
  <si>
    <t>createCandidate</t>
  </si>
  <si>
    <t>createCandidate1.csv</t>
  </si>
  <si>
    <t>createCandidate2.csv</t>
  </si>
  <si>
    <t>createCandidate3.csv</t>
  </si>
  <si>
    <t>createCandidate4.csv</t>
  </si>
  <si>
    <t>createCandidate5.csv</t>
  </si>
  <si>
    <t>createCandidate6.csv</t>
  </si>
  <si>
    <t>"redirect:/view_create_candidate"</t>
  </si>
  <si>
    <t>CandidateServiceImpl</t>
  </si>
  <si>
    <t>getfileName</t>
  </si>
  <si>
    <t>date now: 10-04-2020</t>
  </si>
  <si>
    <t>"10-04-2020"</t>
  </si>
  <si>
    <t>"10-04/2020"</t>
  </si>
  <si>
    <t>"10-04-2021"</t>
  </si>
  <si>
    <t>university (name="HaUI")</t>
  </si>
  <si>
    <t>university (name="university other name")</t>
  </si>
  <si>
    <t>F</t>
  </si>
  <si>
    <t>UTCID12</t>
  </si>
  <si>
    <t>csv\sendEmailServiceImpl\candidateForSendEmail.csv</t>
  </si>
  <si>
    <t>ClassBathService</t>
  </si>
  <si>
    <t>TraineeService</t>
  </si>
  <si>
    <t>1.5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</si>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</sst>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Courier"/>
      <family val="3"/>
    </font>
    <font>
      <u/>
      <sz val="10"/>
      <color indexed="12"/>
      <name val="Tahoma"/>
      <family val="2"/>
    </font>
    <font>
      <sz val="12"/>
      <name val="Cambria"/>
      <family val="1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467">
    <xf numFmtId="0" fontId="0" fillId="0" borderId="0" xfId="0">
      <alignment vertical="center"/>
    </xf>
    <xf numFmtId="0" fontId="22" fillId="0" borderId="10" xfId="40" applyFont="1" applyBorder="1" applyAlignment="1">
      <alignment horizontal="center" vertical="center"/>
    </xf>
    <xf numFmtId="0" fontId="24" fillId="0" borderId="0" xfId="40" applyFont="1" applyAlignment="1">
      <alignment horizontal="center" vertical="center"/>
    </xf>
    <xf numFmtId="0" fontId="24" fillId="0" borderId="0" xfId="40" applyFont="1"/>
    <xf numFmtId="0" fontId="25" fillId="24" borderId="0" xfId="40" applyFont="1" applyFill="1" applyAlignment="1">
      <alignment horizontal="left" indent="1"/>
    </xf>
    <xf numFmtId="0" fontId="26" fillId="0" borderId="0" xfId="40" applyFont="1" applyAlignment="1">
      <alignment horizontal="left" indent="1"/>
    </xf>
    <xf numFmtId="0" fontId="24" fillId="24" borderId="0" xfId="40" applyFont="1" applyFill="1"/>
    <xf numFmtId="0" fontId="24" fillId="0" borderId="11" xfId="40" applyFont="1" applyBorder="1" applyAlignment="1"/>
    <xf numFmtId="0" fontId="26" fillId="0" borderId="0" xfId="40" applyFont="1" applyBorder="1" applyAlignment="1">
      <alignment horizontal="left"/>
    </xf>
    <xf numFmtId="0" fontId="24" fillId="0" borderId="0" xfId="40" applyFont="1" applyBorder="1" applyAlignment="1"/>
    <xf numFmtId="0" fontId="25" fillId="0" borderId="0" xfId="40" applyFont="1" applyFill="1" applyBorder="1" applyAlignment="1">
      <alignment horizontal="left" indent="1"/>
    </xf>
    <xf numFmtId="0" fontId="26" fillId="0" borderId="0" xfId="40" applyFont="1" applyBorder="1" applyAlignment="1">
      <alignment horizontal="left" indent="1"/>
    </xf>
    <xf numFmtId="0" fontId="24" fillId="0" borderId="0" xfId="40" applyFont="1" applyFill="1"/>
    <xf numFmtId="0" fontId="24" fillId="0" borderId="0" xfId="40" applyFont="1" applyBorder="1"/>
    <xf numFmtId="0" fontId="24" fillId="0" borderId="0" xfId="40" applyFont="1" applyAlignment="1">
      <alignment vertical="center"/>
    </xf>
    <xf numFmtId="164" fontId="27" fillId="25" borderId="12" xfId="40" applyNumberFormat="1" applyFont="1" applyFill="1" applyBorder="1" applyAlignment="1">
      <alignment horizontal="center" vertical="center"/>
    </xf>
    <xf numFmtId="0" fontId="27" fillId="25" borderId="13" xfId="40" applyFont="1" applyFill="1" applyBorder="1" applyAlignment="1">
      <alignment horizontal="center" vertical="center"/>
    </xf>
    <xf numFmtId="0" fontId="27" fillId="25" borderId="14" xfId="40" applyFont="1" applyFill="1" applyBorder="1" applyAlignment="1">
      <alignment horizontal="center" vertical="center"/>
    </xf>
    <xf numFmtId="0" fontId="24" fillId="0" borderId="0" xfId="40" applyFont="1" applyAlignment="1">
      <alignment vertical="top"/>
    </xf>
    <xf numFmtId="49" fontId="24" fillId="0" borderId="15" xfId="40" applyNumberFormat="1" applyFont="1" applyBorder="1" applyAlignment="1">
      <alignment vertical="top"/>
    </xf>
    <xf numFmtId="0" fontId="24" fillId="0" borderId="15" xfId="40" applyFont="1" applyBorder="1" applyAlignment="1">
      <alignment vertical="top"/>
    </xf>
    <xf numFmtId="15" fontId="24" fillId="0" borderId="15" xfId="40" applyNumberFormat="1" applyFont="1" applyBorder="1" applyAlignment="1">
      <alignment vertical="top"/>
    </xf>
    <xf numFmtId="164" fontId="24" fillId="0" borderId="16" xfId="40" applyNumberFormat="1" applyFont="1" applyBorder="1" applyAlignment="1">
      <alignment vertical="top"/>
    </xf>
    <xf numFmtId="0" fontId="24" fillId="0" borderId="17" xfId="40" applyFont="1" applyBorder="1" applyAlignment="1">
      <alignment vertical="top"/>
    </xf>
    <xf numFmtId="164" fontId="24" fillId="0" borderId="18" xfId="40" applyNumberFormat="1" applyFont="1" applyBorder="1" applyAlignment="1">
      <alignment vertical="top"/>
    </xf>
    <xf numFmtId="49" fontId="24" fillId="0" borderId="19" xfId="40" applyNumberFormat="1" applyFont="1" applyBorder="1" applyAlignment="1">
      <alignment vertical="top"/>
    </xf>
    <xf numFmtId="0" fontId="24" fillId="0" borderId="19" xfId="40" applyFont="1" applyBorder="1" applyAlignment="1">
      <alignment vertical="top"/>
    </xf>
    <xf numFmtId="0" fontId="24" fillId="0" borderId="20" xfId="40" applyFont="1" applyBorder="1" applyAlignment="1">
      <alignment vertical="top"/>
    </xf>
    <xf numFmtId="0" fontId="24" fillId="0" borderId="0" xfId="40" applyFont="1" applyAlignment="1">
      <alignment horizontal="left" indent="1"/>
    </xf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/>
    </xf>
    <xf numFmtId="0" fontId="24" fillId="24" borderId="0" xfId="40" applyFont="1" applyFill="1" applyAlignment="1">
      <alignment horizontal="left" wrapText="1"/>
    </xf>
    <xf numFmtId="0" fontId="23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9" fillId="24" borderId="0" xfId="40" applyFont="1" applyFill="1" applyAlignment="1">
      <alignment horizontal="left"/>
    </xf>
    <xf numFmtId="0" fontId="24" fillId="24" borderId="0" xfId="40" applyFont="1" applyFill="1" applyAlignment="1">
      <alignment wrapText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/>
    </xf>
    <xf numFmtId="1" fontId="24" fillId="24" borderId="0" xfId="40" applyNumberFormat="1" applyFont="1" applyFill="1" applyAlignment="1" applyProtection="1">
      <alignment vertical="center"/>
      <protection hidden="1"/>
    </xf>
    <xf numFmtId="0" fontId="24" fillId="24" borderId="0" xfId="40" applyFont="1" applyFill="1" applyAlignment="1">
      <alignment horizontal="left" vertical="center"/>
    </xf>
    <xf numFmtId="0" fontId="24" fillId="24" borderId="0" xfId="40" applyFont="1" applyFill="1" applyAlignment="1">
      <alignment horizontal="left" vertical="center" wrapText="1"/>
    </xf>
    <xf numFmtId="0" fontId="24" fillId="24" borderId="0" xfId="40" applyFont="1" applyFill="1" applyAlignment="1">
      <alignment vertical="center"/>
    </xf>
    <xf numFmtId="0" fontId="30" fillId="24" borderId="0" xfId="40" applyFont="1" applyFill="1" applyAlignment="1">
      <alignment horizontal="center"/>
    </xf>
    <xf numFmtId="49" fontId="24" fillId="24" borderId="15" xfId="40" applyNumberFormat="1" applyFont="1" applyFill="1" applyBorder="1" applyAlignment="1">
      <alignment horizontal="left" vertical="center" wrapText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 wrapText="1"/>
    </xf>
    <xf numFmtId="0" fontId="27" fillId="25" borderId="22" xfId="40" applyNumberFormat="1" applyFont="1" applyFill="1" applyBorder="1" applyAlignment="1">
      <alignment horizontal="center"/>
    </xf>
    <xf numFmtId="0" fontId="27" fillId="25" borderId="25" xfId="40" applyNumberFormat="1" applyFont="1" applyFill="1" applyBorder="1" applyAlignment="1">
      <alignment horizontal="center" wrapText="1"/>
    </xf>
    <xf numFmtId="0" fontId="24" fillId="24" borderId="23" xfId="40" applyNumberFormat="1" applyFont="1" applyFill="1" applyBorder="1" applyAlignment="1">
      <alignment horizontal="center"/>
    </xf>
    <xf numFmtId="0" fontId="24" fillId="24" borderId="15" xfId="40" applyNumberFormat="1" applyFont="1" applyFill="1" applyBorder="1" applyAlignment="1">
      <alignment horizontal="center"/>
    </xf>
    <xf numFmtId="0" fontId="24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4" fillId="24" borderId="0" xfId="40" applyFont="1" applyFill="1" applyBorder="1" applyAlignment="1">
      <alignment horizontal="center"/>
    </xf>
    <xf numFmtId="10" fontId="24" fillId="24" borderId="0" xfId="40" applyNumberFormat="1" applyFont="1" applyFill="1" applyBorder="1" applyAlignment="1">
      <alignment horizontal="center"/>
    </xf>
    <xf numFmtId="9" fontId="24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9" xfId="40" applyFont="1" applyFill="1" applyBorder="1" applyAlignment="1"/>
    <xf numFmtId="0" fontId="35" fillId="27" borderId="40" xfId="40" applyFont="1" applyFill="1" applyBorder="1" applyAlignment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4" fillId="0" borderId="11" xfId="40" applyFont="1" applyBorder="1" applyAlignment="1"/>
    <xf numFmtId="0" fontId="44" fillId="0" borderId="11" xfId="40" applyFont="1" applyBorder="1" applyAlignment="1">
      <alignment horizontal="left" indent="1"/>
    </xf>
    <xf numFmtId="0" fontId="44" fillId="0" borderId="17" xfId="40" applyFont="1" applyBorder="1" applyAlignment="1">
      <alignment vertical="top" wrapText="1"/>
    </xf>
    <xf numFmtId="0" fontId="45" fillId="29" borderId="0" xfId="0" applyFont="1" applyFill="1" applyAlignment="1">
      <alignment horizontal="center"/>
    </xf>
    <xf numFmtId="0" fontId="46" fillId="29" borderId="0" xfId="0" applyFont="1" applyFill="1">
      <alignment vertical="center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48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4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30" fillId="24" borderId="43" xfId="40" applyFont="1" applyFill="1" applyBorder="1" applyAlignment="1">
      <alignment horizontal="left"/>
    </xf>
    <xf numFmtId="0" fontId="30" fillId="0" borderId="0" xfId="40" applyFont="1" applyFill="1" applyBorder="1"/>
    <xf numFmtId="0" fontId="30" fillId="0" borderId="0" xfId="40" applyFont="1" applyAlignment="1">
      <alignment horizontal="left"/>
    </xf>
    <xf numFmtId="0" fontId="52" fillId="30" borderId="0" xfId="0" applyFont="1" applyFill="1">
      <alignment vertical="center"/>
    </xf>
    <xf numFmtId="0" fontId="50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50" fillId="0" borderId="42" xfId="40" applyFont="1" applyBorder="1" applyAlignment="1">
      <alignment horizontal="center"/>
    </xf>
    <xf numFmtId="0" fontId="49" fillId="27" borderId="30" xfId="40" applyFont="1" applyFill="1" applyBorder="1" applyAlignment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NumberFormat="1" applyFont="1" applyFill="1" applyBorder="1" applyAlignment="1">
      <alignment horizontal="center" vertical="center"/>
    </xf>
    <xf numFmtId="0" fontId="30" fillId="24" borderId="43" xfId="40" applyFont="1" applyFill="1" applyBorder="1" applyAlignment="1">
      <alignment horizontal="left" vertical="center"/>
    </xf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30" fillId="24" borderId="43" xfId="40" applyFont="1" applyFill="1" applyBorder="1" applyAlignment="1">
      <alignment vertical="center"/>
    </xf>
    <xf numFmtId="0" fontId="30" fillId="24" borderId="0" xfId="40" applyFont="1" applyFill="1" applyBorder="1" applyAlignment="1">
      <alignment horizontal="left"/>
    </xf>
    <xf numFmtId="2" fontId="30" fillId="24" borderId="0" xfId="40" applyNumberFormat="1" applyFont="1" applyFill="1" applyBorder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 applyAlignment="1"/>
    <xf numFmtId="0" fontId="34" fillId="27" borderId="32" xfId="40" applyFont="1" applyFill="1" applyBorder="1" applyAlignment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50" fillId="0" borderId="51" xfId="40" applyFont="1" applyBorder="1" applyAlignment="1">
      <alignment horizontal="center"/>
    </xf>
    <xf numFmtId="0" fontId="34" fillId="0" borderId="52" xfId="40" applyFont="1" applyFill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53" fillId="0" borderId="0" xfId="40" applyFont="1" applyFill="1" applyBorder="1" applyAlignment="1">
      <alignment vertical="top"/>
    </xf>
    <xf numFmtId="0" fontId="50" fillId="0" borderId="53" xfId="40" applyFont="1" applyBorder="1" applyAlignment="1">
      <alignment horizontal="center"/>
    </xf>
    <xf numFmtId="0" fontId="53" fillId="30" borderId="54" xfId="40" applyFont="1" applyFill="1" applyBorder="1" applyAlignment="1">
      <alignment vertical="center"/>
    </xf>
    <xf numFmtId="0" fontId="50" fillId="0" borderId="56" xfId="40" applyFont="1" applyBorder="1" applyAlignment="1">
      <alignment horizontal="center"/>
    </xf>
    <xf numFmtId="0" fontId="50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53" fillId="30" borderId="54" xfId="40" applyFont="1" applyFill="1" applyBorder="1" applyAlignment="1">
      <alignment vertical="top"/>
    </xf>
    <xf numFmtId="0" fontId="53" fillId="30" borderId="59" xfId="40" applyFont="1" applyFill="1" applyBorder="1" applyAlignment="1">
      <alignment vertical="top"/>
    </xf>
    <xf numFmtId="0" fontId="53" fillId="30" borderId="59" xfId="40" applyFont="1" applyFill="1" applyBorder="1" applyAlignment="1">
      <alignment vertical="center"/>
    </xf>
    <xf numFmtId="0" fontId="53" fillId="30" borderId="63" xfId="40" applyFont="1" applyFill="1" applyBorder="1" applyAlignment="1">
      <alignment vertical="top"/>
    </xf>
    <xf numFmtId="164" fontId="27" fillId="25" borderId="64" xfId="40" applyNumberFormat="1" applyFont="1" applyFill="1" applyBorder="1" applyAlignment="1">
      <alignment horizontal="center" vertical="center"/>
    </xf>
    <xf numFmtId="0" fontId="53" fillId="30" borderId="65" xfId="40" applyFont="1" applyFill="1" applyBorder="1" applyAlignment="1">
      <alignment horizontal="left"/>
    </xf>
    <xf numFmtId="0" fontId="54" fillId="30" borderId="65" xfId="40" applyFont="1" applyFill="1" applyBorder="1"/>
    <xf numFmtId="0" fontId="54" fillId="30" borderId="65" xfId="40" applyFont="1" applyFill="1" applyBorder="1" applyAlignment="1">
      <alignment horizontal="right"/>
    </xf>
    <xf numFmtId="0" fontId="53" fillId="30" borderId="65" xfId="40" applyFont="1" applyFill="1" applyBorder="1" applyAlignment="1">
      <alignment vertical="top" textRotation="180"/>
    </xf>
    <xf numFmtId="0" fontId="53" fillId="30" borderId="66" xfId="40" applyFont="1" applyFill="1" applyBorder="1" applyAlignment="1">
      <alignment vertical="top" textRotation="180"/>
    </xf>
    <xf numFmtId="0" fontId="30" fillId="24" borderId="43" xfId="40" applyFont="1" applyFill="1" applyBorder="1" applyAlignment="1">
      <alignment horizontal="left"/>
    </xf>
    <xf numFmtId="0" fontId="34" fillId="0" borderId="52" xfId="40" applyFont="1" applyFill="1" applyBorder="1" applyAlignment="1">
      <alignment horizontal="left"/>
    </xf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 vertical="top" wrapText="1"/>
    </xf>
    <xf numFmtId="0" fontId="55" fillId="0" borderId="33" xfId="40" applyFont="1" applyBorder="1" applyAlignment="1">
      <alignment horizontal="center"/>
    </xf>
    <xf numFmtId="0" fontId="55" fillId="0" borderId="42" xfId="40" applyFont="1" applyBorder="1" applyAlignment="1">
      <alignment horizontal="center"/>
    </xf>
    <xf numFmtId="0" fontId="34" fillId="0" borderId="0" xfId="47" applyFont="1"/>
    <xf numFmtId="0" fontId="34" fillId="0" borderId="0" xfId="47" applyFont="1" applyAlignment="1">
      <alignment horizontal="right"/>
    </xf>
    <xf numFmtId="0" fontId="35" fillId="0" borderId="0" xfId="47" applyFont="1" applyAlignment="1">
      <alignment horizontal="left"/>
    </xf>
    <xf numFmtId="0" fontId="53" fillId="0" borderId="0" xfId="47" applyFont="1" applyFill="1" applyBorder="1" applyAlignment="1">
      <alignment vertical="top"/>
    </xf>
    <xf numFmtId="0" fontId="34" fillId="0" borderId="55" xfId="47" applyFont="1" applyBorder="1" applyAlignment="1">
      <alignment textRotation="255"/>
    </xf>
    <xf numFmtId="0" fontId="34" fillId="0" borderId="38" xfId="47" applyFont="1" applyBorder="1" applyAlignment="1">
      <alignment textRotation="255"/>
    </xf>
    <xf numFmtId="0" fontId="34" fillId="0" borderId="38" xfId="47" applyFont="1" applyBorder="1"/>
    <xf numFmtId="0" fontId="53" fillId="30" borderId="63" xfId="47" applyFont="1" applyFill="1" applyBorder="1" applyAlignment="1">
      <alignment vertical="top"/>
    </xf>
    <xf numFmtId="165" fontId="34" fillId="0" borderId="53" xfId="47" applyNumberFormat="1" applyFont="1" applyBorder="1" applyAlignment="1">
      <alignment vertical="top" textRotation="255"/>
    </xf>
    <xf numFmtId="165" fontId="34" fillId="0" borderId="33" xfId="47" applyNumberFormat="1" applyFont="1" applyBorder="1" applyAlignment="1">
      <alignment vertical="top" textRotation="255"/>
    </xf>
    <xf numFmtId="0" fontId="34" fillId="0" borderId="33" xfId="47" applyFont="1" applyBorder="1"/>
    <xf numFmtId="0" fontId="53" fillId="30" borderId="54" xfId="47" applyFont="1" applyFill="1" applyBorder="1" applyAlignment="1">
      <alignment vertical="top"/>
    </xf>
    <xf numFmtId="0" fontId="34" fillId="0" borderId="53" xfId="47" applyFont="1" applyBorder="1" applyAlignment="1">
      <alignment horizontal="center"/>
    </xf>
    <xf numFmtId="0" fontId="34" fillId="0" borderId="33" xfId="47" applyFont="1" applyBorder="1" applyAlignment="1">
      <alignment horizontal="center"/>
    </xf>
    <xf numFmtId="0" fontId="36" fillId="0" borderId="33" xfId="47" applyFont="1" applyBorder="1" applyAlignment="1">
      <alignment horizontal="left"/>
    </xf>
    <xf numFmtId="0" fontId="34" fillId="0" borderId="58" xfId="47" applyFont="1" applyBorder="1" applyAlignment="1">
      <alignment horizontal="center"/>
    </xf>
    <xf numFmtId="0" fontId="34" fillId="0" borderId="52" xfId="47" applyFont="1" applyBorder="1" applyAlignment="1">
      <alignment horizontal="center"/>
    </xf>
    <xf numFmtId="0" fontId="34" fillId="0" borderId="52" xfId="47" applyFont="1" applyFill="1" applyBorder="1" applyAlignment="1">
      <alignment horizontal="left"/>
    </xf>
    <xf numFmtId="0" fontId="53" fillId="30" borderId="59" xfId="47" applyFont="1" applyFill="1" applyBorder="1" applyAlignment="1">
      <alignment vertical="top"/>
    </xf>
    <xf numFmtId="0" fontId="50" fillId="0" borderId="53" xfId="47" applyFont="1" applyBorder="1" applyAlignment="1">
      <alignment horizontal="center"/>
    </xf>
    <xf numFmtId="0" fontId="50" fillId="0" borderId="33" xfId="47" applyFont="1" applyBorder="1" applyAlignment="1">
      <alignment horizontal="center"/>
    </xf>
    <xf numFmtId="0" fontId="38" fillId="0" borderId="33" xfId="47" applyFont="1" applyBorder="1" applyAlignment="1">
      <alignment horizontal="center"/>
    </xf>
    <xf numFmtId="0" fontId="34" fillId="28" borderId="33" xfId="47" applyFont="1" applyFill="1" applyBorder="1"/>
    <xf numFmtId="0" fontId="34" fillId="27" borderId="31" xfId="47" applyFont="1" applyFill="1" applyBorder="1" applyAlignment="1">
      <alignment horizontal="right"/>
    </xf>
    <xf numFmtId="0" fontId="49" fillId="27" borderId="30" xfId="47" applyFont="1" applyFill="1" applyBorder="1" applyAlignment="1"/>
    <xf numFmtId="0" fontId="35" fillId="27" borderId="29" xfId="47" applyFont="1" applyFill="1" applyBorder="1" applyAlignment="1"/>
    <xf numFmtId="0" fontId="34" fillId="27" borderId="31" xfId="47" applyFont="1" applyFill="1" applyBorder="1" applyAlignment="1">
      <alignment horizontal="right" vertical="top"/>
    </xf>
    <xf numFmtId="0" fontId="34" fillId="28" borderId="33" xfId="47" applyFont="1" applyFill="1" applyBorder="1" applyAlignment="1">
      <alignment horizontal="left"/>
    </xf>
    <xf numFmtId="0" fontId="34" fillId="27" borderId="30" xfId="47" applyFont="1" applyFill="1" applyBorder="1" applyAlignment="1"/>
    <xf numFmtId="0" fontId="50" fillId="0" borderId="56" xfId="47" applyFont="1" applyBorder="1" applyAlignment="1">
      <alignment horizontal="center"/>
    </xf>
    <xf numFmtId="0" fontId="50" fillId="0" borderId="42" xfId="47" applyFont="1" applyBorder="1" applyAlignment="1">
      <alignment horizontal="center"/>
    </xf>
    <xf numFmtId="0" fontId="34" fillId="28" borderId="42" xfId="47" applyFont="1" applyFill="1" applyBorder="1" applyAlignment="1">
      <alignment horizontal="left"/>
    </xf>
    <xf numFmtId="0" fontId="34" fillId="27" borderId="41" xfId="47" applyFont="1" applyFill="1" applyBorder="1" applyAlignment="1">
      <alignment horizontal="right"/>
    </xf>
    <xf numFmtId="0" fontId="35" fillId="27" borderId="40" xfId="47" applyFont="1" applyFill="1" applyBorder="1" applyAlignment="1"/>
    <xf numFmtId="0" fontId="35" fillId="27" borderId="39" xfId="47" applyFont="1" applyFill="1" applyBorder="1" applyAlignment="1"/>
    <xf numFmtId="0" fontId="50" fillId="0" borderId="55" xfId="47" applyFont="1" applyBorder="1" applyAlignment="1">
      <alignment horizontal="center"/>
    </xf>
    <xf numFmtId="0" fontId="50" fillId="0" borderId="38" xfId="47" applyFont="1" applyBorder="1" applyAlignment="1">
      <alignment horizontal="center"/>
    </xf>
    <xf numFmtId="0" fontId="34" fillId="28" borderId="37" xfId="47" applyFont="1" applyFill="1" applyBorder="1" applyAlignment="1">
      <alignment horizontal="right"/>
    </xf>
    <xf numFmtId="0" fontId="34" fillId="27" borderId="36" xfId="47" applyFont="1" applyFill="1" applyBorder="1" applyAlignment="1">
      <alignment horizontal="right" vertical="top"/>
    </xf>
    <xf numFmtId="0" fontId="34" fillId="27" borderId="35" xfId="47" applyFont="1" applyFill="1" applyBorder="1" applyAlignment="1">
      <alignment horizontal="center" vertical="top"/>
    </xf>
    <xf numFmtId="0" fontId="35" fillId="27" borderId="34" xfId="47" applyFont="1" applyFill="1" applyBorder="1" applyAlignment="1">
      <alignment horizontal="left" vertical="top"/>
    </xf>
    <xf numFmtId="0" fontId="53" fillId="30" borderId="54" xfId="47" applyFont="1" applyFill="1" applyBorder="1" applyAlignment="1">
      <alignment vertical="center"/>
    </xf>
    <xf numFmtId="0" fontId="34" fillId="27" borderId="30" xfId="47" applyFont="1" applyFill="1" applyBorder="1" applyAlignment="1">
      <alignment horizontal="center" vertical="top"/>
    </xf>
    <xf numFmtId="0" fontId="35" fillId="27" borderId="29" xfId="47" applyFont="1" applyFill="1" applyBorder="1" applyAlignment="1">
      <alignment horizontal="left" vertical="top"/>
    </xf>
    <xf numFmtId="0" fontId="35" fillId="0" borderId="0" xfId="47" applyFont="1" applyAlignment="1">
      <alignment horizontal="center"/>
    </xf>
    <xf numFmtId="0" fontId="34" fillId="28" borderId="0" xfId="47" applyFont="1" applyFill="1" applyBorder="1" applyAlignment="1">
      <alignment horizontal="right"/>
    </xf>
    <xf numFmtId="0" fontId="34" fillId="0" borderId="0" xfId="47" applyFont="1" applyFill="1" applyBorder="1" applyAlignment="1">
      <alignment vertical="top"/>
    </xf>
    <xf numFmtId="0" fontId="37" fillId="28" borderId="0" xfId="47" applyFont="1" applyFill="1" applyBorder="1" applyAlignment="1">
      <alignment horizontal="right"/>
    </xf>
    <xf numFmtId="49" fontId="34" fillId="0" borderId="0" xfId="47" applyNumberFormat="1" applyFont="1"/>
    <xf numFmtId="0" fontId="34" fillId="27" borderId="41" xfId="47" applyFont="1" applyFill="1" applyBorder="1" applyAlignment="1">
      <alignment horizontal="right" vertical="top"/>
    </xf>
    <xf numFmtId="0" fontId="34" fillId="27" borderId="40" xfId="47" applyFont="1" applyFill="1" applyBorder="1" applyAlignment="1">
      <alignment horizontal="center" vertical="top"/>
    </xf>
    <xf numFmtId="0" fontId="35" fillId="27" borderId="39" xfId="47" applyFont="1" applyFill="1" applyBorder="1" applyAlignment="1">
      <alignment horizontal="left" vertical="top"/>
    </xf>
    <xf numFmtId="0" fontId="53" fillId="30" borderId="59" xfId="47" applyFont="1" applyFill="1" applyBorder="1" applyAlignment="1">
      <alignment vertical="center"/>
    </xf>
    <xf numFmtId="0" fontId="34" fillId="0" borderId="0" xfId="47" applyFont="1" applyBorder="1"/>
    <xf numFmtId="49" fontId="34" fillId="0" borderId="0" xfId="47" applyNumberFormat="1" applyFont="1" applyBorder="1"/>
    <xf numFmtId="0" fontId="35" fillId="0" borderId="0" xfId="47" applyFont="1" applyFill="1"/>
    <xf numFmtId="0" fontId="53" fillId="30" borderId="66" xfId="47" applyFont="1" applyFill="1" applyBorder="1" applyAlignment="1">
      <alignment vertical="top" textRotation="180"/>
    </xf>
    <xf numFmtId="0" fontId="53" fillId="30" borderId="65" xfId="47" applyFont="1" applyFill="1" applyBorder="1" applyAlignment="1">
      <alignment vertical="top" textRotation="180"/>
    </xf>
    <xf numFmtId="0" fontId="54" fillId="30" borderId="65" xfId="47" applyFont="1" applyFill="1" applyBorder="1"/>
    <xf numFmtId="0" fontId="54" fillId="30" borderId="65" xfId="47" applyFont="1" applyFill="1" applyBorder="1" applyAlignment="1">
      <alignment horizontal="right"/>
    </xf>
    <xf numFmtId="0" fontId="53" fillId="30" borderId="65" xfId="47" applyFont="1" applyFill="1" applyBorder="1" applyAlignment="1">
      <alignment horizontal="left"/>
    </xf>
    <xf numFmtId="164" fontId="27" fillId="25" borderId="64" xfId="47" applyNumberFormat="1" applyFont="1" applyFill="1" applyBorder="1" applyAlignment="1">
      <alignment horizontal="center" vertical="center"/>
    </xf>
    <xf numFmtId="0" fontId="34" fillId="0" borderId="28" xfId="47" applyFont="1" applyBorder="1"/>
    <xf numFmtId="0" fontId="34" fillId="24" borderId="46" xfId="47" applyNumberFormat="1" applyFont="1" applyFill="1" applyBorder="1" applyAlignment="1">
      <alignment horizontal="center" vertical="center"/>
    </xf>
    <xf numFmtId="0" fontId="37" fillId="24" borderId="48" xfId="48" applyFont="1" applyFill="1" applyBorder="1" applyAlignment="1">
      <alignment horizontal="left" wrapText="1"/>
    </xf>
    <xf numFmtId="0" fontId="37" fillId="24" borderId="45" xfId="48" applyFont="1" applyFill="1" applyBorder="1" applyAlignment="1">
      <alignment wrapText="1"/>
    </xf>
    <xf numFmtId="0" fontId="37" fillId="24" borderId="44" xfId="48" applyFont="1" applyFill="1" applyBorder="1" applyAlignment="1">
      <alignment wrapText="1"/>
    </xf>
    <xf numFmtId="0" fontId="35" fillId="0" borderId="27" xfId="47" applyFont="1" applyBorder="1" applyAlignment="1">
      <alignment horizontal="left"/>
    </xf>
    <xf numFmtId="0" fontId="34" fillId="0" borderId="27" xfId="47" applyFont="1" applyBorder="1"/>
    <xf numFmtId="0" fontId="35" fillId="0" borderId="0" xfId="47" applyFont="1" applyBorder="1" applyAlignment="1">
      <alignment horizontal="left"/>
    </xf>
    <xf numFmtId="0" fontId="34" fillId="0" borderId="0" xfId="47" applyFont="1" applyAlignment="1">
      <alignment horizontal="center"/>
    </xf>
    <xf numFmtId="0" fontId="34" fillId="0" borderId="47" xfId="47" applyFont="1" applyBorder="1"/>
    <xf numFmtId="0" fontId="54" fillId="30" borderId="60" xfId="47" applyFont="1" applyFill="1" applyBorder="1"/>
    <xf numFmtId="0" fontId="53" fillId="30" borderId="61" xfId="47" applyFont="1" applyFill="1" applyBorder="1" applyAlignment="1">
      <alignment horizontal="left"/>
    </xf>
    <xf numFmtId="0" fontId="54" fillId="30" borderId="61" xfId="47" applyFont="1" applyFill="1" applyBorder="1"/>
    <xf numFmtId="0" fontId="54" fillId="30" borderId="61" xfId="47" applyFont="1" applyFill="1" applyBorder="1" applyAlignment="1">
      <alignment horizontal="right"/>
    </xf>
    <xf numFmtId="0" fontId="53" fillId="30" borderId="61" xfId="47" applyFont="1" applyFill="1" applyBorder="1" applyAlignment="1">
      <alignment vertical="top" textRotation="180"/>
    </xf>
    <xf numFmtId="0" fontId="53" fillId="30" borderId="62" xfId="47" applyFont="1" applyFill="1" applyBorder="1" applyAlignment="1">
      <alignment vertical="top" textRotation="180"/>
    </xf>
    <xf numFmtId="0" fontId="37" fillId="28" borderId="32" xfId="47" applyFont="1" applyFill="1" applyBorder="1" applyAlignment="1">
      <alignment horizontal="right"/>
    </xf>
    <xf numFmtId="0" fontId="38" fillId="0" borderId="53" xfId="47" applyFont="1" applyBorder="1" applyAlignment="1">
      <alignment horizontal="center"/>
    </xf>
    <xf numFmtId="0" fontId="39" fillId="0" borderId="0" xfId="47" applyFont="1" applyAlignment="1">
      <alignment horizontal="center"/>
    </xf>
    <xf numFmtId="0" fontId="38" fillId="0" borderId="42" xfId="47" applyFont="1" applyBorder="1" applyAlignment="1">
      <alignment horizontal="center"/>
    </xf>
    <xf numFmtId="0" fontId="38" fillId="0" borderId="56" xfId="47" applyFont="1" applyBorder="1" applyAlignment="1">
      <alignment horizontal="center"/>
    </xf>
    <xf numFmtId="0" fontId="34" fillId="27" borderId="31" xfId="47" applyFont="1" applyFill="1" applyBorder="1" applyAlignment="1">
      <alignment horizontal="right" vertical="center"/>
    </xf>
    <xf numFmtId="0" fontId="1" fillId="27" borderId="30" xfId="47" applyFill="1" applyBorder="1" applyAlignment="1"/>
    <xf numFmtId="0" fontId="35" fillId="27" borderId="49" xfId="47" applyFont="1" applyFill="1" applyBorder="1" applyAlignment="1"/>
    <xf numFmtId="0" fontId="34" fillId="27" borderId="32" xfId="47" applyFont="1" applyFill="1" applyBorder="1" applyAlignment="1"/>
    <xf numFmtId="0" fontId="38" fillId="0" borderId="51" xfId="47" applyFont="1" applyBorder="1" applyAlignment="1">
      <alignment horizontal="center"/>
    </xf>
    <xf numFmtId="0" fontId="38" fillId="0" borderId="57" xfId="47" applyFont="1" applyBorder="1" applyAlignment="1">
      <alignment horizontal="center"/>
    </xf>
    <xf numFmtId="0" fontId="40" fillId="0" borderId="52" xfId="47" applyFont="1" applyBorder="1" applyAlignment="1">
      <alignment horizontal="center"/>
    </xf>
    <xf numFmtId="0" fontId="40" fillId="0" borderId="58" xfId="47" applyFont="1" applyBorder="1" applyAlignment="1">
      <alignment horizontal="center"/>
    </xf>
    <xf numFmtId="0" fontId="40" fillId="0" borderId="33" xfId="47" applyFont="1" applyBorder="1" applyAlignment="1">
      <alignment horizontal="center"/>
    </xf>
    <xf numFmtId="0" fontId="40" fillId="0" borderId="53" xfId="47" applyFont="1" applyBorder="1" applyAlignment="1">
      <alignment horizontal="center"/>
    </xf>
    <xf numFmtId="0" fontId="24" fillId="0" borderId="0" xfId="0" applyFont="1">
      <alignment vertical="center"/>
    </xf>
    <xf numFmtId="0" fontId="34" fillId="0" borderId="52" xfId="47" applyFont="1" applyFill="1" applyBorder="1" applyAlignment="1">
      <alignment horizontal="left"/>
    </xf>
    <xf numFmtId="49" fontId="13" fillId="24" borderId="15" xfId="34" applyNumberFormat="1" applyFill="1" applyBorder="1" applyAlignment="1">
      <alignment horizontal="left" vertical="center" wrapText="1"/>
    </xf>
    <xf numFmtId="14" fontId="44" fillId="0" borderId="16" xfId="40" applyNumberFormat="1" applyFont="1" applyBorder="1" applyAlignment="1">
      <alignment vertical="top" wrapText="1"/>
    </xf>
    <xf numFmtId="0" fontId="24" fillId="0" borderId="15" xfId="40" applyFont="1" applyBorder="1" applyAlignment="1">
      <alignment vertical="top" wrapText="1"/>
    </xf>
    <xf numFmtId="0" fontId="34" fillId="27" borderId="31" xfId="47" applyFont="1" applyFill="1" applyBorder="1" applyAlignment="1">
      <alignment horizontal="right" vertical="top" wrapText="1"/>
    </xf>
    <xf numFmtId="0" fontId="55" fillId="0" borderId="33" xfId="47" applyFont="1" applyBorder="1" applyAlignment="1">
      <alignment horizontal="center"/>
    </xf>
    <xf numFmtId="0" fontId="55" fillId="0" borderId="42" xfId="47" applyFont="1" applyBorder="1" applyAlignment="1">
      <alignment horizontal="center"/>
    </xf>
    <xf numFmtId="0" fontId="34" fillId="27" borderId="30" xfId="47" applyFont="1" applyFill="1" applyBorder="1"/>
    <xf numFmtId="0" fontId="34" fillId="28" borderId="51" xfId="47" applyFont="1" applyFill="1" applyBorder="1" applyAlignment="1">
      <alignment horizontal="left"/>
    </xf>
    <xf numFmtId="0" fontId="50" fillId="0" borderId="51" xfId="47" applyFont="1" applyBorder="1" applyAlignment="1">
      <alignment horizontal="center"/>
    </xf>
    <xf numFmtId="0" fontId="50" fillId="0" borderId="57" xfId="47" applyFont="1" applyBorder="1" applyAlignment="1">
      <alignment horizontal="center"/>
    </xf>
    <xf numFmtId="1" fontId="27" fillId="26" borderId="12" xfId="47" applyNumberFormat="1" applyFont="1" applyFill="1" applyBorder="1" applyAlignment="1">
      <alignment horizontal="center" vertical="center"/>
    </xf>
    <xf numFmtId="1" fontId="27" fillId="26" borderId="21" xfId="47" applyNumberFormat="1" applyFont="1" applyFill="1" applyBorder="1" applyAlignment="1">
      <alignment horizontal="center" vertical="center" wrapText="1"/>
    </xf>
    <xf numFmtId="1" fontId="27" fillId="26" borderId="21" xfId="47" applyNumberFormat="1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/>
    </xf>
    <xf numFmtId="0" fontId="27" fillId="26" borderId="13" xfId="47" applyFont="1" applyFill="1" applyBorder="1" applyAlignment="1">
      <alignment horizontal="center" vertical="center" wrapText="1"/>
    </xf>
    <xf numFmtId="0" fontId="27" fillId="26" borderId="22" xfId="47" applyFont="1" applyFill="1" applyBorder="1" applyAlignment="1">
      <alignment horizontal="center" vertical="center"/>
    </xf>
    <xf numFmtId="0" fontId="27" fillId="26" borderId="14" xfId="47" applyFont="1" applyFill="1" applyBorder="1" applyAlignment="1">
      <alignment horizontal="center" vertical="center"/>
    </xf>
    <xf numFmtId="1" fontId="24" fillId="24" borderId="16" xfId="47" applyNumberFormat="1" applyFont="1" applyFill="1" applyBorder="1" applyAlignment="1">
      <alignment horizontal="center" vertical="center"/>
    </xf>
    <xf numFmtId="1" fontId="24" fillId="24" borderId="23" xfId="47" applyNumberFormat="1" applyFont="1" applyFill="1" applyBorder="1" applyAlignment="1">
      <alignment vertical="center"/>
    </xf>
    <xf numFmtId="49" fontId="24" fillId="24" borderId="15" xfId="47" applyNumberFormat="1" applyFont="1" applyFill="1" applyBorder="1" applyAlignment="1">
      <alignment horizontal="left" vertical="center" wrapText="1"/>
    </xf>
    <xf numFmtId="0" fontId="24" fillId="24" borderId="17" xfId="47" applyFont="1" applyFill="1" applyBorder="1" applyAlignment="1">
      <alignment horizontal="left" vertical="center"/>
    </xf>
    <xf numFmtId="0" fontId="24" fillId="24" borderId="15" xfId="47" applyFont="1" applyFill="1" applyBorder="1" applyAlignment="1">
      <alignment horizontal="left" vertical="center"/>
    </xf>
    <xf numFmtId="0" fontId="56" fillId="24" borderId="15" xfId="34" applyFont="1" applyFill="1" applyBorder="1" applyAlignment="1">
      <alignment horizontal="left" vertical="center"/>
    </xf>
    <xf numFmtId="0" fontId="13" fillId="24" borderId="15" xfId="34" applyFill="1" applyBorder="1" applyAlignment="1">
      <alignment horizontal="left" vertical="center"/>
    </xf>
    <xf numFmtId="1" fontId="24" fillId="24" borderId="24" xfId="47" applyNumberFormat="1" applyFont="1" applyFill="1" applyBorder="1" applyAlignment="1">
      <alignment vertical="center"/>
    </xf>
    <xf numFmtId="0" fontId="24" fillId="24" borderId="19" xfId="47" applyFont="1" applyFill="1" applyBorder="1" applyAlignment="1">
      <alignment horizontal="left" vertical="center"/>
    </xf>
    <xf numFmtId="0" fontId="24" fillId="24" borderId="20" xfId="47" applyFont="1" applyFill="1" applyBorder="1" applyAlignment="1">
      <alignment horizontal="left" vertical="center"/>
    </xf>
    <xf numFmtId="0" fontId="57" fillId="0" borderId="42" xfId="47" applyFont="1" applyBorder="1" applyAlignment="1">
      <alignment horizontal="center"/>
    </xf>
    <xf numFmtId="0" fontId="57" fillId="0" borderId="56" xfId="47" applyFont="1" applyBorder="1" applyAlignment="1">
      <alignment horizontal="center"/>
    </xf>
    <xf numFmtId="0" fontId="57" fillId="0" borderId="33" xfId="47" applyFont="1" applyBorder="1" applyAlignment="1">
      <alignment horizontal="center"/>
    </xf>
    <xf numFmtId="0" fontId="57" fillId="0" borderId="53" xfId="47" applyFont="1" applyBorder="1" applyAlignment="1">
      <alignment horizontal="center"/>
    </xf>
    <xf numFmtId="14" fontId="34" fillId="27" borderId="31" xfId="47" applyNumberFormat="1" applyFont="1" applyFill="1" applyBorder="1" applyAlignment="1">
      <alignment horizontal="right" vertical="top"/>
    </xf>
    <xf numFmtId="1" fontId="24" fillId="24" borderId="93" xfId="47" applyNumberFormat="1" applyFont="1" applyFill="1" applyBorder="1" applyAlignment="1">
      <alignment vertical="center"/>
    </xf>
    <xf numFmtId="0" fontId="24" fillId="24" borderId="94" xfId="47" applyFont="1" applyFill="1" applyBorder="1" applyAlignment="1">
      <alignment horizontal="left" vertical="center"/>
    </xf>
    <xf numFmtId="49" fontId="24" fillId="24" borderId="94" xfId="47" applyNumberFormat="1" applyFont="1" applyFill="1" applyBorder="1" applyAlignment="1">
      <alignment horizontal="left" vertical="center" wrapText="1"/>
    </xf>
    <xf numFmtId="0" fontId="24" fillId="24" borderId="95" xfId="47" applyFont="1" applyFill="1" applyBorder="1" applyAlignment="1">
      <alignment horizontal="left" vertical="center"/>
    </xf>
    <xf numFmtId="0" fontId="34" fillId="0" borderId="52" xfId="47" applyFont="1" applyFill="1" applyBorder="1" applyAlignment="1">
      <alignment horizontal="left"/>
    </xf>
    <xf numFmtId="1" fontId="24" fillId="24" borderId="23" xfId="47" applyNumberFormat="1" applyFont="1" applyFill="1" applyBorder="1" applyAlignment="1">
      <alignment vertical="center" wrapText="1"/>
    </xf>
    <xf numFmtId="0" fontId="56" fillId="24" borderId="15" xfId="34" applyNumberFormat="1" applyFont="1" applyFill="1" applyBorder="1" applyAlignment="1" applyProtection="1">
      <alignment horizontal="left" vertical="center" wrapText="1"/>
    </xf>
    <xf numFmtId="0" fontId="24" fillId="24" borderId="15" xfId="47" applyFont="1" applyFill="1" applyBorder="1" applyAlignment="1">
      <alignment horizontal="left" vertical="center" wrapText="1"/>
    </xf>
    <xf numFmtId="1" fontId="24" fillId="24" borderId="24" xfId="47" applyNumberFormat="1" applyFont="1" applyFill="1" applyBorder="1" applyAlignment="1">
      <alignment vertical="center" wrapText="1"/>
    </xf>
    <xf numFmtId="0" fontId="24" fillId="24" borderId="17" xfId="47" applyFont="1" applyFill="1" applyBorder="1" applyAlignment="1">
      <alignment horizontal="left" vertical="center" wrapText="1"/>
    </xf>
    <xf numFmtId="49" fontId="13" fillId="24" borderId="94" xfId="34" applyNumberFormat="1" applyFill="1" applyBorder="1" applyAlignment="1">
      <alignment horizontal="left" vertical="center" wrapText="1"/>
    </xf>
    <xf numFmtId="0" fontId="34" fillId="0" borderId="52" xfId="47" applyFont="1" applyFill="1" applyBorder="1" applyAlignment="1">
      <alignment horizontal="left"/>
    </xf>
    <xf numFmtId="0" fontId="37" fillId="31" borderId="0" xfId="47" applyFont="1" applyFill="1" applyBorder="1" applyAlignment="1">
      <alignment horizontal="right"/>
    </xf>
    <xf numFmtId="0" fontId="13" fillId="27" borderId="31" xfId="34" applyFill="1" applyBorder="1" applyAlignment="1">
      <alignment horizontal="right" vertical="top"/>
    </xf>
    <xf numFmtId="0" fontId="34" fillId="31" borderId="42" xfId="47" applyFont="1" applyFill="1" applyBorder="1" applyAlignment="1">
      <alignment horizontal="left"/>
    </xf>
    <xf numFmtId="0" fontId="34" fillId="31" borderId="33" xfId="47" applyFont="1" applyFill="1" applyBorder="1" applyAlignment="1">
      <alignment horizontal="left"/>
    </xf>
    <xf numFmtId="0" fontId="34" fillId="31" borderId="33" xfId="47" applyFont="1" applyFill="1" applyBorder="1"/>
    <xf numFmtId="0" fontId="34" fillId="24" borderId="46" xfId="47" applyFont="1" applyFill="1" applyBorder="1" applyAlignment="1">
      <alignment horizontal="center" vertical="center"/>
    </xf>
    <xf numFmtId="0" fontId="56" fillId="0" borderId="0" xfId="34" applyFont="1" applyAlignment="1">
      <alignment vertical="center"/>
    </xf>
    <xf numFmtId="0" fontId="13" fillId="27" borderId="41" xfId="34" applyFill="1" applyBorder="1" applyAlignment="1">
      <alignment horizontal="right" vertical="top"/>
    </xf>
    <xf numFmtId="0" fontId="13" fillId="27" borderId="31" xfId="34" applyFill="1" applyBorder="1" applyAlignment="1">
      <alignment horizontal="right"/>
    </xf>
    <xf numFmtId="0" fontId="49" fillId="27" borderId="40" xfId="47" applyFont="1" applyFill="1" applyBorder="1" applyAlignment="1"/>
    <xf numFmtId="0" fontId="34" fillId="28" borderId="42" xfId="47" applyFont="1" applyFill="1" applyBorder="1"/>
    <xf numFmtId="0" fontId="34" fillId="27" borderId="40" xfId="47" applyFont="1" applyFill="1" applyBorder="1" applyAlignment="1"/>
    <xf numFmtId="14" fontId="34" fillId="27" borderId="41" xfId="47" applyNumberFormat="1" applyFont="1" applyFill="1" applyBorder="1" applyAlignment="1">
      <alignment horizontal="right" vertical="top"/>
    </xf>
    <xf numFmtId="0" fontId="53" fillId="30" borderId="0" xfId="47" applyFont="1" applyFill="1" applyBorder="1" applyAlignment="1">
      <alignment vertical="center"/>
    </xf>
    <xf numFmtId="0" fontId="35" fillId="27" borderId="40" xfId="47" applyFont="1" applyFill="1" applyBorder="1" applyAlignment="1">
      <alignment horizontal="left" vertical="top"/>
    </xf>
    <xf numFmtId="0" fontId="35" fillId="0" borderId="0" xfId="47" applyFont="1"/>
    <xf numFmtId="0" fontId="37" fillId="28" borderId="0" xfId="47" applyFont="1" applyFill="1" applyAlignment="1">
      <alignment horizontal="right"/>
    </xf>
    <xf numFmtId="0" fontId="35" fillId="27" borderId="39" xfId="47" applyFont="1" applyFill="1" applyBorder="1"/>
    <xf numFmtId="0" fontId="35" fillId="27" borderId="40" xfId="47" applyFont="1" applyFill="1" applyBorder="1"/>
    <xf numFmtId="0" fontId="35" fillId="27" borderId="29" xfId="47" applyFont="1" applyFill="1" applyBorder="1"/>
    <xf numFmtId="0" fontId="34" fillId="27" borderId="40" xfId="47" applyFont="1" applyFill="1" applyBorder="1"/>
    <xf numFmtId="0" fontId="34" fillId="0" borderId="52" xfId="47" applyFont="1" applyBorder="1" applyAlignment="1">
      <alignment horizontal="left"/>
    </xf>
    <xf numFmtId="0" fontId="53" fillId="0" borderId="0" xfId="47" applyFont="1" applyAlignment="1">
      <alignment vertical="top"/>
    </xf>
    <xf numFmtId="0" fontId="23" fillId="0" borderId="43" xfId="40" applyFont="1" applyBorder="1" applyAlignment="1">
      <alignment horizontal="center" vertical="center"/>
    </xf>
    <xf numFmtId="0" fontId="44" fillId="0" borderId="43" xfId="40" applyFont="1" applyBorder="1" applyAlignment="1">
      <alignment horizontal="left"/>
    </xf>
    <xf numFmtId="0" fontId="30" fillId="24" borderId="43" xfId="40" applyFont="1" applyFill="1" applyBorder="1" applyAlignment="1">
      <alignment horizontal="left" vertical="center"/>
    </xf>
    <xf numFmtId="0" fontId="44" fillId="0" borderId="43" xfId="40" applyFont="1" applyBorder="1" applyAlignment="1">
      <alignment horizontal="left" vertical="center"/>
    </xf>
    <xf numFmtId="1" fontId="30" fillId="24" borderId="43" xfId="40" applyNumberFormat="1" applyFont="1" applyFill="1" applyBorder="1" applyAlignment="1">
      <alignment vertical="center" wrapText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44" fillId="24" borderId="10" xfId="40" applyFont="1" applyFill="1" applyBorder="1" applyAlignment="1">
      <alignment horizontal="left" vertical="top" wrapText="1"/>
    </xf>
    <xf numFmtId="0" fontId="44" fillId="24" borderId="48" xfId="40" applyFont="1" applyFill="1" applyBorder="1" applyAlignment="1">
      <alignment horizontal="left" vertical="top" wrapText="1"/>
    </xf>
    <xf numFmtId="0" fontId="44" fillId="24" borderId="11" xfId="40" applyFont="1" applyFill="1" applyBorder="1" applyAlignment="1">
      <alignment horizontal="left" vertical="top" wrapText="1"/>
    </xf>
    <xf numFmtId="1" fontId="30" fillId="24" borderId="10" xfId="40" applyNumberFormat="1" applyFont="1" applyFill="1" applyBorder="1" applyAlignment="1">
      <alignment horizontal="left"/>
    </xf>
    <xf numFmtId="1" fontId="30" fillId="24" borderId="48" xfId="40" applyNumberFormat="1" applyFont="1" applyFill="1" applyBorder="1" applyAlignment="1">
      <alignment horizontal="left"/>
    </xf>
    <xf numFmtId="1" fontId="30" fillId="24" borderId="11" xfId="40" applyNumberFormat="1" applyFont="1" applyFill="1" applyBorder="1" applyAlignment="1">
      <alignment horizontal="left"/>
    </xf>
    <xf numFmtId="0" fontId="44" fillId="24" borderId="43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44" fillId="24" borderId="43" xfId="40" applyFont="1" applyFill="1" applyBorder="1" applyAlignment="1">
      <alignment horizontal="left"/>
    </xf>
    <xf numFmtId="0" fontId="30" fillId="24" borderId="43" xfId="40" applyFont="1" applyFill="1" applyBorder="1" applyAlignment="1">
      <alignment horizontal="left"/>
    </xf>
    <xf numFmtId="0" fontId="30" fillId="24" borderId="10" xfId="40" applyFont="1" applyFill="1" applyBorder="1" applyAlignment="1">
      <alignment horizontal="center"/>
    </xf>
    <xf numFmtId="0" fontId="30" fillId="24" borderId="48" xfId="40" applyFont="1" applyFill="1" applyBorder="1" applyAlignment="1">
      <alignment horizontal="center"/>
    </xf>
    <xf numFmtId="0" fontId="30" fillId="24" borderId="11" xfId="40" applyFont="1" applyFill="1" applyBorder="1" applyAlignment="1">
      <alignment horizontal="center"/>
    </xf>
    <xf numFmtId="14" fontId="44" fillId="24" borderId="10" xfId="40" applyNumberFormat="1" applyFont="1" applyFill="1" applyBorder="1" applyAlignment="1">
      <alignment horizontal="left" vertical="top"/>
    </xf>
    <xf numFmtId="14" fontId="44" fillId="24" borderId="48" xfId="40" applyNumberFormat="1" applyFont="1" applyFill="1" applyBorder="1" applyAlignment="1">
      <alignment horizontal="left" vertical="top"/>
    </xf>
    <xf numFmtId="14" fontId="44" fillId="24" borderId="11" xfId="40" applyNumberFormat="1" applyFont="1" applyFill="1" applyBorder="1" applyAlignment="1">
      <alignment horizontal="left" vertical="top"/>
    </xf>
    <xf numFmtId="0" fontId="34" fillId="0" borderId="0" xfId="40" applyFont="1" applyBorder="1" applyAlignment="1">
      <alignment horizontal="right"/>
    </xf>
    <xf numFmtId="0" fontId="34" fillId="0" borderId="52" xfId="40" applyFont="1" applyFill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4" fillId="24" borderId="88" xfId="40" applyFont="1" applyFill="1" applyBorder="1" applyAlignment="1">
      <alignment horizontal="center" vertical="center"/>
    </xf>
    <xf numFmtId="0" fontId="34" fillId="24" borderId="87" xfId="40" applyFont="1" applyFill="1" applyBorder="1" applyAlignment="1">
      <alignment horizontal="center" vertical="center"/>
    </xf>
    <xf numFmtId="0" fontId="34" fillId="24" borderId="85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4" fillId="24" borderId="86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80" xfId="40" applyFont="1" applyFill="1" applyBorder="1" applyAlignment="1">
      <alignment horizontal="center" vertical="center"/>
    </xf>
    <xf numFmtId="0" fontId="35" fillId="24" borderId="76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67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72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6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73" xfId="40" applyFont="1" applyFill="1" applyBorder="1" applyAlignment="1">
      <alignment horizontal="center" vertical="center" wrapText="1"/>
    </xf>
    <xf numFmtId="0" fontId="35" fillId="24" borderId="67" xfId="40" applyFont="1" applyFill="1" applyBorder="1" applyAlignment="1">
      <alignment horizontal="center" vertical="center" wrapText="1"/>
    </xf>
    <xf numFmtId="0" fontId="35" fillId="24" borderId="68" xfId="40" applyFont="1" applyFill="1" applyBorder="1" applyAlignment="1">
      <alignment horizontal="center" vertical="center" wrapText="1"/>
    </xf>
    <xf numFmtId="0" fontId="35" fillId="24" borderId="81" xfId="39" applyFont="1" applyFill="1" applyBorder="1" applyAlignment="1">
      <alignment horizontal="left" wrapText="1"/>
    </xf>
    <xf numFmtId="0" fontId="35" fillId="24" borderId="70" xfId="39" applyFont="1" applyFill="1" applyBorder="1" applyAlignment="1">
      <alignment horizontal="left" wrapText="1"/>
    </xf>
    <xf numFmtId="49" fontId="37" fillId="24" borderId="69" xfId="39" applyNumberFormat="1" applyFont="1" applyFill="1" applyBorder="1" applyAlignment="1">
      <alignment horizontal="left" wrapText="1"/>
    </xf>
    <xf numFmtId="0" fontId="37" fillId="24" borderId="70" xfId="39" applyFont="1" applyFill="1" applyBorder="1" applyAlignment="1">
      <alignment horizontal="left" wrapText="1"/>
    </xf>
    <xf numFmtId="0" fontId="37" fillId="24" borderId="82" xfId="39" applyFont="1" applyFill="1" applyBorder="1" applyAlignment="1">
      <alignment horizontal="left" wrapText="1"/>
    </xf>
    <xf numFmtId="0" fontId="35" fillId="24" borderId="83" xfId="39" applyFont="1" applyFill="1" applyBorder="1" applyAlignment="1">
      <alignment horizontal="left" wrapText="1"/>
    </xf>
    <xf numFmtId="0" fontId="35" fillId="24" borderId="84" xfId="39" applyFont="1" applyFill="1" applyBorder="1" applyAlignment="1">
      <alignment horizontal="left" wrapText="1"/>
    </xf>
    <xf numFmtId="49" fontId="34" fillId="24" borderId="69" xfId="39" applyNumberFormat="1" applyFont="1" applyFill="1" applyBorder="1" applyAlignment="1">
      <alignment horizontal="center" wrapText="1"/>
    </xf>
    <xf numFmtId="0" fontId="34" fillId="24" borderId="70" xfId="39" applyFont="1" applyFill="1" applyBorder="1" applyAlignment="1">
      <alignment horizontal="center" wrapText="1"/>
    </xf>
    <xf numFmtId="0" fontId="34" fillId="24" borderId="71" xfId="39" applyFont="1" applyFill="1" applyBorder="1" applyAlignment="1">
      <alignment horizontal="center" wrapText="1"/>
    </xf>
    <xf numFmtId="0" fontId="37" fillId="24" borderId="74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75" xfId="39" applyFont="1" applyFill="1" applyBorder="1" applyAlignment="1">
      <alignment horizontal="left" wrapText="1"/>
    </xf>
    <xf numFmtId="49" fontId="34" fillId="24" borderId="69" xfId="39" applyNumberFormat="1" applyFont="1" applyFill="1" applyBorder="1" applyAlignment="1">
      <alignment horizontal="center"/>
    </xf>
    <xf numFmtId="0" fontId="34" fillId="24" borderId="70" xfId="39" applyFont="1" applyFill="1" applyBorder="1" applyAlignment="1">
      <alignment horizontal="center"/>
    </xf>
    <xf numFmtId="0" fontId="34" fillId="24" borderId="71" xfId="39" applyFont="1" applyFill="1" applyBorder="1" applyAlignment="1">
      <alignment horizontal="center"/>
    </xf>
    <xf numFmtId="0" fontId="34" fillId="0" borderId="38" xfId="47" applyFont="1" applyBorder="1" applyAlignment="1">
      <alignment horizontal="left" vertical="top"/>
    </xf>
    <xf numFmtId="0" fontId="35" fillId="24" borderId="76" xfId="47" applyFont="1" applyFill="1" applyBorder="1" applyAlignment="1">
      <alignment horizontal="center" vertical="center"/>
    </xf>
    <xf numFmtId="0" fontId="35" fillId="24" borderId="11" xfId="47" applyFont="1" applyFill="1" applyBorder="1" applyAlignment="1">
      <alignment horizontal="center" vertical="center"/>
    </xf>
    <xf numFmtId="0" fontId="35" fillId="24" borderId="10" xfId="47" applyFont="1" applyFill="1" applyBorder="1" applyAlignment="1">
      <alignment horizontal="center" vertical="center" wrapText="1"/>
    </xf>
    <xf numFmtId="0" fontId="35" fillId="24" borderId="48" xfId="47" applyFont="1" applyFill="1" applyBorder="1" applyAlignment="1">
      <alignment horizontal="center" vertical="center" wrapText="1"/>
    </xf>
    <xf numFmtId="0" fontId="35" fillId="24" borderId="11" xfId="47" applyFont="1" applyFill="1" applyBorder="1" applyAlignment="1">
      <alignment horizontal="center" vertical="center" wrapText="1"/>
    </xf>
    <xf numFmtId="0" fontId="35" fillId="24" borderId="73" xfId="47" applyFont="1" applyFill="1" applyBorder="1" applyAlignment="1">
      <alignment horizontal="center" vertical="center" wrapText="1"/>
    </xf>
    <xf numFmtId="0" fontId="34" fillId="0" borderId="0" xfId="47" applyFont="1" applyBorder="1" applyAlignment="1">
      <alignment horizontal="right"/>
    </xf>
    <xf numFmtId="0" fontId="34" fillId="0" borderId="52" xfId="47" applyFont="1" applyFill="1" applyBorder="1" applyAlignment="1">
      <alignment horizontal="left"/>
    </xf>
    <xf numFmtId="0" fontId="34" fillId="0" borderId="33" xfId="47" applyFont="1" applyBorder="1" applyAlignment="1">
      <alignment horizontal="left"/>
    </xf>
    <xf numFmtId="0" fontId="34" fillId="0" borderId="33" xfId="47" applyFont="1" applyBorder="1" applyAlignment="1">
      <alignment horizontal="left" vertical="top"/>
    </xf>
    <xf numFmtId="0" fontId="35" fillId="24" borderId="67" xfId="47" applyFont="1" applyFill="1" applyBorder="1" applyAlignment="1">
      <alignment horizontal="center" vertical="center" wrapText="1"/>
    </xf>
    <xf numFmtId="0" fontId="35" fillId="24" borderId="68" xfId="47" applyFont="1" applyFill="1" applyBorder="1" applyAlignment="1">
      <alignment horizontal="center" vertical="center" wrapText="1"/>
    </xf>
    <xf numFmtId="0" fontId="34" fillId="24" borderId="88" xfId="47" applyFont="1" applyFill="1" applyBorder="1" applyAlignment="1">
      <alignment horizontal="center" vertical="center"/>
    </xf>
    <xf numFmtId="0" fontId="34" fillId="24" borderId="87" xfId="47" applyFont="1" applyFill="1" applyBorder="1" applyAlignment="1">
      <alignment horizontal="center" vertical="center"/>
    </xf>
    <xf numFmtId="0" fontId="34" fillId="24" borderId="85" xfId="47" applyFont="1" applyFill="1" applyBorder="1" applyAlignment="1">
      <alignment horizontal="center" vertical="center"/>
    </xf>
    <xf numFmtId="0" fontId="34" fillId="24" borderId="79" xfId="47" applyFont="1" applyFill="1" applyBorder="1" applyAlignment="1">
      <alignment horizontal="center" vertical="center"/>
    </xf>
    <xf numFmtId="0" fontId="34" fillId="24" borderId="86" xfId="47" applyFont="1" applyFill="1" applyBorder="1" applyAlignment="1">
      <alignment horizontal="center" vertical="center"/>
    </xf>
    <xf numFmtId="0" fontId="34" fillId="24" borderId="46" xfId="47" applyFont="1" applyFill="1" applyBorder="1" applyAlignment="1">
      <alignment horizontal="center" vertical="center"/>
    </xf>
    <xf numFmtId="0" fontId="34" fillId="24" borderId="80" xfId="47" applyFont="1" applyFill="1" applyBorder="1" applyAlignment="1">
      <alignment horizontal="center" vertical="center"/>
    </xf>
    <xf numFmtId="0" fontId="35" fillId="24" borderId="76" xfId="48" applyFont="1" applyFill="1" applyBorder="1" applyAlignment="1">
      <alignment horizontal="left" wrapText="1"/>
    </xf>
    <xf numFmtId="0" fontId="35" fillId="24" borderId="11" xfId="48" applyFont="1" applyFill="1" applyBorder="1" applyAlignment="1">
      <alignment horizontal="left" wrapText="1"/>
    </xf>
    <xf numFmtId="0" fontId="37" fillId="24" borderId="10" xfId="48" applyFont="1" applyFill="1" applyBorder="1" applyAlignment="1">
      <alignment horizontal="center" wrapText="1"/>
    </xf>
    <xf numFmtId="0" fontId="37" fillId="24" borderId="48" xfId="48" applyFont="1" applyFill="1" applyBorder="1" applyAlignment="1">
      <alignment horizontal="center" wrapText="1"/>
    </xf>
    <xf numFmtId="0" fontId="35" fillId="24" borderId="29" xfId="48" applyFont="1" applyFill="1" applyBorder="1" applyAlignment="1">
      <alignment horizontal="left" wrapText="1"/>
    </xf>
    <xf numFmtId="0" fontId="35" fillId="24" borderId="30" xfId="48" applyFont="1" applyFill="1" applyBorder="1" applyAlignment="1">
      <alignment horizontal="left" wrapText="1"/>
    </xf>
    <xf numFmtId="0" fontId="35" fillId="24" borderId="31" xfId="48" applyFont="1" applyFill="1" applyBorder="1" applyAlignment="1">
      <alignment horizontal="left" wrapText="1"/>
    </xf>
    <xf numFmtId="0" fontId="34" fillId="24" borderId="67" xfId="48" applyFont="1" applyFill="1" applyBorder="1" applyAlignment="1">
      <alignment horizontal="center" wrapText="1"/>
    </xf>
    <xf numFmtId="0" fontId="34" fillId="24" borderId="48" xfId="48" applyFont="1" applyFill="1" applyBorder="1" applyAlignment="1">
      <alignment horizontal="center" wrapText="1"/>
    </xf>
    <xf numFmtId="0" fontId="34" fillId="24" borderId="72" xfId="48" applyFont="1" applyFill="1" applyBorder="1" applyAlignment="1">
      <alignment horizontal="center" wrapText="1"/>
    </xf>
    <xf numFmtId="0" fontId="37" fillId="24" borderId="77" xfId="48" applyFont="1" applyFill="1" applyBorder="1" applyAlignment="1">
      <alignment horizontal="left" wrapText="1"/>
    </xf>
    <xf numFmtId="0" fontId="37" fillId="24" borderId="78" xfId="48" applyFont="1" applyFill="1" applyBorder="1" applyAlignment="1">
      <alignment horizontal="left" wrapText="1"/>
    </xf>
    <xf numFmtId="0" fontId="35" fillId="24" borderId="81" xfId="48" applyFont="1" applyFill="1" applyBorder="1" applyAlignment="1">
      <alignment horizontal="left" wrapText="1"/>
    </xf>
    <xf numFmtId="0" fontId="35" fillId="24" borderId="70" xfId="48" applyFont="1" applyFill="1" applyBorder="1" applyAlignment="1">
      <alignment horizontal="left" wrapText="1"/>
    </xf>
    <xf numFmtId="49" fontId="37" fillId="24" borderId="69" xfId="48" applyNumberFormat="1" applyFont="1" applyFill="1" applyBorder="1" applyAlignment="1">
      <alignment horizontal="left" wrapText="1"/>
    </xf>
    <xf numFmtId="0" fontId="37" fillId="24" borderId="70" xfId="48" applyFont="1" applyFill="1" applyBorder="1" applyAlignment="1">
      <alignment horizontal="left" wrapText="1"/>
    </xf>
    <xf numFmtId="0" fontId="37" fillId="24" borderId="82" xfId="48" applyFont="1" applyFill="1" applyBorder="1" applyAlignment="1">
      <alignment horizontal="left" wrapText="1"/>
    </xf>
    <xf numFmtId="0" fontId="35" fillId="24" borderId="83" xfId="48" applyFont="1" applyFill="1" applyBorder="1" applyAlignment="1">
      <alignment horizontal="left" wrapText="1"/>
    </xf>
    <xf numFmtId="0" fontId="35" fillId="24" borderId="84" xfId="48" applyFont="1" applyFill="1" applyBorder="1" applyAlignment="1">
      <alignment horizontal="left" wrapText="1"/>
    </xf>
    <xf numFmtId="49" fontId="34" fillId="24" borderId="69" xfId="48" applyNumberFormat="1" applyFont="1" applyFill="1" applyBorder="1" applyAlignment="1">
      <alignment horizontal="center" wrapText="1"/>
    </xf>
    <xf numFmtId="0" fontId="34" fillId="24" borderId="70" xfId="48" applyFont="1" applyFill="1" applyBorder="1" applyAlignment="1">
      <alignment horizontal="center" wrapText="1"/>
    </xf>
    <xf numFmtId="0" fontId="34" fillId="24" borderId="71" xfId="48" applyFont="1" applyFill="1" applyBorder="1" applyAlignment="1">
      <alignment horizontal="center" wrapText="1"/>
    </xf>
    <xf numFmtId="0" fontId="37" fillId="24" borderId="74" xfId="48" applyFont="1" applyFill="1" applyBorder="1" applyAlignment="1">
      <alignment horizontal="left" wrapText="1"/>
    </xf>
    <xf numFmtId="0" fontId="37" fillId="24" borderId="44" xfId="48" applyFont="1" applyFill="1" applyBorder="1" applyAlignment="1">
      <alignment horizontal="left" wrapText="1"/>
    </xf>
    <xf numFmtId="0" fontId="37" fillId="24" borderId="75" xfId="48" applyFont="1" applyFill="1" applyBorder="1" applyAlignment="1">
      <alignment horizontal="left" wrapText="1"/>
    </xf>
    <xf numFmtId="0" fontId="35" fillId="24" borderId="91" xfId="48" applyFont="1" applyFill="1" applyBorder="1" applyAlignment="1">
      <alignment horizontal="left" wrapText="1"/>
    </xf>
    <xf numFmtId="0" fontId="35" fillId="24" borderId="47" xfId="48" applyFont="1" applyFill="1" applyBorder="1" applyAlignment="1">
      <alignment horizontal="left" wrapText="1"/>
    </xf>
    <xf numFmtId="49" fontId="37" fillId="24" borderId="47" xfId="48" applyNumberFormat="1" applyFont="1" applyFill="1" applyBorder="1" applyAlignment="1">
      <alignment horizontal="left" wrapText="1"/>
    </xf>
    <xf numFmtId="0" fontId="33" fillId="0" borderId="47" xfId="0" applyFont="1" applyBorder="1">
      <alignment vertical="center"/>
    </xf>
    <xf numFmtId="49" fontId="37" fillId="24" borderId="92" xfId="48" applyNumberFormat="1" applyFont="1" applyFill="1" applyBorder="1" applyAlignment="1">
      <alignment horizontal="left" wrapText="1"/>
    </xf>
    <xf numFmtId="0" fontId="35" fillId="24" borderId="89" xfId="48" applyFont="1" applyFill="1" applyBorder="1" applyAlignment="1">
      <alignment horizontal="left" wrapText="1"/>
    </xf>
    <xf numFmtId="0" fontId="35" fillId="24" borderId="90" xfId="48" applyFont="1" applyFill="1" applyBorder="1" applyAlignment="1">
      <alignment horizontal="left" wrapText="1"/>
    </xf>
    <xf numFmtId="0" fontId="35" fillId="24" borderId="39" xfId="48" applyFont="1" applyFill="1" applyBorder="1" applyAlignment="1">
      <alignment horizontal="left" wrapText="1"/>
    </xf>
    <xf numFmtId="0" fontId="35" fillId="24" borderId="40" xfId="48" applyFont="1" applyFill="1" applyBorder="1" applyAlignment="1">
      <alignment horizontal="left" wrapText="1"/>
    </xf>
    <xf numFmtId="0" fontId="35" fillId="24" borderId="41" xfId="48" applyFont="1" applyFill="1" applyBorder="1" applyAlignment="1">
      <alignment horizontal="left" wrapText="1"/>
    </xf>
    <xf numFmtId="49" fontId="37" fillId="24" borderId="70" xfId="48" applyNumberFormat="1" applyFont="1" applyFill="1" applyBorder="1" applyAlignment="1">
      <alignment horizontal="left" wrapText="1"/>
    </xf>
    <xf numFmtId="0" fontId="34" fillId="0" borderId="52" xfId="47" applyFont="1" applyBorder="1" applyAlignment="1">
      <alignment horizontal="left"/>
    </xf>
    <xf numFmtId="1" fontId="24" fillId="24" borderId="96" xfId="47" applyNumberFormat="1" applyFont="1" applyFill="1" applyBorder="1" applyAlignment="1">
      <alignment horizontal="center" vertical="center"/>
    </xf>
    <xf numFmtId="1" fontId="24" fillId="24" borderId="97" xfId="47" applyNumberFormat="1" applyFont="1" applyFill="1" applyBorder="1" applyAlignment="1">
      <alignment vertical="center" wrapText="1"/>
    </xf>
    <xf numFmtId="49" fontId="24" fillId="24" borderId="98" xfId="47" applyNumberFormat="1" applyFont="1" applyFill="1" applyBorder="1" applyAlignment="1">
      <alignment horizontal="left" vertical="center" wrapText="1"/>
    </xf>
    <xf numFmtId="49" fontId="13" fillId="24" borderId="98" xfId="34" applyNumberFormat="1" applyFill="1" applyBorder="1" applyAlignment="1">
      <alignment horizontal="left" vertical="center" wrapText="1"/>
    </xf>
    <xf numFmtId="0" fontId="24" fillId="24" borderId="98" xfId="47" applyFont="1" applyFill="1" applyBorder="1" applyAlignment="1">
      <alignment horizontal="left" vertical="center" wrapText="1"/>
    </xf>
    <xf numFmtId="0" fontId="24" fillId="24" borderId="99" xfId="47" applyFont="1" applyFill="1" applyBorder="1" applyAlignment="1">
      <alignment horizontal="left" vertical="center" wrapText="1"/>
    </xf>
    <xf numFmtId="0" fontId="24" fillId="24" borderId="40" xfId="40" applyFont="1" applyFill="1" applyBorder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00000000-0005-0000-0000-000026000000}"/>
    <cellStyle name="Normal_Sheet1" xfId="39" xr:uid="{00000000-0005-0000-0000-000027000000}"/>
    <cellStyle name="Normal_Sheet1 2" xfId="48" xr:uid="{00000000-0005-0000-0000-000028000000}"/>
    <cellStyle name="Normal_Template_UnitTest Case_v0.9" xfId="40" xr:uid="{00000000-0005-0000-0000-000029000000}"/>
    <cellStyle name="Normal_Template_UnitTest Case_v0.9 2" xfId="47" xr:uid="{00000000-0005-0000-0000-00002A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7055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631-4844-BF8C-19A252AA224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31-4844-BF8C-19A252AA224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Report'!$F$28:$H$28</c:f>
              <c:numCache>
                <c:formatCode>General</c:formatCode>
                <c:ptCount val="3"/>
                <c:pt idx="0">
                  <c:v>46</c:v>
                </c:pt>
                <c:pt idx="1">
                  <c:v>75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1-4844-BF8C-19A252AA224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31-4844-BF8C-19A252AA224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Report'!$F$27:$H$27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31-4844-BF8C-19A252AA224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31-4844-BF8C-19A252AA224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31-4844-BF8C-19A252AA224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631-4844-BF8C-19A252AA224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631-4844-BF8C-19A252AA224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631-4844-BF8C-19A252AA22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Report'!$F$28:$H$28</c:f>
              <c:numCache>
                <c:formatCode>General</c:formatCode>
                <c:ptCount val="3"/>
                <c:pt idx="0">
                  <c:v>46</c:v>
                </c:pt>
                <c:pt idx="1">
                  <c:v>75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31-4844-BF8C-19A252AA224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434"/>
          <c:y val="0.39453207020997488"/>
          <c:w val="8.4183673469387682E-2"/>
          <c:h val="0.316406660104988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83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7B-4343-8D66-64682AB75C2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Report'!$C$28:$E$28</c:f>
              <c:numCache>
                <c:formatCode>General</c:formatCode>
                <c:ptCount val="3"/>
                <c:pt idx="0">
                  <c:v>112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B-4343-8D66-64682AB75C2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37B-4343-8D66-64682AB75C2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Report'!$C$27:$E$27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7B-4343-8D66-64682AB75C2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7B-4343-8D66-64682AB75C2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7B-4343-8D66-64682AB75C2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37B-4343-8D66-64682AB75C2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37B-4343-8D66-64682AB75C2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37B-4343-8D66-64682AB75C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Report'!$C$28:$E$28</c:f>
              <c:numCache>
                <c:formatCode>General</c:formatCode>
                <c:ptCount val="3"/>
                <c:pt idx="0">
                  <c:v>112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7B-4343-8D66-64682AB75C2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541"/>
          <c:y val="0.43873600780139627"/>
          <c:w val="0.1905829596412556"/>
          <c:h val="0.300395671884889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35</xdr:row>
      <xdr:rowOff>0</xdr:rowOff>
    </xdr:from>
    <xdr:to>
      <xdr:col>9</xdr:col>
      <xdr:colOff>0</xdr:colOff>
      <xdr:row>50</xdr:row>
      <xdr:rowOff>9525</xdr:rowOff>
    </xdr:to>
    <xdr:graphicFrame macro="">
      <xdr:nvGraphicFramePr>
        <xdr:cNvPr id="2053" name="Chart 16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35</xdr:row>
      <xdr:rowOff>19050</xdr:rowOff>
    </xdr:from>
    <xdr:to>
      <xdr:col>3</xdr:col>
      <xdr:colOff>238125</xdr:colOff>
      <xdr:row>50</xdr:row>
      <xdr:rowOff>0</xdr:rowOff>
    </xdr:to>
    <xdr:graphicFrame macro="">
      <xdr:nvGraphicFramePr>
        <xdr:cNvPr id="2054" name="Chart 17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/OneDrive/Desktop/BSQL_Assignment1_ThanhCT2/CnU/AssignmentCnU/CnU/CnU_Assignment3_Opt01/5.Template_ProjectCode_Unit%20Test%20C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Mock/Testcase/ProjectCode_Unit%20Test%20Case_ThaiNV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sv/ProjectCode_Unit%20Test%20Case_ThaiNV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tranferCandidate"/>
      <sheetName val="getCandidateById "/>
      <sheetName val="viewCandidateProfileController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D11" t="str">
            <v>tranferCandidate</v>
          </cell>
          <cell r="E11" t="str">
            <v>tranferCandidate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Example"/>
      <sheetName val="convertToCandidateProfile"/>
      <sheetName val="saveFileToDisk"/>
      <sheetName val="getFaculty"/>
      <sheetName val="getUniversity"/>
      <sheetName val="getGradurationYear"/>
      <sheetName val="getFileName"/>
      <sheetName val="getHistory"/>
      <sheetName val="convertToCandidate"/>
      <sheetName val="updateCandidate"/>
      <sheetName val="createCandidat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Example"/>
      <sheetName val="convertToCandidateProfile"/>
      <sheetName val="saveFileToDisk"/>
      <sheetName val="getFaculty"/>
      <sheetName val="getUniversity"/>
      <sheetName val="getGradurationYear"/>
      <sheetName val="getFileName"/>
      <sheetName val="getHistory"/>
      <sheetName val="convertToCandidate"/>
      <sheetName val="updateCandidate"/>
      <sheetName val="createCandidat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ndidate" connectionId="1" xr16:uid="{00000000-0016-0000-1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csv\sendEmailServiceImpl\candidateForSendEmail.csv" TargetMode="External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candidate.csv" TargetMode="External"/><Relationship Id="rId5" Type="http://schemas.openxmlformats.org/officeDocument/2006/relationships/comments" Target="../comments16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8.xml"/><Relationship Id="rId3" Type="http://schemas.openxmlformats.org/officeDocument/2006/relationships/hyperlink" Target="candidateProfileServiceImpl\convertCandidateProfile3.csv" TargetMode="External"/><Relationship Id="rId7" Type="http://schemas.openxmlformats.org/officeDocument/2006/relationships/vmlDrawing" Target="../drawings/vmlDrawing18.vml"/><Relationship Id="rId2" Type="http://schemas.openxmlformats.org/officeDocument/2006/relationships/hyperlink" Target="candidateProfileServiceImpl\convertCandidateProfile2.csv" TargetMode="External"/><Relationship Id="rId1" Type="http://schemas.openxmlformats.org/officeDocument/2006/relationships/hyperlink" Target="candidateProfileServiceImpl\convertCandidateProfile1.csv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candidateProfileServiceImpl\Message2.csv" TargetMode="External"/><Relationship Id="rId4" Type="http://schemas.openxmlformats.org/officeDocument/2006/relationships/hyperlink" Target="candidateProfileServiceImpl\Message1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5.vml"/><Relationship Id="rId3" Type="http://schemas.openxmlformats.org/officeDocument/2006/relationships/hyperlink" Target="candidateServiceImpl\params3.csv" TargetMode="External"/><Relationship Id="rId7" Type="http://schemas.openxmlformats.org/officeDocument/2006/relationships/printerSettings" Target="../printerSettings/printerSettings28.bin"/><Relationship Id="rId2" Type="http://schemas.openxmlformats.org/officeDocument/2006/relationships/hyperlink" Target="candidateServiceImpl\params2.csv" TargetMode="External"/><Relationship Id="rId1" Type="http://schemas.openxmlformats.org/officeDocument/2006/relationships/hyperlink" Target="candidateServiceImpl\params1.csv" TargetMode="External"/><Relationship Id="rId6" Type="http://schemas.openxmlformats.org/officeDocument/2006/relationships/hyperlink" Target="candidateServiceImpl\Message2.csv" TargetMode="External"/><Relationship Id="rId5" Type="http://schemas.openxmlformats.org/officeDocument/2006/relationships/hyperlink" Target="candidateServiceImpl\Message1.csv" TargetMode="External"/><Relationship Id="rId4" Type="http://schemas.openxmlformats.org/officeDocument/2006/relationships/hyperlink" Target="candidateServiceImpl\params4.csv" TargetMode="External"/><Relationship Id="rId9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candidateController\Message2.csv" TargetMode="External"/><Relationship Id="rId13" Type="http://schemas.openxmlformats.org/officeDocument/2006/relationships/vmlDrawing" Target="../drawings/vmlDrawing26.vml"/><Relationship Id="rId3" Type="http://schemas.openxmlformats.org/officeDocument/2006/relationships/hyperlink" Target="candidateController\updateCandidate3.csv" TargetMode="External"/><Relationship Id="rId7" Type="http://schemas.openxmlformats.org/officeDocument/2006/relationships/hyperlink" Target="candidateController\Message1.csv" TargetMode="External"/><Relationship Id="rId12" Type="http://schemas.openxmlformats.org/officeDocument/2006/relationships/printerSettings" Target="../printerSettings/printerSettings29.bin"/><Relationship Id="rId2" Type="http://schemas.openxmlformats.org/officeDocument/2006/relationships/hyperlink" Target="candidateController\updateCandidate2.csv" TargetMode="External"/><Relationship Id="rId1" Type="http://schemas.openxmlformats.org/officeDocument/2006/relationships/hyperlink" Target="candidateController\updateCandidate1.csv" TargetMode="External"/><Relationship Id="rId6" Type="http://schemas.openxmlformats.org/officeDocument/2006/relationships/hyperlink" Target="candidateController\updateCandidate6.csv" TargetMode="External"/><Relationship Id="rId11" Type="http://schemas.openxmlformats.org/officeDocument/2006/relationships/hyperlink" Target="candidateController\Message5.csv" TargetMode="External"/><Relationship Id="rId5" Type="http://schemas.openxmlformats.org/officeDocument/2006/relationships/hyperlink" Target="candidateController\updateCandidate5.csv" TargetMode="External"/><Relationship Id="rId10" Type="http://schemas.openxmlformats.org/officeDocument/2006/relationships/hyperlink" Target="candidateController\Message4.csv" TargetMode="External"/><Relationship Id="rId4" Type="http://schemas.openxmlformats.org/officeDocument/2006/relationships/hyperlink" Target="candidateController\updateCandidate4.csv" TargetMode="External"/><Relationship Id="rId9" Type="http://schemas.openxmlformats.org/officeDocument/2006/relationships/hyperlink" Target="candidateController\Message3.csv" TargetMode="External"/><Relationship Id="rId14" Type="http://schemas.openxmlformats.org/officeDocument/2006/relationships/comments" Target="../comments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candidateController\Message2.csv" TargetMode="External"/><Relationship Id="rId13" Type="http://schemas.openxmlformats.org/officeDocument/2006/relationships/vmlDrawing" Target="../drawings/vmlDrawing27.vml"/><Relationship Id="rId3" Type="http://schemas.openxmlformats.org/officeDocument/2006/relationships/hyperlink" Target="candidateController\createCandidate3.csv" TargetMode="External"/><Relationship Id="rId7" Type="http://schemas.openxmlformats.org/officeDocument/2006/relationships/hyperlink" Target="candidateController\Message1.csv" TargetMode="External"/><Relationship Id="rId12" Type="http://schemas.openxmlformats.org/officeDocument/2006/relationships/printerSettings" Target="../printerSettings/printerSettings30.bin"/><Relationship Id="rId2" Type="http://schemas.openxmlformats.org/officeDocument/2006/relationships/hyperlink" Target="candidateController\createCandidate2.csv" TargetMode="External"/><Relationship Id="rId1" Type="http://schemas.openxmlformats.org/officeDocument/2006/relationships/hyperlink" Target="candidateController\createCandidate1.csv" TargetMode="External"/><Relationship Id="rId6" Type="http://schemas.openxmlformats.org/officeDocument/2006/relationships/hyperlink" Target="candidateController\createCandidate6.csv" TargetMode="External"/><Relationship Id="rId11" Type="http://schemas.openxmlformats.org/officeDocument/2006/relationships/hyperlink" Target="candidateController\Message5.csv" TargetMode="External"/><Relationship Id="rId5" Type="http://schemas.openxmlformats.org/officeDocument/2006/relationships/hyperlink" Target="candidateController\createCandidate5.csv" TargetMode="External"/><Relationship Id="rId10" Type="http://schemas.openxmlformats.org/officeDocument/2006/relationships/hyperlink" Target="candidateController\Message4.csv" TargetMode="External"/><Relationship Id="rId4" Type="http://schemas.openxmlformats.org/officeDocument/2006/relationships/hyperlink" Target="candidateController\createCandidate4.csv" TargetMode="External"/><Relationship Id="rId9" Type="http://schemas.openxmlformats.org/officeDocument/2006/relationships/hyperlink" Target="candidateController\Message3.csv" TargetMode="External"/><Relationship Id="rId14" Type="http://schemas.openxmlformats.org/officeDocument/2006/relationships/comments" Target="../comments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opLeftCell="A22" workbookViewId="0">
      <selection activeCell="A59" sqref="A59"/>
    </sheetView>
  </sheetViews>
  <sheetFormatPr defaultRowHeight="14.25"/>
  <cols>
    <col min="1" max="1" width="119.375" style="104" customWidth="1"/>
    <col min="2" max="16384" width="9" style="104"/>
  </cols>
  <sheetData>
    <row r="1" spans="1:1" s="101" customFormat="1" ht="22.5">
      <c r="A1" s="100" t="s">
        <v>83</v>
      </c>
    </row>
    <row r="2" spans="1:1" s="101" customFormat="1" ht="22.5">
      <c r="A2" s="100"/>
    </row>
    <row r="3" spans="1:1" s="102" customFormat="1" ht="18">
      <c r="A3" s="105" t="s">
        <v>100</v>
      </c>
    </row>
    <row r="4" spans="1:1" ht="15" customHeight="1">
      <c r="A4" s="108" t="s">
        <v>81</v>
      </c>
    </row>
    <row r="5" spans="1:1" ht="15" customHeight="1">
      <c r="A5" s="108" t="s">
        <v>105</v>
      </c>
    </row>
    <row r="6" spans="1:1" ht="38.25">
      <c r="A6" s="109" t="s">
        <v>120</v>
      </c>
    </row>
    <row r="7" spans="1:1" ht="29.25" customHeight="1">
      <c r="A7" s="109" t="s">
        <v>123</v>
      </c>
    </row>
    <row r="8" spans="1:1" ht="30" customHeight="1">
      <c r="A8" s="110" t="s">
        <v>107</v>
      </c>
    </row>
    <row r="9" spans="1:1" s="113" customFormat="1" ht="16.5" customHeight="1">
      <c r="A9" s="112" t="s">
        <v>121</v>
      </c>
    </row>
    <row r="10" spans="1:1" ht="16.5" customHeight="1">
      <c r="A10" s="103"/>
    </row>
    <row r="11" spans="1:1" s="102" customFormat="1" ht="18">
      <c r="A11" s="105" t="s">
        <v>82</v>
      </c>
    </row>
    <row r="12" spans="1:1" s="106" customFormat="1" ht="15">
      <c r="A12" s="111" t="s">
        <v>66</v>
      </c>
    </row>
    <row r="13" spans="1:1" ht="25.5">
      <c r="A13" s="108" t="s">
        <v>108</v>
      </c>
    </row>
    <row r="14" spans="1:1">
      <c r="A14" s="108" t="s">
        <v>109</v>
      </c>
    </row>
    <row r="15" spans="1:1">
      <c r="A15" s="109" t="s">
        <v>110</v>
      </c>
    </row>
    <row r="16" spans="1:1">
      <c r="A16" s="103"/>
    </row>
    <row r="17" spans="1:4" s="106" customFormat="1" ht="15">
      <c r="A17" s="111" t="s">
        <v>85</v>
      </c>
    </row>
    <row r="18" spans="1:4">
      <c r="A18" s="108" t="s">
        <v>86</v>
      </c>
      <c r="B18" s="103"/>
    </row>
    <row r="19" spans="1:4">
      <c r="A19" s="111" t="s">
        <v>111</v>
      </c>
    </row>
    <row r="20" spans="1:4">
      <c r="A20" s="108" t="s">
        <v>87</v>
      </c>
      <c r="B20" s="103"/>
    </row>
    <row r="21" spans="1:4" ht="25.5">
      <c r="A21" s="109" t="s">
        <v>88</v>
      </c>
    </row>
    <row r="22" spans="1:4">
      <c r="A22" s="108" t="s">
        <v>89</v>
      </c>
      <c r="B22" s="107"/>
    </row>
    <row r="23" spans="1:4">
      <c r="A23" s="108" t="s">
        <v>90</v>
      </c>
      <c r="B23" s="103"/>
    </row>
    <row r="24" spans="1:4">
      <c r="A24" s="108" t="s">
        <v>124</v>
      </c>
      <c r="B24" s="103"/>
    </row>
    <row r="25" spans="1:4">
      <c r="A25" s="108" t="s">
        <v>91</v>
      </c>
      <c r="B25" s="103"/>
      <c r="C25" s="103" t="s">
        <v>62</v>
      </c>
      <c r="D25" s="103" t="s">
        <v>62</v>
      </c>
    </row>
    <row r="26" spans="1:4">
      <c r="A26" s="108" t="s">
        <v>63</v>
      </c>
    </row>
    <row r="27" spans="1:4">
      <c r="A27" s="108" t="s">
        <v>101</v>
      </c>
      <c r="B27" s="103"/>
    </row>
    <row r="28" spans="1:4">
      <c r="A28" s="108" t="s">
        <v>102</v>
      </c>
    </row>
    <row r="29" spans="1:4">
      <c r="A29" s="108" t="s">
        <v>103</v>
      </c>
    </row>
    <row r="30" spans="1:4">
      <c r="A30" s="108" t="s">
        <v>104</v>
      </c>
      <c r="B30" s="103"/>
      <c r="C30" s="103" t="s">
        <v>62</v>
      </c>
    </row>
    <row r="31" spans="1:4">
      <c r="A31" s="111" t="s">
        <v>112</v>
      </c>
    </row>
    <row r="32" spans="1:4" ht="30" customHeight="1">
      <c r="A32" s="109" t="s">
        <v>92</v>
      </c>
    </row>
    <row r="33" spans="1:2">
      <c r="A33" s="108" t="s">
        <v>64</v>
      </c>
    </row>
    <row r="34" spans="1:2">
      <c r="A34" s="108" t="s">
        <v>93</v>
      </c>
    </row>
    <row r="35" spans="1:2">
      <c r="A35" s="108" t="s">
        <v>94</v>
      </c>
      <c r="B35" s="103"/>
    </row>
    <row r="36" spans="1:2">
      <c r="A36" s="108" t="s">
        <v>95</v>
      </c>
      <c r="B36" s="103"/>
    </row>
    <row r="37" spans="1:2">
      <c r="A37" s="111" t="s">
        <v>113</v>
      </c>
    </row>
    <row r="38" spans="1:2">
      <c r="A38" s="108" t="s">
        <v>96</v>
      </c>
    </row>
    <row r="39" spans="1:2" ht="38.25">
      <c r="A39" s="110" t="s">
        <v>106</v>
      </c>
      <c r="B39" s="103"/>
    </row>
    <row r="40" spans="1:2">
      <c r="A40" s="110"/>
      <c r="B40" s="103"/>
    </row>
    <row r="41" spans="1:2" s="106" customFormat="1" ht="15">
      <c r="A41" s="111" t="s">
        <v>97</v>
      </c>
    </row>
    <row r="42" spans="1:2">
      <c r="A42" s="108" t="s">
        <v>114</v>
      </c>
    </row>
    <row r="43" spans="1:2">
      <c r="A43" s="108" t="s">
        <v>115</v>
      </c>
    </row>
    <row r="44" spans="1:2">
      <c r="A44" s="108" t="s">
        <v>116</v>
      </c>
    </row>
    <row r="45" spans="1:2">
      <c r="A45" s="108" t="s">
        <v>117</v>
      </c>
    </row>
    <row r="46" spans="1:2">
      <c r="A46" s="108" t="s">
        <v>118</v>
      </c>
    </row>
    <row r="47" spans="1:2">
      <c r="A47" s="108" t="s">
        <v>119</v>
      </c>
    </row>
    <row r="48" spans="1:2">
      <c r="A48" s="103" t="s">
        <v>65</v>
      </c>
    </row>
    <row r="49" spans="1:1">
      <c r="A49" s="103"/>
    </row>
  </sheetData>
  <phoneticPr fontId="43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1"/>
  <sheetViews>
    <sheetView topLeftCell="A10" zoomScale="110" zoomScaleNormal="110" workbookViewId="0">
      <selection activeCell="J42" sqref="J42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87" t="s">
        <v>68</v>
      </c>
      <c r="B2" s="388"/>
      <c r="C2" s="389" t="s">
        <v>258</v>
      </c>
      <c r="D2" s="390"/>
      <c r="E2" s="391"/>
      <c r="F2" s="392" t="s">
        <v>22</v>
      </c>
      <c r="G2" s="393"/>
      <c r="H2" s="393"/>
      <c r="I2" s="393"/>
      <c r="J2" s="393"/>
      <c r="K2" s="393"/>
      <c r="L2" s="394" t="s">
        <v>259</v>
      </c>
      <c r="M2" s="395"/>
      <c r="N2" s="395"/>
      <c r="O2" s="395"/>
      <c r="P2" s="395"/>
      <c r="Q2" s="395"/>
      <c r="R2" s="395"/>
      <c r="S2" s="395"/>
      <c r="T2" s="396"/>
      <c r="V2" s="70"/>
    </row>
    <row r="3" spans="1:23" ht="13.5" customHeight="1">
      <c r="A3" s="367" t="s">
        <v>69</v>
      </c>
      <c r="B3" s="368"/>
      <c r="C3" s="397" t="s">
        <v>130</v>
      </c>
      <c r="D3" s="398"/>
      <c r="E3" s="399"/>
      <c r="F3" s="371" t="s">
        <v>70</v>
      </c>
      <c r="G3" s="372"/>
      <c r="H3" s="372"/>
      <c r="I3" s="372"/>
      <c r="J3" s="372"/>
      <c r="K3" s="373"/>
      <c r="L3" s="398"/>
      <c r="M3" s="398"/>
      <c r="N3" s="398"/>
      <c r="O3" s="123"/>
      <c r="P3" s="123"/>
      <c r="Q3" s="123"/>
      <c r="R3" s="123"/>
      <c r="S3" s="123"/>
      <c r="T3" s="124"/>
    </row>
    <row r="4" spans="1:23" ht="13.5" customHeight="1">
      <c r="A4" s="367" t="s">
        <v>71</v>
      </c>
      <c r="B4" s="368"/>
      <c r="C4" s="369">
        <v>13</v>
      </c>
      <c r="D4" s="370"/>
      <c r="E4" s="133"/>
      <c r="F4" s="371" t="s">
        <v>72</v>
      </c>
      <c r="G4" s="372"/>
      <c r="H4" s="372"/>
      <c r="I4" s="372"/>
      <c r="J4" s="372"/>
      <c r="K4" s="373"/>
      <c r="L4" s="374">
        <v>-8.1999999999999993</v>
      </c>
      <c r="M4" s="375"/>
      <c r="N4" s="375"/>
      <c r="O4" s="375"/>
      <c r="P4" s="375"/>
      <c r="Q4" s="375"/>
      <c r="R4" s="375"/>
      <c r="S4" s="375"/>
      <c r="T4" s="376"/>
      <c r="V4" s="70"/>
    </row>
    <row r="5" spans="1:23" ht="13.5" customHeight="1">
      <c r="A5" s="367" t="s">
        <v>73</v>
      </c>
      <c r="B5" s="368"/>
      <c r="C5" s="377" t="s">
        <v>132</v>
      </c>
      <c r="D5" s="377"/>
      <c r="E5" s="377"/>
      <c r="F5" s="378"/>
      <c r="G5" s="378"/>
      <c r="H5" s="378"/>
      <c r="I5" s="378"/>
      <c r="J5" s="378"/>
      <c r="K5" s="378"/>
      <c r="L5" s="377"/>
      <c r="M5" s="377"/>
      <c r="N5" s="377"/>
      <c r="O5" s="377"/>
      <c r="P5" s="377"/>
      <c r="Q5" s="377"/>
      <c r="R5" s="377"/>
      <c r="S5" s="377"/>
      <c r="T5" s="377"/>
    </row>
    <row r="6" spans="1:23" ht="13.5" customHeight="1">
      <c r="A6" s="379" t="s">
        <v>29</v>
      </c>
      <c r="B6" s="380"/>
      <c r="C6" s="381" t="s">
        <v>30</v>
      </c>
      <c r="D6" s="382"/>
      <c r="E6" s="383"/>
      <c r="F6" s="381" t="s">
        <v>31</v>
      </c>
      <c r="G6" s="382"/>
      <c r="H6" s="382"/>
      <c r="I6" s="382"/>
      <c r="J6" s="382"/>
      <c r="K6" s="384"/>
      <c r="L6" s="382" t="s">
        <v>74</v>
      </c>
      <c r="M6" s="382"/>
      <c r="N6" s="382"/>
      <c r="O6" s="385" t="s">
        <v>32</v>
      </c>
      <c r="P6" s="382"/>
      <c r="Q6" s="382"/>
      <c r="R6" s="382"/>
      <c r="S6" s="382"/>
      <c r="T6" s="386"/>
      <c r="V6" s="70"/>
    </row>
    <row r="7" spans="1:23" ht="13.5" customHeight="1" thickBot="1">
      <c r="A7" s="360">
        <f>COUNTIF(F38:HQ38,"P")</f>
        <v>5</v>
      </c>
      <c r="B7" s="361"/>
      <c r="C7" s="362">
        <f>COUNTIF(F38:HQ38,"F")</f>
        <v>0</v>
      </c>
      <c r="D7" s="363"/>
      <c r="E7" s="361"/>
      <c r="F7" s="362">
        <f>SUM(O7,- A7,- C7)</f>
        <v>5</v>
      </c>
      <c r="G7" s="363"/>
      <c r="H7" s="363"/>
      <c r="I7" s="363"/>
      <c r="J7" s="363"/>
      <c r="K7" s="364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65">
        <f>COUNTA(E9:HT9)</f>
        <v>10</v>
      </c>
      <c r="P7" s="363"/>
      <c r="Q7" s="363"/>
      <c r="R7" s="363"/>
      <c r="S7" s="363"/>
      <c r="T7" s="366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158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355" t="s">
        <v>52</v>
      </c>
      <c r="E18" s="355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355" t="s">
        <v>52</v>
      </c>
      <c r="E23" s="355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160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161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162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145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146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163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 t="s">
        <v>164</v>
      </c>
      <c r="E33" s="92"/>
      <c r="F33" s="118"/>
      <c r="G33" s="118"/>
      <c r="H33" s="118"/>
      <c r="I33" s="118"/>
      <c r="J33" s="118"/>
      <c r="K33" s="118"/>
      <c r="L33" s="79" t="s">
        <v>98</v>
      </c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90" t="s">
        <v>129</v>
      </c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356" t="s">
        <v>54</v>
      </c>
      <c r="C37" s="356"/>
      <c r="D37" s="356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357" t="s">
        <v>58</v>
      </c>
      <c r="C38" s="357"/>
      <c r="D38" s="357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47"/>
    </row>
    <row r="39" spans="1:20" ht="13.5" customHeight="1">
      <c r="A39" s="152"/>
      <c r="B39" s="358" t="s">
        <v>60</v>
      </c>
      <c r="C39" s="358"/>
      <c r="D39" s="358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359" t="s">
        <v>61</v>
      </c>
      <c r="C40" s="359"/>
      <c r="D40" s="359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 xr:uid="{00000000-0002-0000-0900-000000000000}">
      <formula1>"O, "</formula1>
    </dataValidation>
    <dataValidation type="list" allowBlank="1" showInputMessage="1" showErrorMessage="1" sqref="F37:T37" xr:uid="{00000000-0002-0000-0900-000001000000}">
      <formula1>"N,A,B, "</formula1>
    </dataValidation>
    <dataValidation type="list" allowBlank="1" showInputMessage="1" showErrorMessage="1" sqref="F38:T38" xr:uid="{00000000-0002-0000-0900-000002000000}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1"/>
  <sheetViews>
    <sheetView topLeftCell="A13" zoomScale="110" zoomScaleNormal="110" workbookViewId="0">
      <selection activeCell="I42" sqref="I42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87" t="s">
        <v>68</v>
      </c>
      <c r="B2" s="388"/>
      <c r="C2" s="389" t="s">
        <v>260</v>
      </c>
      <c r="D2" s="390"/>
      <c r="E2" s="391"/>
      <c r="F2" s="392" t="s">
        <v>22</v>
      </c>
      <c r="G2" s="393"/>
      <c r="H2" s="393"/>
      <c r="I2" s="393"/>
      <c r="J2" s="393"/>
      <c r="K2" s="393"/>
      <c r="L2" s="394" t="s">
        <v>261</v>
      </c>
      <c r="M2" s="395"/>
      <c r="N2" s="395"/>
      <c r="O2" s="395"/>
      <c r="P2" s="395"/>
      <c r="Q2" s="395"/>
      <c r="R2" s="395"/>
      <c r="S2" s="395"/>
      <c r="T2" s="396"/>
      <c r="V2" s="70"/>
    </row>
    <row r="3" spans="1:23" ht="13.5" customHeight="1">
      <c r="A3" s="367" t="s">
        <v>69</v>
      </c>
      <c r="B3" s="368"/>
      <c r="C3" s="397" t="s">
        <v>130</v>
      </c>
      <c r="D3" s="398"/>
      <c r="E3" s="399"/>
      <c r="F3" s="371" t="s">
        <v>70</v>
      </c>
      <c r="G3" s="372"/>
      <c r="H3" s="372"/>
      <c r="I3" s="372"/>
      <c r="J3" s="372"/>
      <c r="K3" s="373"/>
      <c r="L3" s="398"/>
      <c r="M3" s="398"/>
      <c r="N3" s="398"/>
      <c r="O3" s="123"/>
      <c r="P3" s="123"/>
      <c r="Q3" s="123"/>
      <c r="R3" s="123"/>
      <c r="S3" s="123"/>
      <c r="T3" s="124"/>
    </row>
    <row r="4" spans="1:23" ht="13.5" customHeight="1">
      <c r="A4" s="367" t="s">
        <v>71</v>
      </c>
      <c r="B4" s="368"/>
      <c r="C4" s="369">
        <v>13</v>
      </c>
      <c r="D4" s="370"/>
      <c r="E4" s="133"/>
      <c r="F4" s="371" t="s">
        <v>72</v>
      </c>
      <c r="G4" s="372"/>
      <c r="H4" s="372"/>
      <c r="I4" s="372"/>
      <c r="J4" s="372"/>
      <c r="K4" s="373"/>
      <c r="L4" s="374">
        <v>-8.1999999999999993</v>
      </c>
      <c r="M4" s="375"/>
      <c r="N4" s="375"/>
      <c r="O4" s="375"/>
      <c r="P4" s="375"/>
      <c r="Q4" s="375"/>
      <c r="R4" s="375"/>
      <c r="S4" s="375"/>
      <c r="T4" s="376"/>
      <c r="V4" s="70"/>
    </row>
    <row r="5" spans="1:23" ht="13.5" customHeight="1">
      <c r="A5" s="367" t="s">
        <v>73</v>
      </c>
      <c r="B5" s="368"/>
      <c r="C5" s="377" t="s">
        <v>132</v>
      </c>
      <c r="D5" s="377"/>
      <c r="E5" s="377"/>
      <c r="F5" s="378"/>
      <c r="G5" s="378"/>
      <c r="H5" s="378"/>
      <c r="I5" s="378"/>
      <c r="J5" s="378"/>
      <c r="K5" s="378"/>
      <c r="L5" s="377"/>
      <c r="M5" s="377"/>
      <c r="N5" s="377"/>
      <c r="O5" s="377"/>
      <c r="P5" s="377"/>
      <c r="Q5" s="377"/>
      <c r="R5" s="377"/>
      <c r="S5" s="377"/>
      <c r="T5" s="377"/>
    </row>
    <row r="6" spans="1:23" ht="13.5" customHeight="1">
      <c r="A6" s="379" t="s">
        <v>29</v>
      </c>
      <c r="B6" s="380"/>
      <c r="C6" s="381" t="s">
        <v>30</v>
      </c>
      <c r="D6" s="382"/>
      <c r="E6" s="383"/>
      <c r="F6" s="381" t="s">
        <v>31</v>
      </c>
      <c r="G6" s="382"/>
      <c r="H6" s="382"/>
      <c r="I6" s="382"/>
      <c r="J6" s="382"/>
      <c r="K6" s="384"/>
      <c r="L6" s="382" t="s">
        <v>74</v>
      </c>
      <c r="M6" s="382"/>
      <c r="N6" s="382"/>
      <c r="O6" s="385" t="s">
        <v>32</v>
      </c>
      <c r="P6" s="382"/>
      <c r="Q6" s="382"/>
      <c r="R6" s="382"/>
      <c r="S6" s="382"/>
      <c r="T6" s="386"/>
      <c r="V6" s="70"/>
    </row>
    <row r="7" spans="1:23" ht="13.5" customHeight="1" thickBot="1">
      <c r="A7" s="360">
        <f>COUNTIF(F38:HQ38,"P")</f>
        <v>5</v>
      </c>
      <c r="B7" s="361"/>
      <c r="C7" s="362">
        <f>COUNTIF(F38:HQ38,"F")</f>
        <v>0</v>
      </c>
      <c r="D7" s="363"/>
      <c r="E7" s="361"/>
      <c r="F7" s="362">
        <f>SUM(O7,- A7,- C7)</f>
        <v>5</v>
      </c>
      <c r="G7" s="363"/>
      <c r="H7" s="363"/>
      <c r="I7" s="363"/>
      <c r="J7" s="363"/>
      <c r="K7" s="364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65">
        <f>COUNTA(E9:HT9)</f>
        <v>10</v>
      </c>
      <c r="P7" s="363"/>
      <c r="Q7" s="363"/>
      <c r="R7" s="363"/>
      <c r="S7" s="363"/>
      <c r="T7" s="366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167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355" t="s">
        <v>52</v>
      </c>
      <c r="E18" s="355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355" t="s">
        <v>52</v>
      </c>
      <c r="E23" s="355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170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171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172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145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146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168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 t="s">
        <v>169</v>
      </c>
      <c r="E33" s="92"/>
      <c r="F33" s="118"/>
      <c r="G33" s="118"/>
      <c r="H33" s="118"/>
      <c r="I33" s="118"/>
      <c r="J33" s="118"/>
      <c r="K33" s="118"/>
      <c r="L33" s="79" t="s">
        <v>98</v>
      </c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90" t="s">
        <v>129</v>
      </c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356" t="s">
        <v>54</v>
      </c>
      <c r="C37" s="356"/>
      <c r="D37" s="356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357" t="s">
        <v>58</v>
      </c>
      <c r="C38" s="357"/>
      <c r="D38" s="357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/>
      <c r="L38" s="122"/>
      <c r="M38" s="122"/>
      <c r="N38" s="122"/>
      <c r="O38" s="122"/>
      <c r="P38" s="122"/>
      <c r="Q38" s="122"/>
      <c r="R38" s="122"/>
      <c r="S38" s="122"/>
      <c r="T38" s="147"/>
    </row>
    <row r="39" spans="1:20" ht="13.5" customHeight="1">
      <c r="A39" s="152"/>
      <c r="B39" s="358" t="s">
        <v>60</v>
      </c>
      <c r="C39" s="358"/>
      <c r="D39" s="358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359" t="s">
        <v>61</v>
      </c>
      <c r="C40" s="359"/>
      <c r="D40" s="359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8:T38" xr:uid="{00000000-0002-0000-0A00-000000000000}">
      <formula1>"P,F, "</formula1>
    </dataValidation>
    <dataValidation type="list" allowBlank="1" showInputMessage="1" showErrorMessage="1" sqref="F37:T37" xr:uid="{00000000-0002-0000-0A00-000001000000}">
      <formula1>"N,A,B, "</formula1>
    </dataValidation>
    <dataValidation type="list" allowBlank="1" showInputMessage="1" showErrorMessage="1" sqref="F10:T36" xr:uid="{00000000-0002-0000-0A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46"/>
  <sheetViews>
    <sheetView topLeftCell="A13" zoomScale="110" zoomScaleNormal="110" workbookViewId="0">
      <selection activeCell="R20" sqref="R2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87" t="s">
        <v>68</v>
      </c>
      <c r="B2" s="388"/>
      <c r="C2" s="389" t="s">
        <v>165</v>
      </c>
      <c r="D2" s="390"/>
      <c r="E2" s="391"/>
      <c r="F2" s="392" t="s">
        <v>22</v>
      </c>
      <c r="G2" s="393"/>
      <c r="H2" s="393"/>
      <c r="I2" s="393"/>
      <c r="J2" s="393"/>
      <c r="K2" s="393"/>
      <c r="L2" s="394" t="s">
        <v>165</v>
      </c>
      <c r="M2" s="395"/>
      <c r="N2" s="395"/>
      <c r="O2" s="395"/>
      <c r="P2" s="395"/>
      <c r="Q2" s="395"/>
      <c r="R2" s="395"/>
      <c r="S2" s="395"/>
      <c r="T2" s="396"/>
      <c r="V2" s="70"/>
    </row>
    <row r="3" spans="1:23" ht="13.5" customHeight="1">
      <c r="A3" s="367" t="s">
        <v>69</v>
      </c>
      <c r="B3" s="368"/>
      <c r="C3" s="397" t="s">
        <v>130</v>
      </c>
      <c r="D3" s="398"/>
      <c r="E3" s="399"/>
      <c r="F3" s="371" t="s">
        <v>70</v>
      </c>
      <c r="G3" s="372"/>
      <c r="H3" s="372"/>
      <c r="I3" s="372"/>
      <c r="J3" s="372"/>
      <c r="K3" s="373"/>
      <c r="L3" s="398"/>
      <c r="M3" s="398"/>
      <c r="N3" s="398"/>
      <c r="O3" s="123"/>
      <c r="P3" s="123"/>
      <c r="Q3" s="123"/>
      <c r="R3" s="123"/>
      <c r="S3" s="123"/>
      <c r="T3" s="124"/>
    </row>
    <row r="4" spans="1:23" ht="13.5" customHeight="1">
      <c r="A4" s="367" t="s">
        <v>71</v>
      </c>
      <c r="B4" s="368"/>
      <c r="C4" s="369">
        <v>13</v>
      </c>
      <c r="D4" s="370"/>
      <c r="E4" s="133"/>
      <c r="F4" s="371" t="s">
        <v>72</v>
      </c>
      <c r="G4" s="372"/>
      <c r="H4" s="372"/>
      <c r="I4" s="372"/>
      <c r="J4" s="372"/>
      <c r="K4" s="373"/>
      <c r="L4" s="374">
        <v>-8.1999999999999993</v>
      </c>
      <c r="M4" s="375"/>
      <c r="N4" s="375"/>
      <c r="O4" s="375"/>
      <c r="P4" s="375"/>
      <c r="Q4" s="375"/>
      <c r="R4" s="375"/>
      <c r="S4" s="375"/>
      <c r="T4" s="376"/>
      <c r="V4" s="70"/>
    </row>
    <row r="5" spans="1:23" ht="13.5" customHeight="1">
      <c r="A5" s="367" t="s">
        <v>73</v>
      </c>
      <c r="B5" s="368"/>
      <c r="C5" s="377" t="s">
        <v>132</v>
      </c>
      <c r="D5" s="377"/>
      <c r="E5" s="377"/>
      <c r="F5" s="378"/>
      <c r="G5" s="378"/>
      <c r="H5" s="378"/>
      <c r="I5" s="378"/>
      <c r="J5" s="378"/>
      <c r="K5" s="378"/>
      <c r="L5" s="377"/>
      <c r="M5" s="377"/>
      <c r="N5" s="377"/>
      <c r="O5" s="377"/>
      <c r="P5" s="377"/>
      <c r="Q5" s="377"/>
      <c r="R5" s="377"/>
      <c r="S5" s="377"/>
      <c r="T5" s="377"/>
    </row>
    <row r="6" spans="1:23" ht="13.5" customHeight="1">
      <c r="A6" s="379" t="s">
        <v>29</v>
      </c>
      <c r="B6" s="380"/>
      <c r="C6" s="381" t="s">
        <v>30</v>
      </c>
      <c r="D6" s="382"/>
      <c r="E6" s="383"/>
      <c r="F6" s="381" t="s">
        <v>31</v>
      </c>
      <c r="G6" s="382"/>
      <c r="H6" s="382"/>
      <c r="I6" s="382"/>
      <c r="J6" s="382"/>
      <c r="K6" s="384"/>
      <c r="L6" s="382" t="s">
        <v>74</v>
      </c>
      <c r="M6" s="382"/>
      <c r="N6" s="382"/>
      <c r="O6" s="385" t="s">
        <v>32</v>
      </c>
      <c r="P6" s="382"/>
      <c r="Q6" s="382"/>
      <c r="R6" s="382"/>
      <c r="S6" s="382"/>
      <c r="T6" s="386"/>
      <c r="V6" s="70"/>
    </row>
    <row r="7" spans="1:23" ht="13.5" customHeight="1" thickBot="1">
      <c r="A7" s="360">
        <f>COUNTIF(F43:HQ43,"P")</f>
        <v>0</v>
      </c>
      <c r="B7" s="361"/>
      <c r="C7" s="362">
        <f>COUNTIF(F43:HQ43,"F")</f>
        <v>0</v>
      </c>
      <c r="D7" s="363"/>
      <c r="E7" s="361"/>
      <c r="F7" s="362">
        <f>SUM(O7,- A7,- C7)</f>
        <v>11</v>
      </c>
      <c r="G7" s="363"/>
      <c r="H7" s="363"/>
      <c r="I7" s="363"/>
      <c r="J7" s="363"/>
      <c r="K7" s="364"/>
      <c r="L7" s="125">
        <f>COUNTIF(E42:HQ42,"N")</f>
        <v>5</v>
      </c>
      <c r="M7" s="125">
        <f>COUNTIF(E42:HQ42,"A")</f>
        <v>6</v>
      </c>
      <c r="N7" s="125">
        <f>COUNTIF(E42:HQ42,"B")</f>
        <v>0</v>
      </c>
      <c r="O7" s="365">
        <f>COUNTA(E9:HT9)</f>
        <v>11</v>
      </c>
      <c r="P7" s="363"/>
      <c r="Q7" s="363"/>
      <c r="R7" s="363"/>
      <c r="S7" s="363"/>
      <c r="T7" s="366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 t="s">
        <v>50</v>
      </c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173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6.5">
      <c r="A14" s="143"/>
      <c r="B14" s="76" t="s">
        <v>166</v>
      </c>
      <c r="C14" s="77"/>
      <c r="D14" s="165"/>
      <c r="E14" s="81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118"/>
      <c r="Q14" s="118"/>
      <c r="R14" s="118"/>
      <c r="S14" s="118"/>
      <c r="T14" s="142"/>
    </row>
    <row r="15" spans="1:23" ht="16.5">
      <c r="A15" s="143"/>
      <c r="B15" s="76"/>
      <c r="C15" s="77"/>
      <c r="D15" s="165" t="s">
        <v>174</v>
      </c>
      <c r="E15" s="81"/>
      <c r="F15" s="79"/>
      <c r="G15" s="79" t="s">
        <v>98</v>
      </c>
      <c r="H15" s="79" t="s">
        <v>98</v>
      </c>
      <c r="I15" s="79" t="s">
        <v>98</v>
      </c>
      <c r="J15" s="79" t="s">
        <v>98</v>
      </c>
      <c r="K15" s="79" t="s">
        <v>98</v>
      </c>
      <c r="L15" s="79" t="s">
        <v>98</v>
      </c>
      <c r="M15" s="79" t="s">
        <v>98</v>
      </c>
      <c r="N15" s="79" t="s">
        <v>98</v>
      </c>
      <c r="O15" s="79" t="s">
        <v>98</v>
      </c>
      <c r="P15" s="118"/>
      <c r="Q15" s="118"/>
      <c r="R15" s="118"/>
      <c r="S15" s="118"/>
      <c r="T15" s="142"/>
    </row>
    <row r="16" spans="1:23" ht="13.5" customHeight="1">
      <c r="A16" s="143" t="s">
        <v>128</v>
      </c>
      <c r="B16" s="76"/>
      <c r="C16" s="77"/>
      <c r="D16" s="78" t="s">
        <v>52</v>
      </c>
      <c r="E16" s="82"/>
      <c r="F16" s="79"/>
      <c r="G16" s="79"/>
      <c r="H16" s="79"/>
      <c r="I16" s="79"/>
      <c r="J16" s="79"/>
      <c r="K16" s="79"/>
      <c r="L16" s="79"/>
      <c r="M16" s="79"/>
      <c r="N16" s="118"/>
      <c r="O16" s="118"/>
      <c r="P16" s="79" t="s">
        <v>98</v>
      </c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/>
      <c r="E17" s="82"/>
      <c r="F17" s="79"/>
      <c r="G17" s="79"/>
      <c r="H17" s="79"/>
      <c r="I17" s="79"/>
      <c r="J17" s="79"/>
      <c r="K17" s="79"/>
      <c r="L17" s="79"/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 t="s">
        <v>131</v>
      </c>
      <c r="C18" s="77"/>
      <c r="D18" s="78"/>
      <c r="E18" s="82"/>
      <c r="F18" s="79"/>
      <c r="G18" s="79"/>
      <c r="H18" s="79"/>
      <c r="I18" s="79"/>
      <c r="J18" s="79"/>
      <c r="K18" s="79"/>
      <c r="L18" s="79"/>
      <c r="M18" s="79"/>
      <c r="N18" s="118"/>
      <c r="O18" s="118"/>
      <c r="P18" s="118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133</v>
      </c>
      <c r="E19" s="82"/>
      <c r="F19" s="79" t="s">
        <v>98</v>
      </c>
      <c r="G19" s="79" t="s">
        <v>98</v>
      </c>
      <c r="H19" s="79" t="s">
        <v>98</v>
      </c>
      <c r="I19" s="79" t="s">
        <v>98</v>
      </c>
      <c r="J19" s="79" t="s">
        <v>98</v>
      </c>
      <c r="K19" s="79"/>
      <c r="L19" s="79"/>
      <c r="M19" s="79"/>
      <c r="N19" s="118"/>
      <c r="O19" s="118"/>
      <c r="P19" s="118"/>
      <c r="Q19" s="118"/>
      <c r="R19" s="118"/>
      <c r="S19" s="118"/>
      <c r="T19" s="142"/>
    </row>
    <row r="20" spans="1:21" ht="13.5" customHeight="1">
      <c r="A20" s="143"/>
      <c r="B20" s="76"/>
      <c r="C20" s="77"/>
      <c r="D20" s="78" t="s">
        <v>134</v>
      </c>
      <c r="E20" s="82"/>
      <c r="F20" s="79"/>
      <c r="G20" s="79"/>
      <c r="H20" s="79"/>
      <c r="I20" s="79"/>
      <c r="J20" s="79"/>
      <c r="K20" s="79" t="s">
        <v>98</v>
      </c>
      <c r="L20" s="79" t="s">
        <v>98</v>
      </c>
      <c r="M20" s="79"/>
      <c r="N20" s="118"/>
      <c r="O20" s="118"/>
      <c r="P20" s="79" t="s">
        <v>98</v>
      </c>
      <c r="Q20" s="118"/>
      <c r="R20" s="118"/>
      <c r="S20" s="118"/>
      <c r="T20" s="142"/>
    </row>
    <row r="21" spans="1:21" ht="13.5" customHeight="1">
      <c r="A21" s="143"/>
      <c r="B21" s="76"/>
      <c r="C21" s="77"/>
      <c r="D21" s="355" t="s">
        <v>52</v>
      </c>
      <c r="E21" s="355"/>
      <c r="F21" s="79"/>
      <c r="G21" s="79"/>
      <c r="H21" s="79"/>
      <c r="I21" s="79"/>
      <c r="J21" s="79"/>
      <c r="K21" s="79"/>
      <c r="L21" s="79"/>
      <c r="M21" s="79" t="s">
        <v>98</v>
      </c>
      <c r="N21" s="79" t="s">
        <v>98</v>
      </c>
      <c r="O21" s="79"/>
      <c r="P21" s="166"/>
      <c r="Q21" s="118"/>
      <c r="R21" s="118"/>
      <c r="S21" s="118"/>
      <c r="T21" s="142"/>
    </row>
    <row r="22" spans="1:21" ht="13.5" customHeight="1">
      <c r="A22" s="143"/>
      <c r="B22" s="76"/>
      <c r="C22" s="77"/>
      <c r="D22" s="78" t="s">
        <v>51</v>
      </c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 t="s">
        <v>98</v>
      </c>
      <c r="P22" s="166"/>
      <c r="Q22" s="118"/>
      <c r="R22" s="118"/>
      <c r="S22" s="118"/>
      <c r="T22" s="142"/>
      <c r="U22" s="119"/>
    </row>
    <row r="23" spans="1:21" ht="13.5" customHeight="1">
      <c r="A23" s="143"/>
      <c r="B23" s="76" t="s">
        <v>135</v>
      </c>
      <c r="C23" s="77"/>
      <c r="D23" s="78"/>
      <c r="E23" s="82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166"/>
      <c r="Q23" s="118"/>
      <c r="R23" s="118"/>
      <c r="S23" s="118"/>
      <c r="T23" s="142"/>
      <c r="U23" s="119"/>
    </row>
    <row r="24" spans="1:21" ht="13.5" customHeight="1">
      <c r="A24" s="143"/>
      <c r="B24" s="76"/>
      <c r="C24" s="77"/>
      <c r="D24" s="78" t="s">
        <v>136</v>
      </c>
      <c r="E24" s="82"/>
      <c r="F24" s="79" t="s">
        <v>98</v>
      </c>
      <c r="G24" s="79" t="s">
        <v>98</v>
      </c>
      <c r="H24" s="79"/>
      <c r="I24" s="79"/>
      <c r="J24" s="79"/>
      <c r="K24" s="79" t="s">
        <v>98</v>
      </c>
      <c r="L24" s="79"/>
      <c r="M24" s="79" t="s">
        <v>98</v>
      </c>
      <c r="N24" s="79"/>
      <c r="O24" s="79" t="s">
        <v>98</v>
      </c>
      <c r="P24" s="166"/>
      <c r="Q24" s="118"/>
      <c r="R24" s="118"/>
      <c r="S24" s="118"/>
      <c r="T24" s="142"/>
      <c r="U24" s="119"/>
    </row>
    <row r="25" spans="1:21" ht="13.5" customHeight="1">
      <c r="A25" s="143"/>
      <c r="B25" s="76"/>
      <c r="C25" s="77"/>
      <c r="D25" s="78" t="s">
        <v>134</v>
      </c>
      <c r="E25" s="82"/>
      <c r="F25" s="79"/>
      <c r="G25" s="79"/>
      <c r="H25" s="79" t="s">
        <v>98</v>
      </c>
      <c r="I25" s="79"/>
      <c r="J25" s="79"/>
      <c r="K25" s="79"/>
      <c r="L25" s="79" t="s">
        <v>98</v>
      </c>
      <c r="M25" s="79"/>
      <c r="N25" s="79"/>
      <c r="O25" s="79"/>
      <c r="P25" s="166" t="s">
        <v>98</v>
      </c>
      <c r="Q25" s="118"/>
      <c r="R25" s="118"/>
      <c r="S25" s="118"/>
      <c r="T25" s="142"/>
    </row>
    <row r="26" spans="1:21" ht="13.5" customHeight="1">
      <c r="A26" s="143"/>
      <c r="B26" s="76"/>
      <c r="C26" s="77"/>
      <c r="D26" s="355" t="s">
        <v>52</v>
      </c>
      <c r="E26" s="355"/>
      <c r="F26" s="79"/>
      <c r="G26" s="79"/>
      <c r="H26" s="79"/>
      <c r="I26" s="79" t="s">
        <v>98</v>
      </c>
      <c r="J26" s="118"/>
      <c r="K26" s="118"/>
      <c r="L26" s="118"/>
      <c r="M26" s="118"/>
      <c r="N26" s="79" t="s">
        <v>98</v>
      </c>
      <c r="O26" s="79"/>
      <c r="P26" s="166"/>
      <c r="Q26" s="118"/>
      <c r="R26" s="118"/>
      <c r="S26" s="118"/>
      <c r="T26" s="142"/>
    </row>
    <row r="27" spans="1:21" ht="13.5" customHeight="1">
      <c r="A27" s="143"/>
      <c r="B27" s="76"/>
      <c r="C27" s="77"/>
      <c r="D27" s="78" t="s">
        <v>51</v>
      </c>
      <c r="E27" s="82"/>
      <c r="F27" s="79"/>
      <c r="G27" s="79"/>
      <c r="H27" s="79"/>
      <c r="I27" s="79"/>
      <c r="J27" s="79" t="s">
        <v>98</v>
      </c>
      <c r="K27" s="79"/>
      <c r="L27" s="79"/>
      <c r="M27" s="118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43"/>
      <c r="B28" s="76"/>
      <c r="C28" s="77"/>
      <c r="D28" s="78"/>
      <c r="E28" s="82"/>
      <c r="F28" s="79"/>
      <c r="G28" s="79"/>
      <c r="H28" s="79"/>
      <c r="I28" s="79"/>
      <c r="J28" s="79"/>
      <c r="K28" s="79"/>
      <c r="L28" s="79"/>
      <c r="M28" s="118"/>
      <c r="N28" s="79"/>
      <c r="O28" s="79"/>
      <c r="P28" s="166"/>
      <c r="Q28" s="118"/>
      <c r="R28" s="118"/>
      <c r="S28" s="118"/>
      <c r="T28" s="142"/>
    </row>
    <row r="29" spans="1:21" ht="13.5" customHeight="1" thickBot="1">
      <c r="A29" s="143"/>
      <c r="B29" s="76"/>
      <c r="C29" s="77"/>
      <c r="D29" s="78"/>
      <c r="E29" s="82"/>
      <c r="F29" s="79"/>
      <c r="G29" s="79"/>
      <c r="H29" s="79"/>
      <c r="I29" s="79"/>
      <c r="J29" s="79"/>
      <c r="K29" s="79"/>
      <c r="L29" s="79"/>
      <c r="M29" s="118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3" t="s">
        <v>77</v>
      </c>
      <c r="B30" s="83" t="s">
        <v>78</v>
      </c>
      <c r="C30" s="84"/>
      <c r="D30" s="85"/>
      <c r="E30" s="86"/>
      <c r="F30" s="120"/>
      <c r="G30" s="120"/>
      <c r="H30" s="79"/>
      <c r="I30" s="120"/>
      <c r="J30" s="120"/>
      <c r="K30" s="120"/>
      <c r="L30" s="120"/>
      <c r="M30" s="120"/>
      <c r="N30" s="87"/>
      <c r="O30" s="87"/>
      <c r="P30" s="167"/>
      <c r="Q30" s="120"/>
      <c r="R30" s="120"/>
      <c r="S30" s="120"/>
      <c r="T30" s="144"/>
    </row>
    <row r="31" spans="1:21" ht="13.5" customHeight="1">
      <c r="A31" s="152"/>
      <c r="B31" s="88"/>
      <c r="C31" s="89"/>
      <c r="D31" s="78" t="s">
        <v>160</v>
      </c>
      <c r="E31" s="91"/>
      <c r="F31" s="79" t="s">
        <v>98</v>
      </c>
      <c r="G31" s="79"/>
      <c r="H31" s="79"/>
      <c r="I31" s="79" t="s">
        <v>98</v>
      </c>
      <c r="J31" s="79" t="s">
        <v>98</v>
      </c>
      <c r="K31" s="79"/>
      <c r="L31" s="79"/>
      <c r="M31" s="79" t="s">
        <v>98</v>
      </c>
      <c r="N31" s="79"/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89"/>
      <c r="D32" s="78" t="s">
        <v>161</v>
      </c>
      <c r="E32" s="91"/>
      <c r="F32" s="79"/>
      <c r="G32" s="79" t="s">
        <v>98</v>
      </c>
      <c r="H32" s="79"/>
      <c r="I32" s="79"/>
      <c r="J32" s="79"/>
      <c r="K32" s="79"/>
      <c r="L32" s="79"/>
      <c r="M32" s="79"/>
      <c r="N32" s="79"/>
      <c r="O32" s="79"/>
      <c r="P32" s="166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78" t="s">
        <v>162</v>
      </c>
      <c r="E33" s="92"/>
      <c r="F33" s="79"/>
      <c r="G33" s="79"/>
      <c r="H33" s="79" t="s">
        <v>98</v>
      </c>
      <c r="I33" s="79"/>
      <c r="J33" s="79"/>
      <c r="K33" s="79"/>
      <c r="L33" s="79"/>
      <c r="M33" s="79"/>
      <c r="N33" s="79"/>
      <c r="O33" s="79"/>
      <c r="P33" s="166"/>
      <c r="Q33" s="118"/>
      <c r="R33" s="118"/>
      <c r="S33" s="118"/>
      <c r="T33" s="142"/>
    </row>
    <row r="34" spans="1:20" ht="13.5" customHeight="1">
      <c r="A34" s="152"/>
      <c r="B34" s="88"/>
      <c r="C34" s="121"/>
      <c r="D34" s="90" t="s">
        <v>145</v>
      </c>
      <c r="E34" s="92"/>
      <c r="F34" s="118"/>
      <c r="G34" s="118"/>
      <c r="H34" s="118"/>
      <c r="I34" s="118"/>
      <c r="J34" s="118"/>
      <c r="K34" s="118"/>
      <c r="L34" s="118"/>
      <c r="M34" s="118"/>
      <c r="N34" s="79"/>
      <c r="O34" s="79" t="s">
        <v>98</v>
      </c>
      <c r="P34" s="166"/>
      <c r="Q34" s="118"/>
      <c r="R34" s="118"/>
      <c r="S34" s="118"/>
      <c r="T34" s="142"/>
    </row>
    <row r="35" spans="1:20" ht="13.5" customHeight="1">
      <c r="A35" s="152"/>
      <c r="B35" s="88"/>
      <c r="C35" s="121"/>
      <c r="D35" s="90" t="s">
        <v>146</v>
      </c>
      <c r="E35" s="92"/>
      <c r="F35" s="79"/>
      <c r="G35" s="79"/>
      <c r="H35" s="79"/>
      <c r="I35" s="79"/>
      <c r="J35" s="79"/>
      <c r="K35" s="79"/>
      <c r="L35" s="79"/>
      <c r="M35" s="79"/>
      <c r="N35" s="79" t="s">
        <v>98</v>
      </c>
      <c r="O35" s="79"/>
      <c r="P35" s="166"/>
      <c r="Q35" s="118"/>
      <c r="R35" s="118"/>
      <c r="S35" s="118"/>
      <c r="T35" s="142"/>
    </row>
    <row r="36" spans="1:20" ht="13.5" customHeight="1">
      <c r="A36" s="152"/>
      <c r="B36" s="88"/>
      <c r="C36" s="121"/>
      <c r="D36" s="90" t="s">
        <v>163</v>
      </c>
      <c r="E36" s="92"/>
      <c r="F36" s="79"/>
      <c r="G36" s="79"/>
      <c r="H36" s="79"/>
      <c r="I36" s="79"/>
      <c r="J36" s="79"/>
      <c r="K36" s="79" t="s">
        <v>98</v>
      </c>
      <c r="L36" s="79"/>
      <c r="M36" s="79"/>
      <c r="N36" s="79"/>
      <c r="O36" s="79"/>
      <c r="P36" s="118"/>
      <c r="Q36" s="118"/>
      <c r="R36" s="118"/>
      <c r="S36" s="118"/>
      <c r="T36" s="142"/>
    </row>
    <row r="37" spans="1:20" ht="13.5" customHeight="1">
      <c r="A37" s="152"/>
      <c r="B37" s="88"/>
      <c r="C37" s="121"/>
      <c r="D37" s="90" t="s">
        <v>164</v>
      </c>
      <c r="E37" s="92"/>
      <c r="F37" s="118"/>
      <c r="G37" s="118"/>
      <c r="H37" s="118"/>
      <c r="I37" s="118"/>
      <c r="J37" s="118"/>
      <c r="K37" s="118"/>
      <c r="L37" s="79" t="s">
        <v>98</v>
      </c>
      <c r="M37" s="118"/>
      <c r="N37" s="118"/>
      <c r="O37" s="118"/>
      <c r="P37" s="118"/>
      <c r="Q37" s="118"/>
      <c r="R37" s="118"/>
      <c r="S37" s="118"/>
      <c r="T37" s="142"/>
    </row>
    <row r="38" spans="1:20" ht="13.5" customHeight="1">
      <c r="A38" s="152"/>
      <c r="B38" s="88"/>
      <c r="C38" s="121"/>
      <c r="D38" s="90" t="s">
        <v>175</v>
      </c>
      <c r="E38" s="92"/>
      <c r="F38" s="118"/>
      <c r="G38" s="118"/>
      <c r="H38" s="118"/>
      <c r="I38" s="118"/>
      <c r="J38" s="118"/>
      <c r="K38" s="118"/>
      <c r="L38" s="79"/>
      <c r="M38" s="118"/>
      <c r="N38" s="118"/>
      <c r="O38" s="118"/>
      <c r="P38" s="79" t="s">
        <v>98</v>
      </c>
      <c r="Q38" s="118"/>
      <c r="R38" s="118"/>
      <c r="S38" s="118"/>
      <c r="T38" s="142"/>
    </row>
    <row r="39" spans="1:20" ht="13.5" customHeight="1">
      <c r="A39" s="152"/>
      <c r="B39" s="88" t="s">
        <v>79</v>
      </c>
      <c r="C39" s="121"/>
      <c r="D39" s="90"/>
      <c r="E39" s="92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42"/>
    </row>
    <row r="40" spans="1:20" ht="13.5" customHeight="1">
      <c r="A40" s="152"/>
      <c r="B40" s="88" t="s">
        <v>80</v>
      </c>
      <c r="C40" s="164"/>
      <c r="D40" s="90"/>
      <c r="E40" s="92"/>
      <c r="F40" s="79"/>
      <c r="G40" s="79"/>
      <c r="H40" s="79"/>
      <c r="I40" s="79"/>
      <c r="J40" s="79"/>
      <c r="K40" s="79"/>
      <c r="L40" s="79"/>
      <c r="M40" s="79"/>
      <c r="N40" s="118"/>
      <c r="O40" s="118"/>
      <c r="P40" s="118"/>
      <c r="Q40" s="118"/>
      <c r="R40" s="118"/>
      <c r="S40" s="118"/>
      <c r="T40" s="142"/>
    </row>
    <row r="41" spans="1:20" ht="13.5" customHeight="1" thickBot="1">
      <c r="A41" s="152"/>
      <c r="B41" s="134"/>
      <c r="C41" s="135"/>
      <c r="D41" s="90" t="s">
        <v>129</v>
      </c>
      <c r="E41" s="137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45"/>
    </row>
    <row r="42" spans="1:20" ht="13.5" customHeight="1" thickTop="1">
      <c r="A42" s="153" t="s">
        <v>53</v>
      </c>
      <c r="B42" s="356" t="s">
        <v>54</v>
      </c>
      <c r="C42" s="356"/>
      <c r="D42" s="356"/>
      <c r="E42" s="163"/>
      <c r="F42" s="93" t="s">
        <v>55</v>
      </c>
      <c r="G42" s="93" t="s">
        <v>55</v>
      </c>
      <c r="H42" s="93" t="s">
        <v>55</v>
      </c>
      <c r="I42" s="93" t="s">
        <v>57</v>
      </c>
      <c r="J42" s="93" t="s">
        <v>57</v>
      </c>
      <c r="K42" s="93" t="s">
        <v>55</v>
      </c>
      <c r="L42" s="93" t="s">
        <v>55</v>
      </c>
      <c r="M42" s="93" t="s">
        <v>57</v>
      </c>
      <c r="N42" s="140" t="s">
        <v>57</v>
      </c>
      <c r="O42" s="140" t="s">
        <v>57</v>
      </c>
      <c r="P42" s="140" t="s">
        <v>57</v>
      </c>
      <c r="Q42" s="140"/>
      <c r="R42" s="140"/>
      <c r="S42" s="140"/>
      <c r="T42" s="146"/>
    </row>
    <row r="43" spans="1:20" ht="13.5" customHeight="1">
      <c r="A43" s="152"/>
      <c r="B43" s="357" t="s">
        <v>58</v>
      </c>
      <c r="C43" s="357"/>
      <c r="D43" s="357"/>
      <c r="E43" s="94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47"/>
    </row>
    <row r="44" spans="1:20" ht="13.5" customHeight="1">
      <c r="A44" s="152"/>
      <c r="B44" s="358" t="s">
        <v>60</v>
      </c>
      <c r="C44" s="358"/>
      <c r="D44" s="358"/>
      <c r="E44" s="95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148"/>
    </row>
    <row r="45" spans="1:20" ht="11.25" thickBot="1">
      <c r="A45" s="155"/>
      <c r="B45" s="359" t="s">
        <v>61</v>
      </c>
      <c r="C45" s="359"/>
      <c r="D45" s="359"/>
      <c r="E45" s="149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1"/>
    </row>
    <row r="46" spans="1:20" ht="11.25" thickTop="1">
      <c r="A46" s="141"/>
    </row>
  </sheetData>
  <mergeCells count="29">
    <mergeCell ref="B45:D45"/>
    <mergeCell ref="A6:B6"/>
    <mergeCell ref="C6:E6"/>
    <mergeCell ref="F6:K6"/>
    <mergeCell ref="L6:N6"/>
    <mergeCell ref="D21:E21"/>
    <mergeCell ref="D26:E26"/>
    <mergeCell ref="B42:D42"/>
    <mergeCell ref="B43:D43"/>
    <mergeCell ref="B44:D44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41" xr:uid="{00000000-0002-0000-0B00-000000000000}">
      <formula1>"O, "</formula1>
    </dataValidation>
    <dataValidation type="list" allowBlank="1" showInputMessage="1" showErrorMessage="1" sqref="F42:T42" xr:uid="{00000000-0002-0000-0B00-000001000000}">
      <formula1>"N,A,B, "</formula1>
    </dataValidation>
    <dataValidation type="list" allowBlank="1" showInputMessage="1" showErrorMessage="1" sqref="F43:T43" xr:uid="{00000000-0002-0000-0B00-000002000000}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41"/>
  <sheetViews>
    <sheetView topLeftCell="A4" zoomScale="110" zoomScaleNormal="110" workbookViewId="0">
      <selection activeCell="J13" sqref="J13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87" t="s">
        <v>68</v>
      </c>
      <c r="B2" s="388"/>
      <c r="C2" s="389" t="s">
        <v>176</v>
      </c>
      <c r="D2" s="390"/>
      <c r="E2" s="391"/>
      <c r="F2" s="392" t="s">
        <v>22</v>
      </c>
      <c r="G2" s="393"/>
      <c r="H2" s="393"/>
      <c r="I2" s="393"/>
      <c r="J2" s="393"/>
      <c r="K2" s="393"/>
      <c r="L2" s="394" t="s">
        <v>176</v>
      </c>
      <c r="M2" s="395"/>
      <c r="N2" s="395"/>
      <c r="O2" s="395"/>
      <c r="P2" s="395"/>
      <c r="Q2" s="395"/>
      <c r="R2" s="395"/>
      <c r="S2" s="395"/>
      <c r="T2" s="396"/>
      <c r="V2" s="70"/>
    </row>
    <row r="3" spans="1:23" ht="13.5" customHeight="1">
      <c r="A3" s="367" t="s">
        <v>69</v>
      </c>
      <c r="B3" s="368"/>
      <c r="C3" s="397" t="s">
        <v>130</v>
      </c>
      <c r="D3" s="398"/>
      <c r="E3" s="399"/>
      <c r="F3" s="371" t="s">
        <v>70</v>
      </c>
      <c r="G3" s="372"/>
      <c r="H3" s="372"/>
      <c r="I3" s="372"/>
      <c r="J3" s="372"/>
      <c r="K3" s="373"/>
      <c r="L3" s="398"/>
      <c r="M3" s="398"/>
      <c r="N3" s="398"/>
      <c r="O3" s="123"/>
      <c r="P3" s="123"/>
      <c r="Q3" s="123"/>
      <c r="R3" s="123"/>
      <c r="S3" s="123"/>
      <c r="T3" s="124"/>
    </row>
    <row r="4" spans="1:23" ht="13.5" customHeight="1">
      <c r="A4" s="367" t="s">
        <v>71</v>
      </c>
      <c r="B4" s="368"/>
      <c r="C4" s="369">
        <v>18</v>
      </c>
      <c r="D4" s="370"/>
      <c r="E4" s="133"/>
      <c r="F4" s="371" t="s">
        <v>72</v>
      </c>
      <c r="G4" s="372"/>
      <c r="H4" s="372"/>
      <c r="I4" s="372"/>
      <c r="J4" s="372"/>
      <c r="K4" s="373"/>
      <c r="L4" s="374">
        <v>-8.1999999999999993</v>
      </c>
      <c r="M4" s="375"/>
      <c r="N4" s="375"/>
      <c r="O4" s="375"/>
      <c r="P4" s="375"/>
      <c r="Q4" s="375"/>
      <c r="R4" s="375"/>
      <c r="S4" s="375"/>
      <c r="T4" s="376"/>
      <c r="V4" s="70"/>
    </row>
    <row r="5" spans="1:23" ht="13.5" customHeight="1">
      <c r="A5" s="367" t="s">
        <v>73</v>
      </c>
      <c r="B5" s="368"/>
      <c r="C5" s="377" t="s">
        <v>132</v>
      </c>
      <c r="D5" s="377"/>
      <c r="E5" s="377"/>
      <c r="F5" s="378"/>
      <c r="G5" s="378"/>
      <c r="H5" s="378"/>
      <c r="I5" s="378"/>
      <c r="J5" s="378"/>
      <c r="K5" s="378"/>
      <c r="L5" s="377"/>
      <c r="M5" s="377"/>
      <c r="N5" s="377"/>
      <c r="O5" s="377"/>
      <c r="P5" s="377"/>
      <c r="Q5" s="377"/>
      <c r="R5" s="377"/>
      <c r="S5" s="377"/>
      <c r="T5" s="377"/>
    </row>
    <row r="6" spans="1:23" ht="13.5" customHeight="1">
      <c r="A6" s="379" t="s">
        <v>29</v>
      </c>
      <c r="B6" s="380"/>
      <c r="C6" s="381" t="s">
        <v>30</v>
      </c>
      <c r="D6" s="382"/>
      <c r="E6" s="383"/>
      <c r="F6" s="381" t="s">
        <v>31</v>
      </c>
      <c r="G6" s="382"/>
      <c r="H6" s="382"/>
      <c r="I6" s="382"/>
      <c r="J6" s="382"/>
      <c r="K6" s="384"/>
      <c r="L6" s="382" t="s">
        <v>74</v>
      </c>
      <c r="M6" s="382"/>
      <c r="N6" s="382"/>
      <c r="O6" s="385" t="s">
        <v>32</v>
      </c>
      <c r="P6" s="382"/>
      <c r="Q6" s="382"/>
      <c r="R6" s="382"/>
      <c r="S6" s="382"/>
      <c r="T6" s="386"/>
      <c r="V6" s="70"/>
    </row>
    <row r="7" spans="1:23" ht="13.5" customHeight="1" thickBot="1">
      <c r="A7" s="360">
        <f>COUNTIF(F38:HQ38,"P")</f>
        <v>0</v>
      </c>
      <c r="B7" s="361"/>
      <c r="C7" s="362">
        <f>COUNTIF(F38:HQ38,"F")</f>
        <v>0</v>
      </c>
      <c r="D7" s="363"/>
      <c r="E7" s="361"/>
      <c r="F7" s="362">
        <f>SUM(O7,- A7,- C7)</f>
        <v>4</v>
      </c>
      <c r="G7" s="363"/>
      <c r="H7" s="363"/>
      <c r="I7" s="363"/>
      <c r="J7" s="363"/>
      <c r="K7" s="364"/>
      <c r="L7" s="125">
        <f>COUNTIF(E37:HQ37,"N")</f>
        <v>2</v>
      </c>
      <c r="M7" s="125">
        <f>COUNTIF(E37:HQ37,"A")</f>
        <v>2</v>
      </c>
      <c r="N7" s="125">
        <f>COUNTIF(E37:HQ37,"B")</f>
        <v>0</v>
      </c>
      <c r="O7" s="365">
        <f>COUNTA(E9:HT9)</f>
        <v>4</v>
      </c>
      <c r="P7" s="363"/>
      <c r="Q7" s="363"/>
      <c r="R7" s="363"/>
      <c r="S7" s="363"/>
      <c r="T7" s="366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16.5">
      <c r="A13" s="143"/>
      <c r="B13" s="76"/>
      <c r="C13" s="77"/>
      <c r="D13" s="165" t="s">
        <v>177</v>
      </c>
      <c r="E13" s="81"/>
      <c r="F13" s="79"/>
      <c r="G13" s="79" t="s">
        <v>98</v>
      </c>
      <c r="H13" s="79" t="s">
        <v>98</v>
      </c>
      <c r="I13" s="79" t="s">
        <v>98</v>
      </c>
      <c r="J13" s="79"/>
      <c r="K13" s="79"/>
      <c r="L13" s="79"/>
      <c r="M13" s="79"/>
      <c r="N13" s="79"/>
      <c r="O13" s="79"/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166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178</v>
      </c>
      <c r="E16" s="82"/>
      <c r="F16" s="79" t="s">
        <v>98</v>
      </c>
      <c r="G16" s="79" t="s">
        <v>98</v>
      </c>
      <c r="H16" s="79"/>
      <c r="I16" s="79"/>
      <c r="J16" s="79"/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52</v>
      </c>
      <c r="E17" s="82"/>
      <c r="F17" s="79"/>
      <c r="G17" s="79"/>
      <c r="H17" s="79" t="s">
        <v>98</v>
      </c>
      <c r="I17" s="79"/>
      <c r="J17" s="79"/>
      <c r="K17" s="79"/>
      <c r="L17" s="79"/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355" t="s">
        <v>51</v>
      </c>
      <c r="E18" s="355"/>
      <c r="F18" s="79"/>
      <c r="G18" s="79"/>
      <c r="H18" s="79"/>
      <c r="I18" s="79" t="s">
        <v>98</v>
      </c>
      <c r="J18" s="79"/>
      <c r="K18" s="79"/>
      <c r="L18" s="79"/>
      <c r="M18" s="79"/>
      <c r="N18" s="79"/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/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/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/>
      <c r="E21" s="82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/>
      <c r="E22" s="82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355"/>
      <c r="E23" s="355"/>
      <c r="F23" s="79"/>
      <c r="G23" s="79"/>
      <c r="H23" s="79"/>
      <c r="I23" s="79"/>
      <c r="J23" s="118"/>
      <c r="K23" s="118"/>
      <c r="L23" s="118"/>
      <c r="M23" s="118"/>
      <c r="N23" s="79"/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/>
      <c r="E24" s="82"/>
      <c r="F24" s="79"/>
      <c r="G24" s="79"/>
      <c r="H24" s="79"/>
      <c r="I24" s="79"/>
      <c r="J24" s="79"/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179</v>
      </c>
      <c r="E27" s="91"/>
      <c r="F27" s="79"/>
      <c r="G27" s="79" t="s">
        <v>98</v>
      </c>
      <c r="H27" s="79"/>
      <c r="I27" s="79"/>
      <c r="J27" s="79"/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175</v>
      </c>
      <c r="E28" s="91"/>
      <c r="F28" s="79" t="s">
        <v>98</v>
      </c>
      <c r="G28" s="79"/>
      <c r="H28" s="79" t="s">
        <v>98</v>
      </c>
      <c r="I28" s="79" t="s">
        <v>98</v>
      </c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/>
      <c r="E29" s="92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/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/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/>
      <c r="E31" s="92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/>
      <c r="E32" s="92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356" t="s">
        <v>54</v>
      </c>
      <c r="C37" s="356"/>
      <c r="D37" s="356"/>
      <c r="E37" s="163"/>
      <c r="F37" s="93" t="s">
        <v>55</v>
      </c>
      <c r="G37" s="93" t="s">
        <v>55</v>
      </c>
      <c r="H37" s="93" t="s">
        <v>57</v>
      </c>
      <c r="I37" s="93" t="s">
        <v>57</v>
      </c>
      <c r="J37" s="93"/>
      <c r="K37" s="93"/>
      <c r="L37" s="93"/>
      <c r="M37" s="93"/>
      <c r="N37" s="140"/>
      <c r="O37" s="140"/>
      <c r="P37" s="140"/>
      <c r="Q37" s="140"/>
      <c r="R37" s="140"/>
      <c r="S37" s="140"/>
      <c r="T37" s="146"/>
    </row>
    <row r="38" spans="1:20" ht="13.5" customHeight="1">
      <c r="A38" s="152"/>
      <c r="B38" s="357" t="s">
        <v>58</v>
      </c>
      <c r="C38" s="357"/>
      <c r="D38" s="357"/>
      <c r="E38" s="94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47"/>
    </row>
    <row r="39" spans="1:20" ht="13.5" customHeight="1">
      <c r="A39" s="152"/>
      <c r="B39" s="358" t="s">
        <v>60</v>
      </c>
      <c r="C39" s="358"/>
      <c r="D39" s="358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359" t="s">
        <v>61</v>
      </c>
      <c r="C40" s="359"/>
      <c r="D40" s="359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8:T38" xr:uid="{00000000-0002-0000-0C00-000000000000}">
      <formula1>"P,F, "</formula1>
    </dataValidation>
    <dataValidation type="list" allowBlank="1" showInputMessage="1" showErrorMessage="1" sqref="F37:T37" xr:uid="{00000000-0002-0000-0C00-000001000000}">
      <formula1>"N,A,B, "</formula1>
    </dataValidation>
    <dataValidation type="list" allowBlank="1" showInputMessage="1" showErrorMessage="1" sqref="F10:T36" xr:uid="{00000000-0002-0000-0C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1"/>
  <sheetViews>
    <sheetView workbookViewId="0">
      <selection activeCell="K14" sqref="K1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35" t="s">
        <v>68</v>
      </c>
      <c r="B2" s="436"/>
      <c r="C2" s="437" t="s">
        <v>198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198</v>
      </c>
      <c r="M2" s="443"/>
      <c r="N2" s="443"/>
      <c r="O2" s="443"/>
      <c r="P2" s="443"/>
      <c r="Q2" s="443"/>
      <c r="R2" s="443"/>
      <c r="S2" s="443"/>
      <c r="T2" s="444"/>
      <c r="V2" s="216"/>
    </row>
    <row r="3" spans="1:23" ht="13.5" customHeight="1">
      <c r="A3" s="423" t="s">
        <v>69</v>
      </c>
      <c r="B3" s="424"/>
      <c r="C3" s="445" t="s">
        <v>196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4"/>
      <c r="T3" s="233"/>
    </row>
    <row r="4" spans="1:23" ht="13.5" customHeight="1">
      <c r="A4" s="423" t="s">
        <v>71</v>
      </c>
      <c r="B4" s="424"/>
      <c r="C4" s="425">
        <v>23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v>-7.7</v>
      </c>
      <c r="M4" s="431"/>
      <c r="N4" s="431"/>
      <c r="O4" s="431"/>
      <c r="P4" s="431"/>
      <c r="Q4" s="431"/>
      <c r="R4" s="431"/>
      <c r="S4" s="431"/>
      <c r="T4" s="432"/>
      <c r="V4" s="216"/>
    </row>
    <row r="5" spans="1:23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  <c r="T5" s="433"/>
    </row>
    <row r="6" spans="1:23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07"/>
      <c r="T6" s="415"/>
      <c r="V6" s="216"/>
    </row>
    <row r="7" spans="1:23" ht="13.5" customHeight="1" thickBot="1">
      <c r="A7" s="416">
        <f>COUNTIF(F38:HQ38,"P")</f>
        <v>8</v>
      </c>
      <c r="B7" s="417"/>
      <c r="C7" s="418">
        <f>COUNTIF(F38:HQ38,"F")</f>
        <v>0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COUNTIF(E37:HQ37,"N")</f>
        <v>1</v>
      </c>
      <c r="M7" s="231">
        <f>COUNTIF(E37:HQ37,"A")</f>
        <v>7</v>
      </c>
      <c r="N7" s="231">
        <f>COUNTIF(E37:HQ37,"B")</f>
        <v>0</v>
      </c>
      <c r="O7" s="421">
        <f>COUNTA(E9:HT9)</f>
        <v>8</v>
      </c>
      <c r="P7" s="419"/>
      <c r="Q7" s="419"/>
      <c r="R7" s="419"/>
      <c r="S7" s="419"/>
      <c r="T7" s="422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 t="s">
        <v>46</v>
      </c>
      <c r="M9" s="225" t="s">
        <v>47</v>
      </c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7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/>
      <c r="B11" s="211" t="s">
        <v>195</v>
      </c>
      <c r="C11" s="210"/>
      <c r="D11" s="194"/>
      <c r="E11" s="215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V11" s="216"/>
    </row>
    <row r="12" spans="1:23" ht="13.5" customHeight="1">
      <c r="A12" s="209"/>
      <c r="B12" s="211"/>
      <c r="C12" s="210"/>
      <c r="D12" s="194" t="s">
        <v>194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 t="s">
        <v>98</v>
      </c>
      <c r="K12" s="189"/>
      <c r="L12" s="189"/>
      <c r="M12" s="189"/>
      <c r="N12" s="189"/>
      <c r="O12" s="189"/>
      <c r="P12" s="188"/>
      <c r="Q12" s="188"/>
      <c r="R12" s="188"/>
      <c r="S12" s="188"/>
      <c r="T12" s="187"/>
    </row>
    <row r="13" spans="1:23" ht="13.5" customHeight="1">
      <c r="A13" s="209"/>
      <c r="B13" s="211"/>
      <c r="C13" s="210"/>
      <c r="D13" s="194" t="s">
        <v>194</v>
      </c>
      <c r="E13" s="214"/>
      <c r="F13" s="189"/>
      <c r="G13" s="189"/>
      <c r="H13" s="189"/>
      <c r="I13" s="189"/>
      <c r="J13" s="189"/>
      <c r="K13" s="189" t="s">
        <v>98</v>
      </c>
      <c r="L13" s="189" t="s">
        <v>98</v>
      </c>
      <c r="M13" s="189" t="s">
        <v>98</v>
      </c>
      <c r="N13" s="189"/>
      <c r="O13" s="189"/>
      <c r="P13" s="188"/>
      <c r="Q13" s="188"/>
      <c r="R13" s="188"/>
      <c r="S13" s="188"/>
      <c r="T13" s="187"/>
    </row>
    <row r="14" spans="1:23" ht="13.5" customHeight="1">
      <c r="A14" s="209"/>
      <c r="B14" s="211"/>
      <c r="C14" s="210"/>
      <c r="D14" s="194"/>
      <c r="E14" s="214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8"/>
      <c r="Q14" s="188"/>
      <c r="R14" s="188"/>
      <c r="S14" s="188"/>
      <c r="T14" s="187"/>
    </row>
    <row r="15" spans="1:23" ht="13.5" customHeight="1">
      <c r="A15" s="209"/>
      <c r="B15" s="211" t="s">
        <v>193</v>
      </c>
      <c r="C15" s="210"/>
      <c r="D15" s="194"/>
      <c r="E15" s="214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8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194" t="s">
        <v>192</v>
      </c>
      <c r="E16" s="214"/>
      <c r="F16" s="189" t="s">
        <v>98</v>
      </c>
      <c r="G16" s="189" t="s">
        <v>98</v>
      </c>
      <c r="H16" s="189" t="s">
        <v>98</v>
      </c>
      <c r="I16" s="189" t="s">
        <v>98</v>
      </c>
      <c r="J16" s="189"/>
      <c r="K16" s="189"/>
      <c r="L16" s="189"/>
      <c r="M16" s="189"/>
      <c r="N16" s="189"/>
      <c r="O16" s="189"/>
      <c r="P16" s="188"/>
      <c r="Q16" s="188"/>
      <c r="R16" s="188"/>
      <c r="S16" s="188"/>
      <c r="T16" s="187"/>
    </row>
    <row r="17" spans="1:21" ht="13.5" customHeight="1">
      <c r="A17" s="209"/>
      <c r="B17" s="211"/>
      <c r="C17" s="210"/>
      <c r="D17" s="194" t="s">
        <v>191</v>
      </c>
      <c r="E17" s="214"/>
      <c r="F17" s="189"/>
      <c r="G17" s="189"/>
      <c r="H17" s="189"/>
      <c r="I17" s="189"/>
      <c r="J17" s="189" t="s">
        <v>98</v>
      </c>
      <c r="K17" s="189" t="s">
        <v>98</v>
      </c>
      <c r="L17" s="189" t="s">
        <v>98</v>
      </c>
      <c r="M17" s="189" t="s">
        <v>98</v>
      </c>
      <c r="N17" s="189"/>
      <c r="O17" s="189"/>
      <c r="P17" s="188"/>
      <c r="Q17" s="188"/>
      <c r="R17" s="188"/>
      <c r="S17" s="188"/>
      <c r="T17" s="187"/>
    </row>
    <row r="18" spans="1:21" ht="13.5" customHeight="1">
      <c r="A18" s="209"/>
      <c r="B18" s="211"/>
      <c r="C18" s="210"/>
      <c r="D18" s="194"/>
      <c r="E18" s="214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7"/>
    </row>
    <row r="19" spans="1:21" ht="13.5" customHeight="1">
      <c r="A19" s="209" t="s">
        <v>128</v>
      </c>
      <c r="B19" s="211" t="s">
        <v>190</v>
      </c>
      <c r="C19" s="210"/>
      <c r="D19" s="194"/>
      <c r="E19" s="213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7"/>
    </row>
    <row r="20" spans="1:21" ht="13.5" customHeight="1">
      <c r="A20" s="209"/>
      <c r="B20" s="211"/>
      <c r="C20" s="210"/>
      <c r="D20" s="194">
        <v>1</v>
      </c>
      <c r="E20" s="213"/>
      <c r="F20" s="189" t="s">
        <v>98</v>
      </c>
      <c r="G20" s="189"/>
      <c r="H20" s="189"/>
      <c r="I20" s="189"/>
      <c r="J20" s="189" t="s">
        <v>98</v>
      </c>
      <c r="K20" s="189"/>
      <c r="L20" s="189"/>
      <c r="M20" s="189"/>
      <c r="N20" s="189"/>
      <c r="O20" s="189"/>
      <c r="P20" s="188"/>
      <c r="Q20" s="188"/>
      <c r="R20" s="188"/>
      <c r="S20" s="188"/>
      <c r="T20" s="187"/>
    </row>
    <row r="21" spans="1:21" ht="13.5" customHeight="1">
      <c r="A21" s="209"/>
      <c r="B21" s="211"/>
      <c r="C21" s="210"/>
      <c r="D21" s="194">
        <v>0</v>
      </c>
      <c r="E21" s="213"/>
      <c r="F21" s="189"/>
      <c r="G21" s="189" t="s">
        <v>98</v>
      </c>
      <c r="H21" s="189"/>
      <c r="I21" s="189"/>
      <c r="J21" s="189"/>
      <c r="K21" s="189" t="s">
        <v>98</v>
      </c>
      <c r="L21" s="189"/>
      <c r="M21" s="189"/>
      <c r="N21" s="189"/>
      <c r="O21" s="189"/>
      <c r="P21" s="188"/>
      <c r="Q21" s="188"/>
      <c r="R21" s="188"/>
      <c r="S21" s="188"/>
      <c r="T21" s="187"/>
    </row>
    <row r="22" spans="1:21" ht="13.5" customHeight="1">
      <c r="A22" s="209"/>
      <c r="B22" s="211"/>
      <c r="C22" s="210"/>
      <c r="D22" s="194">
        <v>100</v>
      </c>
      <c r="E22" s="213"/>
      <c r="F22" s="189"/>
      <c r="G22" s="189"/>
      <c r="H22" s="189" t="s">
        <v>98</v>
      </c>
      <c r="I22" s="189"/>
      <c r="J22" s="189"/>
      <c r="K22" s="189"/>
      <c r="L22" s="189" t="s">
        <v>98</v>
      </c>
      <c r="M22" s="189"/>
      <c r="N22" s="189"/>
      <c r="O22" s="189"/>
      <c r="P22" s="188"/>
      <c r="Q22" s="188"/>
      <c r="R22" s="188"/>
      <c r="S22" s="188"/>
      <c r="T22" s="187"/>
    </row>
    <row r="23" spans="1:21" ht="13.5" customHeight="1">
      <c r="A23" s="209"/>
      <c r="B23" s="211"/>
      <c r="C23" s="210"/>
      <c r="D23" s="194">
        <v>-100</v>
      </c>
      <c r="E23" s="213"/>
      <c r="F23" s="189"/>
      <c r="G23" s="189"/>
      <c r="H23" s="189"/>
      <c r="I23" s="189" t="s">
        <v>98</v>
      </c>
      <c r="J23" s="189"/>
      <c r="K23" s="189"/>
      <c r="L23" s="189"/>
      <c r="M23" s="189" t="s">
        <v>98</v>
      </c>
      <c r="N23" s="189"/>
      <c r="O23" s="189"/>
      <c r="P23" s="188"/>
      <c r="Q23" s="188"/>
      <c r="R23" s="188"/>
      <c r="S23" s="188"/>
      <c r="T23" s="187"/>
    </row>
    <row r="24" spans="1:21" ht="13.5" customHeight="1">
      <c r="A24" s="209"/>
      <c r="B24" s="211" t="s">
        <v>189</v>
      </c>
      <c r="C24" s="210"/>
      <c r="D24" s="194"/>
      <c r="E24" s="213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7"/>
      <c r="U24" s="212"/>
    </row>
    <row r="25" spans="1:21" ht="13.5" customHeight="1">
      <c r="A25" s="209"/>
      <c r="B25" s="211"/>
      <c r="C25" s="210"/>
      <c r="D25" s="194" t="s">
        <v>188</v>
      </c>
      <c r="E25" s="194" t="s">
        <v>188</v>
      </c>
      <c r="F25" s="189" t="s">
        <v>98</v>
      </c>
      <c r="G25" s="189" t="s">
        <v>98</v>
      </c>
      <c r="H25" s="189" t="s">
        <v>98</v>
      </c>
      <c r="I25" s="189" t="s">
        <v>98</v>
      </c>
      <c r="J25" s="189" t="s">
        <v>98</v>
      </c>
      <c r="K25" s="189"/>
      <c r="L25" s="189"/>
      <c r="M25" s="189"/>
      <c r="N25" s="189"/>
      <c r="O25" s="189"/>
      <c r="P25" s="188"/>
      <c r="Q25" s="188"/>
      <c r="R25" s="188"/>
      <c r="S25" s="188"/>
      <c r="T25" s="187"/>
    </row>
    <row r="26" spans="1:21" ht="13.5" customHeight="1">
      <c r="A26" s="209"/>
      <c r="B26" s="211"/>
      <c r="C26" s="210"/>
      <c r="D26" s="194" t="s">
        <v>52</v>
      </c>
      <c r="E26" s="194" t="s">
        <v>52</v>
      </c>
      <c r="F26" s="189"/>
      <c r="G26" s="189"/>
      <c r="H26" s="189"/>
      <c r="I26" s="189"/>
      <c r="J26" s="189"/>
      <c r="K26" s="189" t="s">
        <v>98</v>
      </c>
      <c r="L26" s="189" t="s">
        <v>98</v>
      </c>
      <c r="M26" s="189" t="s">
        <v>98</v>
      </c>
      <c r="N26" s="189"/>
      <c r="O26" s="189"/>
      <c r="P26" s="188"/>
      <c r="Q26" s="188"/>
      <c r="R26" s="188"/>
      <c r="S26" s="188"/>
      <c r="T26" s="187"/>
    </row>
    <row r="27" spans="1:21" ht="13.5" customHeight="1" thickBot="1">
      <c r="A27" s="209"/>
      <c r="B27" s="208"/>
      <c r="C27" s="207"/>
      <c r="D27" s="206"/>
      <c r="E27" s="205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3"/>
    </row>
    <row r="28" spans="1:21" ht="13.5" customHeight="1" thickTop="1">
      <c r="A28" s="186" t="s">
        <v>77</v>
      </c>
      <c r="B28" s="202" t="s">
        <v>78</v>
      </c>
      <c r="C28" s="201"/>
      <c r="D28" s="200"/>
      <c r="E28" s="199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7"/>
    </row>
    <row r="29" spans="1:21" ht="13.5" customHeight="1">
      <c r="A29" s="179"/>
      <c r="B29" s="193"/>
      <c r="C29" s="196"/>
      <c r="D29" s="194" t="s">
        <v>187</v>
      </c>
      <c r="E29" s="195"/>
      <c r="F29" s="189" t="s">
        <v>98</v>
      </c>
      <c r="G29" s="189"/>
      <c r="H29" s="189"/>
      <c r="I29" s="189"/>
      <c r="J29" s="189"/>
      <c r="K29" s="189"/>
      <c r="L29" s="189"/>
      <c r="M29" s="189"/>
      <c r="N29" s="189"/>
      <c r="O29" s="189"/>
      <c r="P29" s="188"/>
      <c r="Q29" s="188"/>
      <c r="R29" s="188"/>
      <c r="S29" s="188"/>
      <c r="T29" s="187"/>
    </row>
    <row r="30" spans="1:21" ht="13.5" customHeight="1">
      <c r="A30" s="179"/>
      <c r="B30" s="193"/>
      <c r="C30" s="192"/>
      <c r="D30" s="194" t="s">
        <v>186</v>
      </c>
      <c r="E30" s="190"/>
      <c r="F30" s="189"/>
      <c r="G30" s="189" t="s">
        <v>98</v>
      </c>
      <c r="H30" s="189" t="s">
        <v>98</v>
      </c>
      <c r="I30" s="189" t="s">
        <v>98</v>
      </c>
      <c r="J30" s="189" t="s">
        <v>98</v>
      </c>
      <c r="K30" s="189" t="s">
        <v>98</v>
      </c>
      <c r="L30" s="189" t="s">
        <v>98</v>
      </c>
      <c r="M30" s="189" t="s">
        <v>98</v>
      </c>
      <c r="N30" s="189"/>
      <c r="O30" s="189"/>
      <c r="P30" s="188"/>
      <c r="Q30" s="188"/>
      <c r="R30" s="188"/>
      <c r="S30" s="188"/>
      <c r="T30" s="187"/>
    </row>
    <row r="31" spans="1:21" ht="13.5" customHeight="1">
      <c r="A31" s="179"/>
      <c r="B31" s="193" t="s">
        <v>79</v>
      </c>
      <c r="C31" s="192"/>
      <c r="D31" s="191"/>
      <c r="E31" s="190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7"/>
    </row>
    <row r="32" spans="1:21" ht="13.5" customHeight="1">
      <c r="A32" s="179"/>
      <c r="B32" s="193"/>
      <c r="C32" s="192"/>
      <c r="D32" s="194" t="s">
        <v>79</v>
      </c>
      <c r="E32" s="190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8"/>
      <c r="Q32" s="188"/>
      <c r="R32" s="188"/>
      <c r="S32" s="188"/>
      <c r="T32" s="187"/>
    </row>
    <row r="33" spans="1:20" ht="13.5" customHeight="1">
      <c r="A33" s="179"/>
      <c r="B33" s="193"/>
      <c r="C33" s="192"/>
      <c r="D33" s="194" t="s">
        <v>185</v>
      </c>
      <c r="E33" s="190"/>
      <c r="F33" s="189"/>
      <c r="G33" s="189"/>
      <c r="H33" s="189"/>
      <c r="I33" s="189"/>
      <c r="J33" s="189" t="s">
        <v>98</v>
      </c>
      <c r="K33" s="189"/>
      <c r="L33" s="189"/>
      <c r="M33" s="189"/>
      <c r="N33" s="189"/>
      <c r="O33" s="189"/>
      <c r="P33" s="188"/>
      <c r="Q33" s="188"/>
      <c r="R33" s="188"/>
      <c r="S33" s="188"/>
      <c r="T33" s="187"/>
    </row>
    <row r="34" spans="1:20" ht="13.5" customHeight="1">
      <c r="A34" s="179"/>
      <c r="B34" s="193"/>
      <c r="C34" s="192"/>
      <c r="D34" s="194" t="s">
        <v>184</v>
      </c>
      <c r="E34" s="190"/>
      <c r="F34" s="189"/>
      <c r="G34" s="189" t="s">
        <v>98</v>
      </c>
      <c r="H34" s="189" t="s">
        <v>98</v>
      </c>
      <c r="I34" s="189" t="s">
        <v>98</v>
      </c>
      <c r="J34" s="189"/>
      <c r="K34" s="189" t="s">
        <v>98</v>
      </c>
      <c r="L34" s="189" t="s">
        <v>98</v>
      </c>
      <c r="M34" s="189" t="s">
        <v>98</v>
      </c>
      <c r="N34" s="189"/>
      <c r="O34" s="189"/>
      <c r="P34" s="188"/>
      <c r="Q34" s="188"/>
      <c r="R34" s="188"/>
      <c r="S34" s="188"/>
      <c r="T34" s="187"/>
    </row>
    <row r="35" spans="1:20" ht="13.5" customHeight="1">
      <c r="A35" s="179"/>
      <c r="B35" s="193" t="s">
        <v>80</v>
      </c>
      <c r="C35" s="192"/>
      <c r="D35" s="191"/>
      <c r="E35" s="190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7"/>
    </row>
    <row r="36" spans="1:20" ht="13.5" customHeight="1" thickBot="1">
      <c r="A36" s="179"/>
      <c r="B36" s="193"/>
      <c r="C36" s="192"/>
      <c r="D36" s="191" t="s">
        <v>286</v>
      </c>
      <c r="E36" s="190"/>
      <c r="F36" s="189" t="s">
        <v>98</v>
      </c>
      <c r="G36" s="189" t="s">
        <v>98</v>
      </c>
      <c r="H36" s="189" t="s">
        <v>98</v>
      </c>
      <c r="I36" s="189" t="s">
        <v>98</v>
      </c>
      <c r="J36" s="189" t="s">
        <v>98</v>
      </c>
      <c r="K36" s="189" t="s">
        <v>98</v>
      </c>
      <c r="L36" s="189" t="s">
        <v>98</v>
      </c>
      <c r="M36" s="189" t="s">
        <v>98</v>
      </c>
      <c r="N36" s="189"/>
      <c r="O36" s="189"/>
      <c r="P36" s="188"/>
      <c r="Q36" s="188"/>
      <c r="R36" s="188"/>
      <c r="S36" s="188"/>
      <c r="T36" s="187"/>
    </row>
    <row r="37" spans="1:20" ht="13.5" customHeight="1" thickTop="1">
      <c r="A37" s="186" t="s">
        <v>53</v>
      </c>
      <c r="B37" s="411" t="s">
        <v>54</v>
      </c>
      <c r="C37" s="411"/>
      <c r="D37" s="411"/>
      <c r="E37" s="306"/>
      <c r="F37" s="184" t="s">
        <v>55</v>
      </c>
      <c r="G37" s="184" t="s">
        <v>57</v>
      </c>
      <c r="H37" s="184" t="s">
        <v>57</v>
      </c>
      <c r="I37" s="184" t="s">
        <v>57</v>
      </c>
      <c r="J37" s="184" t="s">
        <v>57</v>
      </c>
      <c r="K37" s="184" t="s">
        <v>57</v>
      </c>
      <c r="L37" s="184" t="s">
        <v>57</v>
      </c>
      <c r="M37" s="184" t="s">
        <v>57</v>
      </c>
      <c r="N37" s="184"/>
      <c r="O37" s="184"/>
      <c r="P37" s="184"/>
      <c r="Q37" s="184"/>
      <c r="R37" s="184"/>
      <c r="S37" s="184"/>
      <c r="T37" s="183"/>
    </row>
    <row r="38" spans="1:20" ht="13.5" customHeight="1">
      <c r="A38" s="179"/>
      <c r="B38" s="412" t="s">
        <v>58</v>
      </c>
      <c r="C38" s="412"/>
      <c r="D38" s="412"/>
      <c r="E38" s="182"/>
      <c r="F38" s="181" t="s">
        <v>59</v>
      </c>
      <c r="G38" s="181" t="s">
        <v>59</v>
      </c>
      <c r="H38" s="181" t="s">
        <v>59</v>
      </c>
      <c r="I38" s="181" t="s">
        <v>59</v>
      </c>
      <c r="J38" s="181" t="s">
        <v>59</v>
      </c>
      <c r="K38" s="181" t="s">
        <v>59</v>
      </c>
      <c r="L38" s="181" t="s">
        <v>59</v>
      </c>
      <c r="M38" s="181" t="s">
        <v>59</v>
      </c>
      <c r="N38" s="181"/>
      <c r="O38" s="181"/>
      <c r="P38" s="181"/>
      <c r="Q38" s="181"/>
      <c r="R38" s="181"/>
      <c r="S38" s="181"/>
      <c r="T38" s="180"/>
    </row>
    <row r="39" spans="1:20" ht="13.5" customHeight="1">
      <c r="A39" s="179"/>
      <c r="B39" s="413" t="s">
        <v>60</v>
      </c>
      <c r="C39" s="413"/>
      <c r="D39" s="413"/>
      <c r="E39" s="178"/>
      <c r="F39" s="177">
        <v>43925</v>
      </c>
      <c r="G39" s="177">
        <v>43926</v>
      </c>
      <c r="H39" s="177">
        <v>43927</v>
      </c>
      <c r="I39" s="177">
        <v>43928</v>
      </c>
      <c r="J39" s="177">
        <v>43929</v>
      </c>
      <c r="K39" s="177">
        <v>43930</v>
      </c>
      <c r="L39" s="177">
        <v>43931</v>
      </c>
      <c r="M39" s="177">
        <v>43932</v>
      </c>
      <c r="N39" s="177"/>
      <c r="O39" s="177"/>
      <c r="P39" s="177"/>
      <c r="Q39" s="177"/>
      <c r="R39" s="177"/>
      <c r="S39" s="177"/>
      <c r="T39" s="176"/>
    </row>
    <row r="40" spans="1:20" ht="11.25" thickBot="1">
      <c r="A40" s="175"/>
      <c r="B40" s="403" t="s">
        <v>61</v>
      </c>
      <c r="C40" s="403"/>
      <c r="D40" s="403"/>
      <c r="E40" s="174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2"/>
    </row>
    <row r="41" spans="1:20" ht="11.25" thickTop="1">
      <c r="A41" s="171"/>
    </row>
  </sheetData>
  <mergeCells count="27">
    <mergeCell ref="L2:T2"/>
    <mergeCell ref="L3:N3"/>
    <mergeCell ref="C6:E6"/>
    <mergeCell ref="F3:K3"/>
    <mergeCell ref="L4:T4"/>
    <mergeCell ref="F6:K6"/>
    <mergeCell ref="F4:K4"/>
    <mergeCell ref="B39:D39"/>
    <mergeCell ref="B40:D40"/>
    <mergeCell ref="B37:D37"/>
    <mergeCell ref="C3:E3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38:D38"/>
    <mergeCell ref="F7:K7"/>
    <mergeCell ref="C7:E7"/>
    <mergeCell ref="A7:B7"/>
    <mergeCell ref="A3:B3"/>
    <mergeCell ref="A4:B4"/>
    <mergeCell ref="C4:D4"/>
  </mergeCells>
  <dataValidations count="3">
    <dataValidation type="list" allowBlank="1" showInputMessage="1" showErrorMessage="1" sqref="WVN983050:WWB983076 JB10:JP36 SX10:TL36 ACT10:ADH36 AMP10:AND36 AWL10:AWZ36 BGH10:BGV36 BQD10:BQR36 BZZ10:CAN36 CJV10:CKJ36 CTR10:CUF36 DDN10:DEB36 DNJ10:DNX36 DXF10:DXT36 EHB10:EHP36 EQX10:ERL36 FAT10:FBH36 FKP10:FLD36 FUL10:FUZ36 GEH10:GEV36 GOD10:GOR36 GXZ10:GYN36 HHV10:HIJ36 HRR10:HSF36 IBN10:ICB36 ILJ10:ILX36 IVF10:IVT36 JFB10:JFP36 JOX10:JPL36 JYT10:JZH36 KIP10:KJD36 KSL10:KSZ36 LCH10:LCV36 LMD10:LMR36 LVZ10:LWN36 MFV10:MGJ36 MPR10:MQF36 MZN10:NAB36 NJJ10:NJX36 NTF10:NTT36 ODB10:ODP36 OMX10:ONL36 OWT10:OXH36 PGP10:PHD36 PQL10:PQZ36 QAH10:QAV36 QKD10:QKR36 QTZ10:QUN36 RDV10:REJ36 RNR10:ROF36 RXN10:RYB36 SHJ10:SHX36 SRF10:SRT36 TBB10:TBP36 TKX10:TLL36 TUT10:TVH36 UEP10:UFD36 UOL10:UOZ36 UYH10:UYV36 VID10:VIR36 VRZ10:VSN36 WBV10:WCJ36 WLR10:WMF36 WVN10:WWB36 F65546:T65572 JB65546:JP65572 SX65546:TL65572 ACT65546:ADH65572 AMP65546:AND65572 AWL65546:AWZ65572 BGH65546:BGV65572 BQD65546:BQR65572 BZZ65546:CAN65572 CJV65546:CKJ65572 CTR65546:CUF65572 DDN65546:DEB65572 DNJ65546:DNX65572 DXF65546:DXT65572 EHB65546:EHP65572 EQX65546:ERL65572 FAT65546:FBH65572 FKP65546:FLD65572 FUL65546:FUZ65572 GEH65546:GEV65572 GOD65546:GOR65572 GXZ65546:GYN65572 HHV65546:HIJ65572 HRR65546:HSF65572 IBN65546:ICB65572 ILJ65546:ILX65572 IVF65546:IVT65572 JFB65546:JFP65572 JOX65546:JPL65572 JYT65546:JZH65572 KIP65546:KJD65572 KSL65546:KSZ65572 LCH65546:LCV65572 LMD65546:LMR65572 LVZ65546:LWN65572 MFV65546:MGJ65572 MPR65546:MQF65572 MZN65546:NAB65572 NJJ65546:NJX65572 NTF65546:NTT65572 ODB65546:ODP65572 OMX65546:ONL65572 OWT65546:OXH65572 PGP65546:PHD65572 PQL65546:PQZ65572 QAH65546:QAV65572 QKD65546:QKR65572 QTZ65546:QUN65572 RDV65546:REJ65572 RNR65546:ROF65572 RXN65546:RYB65572 SHJ65546:SHX65572 SRF65546:SRT65572 TBB65546:TBP65572 TKX65546:TLL65572 TUT65546:TVH65572 UEP65546:UFD65572 UOL65546:UOZ65572 UYH65546:UYV65572 VID65546:VIR65572 VRZ65546:VSN65572 WBV65546:WCJ65572 WLR65546:WMF65572 WVN65546:WWB65572 F131082:T131108 JB131082:JP131108 SX131082:TL131108 ACT131082:ADH131108 AMP131082:AND131108 AWL131082:AWZ131108 BGH131082:BGV131108 BQD131082:BQR131108 BZZ131082:CAN131108 CJV131082:CKJ131108 CTR131082:CUF131108 DDN131082:DEB131108 DNJ131082:DNX131108 DXF131082:DXT131108 EHB131082:EHP131108 EQX131082:ERL131108 FAT131082:FBH131108 FKP131082:FLD131108 FUL131082:FUZ131108 GEH131082:GEV131108 GOD131082:GOR131108 GXZ131082:GYN131108 HHV131082:HIJ131108 HRR131082:HSF131108 IBN131082:ICB131108 ILJ131082:ILX131108 IVF131082:IVT131108 JFB131082:JFP131108 JOX131082:JPL131108 JYT131082:JZH131108 KIP131082:KJD131108 KSL131082:KSZ131108 LCH131082:LCV131108 LMD131082:LMR131108 LVZ131082:LWN131108 MFV131082:MGJ131108 MPR131082:MQF131108 MZN131082:NAB131108 NJJ131082:NJX131108 NTF131082:NTT131108 ODB131082:ODP131108 OMX131082:ONL131108 OWT131082:OXH131108 PGP131082:PHD131108 PQL131082:PQZ131108 QAH131082:QAV131108 QKD131082:QKR131108 QTZ131082:QUN131108 RDV131082:REJ131108 RNR131082:ROF131108 RXN131082:RYB131108 SHJ131082:SHX131108 SRF131082:SRT131108 TBB131082:TBP131108 TKX131082:TLL131108 TUT131082:TVH131108 UEP131082:UFD131108 UOL131082:UOZ131108 UYH131082:UYV131108 VID131082:VIR131108 VRZ131082:VSN131108 WBV131082:WCJ131108 WLR131082:WMF131108 WVN131082:WWB131108 F196618:T196644 JB196618:JP196644 SX196618:TL196644 ACT196618:ADH196644 AMP196618:AND196644 AWL196618:AWZ196644 BGH196618:BGV196644 BQD196618:BQR196644 BZZ196618:CAN196644 CJV196618:CKJ196644 CTR196618:CUF196644 DDN196618:DEB196644 DNJ196618:DNX196644 DXF196618:DXT196644 EHB196618:EHP196644 EQX196618:ERL196644 FAT196618:FBH196644 FKP196618:FLD196644 FUL196618:FUZ196644 GEH196618:GEV196644 GOD196618:GOR196644 GXZ196618:GYN196644 HHV196618:HIJ196644 HRR196618:HSF196644 IBN196618:ICB196644 ILJ196618:ILX196644 IVF196618:IVT196644 JFB196618:JFP196644 JOX196618:JPL196644 JYT196618:JZH196644 KIP196618:KJD196644 KSL196618:KSZ196644 LCH196618:LCV196644 LMD196618:LMR196644 LVZ196618:LWN196644 MFV196618:MGJ196644 MPR196618:MQF196644 MZN196618:NAB196644 NJJ196618:NJX196644 NTF196618:NTT196644 ODB196618:ODP196644 OMX196618:ONL196644 OWT196618:OXH196644 PGP196618:PHD196644 PQL196618:PQZ196644 QAH196618:QAV196644 QKD196618:QKR196644 QTZ196618:QUN196644 RDV196618:REJ196644 RNR196618:ROF196644 RXN196618:RYB196644 SHJ196618:SHX196644 SRF196618:SRT196644 TBB196618:TBP196644 TKX196618:TLL196644 TUT196618:TVH196644 UEP196618:UFD196644 UOL196618:UOZ196644 UYH196618:UYV196644 VID196618:VIR196644 VRZ196618:VSN196644 WBV196618:WCJ196644 WLR196618:WMF196644 WVN196618:WWB196644 F262154:T262180 JB262154:JP262180 SX262154:TL262180 ACT262154:ADH262180 AMP262154:AND262180 AWL262154:AWZ262180 BGH262154:BGV262180 BQD262154:BQR262180 BZZ262154:CAN262180 CJV262154:CKJ262180 CTR262154:CUF262180 DDN262154:DEB262180 DNJ262154:DNX262180 DXF262154:DXT262180 EHB262154:EHP262180 EQX262154:ERL262180 FAT262154:FBH262180 FKP262154:FLD262180 FUL262154:FUZ262180 GEH262154:GEV262180 GOD262154:GOR262180 GXZ262154:GYN262180 HHV262154:HIJ262180 HRR262154:HSF262180 IBN262154:ICB262180 ILJ262154:ILX262180 IVF262154:IVT262180 JFB262154:JFP262180 JOX262154:JPL262180 JYT262154:JZH262180 KIP262154:KJD262180 KSL262154:KSZ262180 LCH262154:LCV262180 LMD262154:LMR262180 LVZ262154:LWN262180 MFV262154:MGJ262180 MPR262154:MQF262180 MZN262154:NAB262180 NJJ262154:NJX262180 NTF262154:NTT262180 ODB262154:ODP262180 OMX262154:ONL262180 OWT262154:OXH262180 PGP262154:PHD262180 PQL262154:PQZ262180 QAH262154:QAV262180 QKD262154:QKR262180 QTZ262154:QUN262180 RDV262154:REJ262180 RNR262154:ROF262180 RXN262154:RYB262180 SHJ262154:SHX262180 SRF262154:SRT262180 TBB262154:TBP262180 TKX262154:TLL262180 TUT262154:TVH262180 UEP262154:UFD262180 UOL262154:UOZ262180 UYH262154:UYV262180 VID262154:VIR262180 VRZ262154:VSN262180 WBV262154:WCJ262180 WLR262154:WMF262180 WVN262154:WWB262180 F327690:T327716 JB327690:JP327716 SX327690:TL327716 ACT327690:ADH327716 AMP327690:AND327716 AWL327690:AWZ327716 BGH327690:BGV327716 BQD327690:BQR327716 BZZ327690:CAN327716 CJV327690:CKJ327716 CTR327690:CUF327716 DDN327690:DEB327716 DNJ327690:DNX327716 DXF327690:DXT327716 EHB327690:EHP327716 EQX327690:ERL327716 FAT327690:FBH327716 FKP327690:FLD327716 FUL327690:FUZ327716 GEH327690:GEV327716 GOD327690:GOR327716 GXZ327690:GYN327716 HHV327690:HIJ327716 HRR327690:HSF327716 IBN327690:ICB327716 ILJ327690:ILX327716 IVF327690:IVT327716 JFB327690:JFP327716 JOX327690:JPL327716 JYT327690:JZH327716 KIP327690:KJD327716 KSL327690:KSZ327716 LCH327690:LCV327716 LMD327690:LMR327716 LVZ327690:LWN327716 MFV327690:MGJ327716 MPR327690:MQF327716 MZN327690:NAB327716 NJJ327690:NJX327716 NTF327690:NTT327716 ODB327690:ODP327716 OMX327690:ONL327716 OWT327690:OXH327716 PGP327690:PHD327716 PQL327690:PQZ327716 QAH327690:QAV327716 QKD327690:QKR327716 QTZ327690:QUN327716 RDV327690:REJ327716 RNR327690:ROF327716 RXN327690:RYB327716 SHJ327690:SHX327716 SRF327690:SRT327716 TBB327690:TBP327716 TKX327690:TLL327716 TUT327690:TVH327716 UEP327690:UFD327716 UOL327690:UOZ327716 UYH327690:UYV327716 VID327690:VIR327716 VRZ327690:VSN327716 WBV327690:WCJ327716 WLR327690:WMF327716 WVN327690:WWB327716 F393226:T393252 JB393226:JP393252 SX393226:TL393252 ACT393226:ADH393252 AMP393226:AND393252 AWL393226:AWZ393252 BGH393226:BGV393252 BQD393226:BQR393252 BZZ393226:CAN393252 CJV393226:CKJ393252 CTR393226:CUF393252 DDN393226:DEB393252 DNJ393226:DNX393252 DXF393226:DXT393252 EHB393226:EHP393252 EQX393226:ERL393252 FAT393226:FBH393252 FKP393226:FLD393252 FUL393226:FUZ393252 GEH393226:GEV393252 GOD393226:GOR393252 GXZ393226:GYN393252 HHV393226:HIJ393252 HRR393226:HSF393252 IBN393226:ICB393252 ILJ393226:ILX393252 IVF393226:IVT393252 JFB393226:JFP393252 JOX393226:JPL393252 JYT393226:JZH393252 KIP393226:KJD393252 KSL393226:KSZ393252 LCH393226:LCV393252 LMD393226:LMR393252 LVZ393226:LWN393252 MFV393226:MGJ393252 MPR393226:MQF393252 MZN393226:NAB393252 NJJ393226:NJX393252 NTF393226:NTT393252 ODB393226:ODP393252 OMX393226:ONL393252 OWT393226:OXH393252 PGP393226:PHD393252 PQL393226:PQZ393252 QAH393226:QAV393252 QKD393226:QKR393252 QTZ393226:QUN393252 RDV393226:REJ393252 RNR393226:ROF393252 RXN393226:RYB393252 SHJ393226:SHX393252 SRF393226:SRT393252 TBB393226:TBP393252 TKX393226:TLL393252 TUT393226:TVH393252 UEP393226:UFD393252 UOL393226:UOZ393252 UYH393226:UYV393252 VID393226:VIR393252 VRZ393226:VSN393252 WBV393226:WCJ393252 WLR393226:WMF393252 WVN393226:WWB393252 F458762:T458788 JB458762:JP458788 SX458762:TL458788 ACT458762:ADH458788 AMP458762:AND458788 AWL458762:AWZ458788 BGH458762:BGV458788 BQD458762:BQR458788 BZZ458762:CAN458788 CJV458762:CKJ458788 CTR458762:CUF458788 DDN458762:DEB458788 DNJ458762:DNX458788 DXF458762:DXT458788 EHB458762:EHP458788 EQX458762:ERL458788 FAT458762:FBH458788 FKP458762:FLD458788 FUL458762:FUZ458788 GEH458762:GEV458788 GOD458762:GOR458788 GXZ458762:GYN458788 HHV458762:HIJ458788 HRR458762:HSF458788 IBN458762:ICB458788 ILJ458762:ILX458788 IVF458762:IVT458788 JFB458762:JFP458788 JOX458762:JPL458788 JYT458762:JZH458788 KIP458762:KJD458788 KSL458762:KSZ458788 LCH458762:LCV458788 LMD458762:LMR458788 LVZ458762:LWN458788 MFV458762:MGJ458788 MPR458762:MQF458788 MZN458762:NAB458788 NJJ458762:NJX458788 NTF458762:NTT458788 ODB458762:ODP458788 OMX458762:ONL458788 OWT458762:OXH458788 PGP458762:PHD458788 PQL458762:PQZ458788 QAH458762:QAV458788 QKD458762:QKR458788 QTZ458762:QUN458788 RDV458762:REJ458788 RNR458762:ROF458788 RXN458762:RYB458788 SHJ458762:SHX458788 SRF458762:SRT458788 TBB458762:TBP458788 TKX458762:TLL458788 TUT458762:TVH458788 UEP458762:UFD458788 UOL458762:UOZ458788 UYH458762:UYV458788 VID458762:VIR458788 VRZ458762:VSN458788 WBV458762:WCJ458788 WLR458762:WMF458788 WVN458762:WWB458788 F524298:T524324 JB524298:JP524324 SX524298:TL524324 ACT524298:ADH524324 AMP524298:AND524324 AWL524298:AWZ524324 BGH524298:BGV524324 BQD524298:BQR524324 BZZ524298:CAN524324 CJV524298:CKJ524324 CTR524298:CUF524324 DDN524298:DEB524324 DNJ524298:DNX524324 DXF524298:DXT524324 EHB524298:EHP524324 EQX524298:ERL524324 FAT524298:FBH524324 FKP524298:FLD524324 FUL524298:FUZ524324 GEH524298:GEV524324 GOD524298:GOR524324 GXZ524298:GYN524324 HHV524298:HIJ524324 HRR524298:HSF524324 IBN524298:ICB524324 ILJ524298:ILX524324 IVF524298:IVT524324 JFB524298:JFP524324 JOX524298:JPL524324 JYT524298:JZH524324 KIP524298:KJD524324 KSL524298:KSZ524324 LCH524298:LCV524324 LMD524298:LMR524324 LVZ524298:LWN524324 MFV524298:MGJ524324 MPR524298:MQF524324 MZN524298:NAB524324 NJJ524298:NJX524324 NTF524298:NTT524324 ODB524298:ODP524324 OMX524298:ONL524324 OWT524298:OXH524324 PGP524298:PHD524324 PQL524298:PQZ524324 QAH524298:QAV524324 QKD524298:QKR524324 QTZ524298:QUN524324 RDV524298:REJ524324 RNR524298:ROF524324 RXN524298:RYB524324 SHJ524298:SHX524324 SRF524298:SRT524324 TBB524298:TBP524324 TKX524298:TLL524324 TUT524298:TVH524324 UEP524298:UFD524324 UOL524298:UOZ524324 UYH524298:UYV524324 VID524298:VIR524324 VRZ524298:VSN524324 WBV524298:WCJ524324 WLR524298:WMF524324 WVN524298:WWB524324 F589834:T589860 JB589834:JP589860 SX589834:TL589860 ACT589834:ADH589860 AMP589834:AND589860 AWL589834:AWZ589860 BGH589834:BGV589860 BQD589834:BQR589860 BZZ589834:CAN589860 CJV589834:CKJ589860 CTR589834:CUF589860 DDN589834:DEB589860 DNJ589834:DNX589860 DXF589834:DXT589860 EHB589834:EHP589860 EQX589834:ERL589860 FAT589834:FBH589860 FKP589834:FLD589860 FUL589834:FUZ589860 GEH589834:GEV589860 GOD589834:GOR589860 GXZ589834:GYN589860 HHV589834:HIJ589860 HRR589834:HSF589860 IBN589834:ICB589860 ILJ589834:ILX589860 IVF589834:IVT589860 JFB589834:JFP589860 JOX589834:JPL589860 JYT589834:JZH589860 KIP589834:KJD589860 KSL589834:KSZ589860 LCH589834:LCV589860 LMD589834:LMR589860 LVZ589834:LWN589860 MFV589834:MGJ589860 MPR589834:MQF589860 MZN589834:NAB589860 NJJ589834:NJX589860 NTF589834:NTT589860 ODB589834:ODP589860 OMX589834:ONL589860 OWT589834:OXH589860 PGP589834:PHD589860 PQL589834:PQZ589860 QAH589834:QAV589860 QKD589834:QKR589860 QTZ589834:QUN589860 RDV589834:REJ589860 RNR589834:ROF589860 RXN589834:RYB589860 SHJ589834:SHX589860 SRF589834:SRT589860 TBB589834:TBP589860 TKX589834:TLL589860 TUT589834:TVH589860 UEP589834:UFD589860 UOL589834:UOZ589860 UYH589834:UYV589860 VID589834:VIR589860 VRZ589834:VSN589860 WBV589834:WCJ589860 WLR589834:WMF589860 WVN589834:WWB589860 F655370:T655396 JB655370:JP655396 SX655370:TL655396 ACT655370:ADH655396 AMP655370:AND655396 AWL655370:AWZ655396 BGH655370:BGV655396 BQD655370:BQR655396 BZZ655370:CAN655396 CJV655370:CKJ655396 CTR655370:CUF655396 DDN655370:DEB655396 DNJ655370:DNX655396 DXF655370:DXT655396 EHB655370:EHP655396 EQX655370:ERL655396 FAT655370:FBH655396 FKP655370:FLD655396 FUL655370:FUZ655396 GEH655370:GEV655396 GOD655370:GOR655396 GXZ655370:GYN655396 HHV655370:HIJ655396 HRR655370:HSF655396 IBN655370:ICB655396 ILJ655370:ILX655396 IVF655370:IVT655396 JFB655370:JFP655396 JOX655370:JPL655396 JYT655370:JZH655396 KIP655370:KJD655396 KSL655370:KSZ655396 LCH655370:LCV655396 LMD655370:LMR655396 LVZ655370:LWN655396 MFV655370:MGJ655396 MPR655370:MQF655396 MZN655370:NAB655396 NJJ655370:NJX655396 NTF655370:NTT655396 ODB655370:ODP655396 OMX655370:ONL655396 OWT655370:OXH655396 PGP655370:PHD655396 PQL655370:PQZ655396 QAH655370:QAV655396 QKD655370:QKR655396 QTZ655370:QUN655396 RDV655370:REJ655396 RNR655370:ROF655396 RXN655370:RYB655396 SHJ655370:SHX655396 SRF655370:SRT655396 TBB655370:TBP655396 TKX655370:TLL655396 TUT655370:TVH655396 UEP655370:UFD655396 UOL655370:UOZ655396 UYH655370:UYV655396 VID655370:VIR655396 VRZ655370:VSN655396 WBV655370:WCJ655396 WLR655370:WMF655396 WVN655370:WWB655396 F720906:T720932 JB720906:JP720932 SX720906:TL720932 ACT720906:ADH720932 AMP720906:AND720932 AWL720906:AWZ720932 BGH720906:BGV720932 BQD720906:BQR720932 BZZ720906:CAN720932 CJV720906:CKJ720932 CTR720906:CUF720932 DDN720906:DEB720932 DNJ720906:DNX720932 DXF720906:DXT720932 EHB720906:EHP720932 EQX720906:ERL720932 FAT720906:FBH720932 FKP720906:FLD720932 FUL720906:FUZ720932 GEH720906:GEV720932 GOD720906:GOR720932 GXZ720906:GYN720932 HHV720906:HIJ720932 HRR720906:HSF720932 IBN720906:ICB720932 ILJ720906:ILX720932 IVF720906:IVT720932 JFB720906:JFP720932 JOX720906:JPL720932 JYT720906:JZH720932 KIP720906:KJD720932 KSL720906:KSZ720932 LCH720906:LCV720932 LMD720906:LMR720932 LVZ720906:LWN720932 MFV720906:MGJ720932 MPR720906:MQF720932 MZN720906:NAB720932 NJJ720906:NJX720932 NTF720906:NTT720932 ODB720906:ODP720932 OMX720906:ONL720932 OWT720906:OXH720932 PGP720906:PHD720932 PQL720906:PQZ720932 QAH720906:QAV720932 QKD720906:QKR720932 QTZ720906:QUN720932 RDV720906:REJ720932 RNR720906:ROF720932 RXN720906:RYB720932 SHJ720906:SHX720932 SRF720906:SRT720932 TBB720906:TBP720932 TKX720906:TLL720932 TUT720906:TVH720932 UEP720906:UFD720932 UOL720906:UOZ720932 UYH720906:UYV720932 VID720906:VIR720932 VRZ720906:VSN720932 WBV720906:WCJ720932 WLR720906:WMF720932 WVN720906:WWB720932 F786442:T786468 JB786442:JP786468 SX786442:TL786468 ACT786442:ADH786468 AMP786442:AND786468 AWL786442:AWZ786468 BGH786442:BGV786468 BQD786442:BQR786468 BZZ786442:CAN786468 CJV786442:CKJ786468 CTR786442:CUF786468 DDN786442:DEB786468 DNJ786442:DNX786468 DXF786442:DXT786468 EHB786442:EHP786468 EQX786442:ERL786468 FAT786442:FBH786468 FKP786442:FLD786468 FUL786442:FUZ786468 GEH786442:GEV786468 GOD786442:GOR786468 GXZ786442:GYN786468 HHV786442:HIJ786468 HRR786442:HSF786468 IBN786442:ICB786468 ILJ786442:ILX786468 IVF786442:IVT786468 JFB786442:JFP786468 JOX786442:JPL786468 JYT786442:JZH786468 KIP786442:KJD786468 KSL786442:KSZ786468 LCH786442:LCV786468 LMD786442:LMR786468 LVZ786442:LWN786468 MFV786442:MGJ786468 MPR786442:MQF786468 MZN786442:NAB786468 NJJ786442:NJX786468 NTF786442:NTT786468 ODB786442:ODP786468 OMX786442:ONL786468 OWT786442:OXH786468 PGP786442:PHD786468 PQL786442:PQZ786468 QAH786442:QAV786468 QKD786442:QKR786468 QTZ786442:QUN786468 RDV786442:REJ786468 RNR786442:ROF786468 RXN786442:RYB786468 SHJ786442:SHX786468 SRF786442:SRT786468 TBB786442:TBP786468 TKX786442:TLL786468 TUT786442:TVH786468 UEP786442:UFD786468 UOL786442:UOZ786468 UYH786442:UYV786468 VID786442:VIR786468 VRZ786442:VSN786468 WBV786442:WCJ786468 WLR786442:WMF786468 WVN786442:WWB786468 F851978:T852004 JB851978:JP852004 SX851978:TL852004 ACT851978:ADH852004 AMP851978:AND852004 AWL851978:AWZ852004 BGH851978:BGV852004 BQD851978:BQR852004 BZZ851978:CAN852004 CJV851978:CKJ852004 CTR851978:CUF852004 DDN851978:DEB852004 DNJ851978:DNX852004 DXF851978:DXT852004 EHB851978:EHP852004 EQX851978:ERL852004 FAT851978:FBH852004 FKP851978:FLD852004 FUL851978:FUZ852004 GEH851978:GEV852004 GOD851978:GOR852004 GXZ851978:GYN852004 HHV851978:HIJ852004 HRR851978:HSF852004 IBN851978:ICB852004 ILJ851978:ILX852004 IVF851978:IVT852004 JFB851978:JFP852004 JOX851978:JPL852004 JYT851978:JZH852004 KIP851978:KJD852004 KSL851978:KSZ852004 LCH851978:LCV852004 LMD851978:LMR852004 LVZ851978:LWN852004 MFV851978:MGJ852004 MPR851978:MQF852004 MZN851978:NAB852004 NJJ851978:NJX852004 NTF851978:NTT852004 ODB851978:ODP852004 OMX851978:ONL852004 OWT851978:OXH852004 PGP851978:PHD852004 PQL851978:PQZ852004 QAH851978:QAV852004 QKD851978:QKR852004 QTZ851978:QUN852004 RDV851978:REJ852004 RNR851978:ROF852004 RXN851978:RYB852004 SHJ851978:SHX852004 SRF851978:SRT852004 TBB851978:TBP852004 TKX851978:TLL852004 TUT851978:TVH852004 UEP851978:UFD852004 UOL851978:UOZ852004 UYH851978:UYV852004 VID851978:VIR852004 VRZ851978:VSN852004 WBV851978:WCJ852004 WLR851978:WMF852004 WVN851978:WWB852004 F917514:T917540 JB917514:JP917540 SX917514:TL917540 ACT917514:ADH917540 AMP917514:AND917540 AWL917514:AWZ917540 BGH917514:BGV917540 BQD917514:BQR917540 BZZ917514:CAN917540 CJV917514:CKJ917540 CTR917514:CUF917540 DDN917514:DEB917540 DNJ917514:DNX917540 DXF917514:DXT917540 EHB917514:EHP917540 EQX917514:ERL917540 FAT917514:FBH917540 FKP917514:FLD917540 FUL917514:FUZ917540 GEH917514:GEV917540 GOD917514:GOR917540 GXZ917514:GYN917540 HHV917514:HIJ917540 HRR917514:HSF917540 IBN917514:ICB917540 ILJ917514:ILX917540 IVF917514:IVT917540 JFB917514:JFP917540 JOX917514:JPL917540 JYT917514:JZH917540 KIP917514:KJD917540 KSL917514:KSZ917540 LCH917514:LCV917540 LMD917514:LMR917540 LVZ917514:LWN917540 MFV917514:MGJ917540 MPR917514:MQF917540 MZN917514:NAB917540 NJJ917514:NJX917540 NTF917514:NTT917540 ODB917514:ODP917540 OMX917514:ONL917540 OWT917514:OXH917540 PGP917514:PHD917540 PQL917514:PQZ917540 QAH917514:QAV917540 QKD917514:QKR917540 QTZ917514:QUN917540 RDV917514:REJ917540 RNR917514:ROF917540 RXN917514:RYB917540 SHJ917514:SHX917540 SRF917514:SRT917540 TBB917514:TBP917540 TKX917514:TLL917540 TUT917514:TVH917540 UEP917514:UFD917540 UOL917514:UOZ917540 UYH917514:UYV917540 VID917514:VIR917540 VRZ917514:VSN917540 WBV917514:WCJ917540 WLR917514:WMF917540 WVN917514:WWB917540 F983050:T983076 JB983050:JP983076 SX983050:TL983076 ACT983050:ADH983076 AMP983050:AND983076 AWL983050:AWZ983076 BGH983050:BGV983076 BQD983050:BQR983076 BZZ983050:CAN983076 CJV983050:CKJ983076 CTR983050:CUF983076 DDN983050:DEB983076 DNJ983050:DNX983076 DXF983050:DXT983076 EHB983050:EHP983076 EQX983050:ERL983076 FAT983050:FBH983076 FKP983050:FLD983076 FUL983050:FUZ983076 GEH983050:GEV983076 GOD983050:GOR983076 GXZ983050:GYN983076 HHV983050:HIJ983076 HRR983050:HSF983076 IBN983050:ICB983076 ILJ983050:ILX983076 IVF983050:IVT983076 JFB983050:JFP983076 JOX983050:JPL983076 JYT983050:JZH983076 KIP983050:KJD983076 KSL983050:KSZ983076 LCH983050:LCV983076 LMD983050:LMR983076 LVZ983050:LWN983076 MFV983050:MGJ983076 MPR983050:MQF983076 MZN983050:NAB983076 NJJ983050:NJX983076 NTF983050:NTT983076 ODB983050:ODP983076 OMX983050:ONL983076 OWT983050:OXH983076 PGP983050:PHD983076 PQL983050:PQZ983076 QAH983050:QAV983076 QKD983050:QKR983076 QTZ983050:QUN983076 RDV983050:REJ983076 RNR983050:ROF983076 RXN983050:RYB983076 SHJ983050:SHX983076 SRF983050:SRT983076 TBB983050:TBP983076 TKX983050:TLL983076 TUT983050:TVH983076 UEP983050:UFD983076 UOL983050:UOZ983076 UYH983050:UYV983076 VID983050:VIR983076 VRZ983050:VSN983076 WBV983050:WCJ983076 WLR983050:WMF983076 F10:T36" xr:uid="{00000000-0002-0000-0D00-000000000000}">
      <formula1>"O, "</formula1>
    </dataValidation>
    <dataValidation type="list" allowBlank="1" showInputMessage="1" showErrorMessage="1" sqref="WVN983078:WWB983078 JB38:JP38 SX38:TL38 ACT38:ADH38 AMP38:AND38 AWL38:AWZ38 BGH38:BGV38 BQD38:BQR38 BZZ38:CAN38 CJV38:CKJ38 CTR38:CUF38 DDN38:DEB38 DNJ38:DNX38 DXF38:DXT38 EHB38:EHP38 EQX38:ERL38 FAT38:FBH38 FKP38:FLD38 FUL38:FUZ38 GEH38:GEV38 GOD38:GOR38 GXZ38:GYN38 HHV38:HIJ38 HRR38:HSF38 IBN38:ICB38 ILJ38:ILX38 IVF38:IVT38 JFB38:JFP38 JOX38:JPL38 JYT38:JZH38 KIP38:KJD38 KSL38:KSZ38 LCH38:LCV38 LMD38:LMR38 LVZ38:LWN38 MFV38:MGJ38 MPR38:MQF38 MZN38:NAB38 NJJ38:NJX38 NTF38:NTT38 ODB38:ODP38 OMX38:ONL38 OWT38:OXH38 PGP38:PHD38 PQL38:PQZ38 QAH38:QAV38 QKD38:QKR38 QTZ38:QUN38 RDV38:REJ38 RNR38:ROF38 RXN38:RYB38 SHJ38:SHX38 SRF38:SRT38 TBB38:TBP38 TKX38:TLL38 TUT38:TVH38 UEP38:UFD38 UOL38:UOZ38 UYH38:UYV38 VID38:VIR38 VRZ38:VSN38 WBV38:WCJ38 WLR38:WMF38 WVN38:WWB38 F65574:T65574 JB65574:JP65574 SX65574:TL65574 ACT65574:ADH65574 AMP65574:AND65574 AWL65574:AWZ65574 BGH65574:BGV65574 BQD65574:BQR65574 BZZ65574:CAN65574 CJV65574:CKJ65574 CTR65574:CUF65574 DDN65574:DEB65574 DNJ65574:DNX65574 DXF65574:DXT65574 EHB65574:EHP65574 EQX65574:ERL65574 FAT65574:FBH65574 FKP65574:FLD65574 FUL65574:FUZ65574 GEH65574:GEV65574 GOD65574:GOR65574 GXZ65574:GYN65574 HHV65574:HIJ65574 HRR65574:HSF65574 IBN65574:ICB65574 ILJ65574:ILX65574 IVF65574:IVT65574 JFB65574:JFP65574 JOX65574:JPL65574 JYT65574:JZH65574 KIP65574:KJD65574 KSL65574:KSZ65574 LCH65574:LCV65574 LMD65574:LMR65574 LVZ65574:LWN65574 MFV65574:MGJ65574 MPR65574:MQF65574 MZN65574:NAB65574 NJJ65574:NJX65574 NTF65574:NTT65574 ODB65574:ODP65574 OMX65574:ONL65574 OWT65574:OXH65574 PGP65574:PHD65574 PQL65574:PQZ65574 QAH65574:QAV65574 QKD65574:QKR65574 QTZ65574:QUN65574 RDV65574:REJ65574 RNR65574:ROF65574 RXN65574:RYB65574 SHJ65574:SHX65574 SRF65574:SRT65574 TBB65574:TBP65574 TKX65574:TLL65574 TUT65574:TVH65574 UEP65574:UFD65574 UOL65574:UOZ65574 UYH65574:UYV65574 VID65574:VIR65574 VRZ65574:VSN65574 WBV65574:WCJ65574 WLR65574:WMF65574 WVN65574:WWB65574 F131110:T131110 JB131110:JP131110 SX131110:TL131110 ACT131110:ADH131110 AMP131110:AND131110 AWL131110:AWZ131110 BGH131110:BGV131110 BQD131110:BQR131110 BZZ131110:CAN131110 CJV131110:CKJ131110 CTR131110:CUF131110 DDN131110:DEB131110 DNJ131110:DNX131110 DXF131110:DXT131110 EHB131110:EHP131110 EQX131110:ERL131110 FAT131110:FBH131110 FKP131110:FLD131110 FUL131110:FUZ131110 GEH131110:GEV131110 GOD131110:GOR131110 GXZ131110:GYN131110 HHV131110:HIJ131110 HRR131110:HSF131110 IBN131110:ICB131110 ILJ131110:ILX131110 IVF131110:IVT131110 JFB131110:JFP131110 JOX131110:JPL131110 JYT131110:JZH131110 KIP131110:KJD131110 KSL131110:KSZ131110 LCH131110:LCV131110 LMD131110:LMR131110 LVZ131110:LWN131110 MFV131110:MGJ131110 MPR131110:MQF131110 MZN131110:NAB131110 NJJ131110:NJX131110 NTF131110:NTT131110 ODB131110:ODP131110 OMX131110:ONL131110 OWT131110:OXH131110 PGP131110:PHD131110 PQL131110:PQZ131110 QAH131110:QAV131110 QKD131110:QKR131110 QTZ131110:QUN131110 RDV131110:REJ131110 RNR131110:ROF131110 RXN131110:RYB131110 SHJ131110:SHX131110 SRF131110:SRT131110 TBB131110:TBP131110 TKX131110:TLL131110 TUT131110:TVH131110 UEP131110:UFD131110 UOL131110:UOZ131110 UYH131110:UYV131110 VID131110:VIR131110 VRZ131110:VSN131110 WBV131110:WCJ131110 WLR131110:WMF131110 WVN131110:WWB131110 F196646:T196646 JB196646:JP196646 SX196646:TL196646 ACT196646:ADH196646 AMP196646:AND196646 AWL196646:AWZ196646 BGH196646:BGV196646 BQD196646:BQR196646 BZZ196646:CAN196646 CJV196646:CKJ196646 CTR196646:CUF196646 DDN196646:DEB196646 DNJ196646:DNX196646 DXF196646:DXT196646 EHB196646:EHP196646 EQX196646:ERL196646 FAT196646:FBH196646 FKP196646:FLD196646 FUL196646:FUZ196646 GEH196646:GEV196646 GOD196646:GOR196646 GXZ196646:GYN196646 HHV196646:HIJ196646 HRR196646:HSF196646 IBN196646:ICB196646 ILJ196646:ILX196646 IVF196646:IVT196646 JFB196646:JFP196646 JOX196646:JPL196646 JYT196646:JZH196646 KIP196646:KJD196646 KSL196646:KSZ196646 LCH196646:LCV196646 LMD196646:LMR196646 LVZ196646:LWN196646 MFV196646:MGJ196646 MPR196646:MQF196646 MZN196646:NAB196646 NJJ196646:NJX196646 NTF196646:NTT196646 ODB196646:ODP196646 OMX196646:ONL196646 OWT196646:OXH196646 PGP196646:PHD196646 PQL196646:PQZ196646 QAH196646:QAV196646 QKD196646:QKR196646 QTZ196646:QUN196646 RDV196646:REJ196646 RNR196646:ROF196646 RXN196646:RYB196646 SHJ196646:SHX196646 SRF196646:SRT196646 TBB196646:TBP196646 TKX196646:TLL196646 TUT196646:TVH196646 UEP196646:UFD196646 UOL196646:UOZ196646 UYH196646:UYV196646 VID196646:VIR196646 VRZ196646:VSN196646 WBV196646:WCJ196646 WLR196646:WMF196646 WVN196646:WWB196646 F262182:T262182 JB262182:JP262182 SX262182:TL262182 ACT262182:ADH262182 AMP262182:AND262182 AWL262182:AWZ262182 BGH262182:BGV262182 BQD262182:BQR262182 BZZ262182:CAN262182 CJV262182:CKJ262182 CTR262182:CUF262182 DDN262182:DEB262182 DNJ262182:DNX262182 DXF262182:DXT262182 EHB262182:EHP262182 EQX262182:ERL262182 FAT262182:FBH262182 FKP262182:FLD262182 FUL262182:FUZ262182 GEH262182:GEV262182 GOD262182:GOR262182 GXZ262182:GYN262182 HHV262182:HIJ262182 HRR262182:HSF262182 IBN262182:ICB262182 ILJ262182:ILX262182 IVF262182:IVT262182 JFB262182:JFP262182 JOX262182:JPL262182 JYT262182:JZH262182 KIP262182:KJD262182 KSL262182:KSZ262182 LCH262182:LCV262182 LMD262182:LMR262182 LVZ262182:LWN262182 MFV262182:MGJ262182 MPR262182:MQF262182 MZN262182:NAB262182 NJJ262182:NJX262182 NTF262182:NTT262182 ODB262182:ODP262182 OMX262182:ONL262182 OWT262182:OXH262182 PGP262182:PHD262182 PQL262182:PQZ262182 QAH262182:QAV262182 QKD262182:QKR262182 QTZ262182:QUN262182 RDV262182:REJ262182 RNR262182:ROF262182 RXN262182:RYB262182 SHJ262182:SHX262182 SRF262182:SRT262182 TBB262182:TBP262182 TKX262182:TLL262182 TUT262182:TVH262182 UEP262182:UFD262182 UOL262182:UOZ262182 UYH262182:UYV262182 VID262182:VIR262182 VRZ262182:VSN262182 WBV262182:WCJ262182 WLR262182:WMF262182 WVN262182:WWB262182 F327718:T327718 JB327718:JP327718 SX327718:TL327718 ACT327718:ADH327718 AMP327718:AND327718 AWL327718:AWZ327718 BGH327718:BGV327718 BQD327718:BQR327718 BZZ327718:CAN327718 CJV327718:CKJ327718 CTR327718:CUF327718 DDN327718:DEB327718 DNJ327718:DNX327718 DXF327718:DXT327718 EHB327718:EHP327718 EQX327718:ERL327718 FAT327718:FBH327718 FKP327718:FLD327718 FUL327718:FUZ327718 GEH327718:GEV327718 GOD327718:GOR327718 GXZ327718:GYN327718 HHV327718:HIJ327718 HRR327718:HSF327718 IBN327718:ICB327718 ILJ327718:ILX327718 IVF327718:IVT327718 JFB327718:JFP327718 JOX327718:JPL327718 JYT327718:JZH327718 KIP327718:KJD327718 KSL327718:KSZ327718 LCH327718:LCV327718 LMD327718:LMR327718 LVZ327718:LWN327718 MFV327718:MGJ327718 MPR327718:MQF327718 MZN327718:NAB327718 NJJ327718:NJX327718 NTF327718:NTT327718 ODB327718:ODP327718 OMX327718:ONL327718 OWT327718:OXH327718 PGP327718:PHD327718 PQL327718:PQZ327718 QAH327718:QAV327718 QKD327718:QKR327718 QTZ327718:QUN327718 RDV327718:REJ327718 RNR327718:ROF327718 RXN327718:RYB327718 SHJ327718:SHX327718 SRF327718:SRT327718 TBB327718:TBP327718 TKX327718:TLL327718 TUT327718:TVH327718 UEP327718:UFD327718 UOL327718:UOZ327718 UYH327718:UYV327718 VID327718:VIR327718 VRZ327718:VSN327718 WBV327718:WCJ327718 WLR327718:WMF327718 WVN327718:WWB327718 F393254:T393254 JB393254:JP393254 SX393254:TL393254 ACT393254:ADH393254 AMP393254:AND393254 AWL393254:AWZ393254 BGH393254:BGV393254 BQD393254:BQR393254 BZZ393254:CAN393254 CJV393254:CKJ393254 CTR393254:CUF393254 DDN393254:DEB393254 DNJ393254:DNX393254 DXF393254:DXT393254 EHB393254:EHP393254 EQX393254:ERL393254 FAT393254:FBH393254 FKP393254:FLD393254 FUL393254:FUZ393254 GEH393254:GEV393254 GOD393254:GOR393254 GXZ393254:GYN393254 HHV393254:HIJ393254 HRR393254:HSF393254 IBN393254:ICB393254 ILJ393254:ILX393254 IVF393254:IVT393254 JFB393254:JFP393254 JOX393254:JPL393254 JYT393254:JZH393254 KIP393254:KJD393254 KSL393254:KSZ393254 LCH393254:LCV393254 LMD393254:LMR393254 LVZ393254:LWN393254 MFV393254:MGJ393254 MPR393254:MQF393254 MZN393254:NAB393254 NJJ393254:NJX393254 NTF393254:NTT393254 ODB393254:ODP393254 OMX393254:ONL393254 OWT393254:OXH393254 PGP393254:PHD393254 PQL393254:PQZ393254 QAH393254:QAV393254 QKD393254:QKR393254 QTZ393254:QUN393254 RDV393254:REJ393254 RNR393254:ROF393254 RXN393254:RYB393254 SHJ393254:SHX393254 SRF393254:SRT393254 TBB393254:TBP393254 TKX393254:TLL393254 TUT393254:TVH393254 UEP393254:UFD393254 UOL393254:UOZ393254 UYH393254:UYV393254 VID393254:VIR393254 VRZ393254:VSN393254 WBV393254:WCJ393254 WLR393254:WMF393254 WVN393254:WWB393254 F458790:T458790 JB458790:JP458790 SX458790:TL458790 ACT458790:ADH458790 AMP458790:AND458790 AWL458790:AWZ458790 BGH458790:BGV458790 BQD458790:BQR458790 BZZ458790:CAN458790 CJV458790:CKJ458790 CTR458790:CUF458790 DDN458790:DEB458790 DNJ458790:DNX458790 DXF458790:DXT458790 EHB458790:EHP458790 EQX458790:ERL458790 FAT458790:FBH458790 FKP458790:FLD458790 FUL458790:FUZ458790 GEH458790:GEV458790 GOD458790:GOR458790 GXZ458790:GYN458790 HHV458790:HIJ458790 HRR458790:HSF458790 IBN458790:ICB458790 ILJ458790:ILX458790 IVF458790:IVT458790 JFB458790:JFP458790 JOX458790:JPL458790 JYT458790:JZH458790 KIP458790:KJD458790 KSL458790:KSZ458790 LCH458790:LCV458790 LMD458790:LMR458790 LVZ458790:LWN458790 MFV458790:MGJ458790 MPR458790:MQF458790 MZN458790:NAB458790 NJJ458790:NJX458790 NTF458790:NTT458790 ODB458790:ODP458790 OMX458790:ONL458790 OWT458790:OXH458790 PGP458790:PHD458790 PQL458790:PQZ458790 QAH458790:QAV458790 QKD458790:QKR458790 QTZ458790:QUN458790 RDV458790:REJ458790 RNR458790:ROF458790 RXN458790:RYB458790 SHJ458790:SHX458790 SRF458790:SRT458790 TBB458790:TBP458790 TKX458790:TLL458790 TUT458790:TVH458790 UEP458790:UFD458790 UOL458790:UOZ458790 UYH458790:UYV458790 VID458790:VIR458790 VRZ458790:VSN458790 WBV458790:WCJ458790 WLR458790:WMF458790 WVN458790:WWB458790 F524326:T524326 JB524326:JP524326 SX524326:TL524326 ACT524326:ADH524326 AMP524326:AND524326 AWL524326:AWZ524326 BGH524326:BGV524326 BQD524326:BQR524326 BZZ524326:CAN524326 CJV524326:CKJ524326 CTR524326:CUF524326 DDN524326:DEB524326 DNJ524326:DNX524326 DXF524326:DXT524326 EHB524326:EHP524326 EQX524326:ERL524326 FAT524326:FBH524326 FKP524326:FLD524326 FUL524326:FUZ524326 GEH524326:GEV524326 GOD524326:GOR524326 GXZ524326:GYN524326 HHV524326:HIJ524326 HRR524326:HSF524326 IBN524326:ICB524326 ILJ524326:ILX524326 IVF524326:IVT524326 JFB524326:JFP524326 JOX524326:JPL524326 JYT524326:JZH524326 KIP524326:KJD524326 KSL524326:KSZ524326 LCH524326:LCV524326 LMD524326:LMR524326 LVZ524326:LWN524326 MFV524326:MGJ524326 MPR524326:MQF524326 MZN524326:NAB524326 NJJ524326:NJX524326 NTF524326:NTT524326 ODB524326:ODP524326 OMX524326:ONL524326 OWT524326:OXH524326 PGP524326:PHD524326 PQL524326:PQZ524326 QAH524326:QAV524326 QKD524326:QKR524326 QTZ524326:QUN524326 RDV524326:REJ524326 RNR524326:ROF524326 RXN524326:RYB524326 SHJ524326:SHX524326 SRF524326:SRT524326 TBB524326:TBP524326 TKX524326:TLL524326 TUT524326:TVH524326 UEP524326:UFD524326 UOL524326:UOZ524326 UYH524326:UYV524326 VID524326:VIR524326 VRZ524326:VSN524326 WBV524326:WCJ524326 WLR524326:WMF524326 WVN524326:WWB524326 F589862:T589862 JB589862:JP589862 SX589862:TL589862 ACT589862:ADH589862 AMP589862:AND589862 AWL589862:AWZ589862 BGH589862:BGV589862 BQD589862:BQR589862 BZZ589862:CAN589862 CJV589862:CKJ589862 CTR589862:CUF589862 DDN589862:DEB589862 DNJ589862:DNX589862 DXF589862:DXT589862 EHB589862:EHP589862 EQX589862:ERL589862 FAT589862:FBH589862 FKP589862:FLD589862 FUL589862:FUZ589862 GEH589862:GEV589862 GOD589862:GOR589862 GXZ589862:GYN589862 HHV589862:HIJ589862 HRR589862:HSF589862 IBN589862:ICB589862 ILJ589862:ILX589862 IVF589862:IVT589862 JFB589862:JFP589862 JOX589862:JPL589862 JYT589862:JZH589862 KIP589862:KJD589862 KSL589862:KSZ589862 LCH589862:LCV589862 LMD589862:LMR589862 LVZ589862:LWN589862 MFV589862:MGJ589862 MPR589862:MQF589862 MZN589862:NAB589862 NJJ589862:NJX589862 NTF589862:NTT589862 ODB589862:ODP589862 OMX589862:ONL589862 OWT589862:OXH589862 PGP589862:PHD589862 PQL589862:PQZ589862 QAH589862:QAV589862 QKD589862:QKR589862 QTZ589862:QUN589862 RDV589862:REJ589862 RNR589862:ROF589862 RXN589862:RYB589862 SHJ589862:SHX589862 SRF589862:SRT589862 TBB589862:TBP589862 TKX589862:TLL589862 TUT589862:TVH589862 UEP589862:UFD589862 UOL589862:UOZ589862 UYH589862:UYV589862 VID589862:VIR589862 VRZ589862:VSN589862 WBV589862:WCJ589862 WLR589862:WMF589862 WVN589862:WWB589862 F655398:T655398 JB655398:JP655398 SX655398:TL655398 ACT655398:ADH655398 AMP655398:AND655398 AWL655398:AWZ655398 BGH655398:BGV655398 BQD655398:BQR655398 BZZ655398:CAN655398 CJV655398:CKJ655398 CTR655398:CUF655398 DDN655398:DEB655398 DNJ655398:DNX655398 DXF655398:DXT655398 EHB655398:EHP655398 EQX655398:ERL655398 FAT655398:FBH655398 FKP655398:FLD655398 FUL655398:FUZ655398 GEH655398:GEV655398 GOD655398:GOR655398 GXZ655398:GYN655398 HHV655398:HIJ655398 HRR655398:HSF655398 IBN655398:ICB655398 ILJ655398:ILX655398 IVF655398:IVT655398 JFB655398:JFP655398 JOX655398:JPL655398 JYT655398:JZH655398 KIP655398:KJD655398 KSL655398:KSZ655398 LCH655398:LCV655398 LMD655398:LMR655398 LVZ655398:LWN655398 MFV655398:MGJ655398 MPR655398:MQF655398 MZN655398:NAB655398 NJJ655398:NJX655398 NTF655398:NTT655398 ODB655398:ODP655398 OMX655398:ONL655398 OWT655398:OXH655398 PGP655398:PHD655398 PQL655398:PQZ655398 QAH655398:QAV655398 QKD655398:QKR655398 QTZ655398:QUN655398 RDV655398:REJ655398 RNR655398:ROF655398 RXN655398:RYB655398 SHJ655398:SHX655398 SRF655398:SRT655398 TBB655398:TBP655398 TKX655398:TLL655398 TUT655398:TVH655398 UEP655398:UFD655398 UOL655398:UOZ655398 UYH655398:UYV655398 VID655398:VIR655398 VRZ655398:VSN655398 WBV655398:WCJ655398 WLR655398:WMF655398 WVN655398:WWB655398 F720934:T720934 JB720934:JP720934 SX720934:TL720934 ACT720934:ADH720934 AMP720934:AND720934 AWL720934:AWZ720934 BGH720934:BGV720934 BQD720934:BQR720934 BZZ720934:CAN720934 CJV720934:CKJ720934 CTR720934:CUF720934 DDN720934:DEB720934 DNJ720934:DNX720934 DXF720934:DXT720934 EHB720934:EHP720934 EQX720934:ERL720934 FAT720934:FBH720934 FKP720934:FLD720934 FUL720934:FUZ720934 GEH720934:GEV720934 GOD720934:GOR720934 GXZ720934:GYN720934 HHV720934:HIJ720934 HRR720934:HSF720934 IBN720934:ICB720934 ILJ720934:ILX720934 IVF720934:IVT720934 JFB720934:JFP720934 JOX720934:JPL720934 JYT720934:JZH720934 KIP720934:KJD720934 KSL720934:KSZ720934 LCH720934:LCV720934 LMD720934:LMR720934 LVZ720934:LWN720934 MFV720934:MGJ720934 MPR720934:MQF720934 MZN720934:NAB720934 NJJ720934:NJX720934 NTF720934:NTT720934 ODB720934:ODP720934 OMX720934:ONL720934 OWT720934:OXH720934 PGP720934:PHD720934 PQL720934:PQZ720934 QAH720934:QAV720934 QKD720934:QKR720934 QTZ720934:QUN720934 RDV720934:REJ720934 RNR720934:ROF720934 RXN720934:RYB720934 SHJ720934:SHX720934 SRF720934:SRT720934 TBB720934:TBP720934 TKX720934:TLL720934 TUT720934:TVH720934 UEP720934:UFD720934 UOL720934:UOZ720934 UYH720934:UYV720934 VID720934:VIR720934 VRZ720934:VSN720934 WBV720934:WCJ720934 WLR720934:WMF720934 WVN720934:WWB720934 F786470:T786470 JB786470:JP786470 SX786470:TL786470 ACT786470:ADH786470 AMP786470:AND786470 AWL786470:AWZ786470 BGH786470:BGV786470 BQD786470:BQR786470 BZZ786470:CAN786470 CJV786470:CKJ786470 CTR786470:CUF786470 DDN786470:DEB786470 DNJ786470:DNX786470 DXF786470:DXT786470 EHB786470:EHP786470 EQX786470:ERL786470 FAT786470:FBH786470 FKP786470:FLD786470 FUL786470:FUZ786470 GEH786470:GEV786470 GOD786470:GOR786470 GXZ786470:GYN786470 HHV786470:HIJ786470 HRR786470:HSF786470 IBN786470:ICB786470 ILJ786470:ILX786470 IVF786470:IVT786470 JFB786470:JFP786470 JOX786470:JPL786470 JYT786470:JZH786470 KIP786470:KJD786470 KSL786470:KSZ786470 LCH786470:LCV786470 LMD786470:LMR786470 LVZ786470:LWN786470 MFV786470:MGJ786470 MPR786470:MQF786470 MZN786470:NAB786470 NJJ786470:NJX786470 NTF786470:NTT786470 ODB786470:ODP786470 OMX786470:ONL786470 OWT786470:OXH786470 PGP786470:PHD786470 PQL786470:PQZ786470 QAH786470:QAV786470 QKD786470:QKR786470 QTZ786470:QUN786470 RDV786470:REJ786470 RNR786470:ROF786470 RXN786470:RYB786470 SHJ786470:SHX786470 SRF786470:SRT786470 TBB786470:TBP786470 TKX786470:TLL786470 TUT786470:TVH786470 UEP786470:UFD786470 UOL786470:UOZ786470 UYH786470:UYV786470 VID786470:VIR786470 VRZ786470:VSN786470 WBV786470:WCJ786470 WLR786470:WMF786470 WVN786470:WWB786470 F852006:T852006 JB852006:JP852006 SX852006:TL852006 ACT852006:ADH852006 AMP852006:AND852006 AWL852006:AWZ852006 BGH852006:BGV852006 BQD852006:BQR852006 BZZ852006:CAN852006 CJV852006:CKJ852006 CTR852006:CUF852006 DDN852006:DEB852006 DNJ852006:DNX852006 DXF852006:DXT852006 EHB852006:EHP852006 EQX852006:ERL852006 FAT852006:FBH852006 FKP852006:FLD852006 FUL852006:FUZ852006 GEH852006:GEV852006 GOD852006:GOR852006 GXZ852006:GYN852006 HHV852006:HIJ852006 HRR852006:HSF852006 IBN852006:ICB852006 ILJ852006:ILX852006 IVF852006:IVT852006 JFB852006:JFP852006 JOX852006:JPL852006 JYT852006:JZH852006 KIP852006:KJD852006 KSL852006:KSZ852006 LCH852006:LCV852006 LMD852006:LMR852006 LVZ852006:LWN852006 MFV852006:MGJ852006 MPR852006:MQF852006 MZN852006:NAB852006 NJJ852006:NJX852006 NTF852006:NTT852006 ODB852006:ODP852006 OMX852006:ONL852006 OWT852006:OXH852006 PGP852006:PHD852006 PQL852006:PQZ852006 QAH852006:QAV852006 QKD852006:QKR852006 QTZ852006:QUN852006 RDV852006:REJ852006 RNR852006:ROF852006 RXN852006:RYB852006 SHJ852006:SHX852006 SRF852006:SRT852006 TBB852006:TBP852006 TKX852006:TLL852006 TUT852006:TVH852006 UEP852006:UFD852006 UOL852006:UOZ852006 UYH852006:UYV852006 VID852006:VIR852006 VRZ852006:VSN852006 WBV852006:WCJ852006 WLR852006:WMF852006 WVN852006:WWB852006 F917542:T917542 JB917542:JP917542 SX917542:TL917542 ACT917542:ADH917542 AMP917542:AND917542 AWL917542:AWZ917542 BGH917542:BGV917542 BQD917542:BQR917542 BZZ917542:CAN917542 CJV917542:CKJ917542 CTR917542:CUF917542 DDN917542:DEB917542 DNJ917542:DNX917542 DXF917542:DXT917542 EHB917542:EHP917542 EQX917542:ERL917542 FAT917542:FBH917542 FKP917542:FLD917542 FUL917542:FUZ917542 GEH917542:GEV917542 GOD917542:GOR917542 GXZ917542:GYN917542 HHV917542:HIJ917542 HRR917542:HSF917542 IBN917542:ICB917542 ILJ917542:ILX917542 IVF917542:IVT917542 JFB917542:JFP917542 JOX917542:JPL917542 JYT917542:JZH917542 KIP917542:KJD917542 KSL917542:KSZ917542 LCH917542:LCV917542 LMD917542:LMR917542 LVZ917542:LWN917542 MFV917542:MGJ917542 MPR917542:MQF917542 MZN917542:NAB917542 NJJ917542:NJX917542 NTF917542:NTT917542 ODB917542:ODP917542 OMX917542:ONL917542 OWT917542:OXH917542 PGP917542:PHD917542 PQL917542:PQZ917542 QAH917542:QAV917542 QKD917542:QKR917542 QTZ917542:QUN917542 RDV917542:REJ917542 RNR917542:ROF917542 RXN917542:RYB917542 SHJ917542:SHX917542 SRF917542:SRT917542 TBB917542:TBP917542 TKX917542:TLL917542 TUT917542:TVH917542 UEP917542:UFD917542 UOL917542:UOZ917542 UYH917542:UYV917542 VID917542:VIR917542 VRZ917542:VSN917542 WBV917542:WCJ917542 WLR917542:WMF917542 WVN917542:WWB917542 F983078:T983078 JB983078:JP983078 SX983078:TL983078 ACT983078:ADH983078 AMP983078:AND983078 AWL983078:AWZ983078 BGH983078:BGV983078 BQD983078:BQR983078 BZZ983078:CAN983078 CJV983078:CKJ983078 CTR983078:CUF983078 DDN983078:DEB983078 DNJ983078:DNX983078 DXF983078:DXT983078 EHB983078:EHP983078 EQX983078:ERL983078 FAT983078:FBH983078 FKP983078:FLD983078 FUL983078:FUZ983078 GEH983078:GEV983078 GOD983078:GOR983078 GXZ983078:GYN983078 HHV983078:HIJ983078 HRR983078:HSF983078 IBN983078:ICB983078 ILJ983078:ILX983078 IVF983078:IVT983078 JFB983078:JFP983078 JOX983078:JPL983078 JYT983078:JZH983078 KIP983078:KJD983078 KSL983078:KSZ983078 LCH983078:LCV983078 LMD983078:LMR983078 LVZ983078:LWN983078 MFV983078:MGJ983078 MPR983078:MQF983078 MZN983078:NAB983078 NJJ983078:NJX983078 NTF983078:NTT983078 ODB983078:ODP983078 OMX983078:ONL983078 OWT983078:OXH983078 PGP983078:PHD983078 PQL983078:PQZ983078 QAH983078:QAV983078 QKD983078:QKR983078 QTZ983078:QUN983078 RDV983078:REJ983078 RNR983078:ROF983078 RXN983078:RYB983078 SHJ983078:SHX983078 SRF983078:SRT983078 TBB983078:TBP983078 TKX983078:TLL983078 TUT983078:TVH983078 UEP983078:UFD983078 UOL983078:UOZ983078 UYH983078:UYV983078 VID983078:VIR983078 VRZ983078:VSN983078 WBV983078:WCJ983078 WLR983078:WMF983078 F38:T38" xr:uid="{00000000-0002-0000-0D00-000001000000}">
      <formula1>"P,F, "</formula1>
    </dataValidation>
    <dataValidation type="list" allowBlank="1" showInputMessage="1" showErrorMessage="1" sqref="WVN983077:WWB98307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F37:T37" xr:uid="{00000000-0002-0000-0D00-000002000000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2"/>
  <sheetViews>
    <sheetView workbookViewId="0">
      <selection activeCell="V41" sqref="V41"/>
    </sheetView>
  </sheetViews>
  <sheetFormatPr defaultRowHeight="13.5" customHeight="1"/>
  <cols>
    <col min="1" max="1" width="8.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256" width="9" style="168"/>
    <col min="257" max="257" width="8.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0" style="168" hidden="1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5" width="2.875" style="168" customWidth="1"/>
    <col min="276" max="276" width="2.875" style="168" bestFit="1" customWidth="1"/>
    <col min="277" max="277" width="2.875" style="168" customWidth="1"/>
    <col min="278" max="512" width="9" style="168"/>
    <col min="513" max="513" width="8.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0" style="168" hidden="1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1" width="2.875" style="168" customWidth="1"/>
    <col min="532" max="532" width="2.875" style="168" bestFit="1" customWidth="1"/>
    <col min="533" max="533" width="2.875" style="168" customWidth="1"/>
    <col min="534" max="768" width="9" style="168"/>
    <col min="769" max="769" width="8.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0" style="168" hidden="1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7" width="2.875" style="168" customWidth="1"/>
    <col min="788" max="788" width="2.875" style="168" bestFit="1" customWidth="1"/>
    <col min="789" max="789" width="2.875" style="168" customWidth="1"/>
    <col min="790" max="1024" width="9" style="168"/>
    <col min="1025" max="1025" width="8.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0" style="168" hidden="1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3" width="2.875" style="168" customWidth="1"/>
    <col min="1044" max="1044" width="2.875" style="168" bestFit="1" customWidth="1"/>
    <col min="1045" max="1045" width="2.875" style="168" customWidth="1"/>
    <col min="1046" max="1280" width="9" style="168"/>
    <col min="1281" max="1281" width="8.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0" style="168" hidden="1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299" width="2.875" style="168" customWidth="1"/>
    <col min="1300" max="1300" width="2.875" style="168" bestFit="1" customWidth="1"/>
    <col min="1301" max="1301" width="2.875" style="168" customWidth="1"/>
    <col min="1302" max="1536" width="9" style="168"/>
    <col min="1537" max="1537" width="8.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0" style="168" hidden="1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5" width="2.875" style="168" customWidth="1"/>
    <col min="1556" max="1556" width="2.875" style="168" bestFit="1" customWidth="1"/>
    <col min="1557" max="1557" width="2.875" style="168" customWidth="1"/>
    <col min="1558" max="1792" width="9" style="168"/>
    <col min="1793" max="1793" width="8.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0" style="168" hidden="1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1" width="2.875" style="168" customWidth="1"/>
    <col min="1812" max="1812" width="2.875" style="168" bestFit="1" customWidth="1"/>
    <col min="1813" max="1813" width="2.875" style="168" customWidth="1"/>
    <col min="1814" max="2048" width="9" style="168"/>
    <col min="2049" max="2049" width="8.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0" style="168" hidden="1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7" width="2.875" style="168" customWidth="1"/>
    <col min="2068" max="2068" width="2.875" style="168" bestFit="1" customWidth="1"/>
    <col min="2069" max="2069" width="2.875" style="168" customWidth="1"/>
    <col min="2070" max="2304" width="9" style="168"/>
    <col min="2305" max="2305" width="8.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0" style="168" hidden="1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3" width="2.875" style="168" customWidth="1"/>
    <col min="2324" max="2324" width="2.875" style="168" bestFit="1" customWidth="1"/>
    <col min="2325" max="2325" width="2.875" style="168" customWidth="1"/>
    <col min="2326" max="2560" width="9" style="168"/>
    <col min="2561" max="2561" width="8.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0" style="168" hidden="1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79" width="2.875" style="168" customWidth="1"/>
    <col min="2580" max="2580" width="2.875" style="168" bestFit="1" customWidth="1"/>
    <col min="2581" max="2581" width="2.875" style="168" customWidth="1"/>
    <col min="2582" max="2816" width="9" style="168"/>
    <col min="2817" max="2817" width="8.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0" style="168" hidden="1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5" width="2.875" style="168" customWidth="1"/>
    <col min="2836" max="2836" width="2.875" style="168" bestFit="1" customWidth="1"/>
    <col min="2837" max="2837" width="2.875" style="168" customWidth="1"/>
    <col min="2838" max="3072" width="9" style="168"/>
    <col min="3073" max="3073" width="8.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0" style="168" hidden="1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1" width="2.875" style="168" customWidth="1"/>
    <col min="3092" max="3092" width="2.875" style="168" bestFit="1" customWidth="1"/>
    <col min="3093" max="3093" width="2.875" style="168" customWidth="1"/>
    <col min="3094" max="3328" width="9" style="168"/>
    <col min="3329" max="3329" width="8.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0" style="168" hidden="1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7" width="2.875" style="168" customWidth="1"/>
    <col min="3348" max="3348" width="2.875" style="168" bestFit="1" customWidth="1"/>
    <col min="3349" max="3349" width="2.875" style="168" customWidth="1"/>
    <col min="3350" max="3584" width="9" style="168"/>
    <col min="3585" max="3585" width="8.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0" style="168" hidden="1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3" width="2.875" style="168" customWidth="1"/>
    <col min="3604" max="3604" width="2.875" style="168" bestFit="1" customWidth="1"/>
    <col min="3605" max="3605" width="2.875" style="168" customWidth="1"/>
    <col min="3606" max="3840" width="9" style="168"/>
    <col min="3841" max="3841" width="8.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0" style="168" hidden="1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59" width="2.875" style="168" customWidth="1"/>
    <col min="3860" max="3860" width="2.875" style="168" bestFit="1" customWidth="1"/>
    <col min="3861" max="3861" width="2.875" style="168" customWidth="1"/>
    <col min="3862" max="4096" width="9" style="168"/>
    <col min="4097" max="4097" width="8.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0" style="168" hidden="1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5" width="2.875" style="168" customWidth="1"/>
    <col min="4116" max="4116" width="2.875" style="168" bestFit="1" customWidth="1"/>
    <col min="4117" max="4117" width="2.875" style="168" customWidth="1"/>
    <col min="4118" max="4352" width="9" style="168"/>
    <col min="4353" max="4353" width="8.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0" style="168" hidden="1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1" width="2.875" style="168" customWidth="1"/>
    <col min="4372" max="4372" width="2.875" style="168" bestFit="1" customWidth="1"/>
    <col min="4373" max="4373" width="2.875" style="168" customWidth="1"/>
    <col min="4374" max="4608" width="9" style="168"/>
    <col min="4609" max="4609" width="8.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0" style="168" hidden="1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7" width="2.875" style="168" customWidth="1"/>
    <col min="4628" max="4628" width="2.875" style="168" bestFit="1" customWidth="1"/>
    <col min="4629" max="4629" width="2.875" style="168" customWidth="1"/>
    <col min="4630" max="4864" width="9" style="168"/>
    <col min="4865" max="4865" width="8.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0" style="168" hidden="1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3" width="2.875" style="168" customWidth="1"/>
    <col min="4884" max="4884" width="2.875" style="168" bestFit="1" customWidth="1"/>
    <col min="4885" max="4885" width="2.875" style="168" customWidth="1"/>
    <col min="4886" max="5120" width="9" style="168"/>
    <col min="5121" max="5121" width="8.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0" style="168" hidden="1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39" width="2.875" style="168" customWidth="1"/>
    <col min="5140" max="5140" width="2.875" style="168" bestFit="1" customWidth="1"/>
    <col min="5141" max="5141" width="2.875" style="168" customWidth="1"/>
    <col min="5142" max="5376" width="9" style="168"/>
    <col min="5377" max="5377" width="8.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0" style="168" hidden="1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5" width="2.875" style="168" customWidth="1"/>
    <col min="5396" max="5396" width="2.875" style="168" bestFit="1" customWidth="1"/>
    <col min="5397" max="5397" width="2.875" style="168" customWidth="1"/>
    <col min="5398" max="5632" width="9" style="168"/>
    <col min="5633" max="5633" width="8.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0" style="168" hidden="1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1" width="2.875" style="168" customWidth="1"/>
    <col min="5652" max="5652" width="2.875" style="168" bestFit="1" customWidth="1"/>
    <col min="5653" max="5653" width="2.875" style="168" customWidth="1"/>
    <col min="5654" max="5888" width="9" style="168"/>
    <col min="5889" max="5889" width="8.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0" style="168" hidden="1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7" width="2.875" style="168" customWidth="1"/>
    <col min="5908" max="5908" width="2.875" style="168" bestFit="1" customWidth="1"/>
    <col min="5909" max="5909" width="2.875" style="168" customWidth="1"/>
    <col min="5910" max="6144" width="9" style="168"/>
    <col min="6145" max="6145" width="8.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0" style="168" hidden="1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3" width="2.875" style="168" customWidth="1"/>
    <col min="6164" max="6164" width="2.875" style="168" bestFit="1" customWidth="1"/>
    <col min="6165" max="6165" width="2.875" style="168" customWidth="1"/>
    <col min="6166" max="6400" width="9" style="168"/>
    <col min="6401" max="6401" width="8.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0" style="168" hidden="1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19" width="2.875" style="168" customWidth="1"/>
    <col min="6420" max="6420" width="2.875" style="168" bestFit="1" customWidth="1"/>
    <col min="6421" max="6421" width="2.875" style="168" customWidth="1"/>
    <col min="6422" max="6656" width="9" style="168"/>
    <col min="6657" max="6657" width="8.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0" style="168" hidden="1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5" width="2.875" style="168" customWidth="1"/>
    <col min="6676" max="6676" width="2.875" style="168" bestFit="1" customWidth="1"/>
    <col min="6677" max="6677" width="2.875" style="168" customWidth="1"/>
    <col min="6678" max="6912" width="9" style="168"/>
    <col min="6913" max="6913" width="8.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0" style="168" hidden="1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1" width="2.875" style="168" customWidth="1"/>
    <col min="6932" max="6932" width="2.875" style="168" bestFit="1" customWidth="1"/>
    <col min="6933" max="6933" width="2.875" style="168" customWidth="1"/>
    <col min="6934" max="7168" width="9" style="168"/>
    <col min="7169" max="7169" width="8.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0" style="168" hidden="1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7" width="2.875" style="168" customWidth="1"/>
    <col min="7188" max="7188" width="2.875" style="168" bestFit="1" customWidth="1"/>
    <col min="7189" max="7189" width="2.875" style="168" customWidth="1"/>
    <col min="7190" max="7424" width="9" style="168"/>
    <col min="7425" max="7425" width="8.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0" style="168" hidden="1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3" width="2.875" style="168" customWidth="1"/>
    <col min="7444" max="7444" width="2.875" style="168" bestFit="1" customWidth="1"/>
    <col min="7445" max="7445" width="2.875" style="168" customWidth="1"/>
    <col min="7446" max="7680" width="9" style="168"/>
    <col min="7681" max="7681" width="8.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0" style="168" hidden="1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699" width="2.875" style="168" customWidth="1"/>
    <col min="7700" max="7700" width="2.875" style="168" bestFit="1" customWidth="1"/>
    <col min="7701" max="7701" width="2.875" style="168" customWidth="1"/>
    <col min="7702" max="7936" width="9" style="168"/>
    <col min="7937" max="7937" width="8.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0" style="168" hidden="1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5" width="2.875" style="168" customWidth="1"/>
    <col min="7956" max="7956" width="2.875" style="168" bestFit="1" customWidth="1"/>
    <col min="7957" max="7957" width="2.875" style="168" customWidth="1"/>
    <col min="7958" max="8192" width="9" style="168"/>
    <col min="8193" max="8193" width="8.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0" style="168" hidden="1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1" width="2.875" style="168" customWidth="1"/>
    <col min="8212" max="8212" width="2.875" style="168" bestFit="1" customWidth="1"/>
    <col min="8213" max="8213" width="2.875" style="168" customWidth="1"/>
    <col min="8214" max="8448" width="9" style="168"/>
    <col min="8449" max="8449" width="8.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0" style="168" hidden="1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7" width="2.875" style="168" customWidth="1"/>
    <col min="8468" max="8468" width="2.875" style="168" bestFit="1" customWidth="1"/>
    <col min="8469" max="8469" width="2.875" style="168" customWidth="1"/>
    <col min="8470" max="8704" width="9" style="168"/>
    <col min="8705" max="8705" width="8.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0" style="168" hidden="1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3" width="2.875" style="168" customWidth="1"/>
    <col min="8724" max="8724" width="2.875" style="168" bestFit="1" customWidth="1"/>
    <col min="8725" max="8725" width="2.875" style="168" customWidth="1"/>
    <col min="8726" max="8960" width="9" style="168"/>
    <col min="8961" max="8961" width="8.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0" style="168" hidden="1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79" width="2.875" style="168" customWidth="1"/>
    <col min="8980" max="8980" width="2.875" style="168" bestFit="1" customWidth="1"/>
    <col min="8981" max="8981" width="2.875" style="168" customWidth="1"/>
    <col min="8982" max="9216" width="9" style="168"/>
    <col min="9217" max="9217" width="8.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0" style="168" hidden="1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5" width="2.875" style="168" customWidth="1"/>
    <col min="9236" max="9236" width="2.875" style="168" bestFit="1" customWidth="1"/>
    <col min="9237" max="9237" width="2.875" style="168" customWidth="1"/>
    <col min="9238" max="9472" width="9" style="168"/>
    <col min="9473" max="9473" width="8.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0" style="168" hidden="1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1" width="2.875" style="168" customWidth="1"/>
    <col min="9492" max="9492" width="2.875" style="168" bestFit="1" customWidth="1"/>
    <col min="9493" max="9493" width="2.875" style="168" customWidth="1"/>
    <col min="9494" max="9728" width="9" style="168"/>
    <col min="9729" max="9729" width="8.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0" style="168" hidden="1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7" width="2.875" style="168" customWidth="1"/>
    <col min="9748" max="9748" width="2.875" style="168" bestFit="1" customWidth="1"/>
    <col min="9749" max="9749" width="2.875" style="168" customWidth="1"/>
    <col min="9750" max="9984" width="9" style="168"/>
    <col min="9985" max="9985" width="8.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0" style="168" hidden="1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3" width="2.875" style="168" customWidth="1"/>
    <col min="10004" max="10004" width="2.875" style="168" bestFit="1" customWidth="1"/>
    <col min="10005" max="10005" width="2.875" style="168" customWidth="1"/>
    <col min="10006" max="10240" width="9" style="168"/>
    <col min="10241" max="10241" width="8.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0" style="168" hidden="1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59" width="2.875" style="168" customWidth="1"/>
    <col min="10260" max="10260" width="2.875" style="168" bestFit="1" customWidth="1"/>
    <col min="10261" max="10261" width="2.875" style="168" customWidth="1"/>
    <col min="10262" max="10496" width="9" style="168"/>
    <col min="10497" max="10497" width="8.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0" style="168" hidden="1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5" width="2.875" style="168" customWidth="1"/>
    <col min="10516" max="10516" width="2.875" style="168" bestFit="1" customWidth="1"/>
    <col min="10517" max="10517" width="2.875" style="168" customWidth="1"/>
    <col min="10518" max="10752" width="9" style="168"/>
    <col min="10753" max="10753" width="8.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0" style="168" hidden="1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1" width="2.875" style="168" customWidth="1"/>
    <col min="10772" max="10772" width="2.875" style="168" bestFit="1" customWidth="1"/>
    <col min="10773" max="10773" width="2.875" style="168" customWidth="1"/>
    <col min="10774" max="11008" width="9" style="168"/>
    <col min="11009" max="11009" width="8.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0" style="168" hidden="1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7" width="2.875" style="168" customWidth="1"/>
    <col min="11028" max="11028" width="2.875" style="168" bestFit="1" customWidth="1"/>
    <col min="11029" max="11029" width="2.875" style="168" customWidth="1"/>
    <col min="11030" max="11264" width="9" style="168"/>
    <col min="11265" max="11265" width="8.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0" style="168" hidden="1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3" width="2.875" style="168" customWidth="1"/>
    <col min="11284" max="11284" width="2.875" style="168" bestFit="1" customWidth="1"/>
    <col min="11285" max="11285" width="2.875" style="168" customWidth="1"/>
    <col min="11286" max="11520" width="9" style="168"/>
    <col min="11521" max="11521" width="8.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0" style="168" hidden="1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39" width="2.875" style="168" customWidth="1"/>
    <col min="11540" max="11540" width="2.875" style="168" bestFit="1" customWidth="1"/>
    <col min="11541" max="11541" width="2.875" style="168" customWidth="1"/>
    <col min="11542" max="11776" width="9" style="168"/>
    <col min="11777" max="11777" width="8.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0" style="168" hidden="1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5" width="2.875" style="168" customWidth="1"/>
    <col min="11796" max="11796" width="2.875" style="168" bestFit="1" customWidth="1"/>
    <col min="11797" max="11797" width="2.875" style="168" customWidth="1"/>
    <col min="11798" max="12032" width="9" style="168"/>
    <col min="12033" max="12033" width="8.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0" style="168" hidden="1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1" width="2.875" style="168" customWidth="1"/>
    <col min="12052" max="12052" width="2.875" style="168" bestFit="1" customWidth="1"/>
    <col min="12053" max="12053" width="2.875" style="168" customWidth="1"/>
    <col min="12054" max="12288" width="9" style="168"/>
    <col min="12289" max="12289" width="8.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0" style="168" hidden="1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7" width="2.875" style="168" customWidth="1"/>
    <col min="12308" max="12308" width="2.875" style="168" bestFit="1" customWidth="1"/>
    <col min="12309" max="12309" width="2.875" style="168" customWidth="1"/>
    <col min="12310" max="12544" width="9" style="168"/>
    <col min="12545" max="12545" width="8.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0" style="168" hidden="1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3" width="2.875" style="168" customWidth="1"/>
    <col min="12564" max="12564" width="2.875" style="168" bestFit="1" customWidth="1"/>
    <col min="12565" max="12565" width="2.875" style="168" customWidth="1"/>
    <col min="12566" max="12800" width="9" style="168"/>
    <col min="12801" max="12801" width="8.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0" style="168" hidden="1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19" width="2.875" style="168" customWidth="1"/>
    <col min="12820" max="12820" width="2.875" style="168" bestFit="1" customWidth="1"/>
    <col min="12821" max="12821" width="2.875" style="168" customWidth="1"/>
    <col min="12822" max="13056" width="9" style="168"/>
    <col min="13057" max="13057" width="8.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0" style="168" hidden="1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5" width="2.875" style="168" customWidth="1"/>
    <col min="13076" max="13076" width="2.875" style="168" bestFit="1" customWidth="1"/>
    <col min="13077" max="13077" width="2.875" style="168" customWidth="1"/>
    <col min="13078" max="13312" width="9" style="168"/>
    <col min="13313" max="13313" width="8.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0" style="168" hidden="1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1" width="2.875" style="168" customWidth="1"/>
    <col min="13332" max="13332" width="2.875" style="168" bestFit="1" customWidth="1"/>
    <col min="13333" max="13333" width="2.875" style="168" customWidth="1"/>
    <col min="13334" max="13568" width="9" style="168"/>
    <col min="13569" max="13569" width="8.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0" style="168" hidden="1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7" width="2.875" style="168" customWidth="1"/>
    <col min="13588" max="13588" width="2.875" style="168" bestFit="1" customWidth="1"/>
    <col min="13589" max="13589" width="2.875" style="168" customWidth="1"/>
    <col min="13590" max="13824" width="9" style="168"/>
    <col min="13825" max="13825" width="8.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0" style="168" hidden="1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3" width="2.875" style="168" customWidth="1"/>
    <col min="13844" max="13844" width="2.875" style="168" bestFit="1" customWidth="1"/>
    <col min="13845" max="13845" width="2.875" style="168" customWidth="1"/>
    <col min="13846" max="14080" width="9" style="168"/>
    <col min="14081" max="14081" width="8.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0" style="168" hidden="1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099" width="2.875" style="168" customWidth="1"/>
    <col min="14100" max="14100" width="2.875" style="168" bestFit="1" customWidth="1"/>
    <col min="14101" max="14101" width="2.875" style="168" customWidth="1"/>
    <col min="14102" max="14336" width="9" style="168"/>
    <col min="14337" max="14337" width="8.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0" style="168" hidden="1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5" width="2.875" style="168" customWidth="1"/>
    <col min="14356" max="14356" width="2.875" style="168" bestFit="1" customWidth="1"/>
    <col min="14357" max="14357" width="2.875" style="168" customWidth="1"/>
    <col min="14358" max="14592" width="9" style="168"/>
    <col min="14593" max="14593" width="8.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0" style="168" hidden="1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1" width="2.875" style="168" customWidth="1"/>
    <col min="14612" max="14612" width="2.875" style="168" bestFit="1" customWidth="1"/>
    <col min="14613" max="14613" width="2.875" style="168" customWidth="1"/>
    <col min="14614" max="14848" width="9" style="168"/>
    <col min="14849" max="14849" width="8.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0" style="168" hidden="1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7" width="2.875" style="168" customWidth="1"/>
    <col min="14868" max="14868" width="2.875" style="168" bestFit="1" customWidth="1"/>
    <col min="14869" max="14869" width="2.875" style="168" customWidth="1"/>
    <col min="14870" max="15104" width="9" style="168"/>
    <col min="15105" max="15105" width="8.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0" style="168" hidden="1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3" width="2.875" style="168" customWidth="1"/>
    <col min="15124" max="15124" width="2.875" style="168" bestFit="1" customWidth="1"/>
    <col min="15125" max="15125" width="2.875" style="168" customWidth="1"/>
    <col min="15126" max="15360" width="9" style="168"/>
    <col min="15361" max="15361" width="8.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0" style="168" hidden="1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79" width="2.875" style="168" customWidth="1"/>
    <col min="15380" max="15380" width="2.875" style="168" bestFit="1" customWidth="1"/>
    <col min="15381" max="15381" width="2.875" style="168" customWidth="1"/>
    <col min="15382" max="15616" width="9" style="168"/>
    <col min="15617" max="15617" width="8.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0" style="168" hidden="1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5" width="2.875" style="168" customWidth="1"/>
    <col min="15636" max="15636" width="2.875" style="168" bestFit="1" customWidth="1"/>
    <col min="15637" max="15637" width="2.875" style="168" customWidth="1"/>
    <col min="15638" max="15872" width="9" style="168"/>
    <col min="15873" max="15873" width="8.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0" style="168" hidden="1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1" width="2.875" style="168" customWidth="1"/>
    <col min="15892" max="15892" width="2.875" style="168" bestFit="1" customWidth="1"/>
    <col min="15893" max="15893" width="2.875" style="168" customWidth="1"/>
    <col min="15894" max="16128" width="9" style="168"/>
    <col min="16129" max="16129" width="8.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0" style="168" hidden="1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7" width="2.875" style="168" customWidth="1"/>
    <col min="16148" max="16148" width="2.875" style="168" bestFit="1" customWidth="1"/>
    <col min="16149" max="16149" width="2.875" style="168" customWidth="1"/>
    <col min="16150" max="16384" width="9" style="168"/>
  </cols>
  <sheetData>
    <row r="1" spans="1:23" ht="22.5" customHeight="1" thickBot="1">
      <c r="A1" s="221"/>
      <c r="B1" s="237"/>
      <c r="D1" s="238"/>
    </row>
    <row r="2" spans="1:23" ht="15" customHeight="1">
      <c r="A2" s="448" t="s">
        <v>68</v>
      </c>
      <c r="B2" s="449"/>
      <c r="C2" s="450" t="s">
        <v>199</v>
      </c>
      <c r="D2" s="451"/>
      <c r="E2" s="239"/>
      <c r="F2" s="449" t="s">
        <v>22</v>
      </c>
      <c r="G2" s="449"/>
      <c r="H2" s="449"/>
      <c r="I2" s="449"/>
      <c r="J2" s="449"/>
      <c r="K2" s="449"/>
      <c r="L2" s="450" t="s">
        <v>199</v>
      </c>
      <c r="M2" s="450"/>
      <c r="N2" s="450"/>
      <c r="O2" s="450"/>
      <c r="P2" s="450"/>
      <c r="Q2" s="450"/>
      <c r="R2" s="450"/>
      <c r="S2" s="450"/>
      <c r="T2" s="452"/>
    </row>
    <row r="3" spans="1:23" ht="13.5" customHeight="1">
      <c r="A3" s="453" t="s">
        <v>69</v>
      </c>
      <c r="B3" s="454"/>
      <c r="C3" s="445" t="s">
        <v>196</v>
      </c>
      <c r="D3" s="446"/>
      <c r="E3" s="447"/>
      <c r="F3" s="455" t="s">
        <v>70</v>
      </c>
      <c r="G3" s="456"/>
      <c r="H3" s="456"/>
      <c r="I3" s="456"/>
      <c r="J3" s="456"/>
      <c r="K3" s="457"/>
      <c r="L3" s="446"/>
      <c r="M3" s="446"/>
      <c r="N3" s="446"/>
      <c r="O3" s="234"/>
      <c r="P3" s="234"/>
      <c r="Q3" s="234"/>
      <c r="R3" s="234"/>
      <c r="S3" s="234"/>
      <c r="T3" s="233"/>
    </row>
    <row r="4" spans="1:23" ht="13.5" customHeight="1">
      <c r="A4" s="423" t="s">
        <v>71</v>
      </c>
      <c r="B4" s="424"/>
      <c r="C4" s="425">
        <v>8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v>-9.1999999999999993</v>
      </c>
      <c r="M4" s="431"/>
      <c r="N4" s="431"/>
      <c r="O4" s="431"/>
      <c r="P4" s="431"/>
      <c r="Q4" s="431"/>
      <c r="R4" s="431"/>
      <c r="S4" s="431"/>
      <c r="T4" s="432"/>
      <c r="V4" s="216"/>
    </row>
    <row r="5" spans="1:23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  <c r="T5" s="433"/>
    </row>
    <row r="6" spans="1:23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07"/>
      <c r="T6" s="415"/>
      <c r="V6" s="216"/>
    </row>
    <row r="7" spans="1:23" ht="13.5" customHeight="1" thickBot="1">
      <c r="A7" s="416">
        <f>COUNTIF(F29:HQ29,"P")</f>
        <v>10</v>
      </c>
      <c r="B7" s="417"/>
      <c r="C7" s="418">
        <f>COUNTIF(F29:HQ29,"F")</f>
        <v>0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COUNTIF(E28:HQ28,"N")</f>
        <v>2</v>
      </c>
      <c r="M7" s="231">
        <f>COUNTIF(E28:HQ28,"A")</f>
        <v>8</v>
      </c>
      <c r="N7" s="231">
        <f>COUNTIF(E28:HQ28,"B")</f>
        <v>0</v>
      </c>
      <c r="O7" s="421">
        <f>COUNTA(E9:HT9)</f>
        <v>10</v>
      </c>
      <c r="P7" s="419"/>
      <c r="Q7" s="419"/>
      <c r="R7" s="419"/>
      <c r="S7" s="419"/>
      <c r="T7" s="422"/>
      <c r="U7" s="230"/>
    </row>
    <row r="8" spans="1:23" ht="11.25" thickBot="1"/>
    <row r="9" spans="1:23" ht="43.5" thickTop="1" thickBot="1">
      <c r="A9" s="240"/>
      <c r="B9" s="241"/>
      <c r="C9" s="242"/>
      <c r="D9" s="243"/>
      <c r="E9" s="242"/>
      <c r="F9" s="244" t="s">
        <v>40</v>
      </c>
      <c r="G9" s="244" t="s">
        <v>41</v>
      </c>
      <c r="H9" s="244" t="s">
        <v>42</v>
      </c>
      <c r="I9" s="244" t="s">
        <v>43</v>
      </c>
      <c r="J9" s="244" t="s">
        <v>44</v>
      </c>
      <c r="K9" s="244" t="s">
        <v>45</v>
      </c>
      <c r="L9" s="244" t="s">
        <v>46</v>
      </c>
      <c r="M9" s="244" t="s">
        <v>47</v>
      </c>
      <c r="N9" s="244" t="s">
        <v>48</v>
      </c>
      <c r="O9" s="244" t="s">
        <v>49</v>
      </c>
      <c r="P9" s="244"/>
      <c r="Q9" s="244"/>
      <c r="R9" s="244"/>
      <c r="S9" s="244"/>
      <c r="T9" s="245"/>
      <c r="U9" s="223"/>
      <c r="V9" s="222"/>
      <c r="W9" s="221"/>
    </row>
    <row r="10" spans="1:23" ht="13.5" customHeight="1">
      <c r="A10" s="220" t="s">
        <v>75</v>
      </c>
      <c r="B10" s="211" t="s">
        <v>200</v>
      </c>
      <c r="C10" s="210"/>
      <c r="D10" s="194"/>
      <c r="E10" s="246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247"/>
    </row>
    <row r="11" spans="1:23" ht="13.5" customHeight="1">
      <c r="A11" s="209"/>
      <c r="B11" s="211" t="s">
        <v>195</v>
      </c>
      <c r="C11" s="210"/>
      <c r="D11" s="194"/>
      <c r="E11" s="215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247"/>
    </row>
    <row r="12" spans="1:23" ht="13.5" customHeight="1">
      <c r="A12" s="209"/>
      <c r="B12" s="211"/>
      <c r="C12" s="210"/>
      <c r="D12" s="194" t="s">
        <v>201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 t="s">
        <v>98</v>
      </c>
      <c r="K12" s="189"/>
      <c r="L12" s="189"/>
      <c r="M12" s="189"/>
      <c r="N12" s="189"/>
      <c r="O12" s="189"/>
      <c r="P12" s="189"/>
      <c r="Q12" s="189"/>
      <c r="R12" s="189"/>
      <c r="S12" s="189"/>
      <c r="T12" s="247"/>
    </row>
    <row r="13" spans="1:23" ht="13.5" customHeight="1">
      <c r="A13" s="209"/>
      <c r="B13" s="211"/>
      <c r="C13" s="210"/>
      <c r="D13" s="194" t="s">
        <v>202</v>
      </c>
      <c r="E13" s="215"/>
      <c r="F13" s="189"/>
      <c r="G13" s="189"/>
      <c r="H13" s="189"/>
      <c r="I13" s="189"/>
      <c r="J13" s="189"/>
      <c r="K13" s="189" t="s">
        <v>98</v>
      </c>
      <c r="L13" s="189" t="s">
        <v>98</v>
      </c>
      <c r="M13" s="189" t="s">
        <v>98</v>
      </c>
      <c r="N13" s="189" t="s">
        <v>98</v>
      </c>
      <c r="O13" s="189" t="s">
        <v>98</v>
      </c>
      <c r="P13" s="189"/>
      <c r="Q13" s="189"/>
      <c r="R13" s="189"/>
      <c r="S13" s="189"/>
      <c r="T13" s="247"/>
    </row>
    <row r="14" spans="1:23" ht="13.5" customHeight="1">
      <c r="A14" s="209" t="s">
        <v>128</v>
      </c>
      <c r="B14" s="211" t="s">
        <v>190</v>
      </c>
      <c r="C14" s="210"/>
      <c r="D14" s="194"/>
      <c r="E14" s="213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247"/>
    </row>
    <row r="15" spans="1:23" ht="13.5" customHeight="1">
      <c r="A15" s="209"/>
      <c r="B15" s="211"/>
      <c r="C15" s="210"/>
      <c r="D15" s="194">
        <v>1</v>
      </c>
      <c r="E15" s="213"/>
      <c r="F15" s="189" t="s">
        <v>98</v>
      </c>
      <c r="G15" s="189"/>
      <c r="H15" s="189"/>
      <c r="I15" s="189"/>
      <c r="J15" s="189"/>
      <c r="K15" s="189" t="s">
        <v>98</v>
      </c>
      <c r="L15" s="189"/>
      <c r="M15" s="189"/>
      <c r="N15" s="189"/>
      <c r="O15" s="189"/>
      <c r="P15" s="189"/>
      <c r="Q15" s="189"/>
      <c r="R15" s="189"/>
      <c r="S15" s="189"/>
      <c r="T15" s="247"/>
    </row>
    <row r="16" spans="1:23" ht="13.5" customHeight="1">
      <c r="A16" s="209"/>
      <c r="B16" s="211"/>
      <c r="C16" s="210"/>
      <c r="D16" s="194">
        <v>0</v>
      </c>
      <c r="E16" s="213"/>
      <c r="F16" s="189"/>
      <c r="G16" s="189" t="s">
        <v>98</v>
      </c>
      <c r="H16" s="189"/>
      <c r="I16" s="189"/>
      <c r="J16" s="189"/>
      <c r="K16" s="189"/>
      <c r="L16" s="189" t="s">
        <v>98</v>
      </c>
      <c r="M16" s="189"/>
      <c r="N16" s="189"/>
      <c r="O16" s="189"/>
      <c r="P16" s="189"/>
      <c r="Q16" s="189"/>
      <c r="R16" s="189"/>
      <c r="S16" s="189"/>
      <c r="T16" s="247"/>
    </row>
    <row r="17" spans="1:21" ht="13.5" customHeight="1">
      <c r="A17" s="209"/>
      <c r="B17" s="211"/>
      <c r="C17" s="210"/>
      <c r="D17" s="194">
        <v>20</v>
      </c>
      <c r="E17" s="213"/>
      <c r="F17" s="189"/>
      <c r="G17" s="189"/>
      <c r="H17" s="189" t="s">
        <v>98</v>
      </c>
      <c r="I17" s="189"/>
      <c r="J17" s="189"/>
      <c r="K17" s="189"/>
      <c r="L17" s="189"/>
      <c r="M17" s="189" t="s">
        <v>98</v>
      </c>
      <c r="N17" s="189"/>
      <c r="O17" s="189"/>
      <c r="P17" s="189"/>
      <c r="Q17" s="189"/>
      <c r="R17" s="189"/>
      <c r="S17" s="189"/>
      <c r="T17" s="247"/>
    </row>
    <row r="18" spans="1:21" ht="13.5" customHeight="1">
      <c r="A18" s="209"/>
      <c r="B18" s="211"/>
      <c r="C18" s="210"/>
      <c r="D18" s="194">
        <v>100</v>
      </c>
      <c r="E18" s="213"/>
      <c r="F18" s="189"/>
      <c r="G18" s="189"/>
      <c r="H18" s="189"/>
      <c r="I18" s="189" t="s">
        <v>98</v>
      </c>
      <c r="J18" s="189"/>
      <c r="K18" s="189"/>
      <c r="L18" s="189"/>
      <c r="M18" s="189"/>
      <c r="N18" s="189" t="s">
        <v>98</v>
      </c>
      <c r="O18" s="189"/>
      <c r="P18" s="189"/>
      <c r="Q18" s="189"/>
      <c r="R18" s="189"/>
      <c r="S18" s="189"/>
      <c r="T18" s="247"/>
      <c r="U18" s="248"/>
    </row>
    <row r="19" spans="1:21" ht="13.5" customHeight="1" thickBot="1">
      <c r="A19" s="209"/>
      <c r="B19" s="211"/>
      <c r="C19" s="210"/>
      <c r="D19" s="194">
        <v>-100</v>
      </c>
      <c r="E19" s="213"/>
      <c r="F19" s="189"/>
      <c r="G19" s="189"/>
      <c r="H19" s="189"/>
      <c r="I19" s="189"/>
      <c r="J19" s="189" t="s">
        <v>98</v>
      </c>
      <c r="K19" s="189"/>
      <c r="L19" s="189"/>
      <c r="M19" s="189"/>
      <c r="N19" s="189"/>
      <c r="O19" s="189" t="s">
        <v>98</v>
      </c>
      <c r="P19" s="189"/>
      <c r="Q19" s="189"/>
      <c r="R19" s="189"/>
      <c r="S19" s="189"/>
      <c r="T19" s="247"/>
      <c r="U19" s="248"/>
    </row>
    <row r="20" spans="1:21" ht="13.5" customHeight="1">
      <c r="A20" s="186" t="s">
        <v>77</v>
      </c>
      <c r="B20" s="202" t="s">
        <v>203</v>
      </c>
      <c r="C20" s="201"/>
      <c r="D20" s="200"/>
      <c r="E20" s="19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50"/>
    </row>
    <row r="21" spans="1:21" ht="13.5" customHeight="1">
      <c r="A21" s="179"/>
      <c r="B21" s="193"/>
      <c r="C21" s="196"/>
      <c r="D21" s="251" t="s">
        <v>204</v>
      </c>
      <c r="E21" s="195"/>
      <c r="F21" s="189" t="s">
        <v>98</v>
      </c>
      <c r="G21" s="189"/>
      <c r="H21" s="189" t="s">
        <v>98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247"/>
    </row>
    <row r="22" spans="1:21" ht="13.5" customHeight="1">
      <c r="A22" s="179"/>
      <c r="B22" s="193"/>
      <c r="C22" s="252"/>
      <c r="D22" s="194" t="s">
        <v>52</v>
      </c>
      <c r="E22" s="190"/>
      <c r="F22" s="189"/>
      <c r="G22" s="189" t="s">
        <v>98</v>
      </c>
      <c r="H22" s="189"/>
      <c r="I22" s="189" t="s">
        <v>98</v>
      </c>
      <c r="J22" s="189" t="s">
        <v>98</v>
      </c>
      <c r="K22" s="189" t="s">
        <v>98</v>
      </c>
      <c r="L22" s="189" t="s">
        <v>98</v>
      </c>
      <c r="M22" s="189" t="s">
        <v>98</v>
      </c>
      <c r="N22" s="189" t="s">
        <v>98</v>
      </c>
      <c r="O22" s="189" t="s">
        <v>98</v>
      </c>
      <c r="P22" s="189"/>
      <c r="Q22" s="189"/>
      <c r="R22" s="189"/>
      <c r="S22" s="189"/>
      <c r="T22" s="247"/>
    </row>
    <row r="23" spans="1:21" ht="13.5" customHeight="1">
      <c r="A23" s="179"/>
      <c r="B23" s="193" t="s">
        <v>205</v>
      </c>
      <c r="C23" s="252"/>
      <c r="D23" s="191"/>
      <c r="E23" s="190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247"/>
    </row>
    <row r="24" spans="1:21" ht="13.5" customHeight="1">
      <c r="A24" s="179"/>
      <c r="B24" s="193"/>
      <c r="C24" s="252"/>
      <c r="D24" s="251" t="s">
        <v>184</v>
      </c>
      <c r="E24" s="190"/>
      <c r="F24" s="189"/>
      <c r="G24" s="189" t="s">
        <v>98</v>
      </c>
      <c r="H24" s="189" t="s">
        <v>98</v>
      </c>
      <c r="I24" s="189" t="s">
        <v>98</v>
      </c>
      <c r="J24" s="189" t="s">
        <v>98</v>
      </c>
      <c r="K24" s="189" t="s">
        <v>98</v>
      </c>
      <c r="L24" s="189" t="s">
        <v>98</v>
      </c>
      <c r="M24" s="189" t="s">
        <v>98</v>
      </c>
      <c r="N24" s="189" t="s">
        <v>98</v>
      </c>
      <c r="O24" s="189" t="s">
        <v>98</v>
      </c>
      <c r="P24" s="189"/>
      <c r="Q24" s="189"/>
      <c r="R24" s="189"/>
      <c r="S24" s="189"/>
      <c r="T24" s="247"/>
    </row>
    <row r="25" spans="1:21" ht="13.5" customHeight="1">
      <c r="A25" s="179"/>
      <c r="B25" s="193" t="s">
        <v>206</v>
      </c>
      <c r="C25" s="252"/>
      <c r="D25" s="191"/>
      <c r="E25" s="190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247"/>
    </row>
    <row r="26" spans="1:21" ht="13.5" customHeight="1">
      <c r="A26" s="179"/>
      <c r="B26" s="193"/>
      <c r="C26" s="252"/>
      <c r="D26" s="251" t="s">
        <v>197</v>
      </c>
      <c r="E26" s="251" t="s">
        <v>197</v>
      </c>
      <c r="F26" s="189"/>
      <c r="G26" s="189" t="s">
        <v>98</v>
      </c>
      <c r="H26" s="189" t="s">
        <v>98</v>
      </c>
      <c r="I26" s="189" t="s">
        <v>98</v>
      </c>
      <c r="J26" s="189" t="s">
        <v>98</v>
      </c>
      <c r="K26" s="189" t="s">
        <v>98</v>
      </c>
      <c r="L26" s="189" t="s">
        <v>98</v>
      </c>
      <c r="M26" s="189" t="s">
        <v>98</v>
      </c>
      <c r="N26" s="189" t="s">
        <v>98</v>
      </c>
      <c r="O26" s="189" t="s">
        <v>98</v>
      </c>
      <c r="P26" s="189"/>
      <c r="Q26" s="189"/>
      <c r="R26" s="189"/>
      <c r="S26" s="189"/>
      <c r="T26" s="247"/>
    </row>
    <row r="27" spans="1:21" ht="13.5" customHeight="1" thickBot="1">
      <c r="A27" s="179"/>
      <c r="B27" s="253"/>
      <c r="C27" s="254"/>
      <c r="D27" s="191" t="s">
        <v>183</v>
      </c>
      <c r="E27" s="191" t="s">
        <v>183</v>
      </c>
      <c r="F27" s="189" t="s">
        <v>98</v>
      </c>
      <c r="G27" s="189"/>
      <c r="H27" s="189"/>
      <c r="I27" s="189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6"/>
    </row>
    <row r="28" spans="1:21" ht="13.5" customHeight="1" thickTop="1">
      <c r="A28" s="186" t="s">
        <v>53</v>
      </c>
      <c r="B28" s="411" t="s">
        <v>54</v>
      </c>
      <c r="C28" s="411"/>
      <c r="D28" s="411"/>
      <c r="E28" s="185"/>
      <c r="F28" s="257" t="s">
        <v>55</v>
      </c>
      <c r="G28" s="257" t="s">
        <v>57</v>
      </c>
      <c r="H28" s="257" t="s">
        <v>55</v>
      </c>
      <c r="I28" s="257" t="s">
        <v>57</v>
      </c>
      <c r="J28" s="257" t="s">
        <v>57</v>
      </c>
      <c r="K28" s="257" t="s">
        <v>57</v>
      </c>
      <c r="L28" s="257" t="s">
        <v>57</v>
      </c>
      <c r="M28" s="257" t="s">
        <v>57</v>
      </c>
      <c r="N28" s="257" t="s">
        <v>57</v>
      </c>
      <c r="O28" s="257" t="s">
        <v>57</v>
      </c>
      <c r="P28" s="257"/>
      <c r="Q28" s="257"/>
      <c r="R28" s="257"/>
      <c r="S28" s="257"/>
      <c r="T28" s="258"/>
    </row>
    <row r="29" spans="1:21" ht="13.5" customHeight="1">
      <c r="A29" s="179"/>
      <c r="B29" s="412" t="s">
        <v>58</v>
      </c>
      <c r="C29" s="412"/>
      <c r="D29" s="412"/>
      <c r="E29" s="182"/>
      <c r="F29" s="259" t="s">
        <v>59</v>
      </c>
      <c r="G29" s="259" t="s">
        <v>59</v>
      </c>
      <c r="H29" s="259" t="s">
        <v>59</v>
      </c>
      <c r="I29" s="259" t="s">
        <v>59</v>
      </c>
      <c r="J29" s="259" t="s">
        <v>59</v>
      </c>
      <c r="K29" s="259" t="s">
        <v>59</v>
      </c>
      <c r="L29" s="259" t="s">
        <v>59</v>
      </c>
      <c r="M29" s="259" t="s">
        <v>59</v>
      </c>
      <c r="N29" s="259" t="s">
        <v>59</v>
      </c>
      <c r="O29" s="259" t="s">
        <v>59</v>
      </c>
      <c r="P29" s="259"/>
      <c r="Q29" s="259"/>
      <c r="R29" s="259"/>
      <c r="S29" s="259"/>
      <c r="T29" s="260"/>
    </row>
    <row r="30" spans="1:21" ht="13.5" customHeight="1">
      <c r="A30" s="179"/>
      <c r="B30" s="413" t="s">
        <v>60</v>
      </c>
      <c r="C30" s="413"/>
      <c r="D30" s="413"/>
      <c r="E30" s="178"/>
      <c r="F30" s="177">
        <v>43925</v>
      </c>
      <c r="G30" s="177">
        <v>43925</v>
      </c>
      <c r="H30" s="177">
        <v>43925</v>
      </c>
      <c r="I30" s="177">
        <v>43925</v>
      </c>
      <c r="J30" s="177">
        <v>43926</v>
      </c>
      <c r="K30" s="177">
        <v>43927</v>
      </c>
      <c r="L30" s="177">
        <v>43928</v>
      </c>
      <c r="M30" s="177">
        <v>43929</v>
      </c>
      <c r="N30" s="177">
        <v>43930</v>
      </c>
      <c r="O30" s="177">
        <v>43931</v>
      </c>
      <c r="P30" s="177"/>
      <c r="Q30" s="177"/>
      <c r="R30" s="177"/>
      <c r="S30" s="177"/>
      <c r="T30" s="176"/>
    </row>
    <row r="31" spans="1:21" ht="11.25" thickBot="1">
      <c r="A31" s="175"/>
      <c r="B31" s="403" t="s">
        <v>61</v>
      </c>
      <c r="C31" s="403"/>
      <c r="D31" s="403"/>
      <c r="E31" s="174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2"/>
    </row>
    <row r="32" spans="1:21" ht="11.25" thickTop="1">
      <c r="A32" s="170"/>
      <c r="B32" s="168"/>
      <c r="C32" s="169"/>
      <c r="D32" s="168"/>
    </row>
  </sheetData>
  <mergeCells count="27">
    <mergeCell ref="F7:K7"/>
    <mergeCell ref="O7:T7"/>
    <mergeCell ref="A6:B6"/>
    <mergeCell ref="C6:E6"/>
    <mergeCell ref="F4:K4"/>
    <mergeCell ref="L4:T4"/>
    <mergeCell ref="A5:B5"/>
    <mergeCell ref="C5:T5"/>
    <mergeCell ref="F6:K6"/>
    <mergeCell ref="L6:N6"/>
    <mergeCell ref="O6:T6"/>
    <mergeCell ref="F2:K2"/>
    <mergeCell ref="L2:T2"/>
    <mergeCell ref="A3:B3"/>
    <mergeCell ref="C3:E3"/>
    <mergeCell ref="F3:K3"/>
    <mergeCell ref="L3:N3"/>
    <mergeCell ref="B28:D28"/>
    <mergeCell ref="B29:D29"/>
    <mergeCell ref="B30:D30"/>
    <mergeCell ref="B31:D31"/>
    <mergeCell ref="A2:B2"/>
    <mergeCell ref="C2:D2"/>
    <mergeCell ref="A4:B4"/>
    <mergeCell ref="C4:D4"/>
    <mergeCell ref="A7:B7"/>
    <mergeCell ref="C7:E7"/>
  </mergeCells>
  <dataValidations count="3"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 xr:uid="{00000000-0002-0000-0E00-000000000000}">
      <formula1>"O,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 xr:uid="{00000000-0002-0000-0E00-000001000000}">
      <formula1>"P,F,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 xr:uid="{00000000-0002-0000-0E00-000002000000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32"/>
  <sheetViews>
    <sheetView topLeftCell="A11" workbookViewId="0">
      <selection activeCell="K18" sqref="K18"/>
    </sheetView>
  </sheetViews>
  <sheetFormatPr defaultRowHeight="13.5" customHeight="1"/>
  <cols>
    <col min="1" max="1" width="8.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256" width="9" style="168"/>
    <col min="257" max="257" width="8.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0" style="168" hidden="1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5" width="2.875" style="168" customWidth="1"/>
    <col min="276" max="276" width="2.875" style="168" bestFit="1" customWidth="1"/>
    <col min="277" max="277" width="2.875" style="168" customWidth="1"/>
    <col min="278" max="512" width="9" style="168"/>
    <col min="513" max="513" width="8.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0" style="168" hidden="1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1" width="2.875" style="168" customWidth="1"/>
    <col min="532" max="532" width="2.875" style="168" bestFit="1" customWidth="1"/>
    <col min="533" max="533" width="2.875" style="168" customWidth="1"/>
    <col min="534" max="768" width="9" style="168"/>
    <col min="769" max="769" width="8.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0" style="168" hidden="1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7" width="2.875" style="168" customWidth="1"/>
    <col min="788" max="788" width="2.875" style="168" bestFit="1" customWidth="1"/>
    <col min="789" max="789" width="2.875" style="168" customWidth="1"/>
    <col min="790" max="1024" width="9" style="168"/>
    <col min="1025" max="1025" width="8.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0" style="168" hidden="1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3" width="2.875" style="168" customWidth="1"/>
    <col min="1044" max="1044" width="2.875" style="168" bestFit="1" customWidth="1"/>
    <col min="1045" max="1045" width="2.875" style="168" customWidth="1"/>
    <col min="1046" max="1280" width="9" style="168"/>
    <col min="1281" max="1281" width="8.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0" style="168" hidden="1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299" width="2.875" style="168" customWidth="1"/>
    <col min="1300" max="1300" width="2.875" style="168" bestFit="1" customWidth="1"/>
    <col min="1301" max="1301" width="2.875" style="168" customWidth="1"/>
    <col min="1302" max="1536" width="9" style="168"/>
    <col min="1537" max="1537" width="8.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0" style="168" hidden="1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5" width="2.875" style="168" customWidth="1"/>
    <col min="1556" max="1556" width="2.875" style="168" bestFit="1" customWidth="1"/>
    <col min="1557" max="1557" width="2.875" style="168" customWidth="1"/>
    <col min="1558" max="1792" width="9" style="168"/>
    <col min="1793" max="1793" width="8.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0" style="168" hidden="1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1" width="2.875" style="168" customWidth="1"/>
    <col min="1812" max="1812" width="2.875" style="168" bestFit="1" customWidth="1"/>
    <col min="1813" max="1813" width="2.875" style="168" customWidth="1"/>
    <col min="1814" max="2048" width="9" style="168"/>
    <col min="2049" max="2049" width="8.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0" style="168" hidden="1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7" width="2.875" style="168" customWidth="1"/>
    <col min="2068" max="2068" width="2.875" style="168" bestFit="1" customWidth="1"/>
    <col min="2069" max="2069" width="2.875" style="168" customWidth="1"/>
    <col min="2070" max="2304" width="9" style="168"/>
    <col min="2305" max="2305" width="8.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0" style="168" hidden="1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3" width="2.875" style="168" customWidth="1"/>
    <col min="2324" max="2324" width="2.875" style="168" bestFit="1" customWidth="1"/>
    <col min="2325" max="2325" width="2.875" style="168" customWidth="1"/>
    <col min="2326" max="2560" width="9" style="168"/>
    <col min="2561" max="2561" width="8.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0" style="168" hidden="1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79" width="2.875" style="168" customWidth="1"/>
    <col min="2580" max="2580" width="2.875" style="168" bestFit="1" customWidth="1"/>
    <col min="2581" max="2581" width="2.875" style="168" customWidth="1"/>
    <col min="2582" max="2816" width="9" style="168"/>
    <col min="2817" max="2817" width="8.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0" style="168" hidden="1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5" width="2.875" style="168" customWidth="1"/>
    <col min="2836" max="2836" width="2.875" style="168" bestFit="1" customWidth="1"/>
    <col min="2837" max="2837" width="2.875" style="168" customWidth="1"/>
    <col min="2838" max="3072" width="9" style="168"/>
    <col min="3073" max="3073" width="8.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0" style="168" hidden="1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1" width="2.875" style="168" customWidth="1"/>
    <col min="3092" max="3092" width="2.875" style="168" bestFit="1" customWidth="1"/>
    <col min="3093" max="3093" width="2.875" style="168" customWidth="1"/>
    <col min="3094" max="3328" width="9" style="168"/>
    <col min="3329" max="3329" width="8.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0" style="168" hidden="1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7" width="2.875" style="168" customWidth="1"/>
    <col min="3348" max="3348" width="2.875" style="168" bestFit="1" customWidth="1"/>
    <col min="3349" max="3349" width="2.875" style="168" customWidth="1"/>
    <col min="3350" max="3584" width="9" style="168"/>
    <col min="3585" max="3585" width="8.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0" style="168" hidden="1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3" width="2.875" style="168" customWidth="1"/>
    <col min="3604" max="3604" width="2.875" style="168" bestFit="1" customWidth="1"/>
    <col min="3605" max="3605" width="2.875" style="168" customWidth="1"/>
    <col min="3606" max="3840" width="9" style="168"/>
    <col min="3841" max="3841" width="8.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0" style="168" hidden="1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59" width="2.875" style="168" customWidth="1"/>
    <col min="3860" max="3860" width="2.875" style="168" bestFit="1" customWidth="1"/>
    <col min="3861" max="3861" width="2.875" style="168" customWidth="1"/>
    <col min="3862" max="4096" width="9" style="168"/>
    <col min="4097" max="4097" width="8.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0" style="168" hidden="1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5" width="2.875" style="168" customWidth="1"/>
    <col min="4116" max="4116" width="2.875" style="168" bestFit="1" customWidth="1"/>
    <col min="4117" max="4117" width="2.875" style="168" customWidth="1"/>
    <col min="4118" max="4352" width="9" style="168"/>
    <col min="4353" max="4353" width="8.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0" style="168" hidden="1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1" width="2.875" style="168" customWidth="1"/>
    <col min="4372" max="4372" width="2.875" style="168" bestFit="1" customWidth="1"/>
    <col min="4373" max="4373" width="2.875" style="168" customWidth="1"/>
    <col min="4374" max="4608" width="9" style="168"/>
    <col min="4609" max="4609" width="8.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0" style="168" hidden="1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7" width="2.875" style="168" customWidth="1"/>
    <col min="4628" max="4628" width="2.875" style="168" bestFit="1" customWidth="1"/>
    <col min="4629" max="4629" width="2.875" style="168" customWidth="1"/>
    <col min="4630" max="4864" width="9" style="168"/>
    <col min="4865" max="4865" width="8.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0" style="168" hidden="1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3" width="2.875" style="168" customWidth="1"/>
    <col min="4884" max="4884" width="2.875" style="168" bestFit="1" customWidth="1"/>
    <col min="4885" max="4885" width="2.875" style="168" customWidth="1"/>
    <col min="4886" max="5120" width="9" style="168"/>
    <col min="5121" max="5121" width="8.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0" style="168" hidden="1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39" width="2.875" style="168" customWidth="1"/>
    <col min="5140" max="5140" width="2.875" style="168" bestFit="1" customWidth="1"/>
    <col min="5141" max="5141" width="2.875" style="168" customWidth="1"/>
    <col min="5142" max="5376" width="9" style="168"/>
    <col min="5377" max="5377" width="8.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0" style="168" hidden="1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5" width="2.875" style="168" customWidth="1"/>
    <col min="5396" max="5396" width="2.875" style="168" bestFit="1" customWidth="1"/>
    <col min="5397" max="5397" width="2.875" style="168" customWidth="1"/>
    <col min="5398" max="5632" width="9" style="168"/>
    <col min="5633" max="5633" width="8.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0" style="168" hidden="1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1" width="2.875" style="168" customWidth="1"/>
    <col min="5652" max="5652" width="2.875" style="168" bestFit="1" customWidth="1"/>
    <col min="5653" max="5653" width="2.875" style="168" customWidth="1"/>
    <col min="5654" max="5888" width="9" style="168"/>
    <col min="5889" max="5889" width="8.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0" style="168" hidden="1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7" width="2.875" style="168" customWidth="1"/>
    <col min="5908" max="5908" width="2.875" style="168" bestFit="1" customWidth="1"/>
    <col min="5909" max="5909" width="2.875" style="168" customWidth="1"/>
    <col min="5910" max="6144" width="9" style="168"/>
    <col min="6145" max="6145" width="8.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0" style="168" hidden="1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3" width="2.875" style="168" customWidth="1"/>
    <col min="6164" max="6164" width="2.875" style="168" bestFit="1" customWidth="1"/>
    <col min="6165" max="6165" width="2.875" style="168" customWidth="1"/>
    <col min="6166" max="6400" width="9" style="168"/>
    <col min="6401" max="6401" width="8.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0" style="168" hidden="1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19" width="2.875" style="168" customWidth="1"/>
    <col min="6420" max="6420" width="2.875" style="168" bestFit="1" customWidth="1"/>
    <col min="6421" max="6421" width="2.875" style="168" customWidth="1"/>
    <col min="6422" max="6656" width="9" style="168"/>
    <col min="6657" max="6657" width="8.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0" style="168" hidden="1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5" width="2.875" style="168" customWidth="1"/>
    <col min="6676" max="6676" width="2.875" style="168" bestFit="1" customWidth="1"/>
    <col min="6677" max="6677" width="2.875" style="168" customWidth="1"/>
    <col min="6678" max="6912" width="9" style="168"/>
    <col min="6913" max="6913" width="8.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0" style="168" hidden="1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1" width="2.875" style="168" customWidth="1"/>
    <col min="6932" max="6932" width="2.875" style="168" bestFit="1" customWidth="1"/>
    <col min="6933" max="6933" width="2.875" style="168" customWidth="1"/>
    <col min="6934" max="7168" width="9" style="168"/>
    <col min="7169" max="7169" width="8.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0" style="168" hidden="1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7" width="2.875" style="168" customWidth="1"/>
    <col min="7188" max="7188" width="2.875" style="168" bestFit="1" customWidth="1"/>
    <col min="7189" max="7189" width="2.875" style="168" customWidth="1"/>
    <col min="7190" max="7424" width="9" style="168"/>
    <col min="7425" max="7425" width="8.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0" style="168" hidden="1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3" width="2.875" style="168" customWidth="1"/>
    <col min="7444" max="7444" width="2.875" style="168" bestFit="1" customWidth="1"/>
    <col min="7445" max="7445" width="2.875" style="168" customWidth="1"/>
    <col min="7446" max="7680" width="9" style="168"/>
    <col min="7681" max="7681" width="8.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0" style="168" hidden="1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699" width="2.875" style="168" customWidth="1"/>
    <col min="7700" max="7700" width="2.875" style="168" bestFit="1" customWidth="1"/>
    <col min="7701" max="7701" width="2.875" style="168" customWidth="1"/>
    <col min="7702" max="7936" width="9" style="168"/>
    <col min="7937" max="7937" width="8.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0" style="168" hidden="1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5" width="2.875" style="168" customWidth="1"/>
    <col min="7956" max="7956" width="2.875" style="168" bestFit="1" customWidth="1"/>
    <col min="7957" max="7957" width="2.875" style="168" customWidth="1"/>
    <col min="7958" max="8192" width="9" style="168"/>
    <col min="8193" max="8193" width="8.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0" style="168" hidden="1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1" width="2.875" style="168" customWidth="1"/>
    <col min="8212" max="8212" width="2.875" style="168" bestFit="1" customWidth="1"/>
    <col min="8213" max="8213" width="2.875" style="168" customWidth="1"/>
    <col min="8214" max="8448" width="9" style="168"/>
    <col min="8449" max="8449" width="8.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0" style="168" hidden="1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7" width="2.875" style="168" customWidth="1"/>
    <col min="8468" max="8468" width="2.875" style="168" bestFit="1" customWidth="1"/>
    <col min="8469" max="8469" width="2.875" style="168" customWidth="1"/>
    <col min="8470" max="8704" width="9" style="168"/>
    <col min="8705" max="8705" width="8.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0" style="168" hidden="1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3" width="2.875" style="168" customWidth="1"/>
    <col min="8724" max="8724" width="2.875" style="168" bestFit="1" customWidth="1"/>
    <col min="8725" max="8725" width="2.875" style="168" customWidth="1"/>
    <col min="8726" max="8960" width="9" style="168"/>
    <col min="8961" max="8961" width="8.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0" style="168" hidden="1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79" width="2.875" style="168" customWidth="1"/>
    <col min="8980" max="8980" width="2.875" style="168" bestFit="1" customWidth="1"/>
    <col min="8981" max="8981" width="2.875" style="168" customWidth="1"/>
    <col min="8982" max="9216" width="9" style="168"/>
    <col min="9217" max="9217" width="8.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0" style="168" hidden="1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5" width="2.875" style="168" customWidth="1"/>
    <col min="9236" max="9236" width="2.875" style="168" bestFit="1" customWidth="1"/>
    <col min="9237" max="9237" width="2.875" style="168" customWidth="1"/>
    <col min="9238" max="9472" width="9" style="168"/>
    <col min="9473" max="9473" width="8.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0" style="168" hidden="1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1" width="2.875" style="168" customWidth="1"/>
    <col min="9492" max="9492" width="2.875" style="168" bestFit="1" customWidth="1"/>
    <col min="9493" max="9493" width="2.875" style="168" customWidth="1"/>
    <col min="9494" max="9728" width="9" style="168"/>
    <col min="9729" max="9729" width="8.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0" style="168" hidden="1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7" width="2.875" style="168" customWidth="1"/>
    <col min="9748" max="9748" width="2.875" style="168" bestFit="1" customWidth="1"/>
    <col min="9749" max="9749" width="2.875" style="168" customWidth="1"/>
    <col min="9750" max="9984" width="9" style="168"/>
    <col min="9985" max="9985" width="8.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0" style="168" hidden="1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3" width="2.875" style="168" customWidth="1"/>
    <col min="10004" max="10004" width="2.875" style="168" bestFit="1" customWidth="1"/>
    <col min="10005" max="10005" width="2.875" style="168" customWidth="1"/>
    <col min="10006" max="10240" width="9" style="168"/>
    <col min="10241" max="10241" width="8.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0" style="168" hidden="1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59" width="2.875" style="168" customWidth="1"/>
    <col min="10260" max="10260" width="2.875" style="168" bestFit="1" customWidth="1"/>
    <col min="10261" max="10261" width="2.875" style="168" customWidth="1"/>
    <col min="10262" max="10496" width="9" style="168"/>
    <col min="10497" max="10497" width="8.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0" style="168" hidden="1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5" width="2.875" style="168" customWidth="1"/>
    <col min="10516" max="10516" width="2.875" style="168" bestFit="1" customWidth="1"/>
    <col min="10517" max="10517" width="2.875" style="168" customWidth="1"/>
    <col min="10518" max="10752" width="9" style="168"/>
    <col min="10753" max="10753" width="8.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0" style="168" hidden="1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1" width="2.875" style="168" customWidth="1"/>
    <col min="10772" max="10772" width="2.875" style="168" bestFit="1" customWidth="1"/>
    <col min="10773" max="10773" width="2.875" style="168" customWidth="1"/>
    <col min="10774" max="11008" width="9" style="168"/>
    <col min="11009" max="11009" width="8.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0" style="168" hidden="1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7" width="2.875" style="168" customWidth="1"/>
    <col min="11028" max="11028" width="2.875" style="168" bestFit="1" customWidth="1"/>
    <col min="11029" max="11029" width="2.875" style="168" customWidth="1"/>
    <col min="11030" max="11264" width="9" style="168"/>
    <col min="11265" max="11265" width="8.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0" style="168" hidden="1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3" width="2.875" style="168" customWidth="1"/>
    <col min="11284" max="11284" width="2.875" style="168" bestFit="1" customWidth="1"/>
    <col min="11285" max="11285" width="2.875" style="168" customWidth="1"/>
    <col min="11286" max="11520" width="9" style="168"/>
    <col min="11521" max="11521" width="8.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0" style="168" hidden="1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39" width="2.875" style="168" customWidth="1"/>
    <col min="11540" max="11540" width="2.875" style="168" bestFit="1" customWidth="1"/>
    <col min="11541" max="11541" width="2.875" style="168" customWidth="1"/>
    <col min="11542" max="11776" width="9" style="168"/>
    <col min="11777" max="11777" width="8.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0" style="168" hidden="1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5" width="2.875" style="168" customWidth="1"/>
    <col min="11796" max="11796" width="2.875" style="168" bestFit="1" customWidth="1"/>
    <col min="11797" max="11797" width="2.875" style="168" customWidth="1"/>
    <col min="11798" max="12032" width="9" style="168"/>
    <col min="12033" max="12033" width="8.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0" style="168" hidden="1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1" width="2.875" style="168" customWidth="1"/>
    <col min="12052" max="12052" width="2.875" style="168" bestFit="1" customWidth="1"/>
    <col min="12053" max="12053" width="2.875" style="168" customWidth="1"/>
    <col min="12054" max="12288" width="9" style="168"/>
    <col min="12289" max="12289" width="8.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0" style="168" hidden="1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7" width="2.875" style="168" customWidth="1"/>
    <col min="12308" max="12308" width="2.875" style="168" bestFit="1" customWidth="1"/>
    <col min="12309" max="12309" width="2.875" style="168" customWidth="1"/>
    <col min="12310" max="12544" width="9" style="168"/>
    <col min="12545" max="12545" width="8.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0" style="168" hidden="1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3" width="2.875" style="168" customWidth="1"/>
    <col min="12564" max="12564" width="2.875" style="168" bestFit="1" customWidth="1"/>
    <col min="12565" max="12565" width="2.875" style="168" customWidth="1"/>
    <col min="12566" max="12800" width="9" style="168"/>
    <col min="12801" max="12801" width="8.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0" style="168" hidden="1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19" width="2.875" style="168" customWidth="1"/>
    <col min="12820" max="12820" width="2.875" style="168" bestFit="1" customWidth="1"/>
    <col min="12821" max="12821" width="2.875" style="168" customWidth="1"/>
    <col min="12822" max="13056" width="9" style="168"/>
    <col min="13057" max="13057" width="8.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0" style="168" hidden="1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5" width="2.875" style="168" customWidth="1"/>
    <col min="13076" max="13076" width="2.875" style="168" bestFit="1" customWidth="1"/>
    <col min="13077" max="13077" width="2.875" style="168" customWidth="1"/>
    <col min="13078" max="13312" width="9" style="168"/>
    <col min="13313" max="13313" width="8.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0" style="168" hidden="1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1" width="2.875" style="168" customWidth="1"/>
    <col min="13332" max="13332" width="2.875" style="168" bestFit="1" customWidth="1"/>
    <col min="13333" max="13333" width="2.875" style="168" customWidth="1"/>
    <col min="13334" max="13568" width="9" style="168"/>
    <col min="13569" max="13569" width="8.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0" style="168" hidden="1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7" width="2.875" style="168" customWidth="1"/>
    <col min="13588" max="13588" width="2.875" style="168" bestFit="1" customWidth="1"/>
    <col min="13589" max="13589" width="2.875" style="168" customWidth="1"/>
    <col min="13590" max="13824" width="9" style="168"/>
    <col min="13825" max="13825" width="8.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0" style="168" hidden="1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3" width="2.875" style="168" customWidth="1"/>
    <col min="13844" max="13844" width="2.875" style="168" bestFit="1" customWidth="1"/>
    <col min="13845" max="13845" width="2.875" style="168" customWidth="1"/>
    <col min="13846" max="14080" width="9" style="168"/>
    <col min="14081" max="14081" width="8.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0" style="168" hidden="1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099" width="2.875" style="168" customWidth="1"/>
    <col min="14100" max="14100" width="2.875" style="168" bestFit="1" customWidth="1"/>
    <col min="14101" max="14101" width="2.875" style="168" customWidth="1"/>
    <col min="14102" max="14336" width="9" style="168"/>
    <col min="14337" max="14337" width="8.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0" style="168" hidden="1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5" width="2.875" style="168" customWidth="1"/>
    <col min="14356" max="14356" width="2.875" style="168" bestFit="1" customWidth="1"/>
    <col min="14357" max="14357" width="2.875" style="168" customWidth="1"/>
    <col min="14358" max="14592" width="9" style="168"/>
    <col min="14593" max="14593" width="8.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0" style="168" hidden="1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1" width="2.875" style="168" customWidth="1"/>
    <col min="14612" max="14612" width="2.875" style="168" bestFit="1" customWidth="1"/>
    <col min="14613" max="14613" width="2.875" style="168" customWidth="1"/>
    <col min="14614" max="14848" width="9" style="168"/>
    <col min="14849" max="14849" width="8.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0" style="168" hidden="1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7" width="2.875" style="168" customWidth="1"/>
    <col min="14868" max="14868" width="2.875" style="168" bestFit="1" customWidth="1"/>
    <col min="14869" max="14869" width="2.875" style="168" customWidth="1"/>
    <col min="14870" max="15104" width="9" style="168"/>
    <col min="15105" max="15105" width="8.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0" style="168" hidden="1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3" width="2.875" style="168" customWidth="1"/>
    <col min="15124" max="15124" width="2.875" style="168" bestFit="1" customWidth="1"/>
    <col min="15125" max="15125" width="2.875" style="168" customWidth="1"/>
    <col min="15126" max="15360" width="9" style="168"/>
    <col min="15361" max="15361" width="8.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0" style="168" hidden="1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79" width="2.875" style="168" customWidth="1"/>
    <col min="15380" max="15380" width="2.875" style="168" bestFit="1" customWidth="1"/>
    <col min="15381" max="15381" width="2.875" style="168" customWidth="1"/>
    <col min="15382" max="15616" width="9" style="168"/>
    <col min="15617" max="15617" width="8.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0" style="168" hidden="1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5" width="2.875" style="168" customWidth="1"/>
    <col min="15636" max="15636" width="2.875" style="168" bestFit="1" customWidth="1"/>
    <col min="15637" max="15637" width="2.875" style="168" customWidth="1"/>
    <col min="15638" max="15872" width="9" style="168"/>
    <col min="15873" max="15873" width="8.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0" style="168" hidden="1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1" width="2.875" style="168" customWidth="1"/>
    <col min="15892" max="15892" width="2.875" style="168" bestFit="1" customWidth="1"/>
    <col min="15893" max="15893" width="2.875" style="168" customWidth="1"/>
    <col min="15894" max="16128" width="9" style="168"/>
    <col min="16129" max="16129" width="8.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0" style="168" hidden="1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7" width="2.875" style="168" customWidth="1"/>
    <col min="16148" max="16148" width="2.875" style="168" bestFit="1" customWidth="1"/>
    <col min="16149" max="16149" width="2.875" style="168" customWidth="1"/>
    <col min="16150" max="16384" width="9" style="168"/>
  </cols>
  <sheetData>
    <row r="1" spans="1:23" ht="22.5" customHeight="1" thickBot="1">
      <c r="A1" s="221"/>
      <c r="B1" s="237"/>
      <c r="D1" s="238"/>
    </row>
    <row r="2" spans="1:23" ht="15" customHeight="1">
      <c r="A2" s="448" t="s">
        <v>68</v>
      </c>
      <c r="B2" s="449"/>
      <c r="C2" s="450" t="s">
        <v>210</v>
      </c>
      <c r="D2" s="451"/>
      <c r="E2" s="239"/>
      <c r="F2" s="449" t="s">
        <v>22</v>
      </c>
      <c r="G2" s="449"/>
      <c r="H2" s="449"/>
      <c r="I2" s="449"/>
      <c r="J2" s="449"/>
      <c r="K2" s="449"/>
      <c r="L2" s="450" t="s">
        <v>210</v>
      </c>
      <c r="M2" s="450"/>
      <c r="N2" s="450"/>
      <c r="O2" s="450"/>
      <c r="P2" s="450"/>
      <c r="Q2" s="450"/>
      <c r="R2" s="450"/>
      <c r="S2" s="450"/>
      <c r="T2" s="452"/>
    </row>
    <row r="3" spans="1:23" ht="13.5" customHeight="1">
      <c r="A3" s="453" t="s">
        <v>69</v>
      </c>
      <c r="B3" s="454"/>
      <c r="C3" s="445" t="s">
        <v>196</v>
      </c>
      <c r="D3" s="446"/>
      <c r="E3" s="447"/>
      <c r="F3" s="455" t="s">
        <v>70</v>
      </c>
      <c r="G3" s="456"/>
      <c r="H3" s="456"/>
      <c r="I3" s="456"/>
      <c r="J3" s="456"/>
      <c r="K3" s="457"/>
      <c r="L3" s="446"/>
      <c r="M3" s="446"/>
      <c r="N3" s="446"/>
      <c r="O3" s="234"/>
      <c r="P3" s="234"/>
      <c r="Q3" s="234"/>
      <c r="R3" s="234"/>
      <c r="S3" s="234"/>
      <c r="T3" s="233"/>
    </row>
    <row r="4" spans="1:23" ht="13.5" customHeight="1">
      <c r="A4" s="423" t="s">
        <v>71</v>
      </c>
      <c r="B4" s="424"/>
      <c r="C4" s="425">
        <v>14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v>-8.3000000000000007</v>
      </c>
      <c r="M4" s="431"/>
      <c r="N4" s="431"/>
      <c r="O4" s="431"/>
      <c r="P4" s="431"/>
      <c r="Q4" s="431"/>
      <c r="R4" s="431"/>
      <c r="S4" s="431"/>
      <c r="T4" s="432"/>
      <c r="V4" s="216"/>
    </row>
    <row r="5" spans="1:23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  <c r="T5" s="433"/>
    </row>
    <row r="6" spans="1:23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07"/>
      <c r="T6" s="415"/>
      <c r="V6" s="216"/>
    </row>
    <row r="7" spans="1:23" ht="13.5" customHeight="1" thickBot="1">
      <c r="A7" s="416">
        <f>COUNTIF(F29:HQ29,"P")</f>
        <v>10</v>
      </c>
      <c r="B7" s="417"/>
      <c r="C7" s="418">
        <f>COUNTIF(F29:HQ29,"F")</f>
        <v>0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COUNTIF(E28:HQ28,"N")</f>
        <v>2</v>
      </c>
      <c r="M7" s="231">
        <f>COUNTIF(E28:HQ28,"A")</f>
        <v>8</v>
      </c>
      <c r="N7" s="231">
        <f>COUNTIF(E28:HQ28,"B")</f>
        <v>0</v>
      </c>
      <c r="O7" s="421">
        <f>COUNTA(E9:HT9)</f>
        <v>10</v>
      </c>
      <c r="P7" s="419"/>
      <c r="Q7" s="419"/>
      <c r="R7" s="419"/>
      <c r="S7" s="419"/>
      <c r="T7" s="422"/>
      <c r="U7" s="230"/>
    </row>
    <row r="8" spans="1:23" ht="11.25" thickBot="1"/>
    <row r="9" spans="1:23" ht="43.5" thickTop="1" thickBot="1">
      <c r="A9" s="240"/>
      <c r="B9" s="241"/>
      <c r="C9" s="242"/>
      <c r="D9" s="243"/>
      <c r="E9" s="242"/>
      <c r="F9" s="244" t="s">
        <v>40</v>
      </c>
      <c r="G9" s="244" t="s">
        <v>41</v>
      </c>
      <c r="H9" s="244" t="s">
        <v>42</v>
      </c>
      <c r="I9" s="244" t="s">
        <v>43</v>
      </c>
      <c r="J9" s="244" t="s">
        <v>44</v>
      </c>
      <c r="K9" s="244" t="s">
        <v>45</v>
      </c>
      <c r="L9" s="244" t="s">
        <v>46</v>
      </c>
      <c r="M9" s="244" t="s">
        <v>47</v>
      </c>
      <c r="N9" s="244" t="s">
        <v>48</v>
      </c>
      <c r="O9" s="244" t="s">
        <v>49</v>
      </c>
      <c r="P9" s="244"/>
      <c r="Q9" s="244"/>
      <c r="R9" s="244"/>
      <c r="S9" s="244"/>
      <c r="T9" s="245"/>
      <c r="U9" s="223"/>
      <c r="V9" s="222"/>
      <c r="W9" s="221"/>
    </row>
    <row r="10" spans="1:23" ht="13.5" customHeight="1">
      <c r="A10" s="220" t="s">
        <v>75</v>
      </c>
      <c r="B10" s="211" t="s">
        <v>200</v>
      </c>
      <c r="C10" s="210"/>
      <c r="D10" s="194"/>
      <c r="E10" s="246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247"/>
    </row>
    <row r="11" spans="1:23" ht="13.5" customHeight="1">
      <c r="A11" s="209"/>
      <c r="B11" s="211" t="s">
        <v>195</v>
      </c>
      <c r="C11" s="210"/>
      <c r="D11" s="194"/>
      <c r="E11" s="215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247"/>
    </row>
    <row r="12" spans="1:23" ht="13.5" customHeight="1">
      <c r="A12" s="209"/>
      <c r="B12" s="211"/>
      <c r="C12" s="210"/>
      <c r="D12" s="194" t="s">
        <v>201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 t="s">
        <v>98</v>
      </c>
      <c r="K12" s="189"/>
      <c r="L12" s="189"/>
      <c r="M12" s="189"/>
      <c r="N12" s="189"/>
      <c r="O12" s="189"/>
      <c r="P12" s="189"/>
      <c r="Q12" s="189"/>
      <c r="R12" s="189"/>
      <c r="S12" s="189"/>
      <c r="T12" s="247"/>
    </row>
    <row r="13" spans="1:23" ht="13.5" customHeight="1">
      <c r="A13" s="209"/>
      <c r="B13" s="211"/>
      <c r="C13" s="210"/>
      <c r="D13" s="194" t="s">
        <v>202</v>
      </c>
      <c r="E13" s="215"/>
      <c r="F13" s="189"/>
      <c r="G13" s="189"/>
      <c r="H13" s="189"/>
      <c r="I13" s="189"/>
      <c r="J13" s="189"/>
      <c r="K13" s="189" t="s">
        <v>98</v>
      </c>
      <c r="L13" s="189" t="s">
        <v>98</v>
      </c>
      <c r="M13" s="189" t="s">
        <v>98</v>
      </c>
      <c r="N13" s="189" t="s">
        <v>98</v>
      </c>
      <c r="O13" s="189" t="s">
        <v>98</v>
      </c>
      <c r="P13" s="189"/>
      <c r="Q13" s="189"/>
      <c r="R13" s="189"/>
      <c r="S13" s="189"/>
      <c r="T13" s="247"/>
    </row>
    <row r="14" spans="1:23" ht="13.5" customHeight="1">
      <c r="A14" s="209" t="s">
        <v>128</v>
      </c>
      <c r="B14" s="211" t="s">
        <v>190</v>
      </c>
      <c r="C14" s="210"/>
      <c r="D14" s="194"/>
      <c r="E14" s="213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247"/>
    </row>
    <row r="15" spans="1:23" ht="13.5" customHeight="1">
      <c r="A15" s="209"/>
      <c r="B15" s="211"/>
      <c r="C15" s="210"/>
      <c r="D15" s="194">
        <v>1</v>
      </c>
      <c r="E15" s="213"/>
      <c r="F15" s="189" t="s">
        <v>98</v>
      </c>
      <c r="G15" s="189"/>
      <c r="H15" s="189"/>
      <c r="I15" s="189"/>
      <c r="J15" s="189"/>
      <c r="K15" s="189" t="s">
        <v>98</v>
      </c>
      <c r="L15" s="189"/>
      <c r="M15" s="189"/>
      <c r="N15" s="189"/>
      <c r="O15" s="189"/>
      <c r="P15" s="189"/>
      <c r="Q15" s="189"/>
      <c r="R15" s="189"/>
      <c r="S15" s="189"/>
      <c r="T15" s="247"/>
    </row>
    <row r="16" spans="1:23" ht="13.5" customHeight="1">
      <c r="A16" s="209"/>
      <c r="B16" s="211"/>
      <c r="C16" s="210"/>
      <c r="D16" s="194">
        <v>0</v>
      </c>
      <c r="E16" s="213"/>
      <c r="F16" s="189"/>
      <c r="G16" s="189" t="s">
        <v>98</v>
      </c>
      <c r="H16" s="189"/>
      <c r="I16" s="189"/>
      <c r="J16" s="189"/>
      <c r="K16" s="189"/>
      <c r="L16" s="189" t="s">
        <v>98</v>
      </c>
      <c r="M16" s="189"/>
      <c r="N16" s="189"/>
      <c r="O16" s="189"/>
      <c r="P16" s="189"/>
      <c r="Q16" s="189"/>
      <c r="R16" s="189"/>
      <c r="S16" s="189"/>
      <c r="T16" s="247"/>
    </row>
    <row r="17" spans="1:21" ht="13.5" customHeight="1">
      <c r="A17" s="209"/>
      <c r="B17" s="211"/>
      <c r="C17" s="210"/>
      <c r="D17" s="194">
        <v>20</v>
      </c>
      <c r="E17" s="213"/>
      <c r="F17" s="189"/>
      <c r="G17" s="189"/>
      <c r="H17" s="189" t="s">
        <v>98</v>
      </c>
      <c r="I17" s="189"/>
      <c r="J17" s="189"/>
      <c r="K17" s="189"/>
      <c r="L17" s="189"/>
      <c r="M17" s="189" t="s">
        <v>98</v>
      </c>
      <c r="N17" s="189"/>
      <c r="O17" s="189"/>
      <c r="P17" s="189"/>
      <c r="Q17" s="189"/>
      <c r="R17" s="189"/>
      <c r="S17" s="189"/>
      <c r="T17" s="247"/>
    </row>
    <row r="18" spans="1:21" ht="13.5" customHeight="1">
      <c r="A18" s="209"/>
      <c r="B18" s="211"/>
      <c r="C18" s="210"/>
      <c r="D18" s="194">
        <v>100</v>
      </c>
      <c r="E18" s="213"/>
      <c r="F18" s="189"/>
      <c r="G18" s="189"/>
      <c r="H18" s="189"/>
      <c r="I18" s="189" t="s">
        <v>98</v>
      </c>
      <c r="J18" s="189"/>
      <c r="K18" s="189"/>
      <c r="L18" s="189"/>
      <c r="M18" s="189"/>
      <c r="N18" s="189" t="s">
        <v>98</v>
      </c>
      <c r="O18" s="189"/>
      <c r="P18" s="189"/>
      <c r="Q18" s="189"/>
      <c r="R18" s="189"/>
      <c r="S18" s="189"/>
      <c r="T18" s="247"/>
      <c r="U18" s="248"/>
    </row>
    <row r="19" spans="1:21" ht="13.5" customHeight="1" thickBot="1">
      <c r="A19" s="209"/>
      <c r="B19" s="211"/>
      <c r="C19" s="210"/>
      <c r="D19" s="194">
        <v>-100</v>
      </c>
      <c r="E19" s="213"/>
      <c r="F19" s="189"/>
      <c r="G19" s="189"/>
      <c r="H19" s="189"/>
      <c r="I19" s="189"/>
      <c r="J19" s="189" t="s">
        <v>98</v>
      </c>
      <c r="K19" s="189"/>
      <c r="L19" s="189"/>
      <c r="M19" s="189"/>
      <c r="N19" s="189"/>
      <c r="O19" s="189" t="s">
        <v>98</v>
      </c>
      <c r="P19" s="189"/>
      <c r="Q19" s="189"/>
      <c r="R19" s="189"/>
      <c r="S19" s="189"/>
      <c r="T19" s="247"/>
      <c r="U19" s="248"/>
    </row>
    <row r="20" spans="1:21" ht="13.5" customHeight="1">
      <c r="A20" s="186" t="s">
        <v>77</v>
      </c>
      <c r="B20" s="202" t="s">
        <v>203</v>
      </c>
      <c r="C20" s="201"/>
      <c r="D20" s="200"/>
      <c r="E20" s="19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50"/>
    </row>
    <row r="21" spans="1:21" ht="13.5" customHeight="1">
      <c r="A21" s="179"/>
      <c r="B21" s="193"/>
      <c r="C21" s="196"/>
      <c r="D21" s="251" t="s">
        <v>207</v>
      </c>
      <c r="E21" s="195"/>
      <c r="F21" s="189" t="s">
        <v>98</v>
      </c>
      <c r="G21" s="189"/>
      <c r="H21" s="189" t="s">
        <v>98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247"/>
    </row>
    <row r="22" spans="1:21" ht="13.5" customHeight="1">
      <c r="A22" s="179"/>
      <c r="B22" s="193"/>
      <c r="C22" s="252"/>
      <c r="D22" s="194" t="s">
        <v>208</v>
      </c>
      <c r="E22" s="190"/>
      <c r="F22" s="189"/>
      <c r="G22" s="189" t="s">
        <v>98</v>
      </c>
      <c r="H22" s="189"/>
      <c r="I22" s="189" t="s">
        <v>98</v>
      </c>
      <c r="J22" s="189" t="s">
        <v>98</v>
      </c>
      <c r="K22" s="189" t="s">
        <v>98</v>
      </c>
      <c r="L22" s="189" t="s">
        <v>98</v>
      </c>
      <c r="M22" s="189" t="s">
        <v>98</v>
      </c>
      <c r="N22" s="189" t="s">
        <v>98</v>
      </c>
      <c r="O22" s="189" t="s">
        <v>98</v>
      </c>
      <c r="P22" s="189"/>
      <c r="Q22" s="189"/>
      <c r="R22" s="189"/>
      <c r="S22" s="189"/>
      <c r="T22" s="247"/>
    </row>
    <row r="23" spans="1:21" ht="13.5" customHeight="1">
      <c r="A23" s="179"/>
      <c r="B23" s="193" t="s">
        <v>205</v>
      </c>
      <c r="C23" s="252"/>
      <c r="D23" s="191"/>
      <c r="E23" s="190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247"/>
    </row>
    <row r="24" spans="1:21" ht="13.5" customHeight="1">
      <c r="A24" s="179"/>
      <c r="B24" s="193"/>
      <c r="C24" s="252"/>
      <c r="D24" s="251" t="s">
        <v>184</v>
      </c>
      <c r="E24" s="190"/>
      <c r="F24" s="189"/>
      <c r="G24" s="189" t="s">
        <v>98</v>
      </c>
      <c r="H24" s="189" t="s">
        <v>98</v>
      </c>
      <c r="I24" s="189" t="s">
        <v>98</v>
      </c>
      <c r="J24" s="189" t="s">
        <v>98</v>
      </c>
      <c r="K24" s="189" t="s">
        <v>98</v>
      </c>
      <c r="L24" s="189" t="s">
        <v>98</v>
      </c>
      <c r="M24" s="189" t="s">
        <v>98</v>
      </c>
      <c r="N24" s="189" t="s">
        <v>98</v>
      </c>
      <c r="O24" s="189" t="s">
        <v>98</v>
      </c>
      <c r="P24" s="189"/>
      <c r="Q24" s="189"/>
      <c r="R24" s="189"/>
      <c r="S24" s="189"/>
      <c r="T24" s="247"/>
    </row>
    <row r="25" spans="1:21" ht="13.5" customHeight="1">
      <c r="A25" s="179"/>
      <c r="B25" s="193" t="s">
        <v>206</v>
      </c>
      <c r="C25" s="252"/>
      <c r="D25" s="191"/>
      <c r="E25" s="190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247"/>
    </row>
    <row r="26" spans="1:21" ht="13.5" customHeight="1">
      <c r="A26" s="179"/>
      <c r="B26" s="193"/>
      <c r="C26" s="252"/>
      <c r="D26" s="251" t="s">
        <v>209</v>
      </c>
      <c r="E26" s="251" t="s">
        <v>197</v>
      </c>
      <c r="F26" s="189"/>
      <c r="G26" s="189" t="s">
        <v>98</v>
      </c>
      <c r="H26" s="189" t="s">
        <v>98</v>
      </c>
      <c r="I26" s="189" t="s">
        <v>98</v>
      </c>
      <c r="J26" s="189" t="s">
        <v>98</v>
      </c>
      <c r="K26" s="189" t="s">
        <v>98</v>
      </c>
      <c r="L26" s="189" t="s">
        <v>98</v>
      </c>
      <c r="M26" s="189" t="s">
        <v>98</v>
      </c>
      <c r="N26" s="189" t="s">
        <v>98</v>
      </c>
      <c r="O26" s="189" t="s">
        <v>98</v>
      </c>
      <c r="P26" s="189"/>
      <c r="Q26" s="189"/>
      <c r="R26" s="189"/>
      <c r="S26" s="189"/>
      <c r="T26" s="247"/>
    </row>
    <row r="27" spans="1:21" ht="13.5" customHeight="1" thickBot="1">
      <c r="A27" s="179"/>
      <c r="B27" s="253"/>
      <c r="C27" s="254"/>
      <c r="D27" s="191" t="s">
        <v>183</v>
      </c>
      <c r="E27" s="191" t="s">
        <v>183</v>
      </c>
      <c r="F27" s="189" t="s">
        <v>98</v>
      </c>
      <c r="G27" s="189"/>
      <c r="H27" s="189"/>
      <c r="I27" s="189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6"/>
    </row>
    <row r="28" spans="1:21" ht="13.5" customHeight="1" thickTop="1">
      <c r="A28" s="186" t="s">
        <v>53</v>
      </c>
      <c r="B28" s="411" t="s">
        <v>54</v>
      </c>
      <c r="C28" s="411"/>
      <c r="D28" s="411"/>
      <c r="E28" s="185"/>
      <c r="F28" s="257" t="s">
        <v>55</v>
      </c>
      <c r="G28" s="257" t="s">
        <v>57</v>
      </c>
      <c r="H28" s="257" t="s">
        <v>55</v>
      </c>
      <c r="I28" s="257" t="s">
        <v>57</v>
      </c>
      <c r="J28" s="257" t="s">
        <v>57</v>
      </c>
      <c r="K28" s="257" t="s">
        <v>57</v>
      </c>
      <c r="L28" s="257" t="s">
        <v>57</v>
      </c>
      <c r="M28" s="257" t="s">
        <v>57</v>
      </c>
      <c r="N28" s="257" t="s">
        <v>57</v>
      </c>
      <c r="O28" s="257" t="s">
        <v>57</v>
      </c>
      <c r="P28" s="257"/>
      <c r="Q28" s="257"/>
      <c r="R28" s="257"/>
      <c r="S28" s="257"/>
      <c r="T28" s="258"/>
    </row>
    <row r="29" spans="1:21" ht="13.5" customHeight="1">
      <c r="A29" s="179"/>
      <c r="B29" s="412" t="s">
        <v>58</v>
      </c>
      <c r="C29" s="412"/>
      <c r="D29" s="412"/>
      <c r="E29" s="182"/>
      <c r="F29" s="259" t="s">
        <v>59</v>
      </c>
      <c r="G29" s="259" t="s">
        <v>59</v>
      </c>
      <c r="H29" s="259" t="s">
        <v>59</v>
      </c>
      <c r="I29" s="259" t="s">
        <v>59</v>
      </c>
      <c r="J29" s="259" t="s">
        <v>59</v>
      </c>
      <c r="K29" s="259" t="s">
        <v>59</v>
      </c>
      <c r="L29" s="259" t="s">
        <v>59</v>
      </c>
      <c r="M29" s="259" t="s">
        <v>59</v>
      </c>
      <c r="N29" s="259" t="s">
        <v>59</v>
      </c>
      <c r="O29" s="259" t="s">
        <v>59</v>
      </c>
      <c r="P29" s="259"/>
      <c r="Q29" s="259"/>
      <c r="R29" s="259"/>
      <c r="S29" s="259"/>
      <c r="T29" s="260"/>
    </row>
    <row r="30" spans="1:21" ht="13.5" customHeight="1">
      <c r="A30" s="179"/>
      <c r="B30" s="413" t="s">
        <v>60</v>
      </c>
      <c r="C30" s="413"/>
      <c r="D30" s="413"/>
      <c r="E30" s="178"/>
      <c r="F30" s="177">
        <v>43925</v>
      </c>
      <c r="G30" s="177">
        <v>43925</v>
      </c>
      <c r="H30" s="177">
        <v>43925</v>
      </c>
      <c r="I30" s="177">
        <v>43925</v>
      </c>
      <c r="J30" s="177">
        <v>43926</v>
      </c>
      <c r="K30" s="177">
        <v>43927</v>
      </c>
      <c r="L30" s="177">
        <v>43928</v>
      </c>
      <c r="M30" s="177">
        <v>43929</v>
      </c>
      <c r="N30" s="177">
        <v>43930</v>
      </c>
      <c r="O30" s="177">
        <v>43931</v>
      </c>
      <c r="P30" s="177"/>
      <c r="Q30" s="177"/>
      <c r="R30" s="177"/>
      <c r="S30" s="177"/>
      <c r="T30" s="176"/>
    </row>
    <row r="31" spans="1:21" ht="11.25" thickBot="1">
      <c r="A31" s="175"/>
      <c r="B31" s="403" t="s">
        <v>61</v>
      </c>
      <c r="C31" s="403"/>
      <c r="D31" s="403"/>
      <c r="E31" s="174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2"/>
    </row>
    <row r="32" spans="1:21" ht="11.25" thickTop="1">
      <c r="A32" s="170"/>
      <c r="B32" s="168"/>
      <c r="C32" s="169"/>
      <c r="D32" s="168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28:D28"/>
    <mergeCell ref="B29:D29"/>
    <mergeCell ref="B30:D30"/>
    <mergeCell ref="B31:D31"/>
    <mergeCell ref="A6:B6"/>
    <mergeCell ref="C6:E6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 xr:uid="{00000000-0002-0000-0F00-000000000000}">
      <formula1>"N,A,B,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 xr:uid="{00000000-0002-0000-0F00-000001000000}">
      <formula1>"P,F, "</formula1>
    </dataValidation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 xr:uid="{00000000-0002-0000-0F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1"/>
  <sheetViews>
    <sheetView workbookViewId="0">
      <selection activeCell="N15" sqref="N15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35" t="s">
        <v>68</v>
      </c>
      <c r="B2" s="436"/>
      <c r="C2" s="437" t="s">
        <v>224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224</v>
      </c>
      <c r="M2" s="443"/>
      <c r="N2" s="443"/>
      <c r="O2" s="443"/>
      <c r="P2" s="443"/>
      <c r="Q2" s="443"/>
      <c r="R2" s="443"/>
      <c r="S2" s="443"/>
      <c r="T2" s="444"/>
      <c r="V2" s="216"/>
    </row>
    <row r="3" spans="1:23" ht="13.5" customHeight="1">
      <c r="A3" s="423" t="s">
        <v>69</v>
      </c>
      <c r="B3" s="424"/>
      <c r="C3" s="445" t="s">
        <v>196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4"/>
      <c r="T3" s="233"/>
    </row>
    <row r="4" spans="1:23" ht="13.5" customHeight="1">
      <c r="A4" s="423" t="s">
        <v>71</v>
      </c>
      <c r="B4" s="424"/>
      <c r="C4" s="425">
        <v>20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IF([1]FunctionList!E6&lt;&gt;"N/A",SUM(C4*[1]FunctionList!E6/1000,- O7),"N/A")</f>
        <v>-2</v>
      </c>
      <c r="M4" s="431"/>
      <c r="N4" s="431"/>
      <c r="O4" s="431"/>
      <c r="P4" s="431"/>
      <c r="Q4" s="431"/>
      <c r="R4" s="431"/>
      <c r="S4" s="431"/>
      <c r="T4" s="432"/>
      <c r="V4" s="216"/>
    </row>
    <row r="5" spans="1:23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  <c r="T5" s="433"/>
    </row>
    <row r="6" spans="1:23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07"/>
      <c r="T6" s="415"/>
      <c r="V6" s="216"/>
    </row>
    <row r="7" spans="1:23" ht="13.5" customHeight="1" thickBot="1">
      <c r="A7" s="416">
        <f>COUNTIF(F28:HQ28,"P")</f>
        <v>4</v>
      </c>
      <c r="B7" s="417"/>
      <c r="C7" s="418">
        <f>COUNTIF(F28:HQ28,"F")</f>
        <v>0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COUNTIF(E27:HQ27,"N")</f>
        <v>1</v>
      </c>
      <c r="M7" s="231">
        <f>COUNTIF(E27:HQ27,"A")</f>
        <v>3</v>
      </c>
      <c r="N7" s="231">
        <f>COUNTIF(E27:HQ27,"B")</f>
        <v>0</v>
      </c>
      <c r="O7" s="421">
        <f>COUNTA(E9:HT9)</f>
        <v>4</v>
      </c>
      <c r="P7" s="419"/>
      <c r="Q7" s="419"/>
      <c r="R7" s="419"/>
      <c r="S7" s="419"/>
      <c r="T7" s="422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7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 t="s">
        <v>128</v>
      </c>
      <c r="B11" s="211" t="s">
        <v>189</v>
      </c>
      <c r="C11" s="210"/>
      <c r="D11" s="194"/>
      <c r="E11" s="214"/>
      <c r="F11" s="189"/>
      <c r="G11" s="189"/>
      <c r="H11" s="189"/>
      <c r="I11" s="189"/>
      <c r="J11" s="188"/>
      <c r="K11" s="189"/>
      <c r="L11" s="189"/>
      <c r="M11" s="189"/>
      <c r="N11" s="189"/>
      <c r="O11" s="189"/>
      <c r="P11" s="189"/>
      <c r="Q11" s="188"/>
      <c r="R11" s="188"/>
      <c r="S11" s="188"/>
      <c r="T11" s="187"/>
    </row>
    <row r="12" spans="1:23" ht="13.5" customHeight="1">
      <c r="A12" s="209"/>
      <c r="B12" s="211"/>
      <c r="C12" s="210"/>
      <c r="D12" s="194" t="s">
        <v>225</v>
      </c>
      <c r="E12" s="214"/>
      <c r="F12" s="189" t="s">
        <v>98</v>
      </c>
      <c r="G12" s="189" t="s">
        <v>98</v>
      </c>
      <c r="H12" s="189"/>
      <c r="I12" s="189"/>
      <c r="J12" s="189"/>
      <c r="K12" s="189"/>
      <c r="L12" s="189"/>
      <c r="M12" s="189"/>
      <c r="N12" s="189"/>
      <c r="O12" s="189"/>
      <c r="P12" s="189"/>
      <c r="Q12" s="188"/>
      <c r="R12" s="188"/>
      <c r="S12" s="188"/>
      <c r="T12" s="187"/>
    </row>
    <row r="13" spans="1:23" ht="13.5" customHeight="1">
      <c r="A13" s="209"/>
      <c r="B13" s="211"/>
      <c r="C13" s="210"/>
      <c r="D13" s="194" t="s">
        <v>52</v>
      </c>
      <c r="E13" s="214"/>
      <c r="F13" s="189"/>
      <c r="G13" s="189"/>
      <c r="H13" s="189" t="s">
        <v>98</v>
      </c>
      <c r="I13" s="189" t="s">
        <v>98</v>
      </c>
      <c r="J13" s="188"/>
      <c r="K13" s="189"/>
      <c r="L13" s="189"/>
      <c r="M13" s="189"/>
      <c r="N13" s="189"/>
      <c r="O13" s="189"/>
      <c r="P13" s="189"/>
      <c r="Q13" s="188"/>
      <c r="R13" s="188"/>
      <c r="S13" s="188"/>
      <c r="T13" s="187"/>
    </row>
    <row r="14" spans="1:23" ht="13.5" customHeight="1">
      <c r="A14" s="209"/>
      <c r="B14" s="211"/>
      <c r="C14" s="210"/>
      <c r="D14" s="194"/>
      <c r="E14" s="214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7"/>
    </row>
    <row r="15" spans="1:23" ht="13.5" customHeight="1">
      <c r="A15" s="209"/>
      <c r="B15" s="211" t="s">
        <v>226</v>
      </c>
      <c r="C15" s="210"/>
      <c r="D15" s="194"/>
      <c r="E15" s="213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313" t="s">
        <v>356</v>
      </c>
      <c r="E16" s="213"/>
      <c r="F16" s="189" t="s">
        <v>98</v>
      </c>
      <c r="G16" s="189"/>
      <c r="H16" s="189" t="s">
        <v>98</v>
      </c>
      <c r="I16" s="189"/>
      <c r="J16" s="188"/>
      <c r="K16" s="189"/>
      <c r="L16" s="189"/>
      <c r="M16" s="189"/>
      <c r="N16" s="189"/>
      <c r="O16" s="188"/>
      <c r="P16" s="189"/>
      <c r="Q16" s="188"/>
      <c r="R16" s="188"/>
      <c r="S16" s="188"/>
      <c r="T16" s="187"/>
    </row>
    <row r="17" spans="1:20" ht="13.5" customHeight="1" thickBot="1">
      <c r="A17" s="209"/>
      <c r="B17" s="211"/>
      <c r="C17" s="210"/>
      <c r="D17" s="194" t="s">
        <v>52</v>
      </c>
      <c r="E17" s="213"/>
      <c r="F17" s="189"/>
      <c r="G17" s="189" t="s">
        <v>98</v>
      </c>
      <c r="H17" s="189"/>
      <c r="I17" s="189" t="s">
        <v>98</v>
      </c>
      <c r="J17" s="188"/>
      <c r="K17" s="189"/>
      <c r="L17" s="189"/>
      <c r="M17" s="189"/>
      <c r="N17" s="189"/>
      <c r="O17" s="188"/>
      <c r="P17" s="189"/>
      <c r="Q17" s="188"/>
      <c r="R17" s="188"/>
      <c r="S17" s="188"/>
      <c r="T17" s="187"/>
    </row>
    <row r="18" spans="1:20" ht="13.5" customHeight="1">
      <c r="A18" s="186" t="s">
        <v>77</v>
      </c>
      <c r="B18" s="202" t="s">
        <v>78</v>
      </c>
      <c r="C18" s="201"/>
      <c r="D18" s="200"/>
      <c r="E18" s="199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7"/>
    </row>
    <row r="19" spans="1:20" ht="13.5" customHeight="1">
      <c r="A19" s="179"/>
      <c r="B19" s="193"/>
      <c r="C19" s="196"/>
      <c r="D19" s="194" t="s">
        <v>228</v>
      </c>
      <c r="E19" s="195"/>
      <c r="F19" s="189" t="s">
        <v>98</v>
      </c>
      <c r="G19" s="189"/>
      <c r="H19" s="189" t="s">
        <v>98</v>
      </c>
      <c r="I19" s="189"/>
      <c r="J19" s="198"/>
      <c r="K19" s="189"/>
      <c r="L19" s="189"/>
      <c r="M19" s="189"/>
      <c r="N19" s="189"/>
      <c r="O19" s="189"/>
      <c r="P19" s="189"/>
      <c r="Q19" s="188"/>
      <c r="R19" s="188"/>
      <c r="S19" s="188"/>
      <c r="T19" s="187"/>
    </row>
    <row r="20" spans="1:20" ht="13.5" customHeight="1">
      <c r="A20" s="179"/>
      <c r="B20" s="193"/>
      <c r="C20" s="192"/>
      <c r="D20" s="194" t="s">
        <v>229</v>
      </c>
      <c r="E20" s="190"/>
      <c r="F20" s="189"/>
      <c r="G20" s="189" t="s">
        <v>98</v>
      </c>
      <c r="H20" s="189"/>
      <c r="I20" s="189" t="s">
        <v>98</v>
      </c>
      <c r="J20" s="189"/>
      <c r="K20" s="189"/>
      <c r="L20" s="189"/>
      <c r="M20" s="189"/>
      <c r="N20" s="189"/>
      <c r="O20" s="189"/>
      <c r="P20" s="189"/>
      <c r="Q20" s="188"/>
      <c r="R20" s="188"/>
      <c r="S20" s="188"/>
      <c r="T20" s="187"/>
    </row>
    <row r="21" spans="1:20" ht="13.5" customHeight="1">
      <c r="A21" s="179"/>
      <c r="B21" s="193" t="s">
        <v>79</v>
      </c>
      <c r="C21" s="192"/>
      <c r="D21" s="191"/>
      <c r="E21" s="190"/>
      <c r="F21" s="188"/>
      <c r="G21" s="188"/>
      <c r="H21" s="188"/>
      <c r="I21" s="188"/>
      <c r="J21" s="198"/>
      <c r="K21" s="188"/>
      <c r="L21" s="188"/>
      <c r="M21" s="188"/>
      <c r="N21" s="188"/>
      <c r="O21" s="188"/>
      <c r="P21" s="188"/>
      <c r="Q21" s="188"/>
      <c r="R21" s="188"/>
      <c r="S21" s="188"/>
      <c r="T21" s="187"/>
    </row>
    <row r="22" spans="1:20" ht="13.5" customHeight="1">
      <c r="A22" s="179"/>
      <c r="B22" s="193"/>
      <c r="C22" s="192"/>
      <c r="D22" s="194" t="s">
        <v>79</v>
      </c>
      <c r="E22" s="190"/>
      <c r="F22" s="189"/>
      <c r="G22" s="189"/>
      <c r="H22" s="189"/>
      <c r="I22" s="189"/>
      <c r="J22" s="198"/>
      <c r="K22" s="189"/>
      <c r="L22" s="189"/>
      <c r="M22" s="189"/>
      <c r="N22" s="189"/>
      <c r="O22" s="189"/>
      <c r="P22" s="189"/>
      <c r="Q22" s="188"/>
      <c r="R22" s="188"/>
      <c r="S22" s="188"/>
      <c r="T22" s="187"/>
    </row>
    <row r="23" spans="1:20" ht="13.5" customHeight="1">
      <c r="A23" s="179"/>
      <c r="B23" s="193"/>
      <c r="C23" s="192"/>
      <c r="D23" s="194" t="s">
        <v>230</v>
      </c>
      <c r="E23" s="190"/>
      <c r="F23" s="189"/>
      <c r="G23" s="189"/>
      <c r="H23" s="189"/>
      <c r="I23" s="189"/>
      <c r="J23" s="198"/>
      <c r="K23" s="189"/>
      <c r="L23" s="189"/>
      <c r="M23" s="189"/>
      <c r="N23" s="189"/>
      <c r="O23" s="189"/>
      <c r="P23" s="189"/>
      <c r="Q23" s="188"/>
      <c r="R23" s="188"/>
      <c r="S23" s="188"/>
      <c r="T23" s="187"/>
    </row>
    <row r="24" spans="1:20" ht="13.5" customHeight="1">
      <c r="A24" s="179"/>
      <c r="B24" s="193"/>
      <c r="C24" s="192"/>
      <c r="D24" s="194" t="s">
        <v>184</v>
      </c>
      <c r="E24" s="190"/>
      <c r="F24" s="189"/>
      <c r="G24" s="189" t="s">
        <v>98</v>
      </c>
      <c r="H24" s="189"/>
      <c r="I24" s="189" t="s">
        <v>98</v>
      </c>
      <c r="J24" s="189"/>
      <c r="K24" s="189"/>
      <c r="L24" s="189"/>
      <c r="M24" s="189"/>
      <c r="N24" s="189"/>
      <c r="O24" s="189"/>
      <c r="P24" s="189"/>
      <c r="Q24" s="188"/>
      <c r="R24" s="188"/>
      <c r="S24" s="188"/>
      <c r="T24" s="187"/>
    </row>
    <row r="25" spans="1:20" ht="13.5" customHeight="1">
      <c r="A25" s="179"/>
      <c r="B25" s="193" t="s">
        <v>80</v>
      </c>
      <c r="C25" s="192"/>
      <c r="D25" s="191"/>
      <c r="E25" s="190"/>
      <c r="F25" s="188"/>
      <c r="G25" s="188"/>
      <c r="H25" s="188"/>
      <c r="I25" s="188"/>
      <c r="J25" s="198"/>
      <c r="K25" s="188"/>
      <c r="L25" s="188"/>
      <c r="M25" s="188"/>
      <c r="N25" s="188"/>
      <c r="O25" s="188"/>
      <c r="P25" s="188"/>
      <c r="Q25" s="188"/>
      <c r="R25" s="188"/>
      <c r="S25" s="188"/>
      <c r="T25" s="187"/>
    </row>
    <row r="26" spans="1:20" ht="13.5" customHeight="1" thickBot="1">
      <c r="A26" s="179"/>
      <c r="B26" s="193"/>
      <c r="C26" s="192"/>
      <c r="D26" s="191" t="s">
        <v>286</v>
      </c>
      <c r="E26" s="190"/>
      <c r="F26" s="189" t="s">
        <v>98</v>
      </c>
      <c r="G26" s="189" t="s">
        <v>98</v>
      </c>
      <c r="H26" s="189" t="s">
        <v>98</v>
      </c>
      <c r="I26" s="189" t="s">
        <v>98</v>
      </c>
      <c r="J26" s="189"/>
      <c r="K26" s="189"/>
      <c r="L26" s="189"/>
      <c r="M26" s="189"/>
      <c r="N26" s="189"/>
      <c r="O26" s="189"/>
      <c r="P26" s="189"/>
      <c r="Q26" s="188"/>
      <c r="R26" s="188"/>
      <c r="S26" s="188"/>
      <c r="T26" s="187"/>
    </row>
    <row r="27" spans="1:20" ht="13.5" customHeight="1" thickTop="1">
      <c r="A27" s="186" t="s">
        <v>53</v>
      </c>
      <c r="B27" s="411" t="s">
        <v>54</v>
      </c>
      <c r="C27" s="411"/>
      <c r="D27" s="411"/>
      <c r="E27" s="306"/>
      <c r="F27" s="184" t="s">
        <v>55</v>
      </c>
      <c r="G27" s="184" t="s">
        <v>57</v>
      </c>
      <c r="H27" s="184" t="s">
        <v>57</v>
      </c>
      <c r="I27" s="184" t="s">
        <v>57</v>
      </c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3"/>
    </row>
    <row r="28" spans="1:20" ht="13.5" customHeight="1">
      <c r="A28" s="179"/>
      <c r="B28" s="412" t="s">
        <v>58</v>
      </c>
      <c r="C28" s="412"/>
      <c r="D28" s="412"/>
      <c r="E28" s="182"/>
      <c r="F28" s="181" t="s">
        <v>59</v>
      </c>
      <c r="G28" s="181" t="s">
        <v>59</v>
      </c>
      <c r="H28" s="181" t="s">
        <v>59</v>
      </c>
      <c r="I28" s="181" t="s">
        <v>59</v>
      </c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0"/>
    </row>
    <row r="29" spans="1:20" ht="13.5" customHeight="1">
      <c r="A29" s="179"/>
      <c r="B29" s="413" t="s">
        <v>60</v>
      </c>
      <c r="C29" s="413"/>
      <c r="D29" s="413"/>
      <c r="E29" s="178"/>
      <c r="F29" s="177">
        <v>43925</v>
      </c>
      <c r="G29" s="177">
        <v>43926</v>
      </c>
      <c r="H29" s="177">
        <v>43927</v>
      </c>
      <c r="I29" s="177">
        <v>43928</v>
      </c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6"/>
    </row>
    <row r="30" spans="1:20" ht="11.25" thickBot="1">
      <c r="A30" s="175"/>
      <c r="B30" s="403" t="s">
        <v>61</v>
      </c>
      <c r="C30" s="403"/>
      <c r="D30" s="403"/>
      <c r="E30" s="174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2"/>
    </row>
    <row r="31" spans="1:20" ht="11.25" thickTop="1">
      <c r="A31" s="171"/>
    </row>
  </sheetData>
  <mergeCells count="27">
    <mergeCell ref="B27:D27"/>
    <mergeCell ref="B28:D28"/>
    <mergeCell ref="B29:D29"/>
    <mergeCell ref="B30:D30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 xr:uid="{00000000-0002-0000-1000-000000000000}">
      <formula1>"P,F, "</formula1>
    </dataValidation>
    <dataValidation type="list" allowBlank="1" showInputMessage="1" showErrorMessage="1" sqref="F27:T27 JB27:JP27 SX27:TL27 ACT27:ADH27 AMP27:AND27 AWL27:AWZ27 BGH27:BGV27 BQD27:BQR27 BZZ27:CAN27 CJV27:CKJ27 CTR27:CUF27 DDN27:DEB27 DNJ27:DNX27 DXF27:DXT27 EHB27:EHP27 EQX27:ERL27 FAT27:FBH27 FKP27:FLD27 FUL27:FUZ27 GEH27:GEV27 GOD27:GOR27 GXZ27:GYN27 HHV27:HIJ27 HRR27:HSF27 IBN27:ICB27 ILJ27:ILX27 IVF27:IVT27 JFB27:JFP27 JOX27:JPL27 JYT27:JZH27 KIP27:KJD27 KSL27:KSZ27 LCH27:LCV27 LMD27:LMR27 LVZ27:LWN27 MFV27:MGJ27 MPR27:MQF27 MZN27:NAB27 NJJ27:NJX27 NTF27:NTT27 ODB27:ODP27 OMX27:ONL27 OWT27:OXH27 PGP27:PHD27 PQL27:PQZ27 QAH27:QAV27 QKD27:QKR27 QTZ27:QUN27 RDV27:REJ27 RNR27:ROF27 RXN27:RYB27 SHJ27:SHX27 SRF27:SRT27 TBB27:TBP27 TKX27:TLL27 TUT27:TVH27 UEP27:UFD27 UOL27:UOZ27 UYH27:UYV27 VID27:VIR27 VRZ27:VSN27 WBV27:WCJ27 WLR27:WMF27 WVN27:WWB27 F65563:T65563 JB65563:JP65563 SX65563:TL65563 ACT65563:ADH65563 AMP65563:AND65563 AWL65563:AWZ65563 BGH65563:BGV65563 BQD65563:BQR65563 BZZ65563:CAN65563 CJV65563:CKJ65563 CTR65563:CUF65563 DDN65563:DEB65563 DNJ65563:DNX65563 DXF65563:DXT65563 EHB65563:EHP65563 EQX65563:ERL65563 FAT65563:FBH65563 FKP65563:FLD65563 FUL65563:FUZ65563 GEH65563:GEV65563 GOD65563:GOR65563 GXZ65563:GYN65563 HHV65563:HIJ65563 HRR65563:HSF65563 IBN65563:ICB65563 ILJ65563:ILX65563 IVF65563:IVT65563 JFB65563:JFP65563 JOX65563:JPL65563 JYT65563:JZH65563 KIP65563:KJD65563 KSL65563:KSZ65563 LCH65563:LCV65563 LMD65563:LMR65563 LVZ65563:LWN65563 MFV65563:MGJ65563 MPR65563:MQF65563 MZN65563:NAB65563 NJJ65563:NJX65563 NTF65563:NTT65563 ODB65563:ODP65563 OMX65563:ONL65563 OWT65563:OXH65563 PGP65563:PHD65563 PQL65563:PQZ65563 QAH65563:QAV65563 QKD65563:QKR65563 QTZ65563:QUN65563 RDV65563:REJ65563 RNR65563:ROF65563 RXN65563:RYB65563 SHJ65563:SHX65563 SRF65563:SRT65563 TBB65563:TBP65563 TKX65563:TLL65563 TUT65563:TVH65563 UEP65563:UFD65563 UOL65563:UOZ65563 UYH65563:UYV65563 VID65563:VIR65563 VRZ65563:VSN65563 WBV65563:WCJ65563 WLR65563:WMF65563 WVN65563:WWB65563 F131099:T131099 JB131099:JP131099 SX131099:TL131099 ACT131099:ADH131099 AMP131099:AND131099 AWL131099:AWZ131099 BGH131099:BGV131099 BQD131099:BQR131099 BZZ131099:CAN131099 CJV131099:CKJ131099 CTR131099:CUF131099 DDN131099:DEB131099 DNJ131099:DNX131099 DXF131099:DXT131099 EHB131099:EHP131099 EQX131099:ERL131099 FAT131099:FBH131099 FKP131099:FLD131099 FUL131099:FUZ131099 GEH131099:GEV131099 GOD131099:GOR131099 GXZ131099:GYN131099 HHV131099:HIJ131099 HRR131099:HSF131099 IBN131099:ICB131099 ILJ131099:ILX131099 IVF131099:IVT131099 JFB131099:JFP131099 JOX131099:JPL131099 JYT131099:JZH131099 KIP131099:KJD131099 KSL131099:KSZ131099 LCH131099:LCV131099 LMD131099:LMR131099 LVZ131099:LWN131099 MFV131099:MGJ131099 MPR131099:MQF131099 MZN131099:NAB131099 NJJ131099:NJX131099 NTF131099:NTT131099 ODB131099:ODP131099 OMX131099:ONL131099 OWT131099:OXH131099 PGP131099:PHD131099 PQL131099:PQZ131099 QAH131099:QAV131099 QKD131099:QKR131099 QTZ131099:QUN131099 RDV131099:REJ131099 RNR131099:ROF131099 RXN131099:RYB131099 SHJ131099:SHX131099 SRF131099:SRT131099 TBB131099:TBP131099 TKX131099:TLL131099 TUT131099:TVH131099 UEP131099:UFD131099 UOL131099:UOZ131099 UYH131099:UYV131099 VID131099:VIR131099 VRZ131099:VSN131099 WBV131099:WCJ131099 WLR131099:WMF131099 WVN131099:WWB131099 F196635:T196635 JB196635:JP196635 SX196635:TL196635 ACT196635:ADH196635 AMP196635:AND196635 AWL196635:AWZ196635 BGH196635:BGV196635 BQD196635:BQR196635 BZZ196635:CAN196635 CJV196635:CKJ196635 CTR196635:CUF196635 DDN196635:DEB196635 DNJ196635:DNX196635 DXF196635:DXT196635 EHB196635:EHP196635 EQX196635:ERL196635 FAT196635:FBH196635 FKP196635:FLD196635 FUL196635:FUZ196635 GEH196635:GEV196635 GOD196635:GOR196635 GXZ196635:GYN196635 HHV196635:HIJ196635 HRR196635:HSF196635 IBN196635:ICB196635 ILJ196635:ILX196635 IVF196635:IVT196635 JFB196635:JFP196635 JOX196635:JPL196635 JYT196635:JZH196635 KIP196635:KJD196635 KSL196635:KSZ196635 LCH196635:LCV196635 LMD196635:LMR196635 LVZ196635:LWN196635 MFV196635:MGJ196635 MPR196635:MQF196635 MZN196635:NAB196635 NJJ196635:NJX196635 NTF196635:NTT196635 ODB196635:ODP196635 OMX196635:ONL196635 OWT196635:OXH196635 PGP196635:PHD196635 PQL196635:PQZ196635 QAH196635:QAV196635 QKD196635:QKR196635 QTZ196635:QUN196635 RDV196635:REJ196635 RNR196635:ROF196635 RXN196635:RYB196635 SHJ196635:SHX196635 SRF196635:SRT196635 TBB196635:TBP196635 TKX196635:TLL196635 TUT196635:TVH196635 UEP196635:UFD196635 UOL196635:UOZ196635 UYH196635:UYV196635 VID196635:VIR196635 VRZ196635:VSN196635 WBV196635:WCJ196635 WLR196635:WMF196635 WVN196635:WWB196635 F262171:T262171 JB262171:JP262171 SX262171:TL262171 ACT262171:ADH262171 AMP262171:AND262171 AWL262171:AWZ262171 BGH262171:BGV262171 BQD262171:BQR262171 BZZ262171:CAN262171 CJV262171:CKJ262171 CTR262171:CUF262171 DDN262171:DEB262171 DNJ262171:DNX262171 DXF262171:DXT262171 EHB262171:EHP262171 EQX262171:ERL262171 FAT262171:FBH262171 FKP262171:FLD262171 FUL262171:FUZ262171 GEH262171:GEV262171 GOD262171:GOR262171 GXZ262171:GYN262171 HHV262171:HIJ262171 HRR262171:HSF262171 IBN262171:ICB262171 ILJ262171:ILX262171 IVF262171:IVT262171 JFB262171:JFP262171 JOX262171:JPL262171 JYT262171:JZH262171 KIP262171:KJD262171 KSL262171:KSZ262171 LCH262171:LCV262171 LMD262171:LMR262171 LVZ262171:LWN262171 MFV262171:MGJ262171 MPR262171:MQF262171 MZN262171:NAB262171 NJJ262171:NJX262171 NTF262171:NTT262171 ODB262171:ODP262171 OMX262171:ONL262171 OWT262171:OXH262171 PGP262171:PHD262171 PQL262171:PQZ262171 QAH262171:QAV262171 QKD262171:QKR262171 QTZ262171:QUN262171 RDV262171:REJ262171 RNR262171:ROF262171 RXN262171:RYB262171 SHJ262171:SHX262171 SRF262171:SRT262171 TBB262171:TBP262171 TKX262171:TLL262171 TUT262171:TVH262171 UEP262171:UFD262171 UOL262171:UOZ262171 UYH262171:UYV262171 VID262171:VIR262171 VRZ262171:VSN262171 WBV262171:WCJ262171 WLR262171:WMF262171 WVN262171:WWB262171 F327707:T327707 JB327707:JP327707 SX327707:TL327707 ACT327707:ADH327707 AMP327707:AND327707 AWL327707:AWZ327707 BGH327707:BGV327707 BQD327707:BQR327707 BZZ327707:CAN327707 CJV327707:CKJ327707 CTR327707:CUF327707 DDN327707:DEB327707 DNJ327707:DNX327707 DXF327707:DXT327707 EHB327707:EHP327707 EQX327707:ERL327707 FAT327707:FBH327707 FKP327707:FLD327707 FUL327707:FUZ327707 GEH327707:GEV327707 GOD327707:GOR327707 GXZ327707:GYN327707 HHV327707:HIJ327707 HRR327707:HSF327707 IBN327707:ICB327707 ILJ327707:ILX327707 IVF327707:IVT327707 JFB327707:JFP327707 JOX327707:JPL327707 JYT327707:JZH327707 KIP327707:KJD327707 KSL327707:KSZ327707 LCH327707:LCV327707 LMD327707:LMR327707 LVZ327707:LWN327707 MFV327707:MGJ327707 MPR327707:MQF327707 MZN327707:NAB327707 NJJ327707:NJX327707 NTF327707:NTT327707 ODB327707:ODP327707 OMX327707:ONL327707 OWT327707:OXH327707 PGP327707:PHD327707 PQL327707:PQZ327707 QAH327707:QAV327707 QKD327707:QKR327707 QTZ327707:QUN327707 RDV327707:REJ327707 RNR327707:ROF327707 RXN327707:RYB327707 SHJ327707:SHX327707 SRF327707:SRT327707 TBB327707:TBP327707 TKX327707:TLL327707 TUT327707:TVH327707 UEP327707:UFD327707 UOL327707:UOZ327707 UYH327707:UYV327707 VID327707:VIR327707 VRZ327707:VSN327707 WBV327707:WCJ327707 WLR327707:WMF327707 WVN327707:WWB327707 F393243:T393243 JB393243:JP393243 SX393243:TL393243 ACT393243:ADH393243 AMP393243:AND393243 AWL393243:AWZ393243 BGH393243:BGV393243 BQD393243:BQR393243 BZZ393243:CAN393243 CJV393243:CKJ393243 CTR393243:CUF393243 DDN393243:DEB393243 DNJ393243:DNX393243 DXF393243:DXT393243 EHB393243:EHP393243 EQX393243:ERL393243 FAT393243:FBH393243 FKP393243:FLD393243 FUL393243:FUZ393243 GEH393243:GEV393243 GOD393243:GOR393243 GXZ393243:GYN393243 HHV393243:HIJ393243 HRR393243:HSF393243 IBN393243:ICB393243 ILJ393243:ILX393243 IVF393243:IVT393243 JFB393243:JFP393243 JOX393243:JPL393243 JYT393243:JZH393243 KIP393243:KJD393243 KSL393243:KSZ393243 LCH393243:LCV393243 LMD393243:LMR393243 LVZ393243:LWN393243 MFV393243:MGJ393243 MPR393243:MQF393243 MZN393243:NAB393243 NJJ393243:NJX393243 NTF393243:NTT393243 ODB393243:ODP393243 OMX393243:ONL393243 OWT393243:OXH393243 PGP393243:PHD393243 PQL393243:PQZ393243 QAH393243:QAV393243 QKD393243:QKR393243 QTZ393243:QUN393243 RDV393243:REJ393243 RNR393243:ROF393243 RXN393243:RYB393243 SHJ393243:SHX393243 SRF393243:SRT393243 TBB393243:TBP393243 TKX393243:TLL393243 TUT393243:TVH393243 UEP393243:UFD393243 UOL393243:UOZ393243 UYH393243:UYV393243 VID393243:VIR393243 VRZ393243:VSN393243 WBV393243:WCJ393243 WLR393243:WMF393243 WVN393243:WWB393243 F458779:T458779 JB458779:JP458779 SX458779:TL458779 ACT458779:ADH458779 AMP458779:AND458779 AWL458779:AWZ458779 BGH458779:BGV458779 BQD458779:BQR458779 BZZ458779:CAN458779 CJV458779:CKJ458779 CTR458779:CUF458779 DDN458779:DEB458779 DNJ458779:DNX458779 DXF458779:DXT458779 EHB458779:EHP458779 EQX458779:ERL458779 FAT458779:FBH458779 FKP458779:FLD458779 FUL458779:FUZ458779 GEH458779:GEV458779 GOD458779:GOR458779 GXZ458779:GYN458779 HHV458779:HIJ458779 HRR458779:HSF458779 IBN458779:ICB458779 ILJ458779:ILX458779 IVF458779:IVT458779 JFB458779:JFP458779 JOX458779:JPL458779 JYT458779:JZH458779 KIP458779:KJD458779 KSL458779:KSZ458779 LCH458779:LCV458779 LMD458779:LMR458779 LVZ458779:LWN458779 MFV458779:MGJ458779 MPR458779:MQF458779 MZN458779:NAB458779 NJJ458779:NJX458779 NTF458779:NTT458779 ODB458779:ODP458779 OMX458779:ONL458779 OWT458779:OXH458779 PGP458779:PHD458779 PQL458779:PQZ458779 QAH458779:QAV458779 QKD458779:QKR458779 QTZ458779:QUN458779 RDV458779:REJ458779 RNR458779:ROF458779 RXN458779:RYB458779 SHJ458779:SHX458779 SRF458779:SRT458779 TBB458779:TBP458779 TKX458779:TLL458779 TUT458779:TVH458779 UEP458779:UFD458779 UOL458779:UOZ458779 UYH458779:UYV458779 VID458779:VIR458779 VRZ458779:VSN458779 WBV458779:WCJ458779 WLR458779:WMF458779 WVN458779:WWB458779 F524315:T524315 JB524315:JP524315 SX524315:TL524315 ACT524315:ADH524315 AMP524315:AND524315 AWL524315:AWZ524315 BGH524315:BGV524315 BQD524315:BQR524315 BZZ524315:CAN524315 CJV524315:CKJ524315 CTR524315:CUF524315 DDN524315:DEB524315 DNJ524315:DNX524315 DXF524315:DXT524315 EHB524315:EHP524315 EQX524315:ERL524315 FAT524315:FBH524315 FKP524315:FLD524315 FUL524315:FUZ524315 GEH524315:GEV524315 GOD524315:GOR524315 GXZ524315:GYN524315 HHV524315:HIJ524315 HRR524315:HSF524315 IBN524315:ICB524315 ILJ524315:ILX524315 IVF524315:IVT524315 JFB524315:JFP524315 JOX524315:JPL524315 JYT524315:JZH524315 KIP524315:KJD524315 KSL524315:KSZ524315 LCH524315:LCV524315 LMD524315:LMR524315 LVZ524315:LWN524315 MFV524315:MGJ524315 MPR524315:MQF524315 MZN524315:NAB524315 NJJ524315:NJX524315 NTF524315:NTT524315 ODB524315:ODP524315 OMX524315:ONL524315 OWT524315:OXH524315 PGP524315:PHD524315 PQL524315:PQZ524315 QAH524315:QAV524315 QKD524315:QKR524315 QTZ524315:QUN524315 RDV524315:REJ524315 RNR524315:ROF524315 RXN524315:RYB524315 SHJ524315:SHX524315 SRF524315:SRT524315 TBB524315:TBP524315 TKX524315:TLL524315 TUT524315:TVH524315 UEP524315:UFD524315 UOL524315:UOZ524315 UYH524315:UYV524315 VID524315:VIR524315 VRZ524315:VSN524315 WBV524315:WCJ524315 WLR524315:WMF524315 WVN524315:WWB524315 F589851:T589851 JB589851:JP589851 SX589851:TL589851 ACT589851:ADH589851 AMP589851:AND589851 AWL589851:AWZ589851 BGH589851:BGV589851 BQD589851:BQR589851 BZZ589851:CAN589851 CJV589851:CKJ589851 CTR589851:CUF589851 DDN589851:DEB589851 DNJ589851:DNX589851 DXF589851:DXT589851 EHB589851:EHP589851 EQX589851:ERL589851 FAT589851:FBH589851 FKP589851:FLD589851 FUL589851:FUZ589851 GEH589851:GEV589851 GOD589851:GOR589851 GXZ589851:GYN589851 HHV589851:HIJ589851 HRR589851:HSF589851 IBN589851:ICB589851 ILJ589851:ILX589851 IVF589851:IVT589851 JFB589851:JFP589851 JOX589851:JPL589851 JYT589851:JZH589851 KIP589851:KJD589851 KSL589851:KSZ589851 LCH589851:LCV589851 LMD589851:LMR589851 LVZ589851:LWN589851 MFV589851:MGJ589851 MPR589851:MQF589851 MZN589851:NAB589851 NJJ589851:NJX589851 NTF589851:NTT589851 ODB589851:ODP589851 OMX589851:ONL589851 OWT589851:OXH589851 PGP589851:PHD589851 PQL589851:PQZ589851 QAH589851:QAV589851 QKD589851:QKR589851 QTZ589851:QUN589851 RDV589851:REJ589851 RNR589851:ROF589851 RXN589851:RYB589851 SHJ589851:SHX589851 SRF589851:SRT589851 TBB589851:TBP589851 TKX589851:TLL589851 TUT589851:TVH589851 UEP589851:UFD589851 UOL589851:UOZ589851 UYH589851:UYV589851 VID589851:VIR589851 VRZ589851:VSN589851 WBV589851:WCJ589851 WLR589851:WMF589851 WVN589851:WWB589851 F655387:T655387 JB655387:JP655387 SX655387:TL655387 ACT655387:ADH655387 AMP655387:AND655387 AWL655387:AWZ655387 BGH655387:BGV655387 BQD655387:BQR655387 BZZ655387:CAN655387 CJV655387:CKJ655387 CTR655387:CUF655387 DDN655387:DEB655387 DNJ655387:DNX655387 DXF655387:DXT655387 EHB655387:EHP655387 EQX655387:ERL655387 FAT655387:FBH655387 FKP655387:FLD655387 FUL655387:FUZ655387 GEH655387:GEV655387 GOD655387:GOR655387 GXZ655387:GYN655387 HHV655387:HIJ655387 HRR655387:HSF655387 IBN655387:ICB655387 ILJ655387:ILX655387 IVF655387:IVT655387 JFB655387:JFP655387 JOX655387:JPL655387 JYT655387:JZH655387 KIP655387:KJD655387 KSL655387:KSZ655387 LCH655387:LCV655387 LMD655387:LMR655387 LVZ655387:LWN655387 MFV655387:MGJ655387 MPR655387:MQF655387 MZN655387:NAB655387 NJJ655387:NJX655387 NTF655387:NTT655387 ODB655387:ODP655387 OMX655387:ONL655387 OWT655387:OXH655387 PGP655387:PHD655387 PQL655387:PQZ655387 QAH655387:QAV655387 QKD655387:QKR655387 QTZ655387:QUN655387 RDV655387:REJ655387 RNR655387:ROF655387 RXN655387:RYB655387 SHJ655387:SHX655387 SRF655387:SRT655387 TBB655387:TBP655387 TKX655387:TLL655387 TUT655387:TVH655387 UEP655387:UFD655387 UOL655387:UOZ655387 UYH655387:UYV655387 VID655387:VIR655387 VRZ655387:VSN655387 WBV655387:WCJ655387 WLR655387:WMF655387 WVN655387:WWB655387 F720923:T720923 JB720923:JP720923 SX720923:TL720923 ACT720923:ADH720923 AMP720923:AND720923 AWL720923:AWZ720923 BGH720923:BGV720923 BQD720923:BQR720923 BZZ720923:CAN720923 CJV720923:CKJ720923 CTR720923:CUF720923 DDN720923:DEB720923 DNJ720923:DNX720923 DXF720923:DXT720923 EHB720923:EHP720923 EQX720923:ERL720923 FAT720923:FBH720923 FKP720923:FLD720923 FUL720923:FUZ720923 GEH720923:GEV720923 GOD720923:GOR720923 GXZ720923:GYN720923 HHV720923:HIJ720923 HRR720923:HSF720923 IBN720923:ICB720923 ILJ720923:ILX720923 IVF720923:IVT720923 JFB720923:JFP720923 JOX720923:JPL720923 JYT720923:JZH720923 KIP720923:KJD720923 KSL720923:KSZ720923 LCH720923:LCV720923 LMD720923:LMR720923 LVZ720923:LWN720923 MFV720923:MGJ720923 MPR720923:MQF720923 MZN720923:NAB720923 NJJ720923:NJX720923 NTF720923:NTT720923 ODB720923:ODP720923 OMX720923:ONL720923 OWT720923:OXH720923 PGP720923:PHD720923 PQL720923:PQZ720923 QAH720923:QAV720923 QKD720923:QKR720923 QTZ720923:QUN720923 RDV720923:REJ720923 RNR720923:ROF720923 RXN720923:RYB720923 SHJ720923:SHX720923 SRF720923:SRT720923 TBB720923:TBP720923 TKX720923:TLL720923 TUT720923:TVH720923 UEP720923:UFD720923 UOL720923:UOZ720923 UYH720923:UYV720923 VID720923:VIR720923 VRZ720923:VSN720923 WBV720923:WCJ720923 WLR720923:WMF720923 WVN720923:WWB720923 F786459:T786459 JB786459:JP786459 SX786459:TL786459 ACT786459:ADH786459 AMP786459:AND786459 AWL786459:AWZ786459 BGH786459:BGV786459 BQD786459:BQR786459 BZZ786459:CAN786459 CJV786459:CKJ786459 CTR786459:CUF786459 DDN786459:DEB786459 DNJ786459:DNX786459 DXF786459:DXT786459 EHB786459:EHP786459 EQX786459:ERL786459 FAT786459:FBH786459 FKP786459:FLD786459 FUL786459:FUZ786459 GEH786459:GEV786459 GOD786459:GOR786459 GXZ786459:GYN786459 HHV786459:HIJ786459 HRR786459:HSF786459 IBN786459:ICB786459 ILJ786459:ILX786459 IVF786459:IVT786459 JFB786459:JFP786459 JOX786459:JPL786459 JYT786459:JZH786459 KIP786459:KJD786459 KSL786459:KSZ786459 LCH786459:LCV786459 LMD786459:LMR786459 LVZ786459:LWN786459 MFV786459:MGJ786459 MPR786459:MQF786459 MZN786459:NAB786459 NJJ786459:NJX786459 NTF786459:NTT786459 ODB786459:ODP786459 OMX786459:ONL786459 OWT786459:OXH786459 PGP786459:PHD786459 PQL786459:PQZ786459 QAH786459:QAV786459 QKD786459:QKR786459 QTZ786459:QUN786459 RDV786459:REJ786459 RNR786459:ROF786459 RXN786459:RYB786459 SHJ786459:SHX786459 SRF786459:SRT786459 TBB786459:TBP786459 TKX786459:TLL786459 TUT786459:TVH786459 UEP786459:UFD786459 UOL786459:UOZ786459 UYH786459:UYV786459 VID786459:VIR786459 VRZ786459:VSN786459 WBV786459:WCJ786459 WLR786459:WMF786459 WVN786459:WWB786459 F851995:T851995 JB851995:JP851995 SX851995:TL851995 ACT851995:ADH851995 AMP851995:AND851995 AWL851995:AWZ851995 BGH851995:BGV851995 BQD851995:BQR851995 BZZ851995:CAN851995 CJV851995:CKJ851995 CTR851995:CUF851995 DDN851995:DEB851995 DNJ851995:DNX851995 DXF851995:DXT851995 EHB851995:EHP851995 EQX851995:ERL851995 FAT851995:FBH851995 FKP851995:FLD851995 FUL851995:FUZ851995 GEH851995:GEV851995 GOD851995:GOR851995 GXZ851995:GYN851995 HHV851995:HIJ851995 HRR851995:HSF851995 IBN851995:ICB851995 ILJ851995:ILX851995 IVF851995:IVT851995 JFB851995:JFP851995 JOX851995:JPL851995 JYT851995:JZH851995 KIP851995:KJD851995 KSL851995:KSZ851995 LCH851995:LCV851995 LMD851995:LMR851995 LVZ851995:LWN851995 MFV851995:MGJ851995 MPR851995:MQF851995 MZN851995:NAB851995 NJJ851995:NJX851995 NTF851995:NTT851995 ODB851995:ODP851995 OMX851995:ONL851995 OWT851995:OXH851995 PGP851995:PHD851995 PQL851995:PQZ851995 QAH851995:QAV851995 QKD851995:QKR851995 QTZ851995:QUN851995 RDV851995:REJ851995 RNR851995:ROF851995 RXN851995:RYB851995 SHJ851995:SHX851995 SRF851995:SRT851995 TBB851995:TBP851995 TKX851995:TLL851995 TUT851995:TVH851995 UEP851995:UFD851995 UOL851995:UOZ851995 UYH851995:UYV851995 VID851995:VIR851995 VRZ851995:VSN851995 WBV851995:WCJ851995 WLR851995:WMF851995 WVN851995:WWB851995 F917531:T917531 JB917531:JP917531 SX917531:TL917531 ACT917531:ADH917531 AMP917531:AND917531 AWL917531:AWZ917531 BGH917531:BGV917531 BQD917531:BQR917531 BZZ917531:CAN917531 CJV917531:CKJ917531 CTR917531:CUF917531 DDN917531:DEB917531 DNJ917531:DNX917531 DXF917531:DXT917531 EHB917531:EHP917531 EQX917531:ERL917531 FAT917531:FBH917531 FKP917531:FLD917531 FUL917531:FUZ917531 GEH917531:GEV917531 GOD917531:GOR917531 GXZ917531:GYN917531 HHV917531:HIJ917531 HRR917531:HSF917531 IBN917531:ICB917531 ILJ917531:ILX917531 IVF917531:IVT917531 JFB917531:JFP917531 JOX917531:JPL917531 JYT917531:JZH917531 KIP917531:KJD917531 KSL917531:KSZ917531 LCH917531:LCV917531 LMD917531:LMR917531 LVZ917531:LWN917531 MFV917531:MGJ917531 MPR917531:MQF917531 MZN917531:NAB917531 NJJ917531:NJX917531 NTF917531:NTT917531 ODB917531:ODP917531 OMX917531:ONL917531 OWT917531:OXH917531 PGP917531:PHD917531 PQL917531:PQZ917531 QAH917531:QAV917531 QKD917531:QKR917531 QTZ917531:QUN917531 RDV917531:REJ917531 RNR917531:ROF917531 RXN917531:RYB917531 SHJ917531:SHX917531 SRF917531:SRT917531 TBB917531:TBP917531 TKX917531:TLL917531 TUT917531:TVH917531 UEP917531:UFD917531 UOL917531:UOZ917531 UYH917531:UYV917531 VID917531:VIR917531 VRZ917531:VSN917531 WBV917531:WCJ917531 WLR917531:WMF917531 WVN917531:WWB917531 F983067:T983067 JB983067:JP983067 SX983067:TL983067 ACT983067:ADH983067 AMP983067:AND983067 AWL983067:AWZ983067 BGH983067:BGV983067 BQD983067:BQR983067 BZZ983067:CAN983067 CJV983067:CKJ983067 CTR983067:CUF983067 DDN983067:DEB983067 DNJ983067:DNX983067 DXF983067:DXT983067 EHB983067:EHP983067 EQX983067:ERL983067 FAT983067:FBH983067 FKP983067:FLD983067 FUL983067:FUZ983067 GEH983067:GEV983067 GOD983067:GOR983067 GXZ983067:GYN983067 HHV983067:HIJ983067 HRR983067:HSF983067 IBN983067:ICB983067 ILJ983067:ILX983067 IVF983067:IVT983067 JFB983067:JFP983067 JOX983067:JPL983067 JYT983067:JZH983067 KIP983067:KJD983067 KSL983067:KSZ983067 LCH983067:LCV983067 LMD983067:LMR983067 LVZ983067:LWN983067 MFV983067:MGJ983067 MPR983067:MQF983067 MZN983067:NAB983067 NJJ983067:NJX983067 NTF983067:NTT983067 ODB983067:ODP983067 OMX983067:ONL983067 OWT983067:OXH983067 PGP983067:PHD983067 PQL983067:PQZ983067 QAH983067:QAV983067 QKD983067:QKR983067 QTZ983067:QUN983067 RDV983067:REJ983067 RNR983067:ROF983067 RXN983067:RYB983067 SHJ983067:SHX983067 SRF983067:SRT983067 TBB983067:TBP983067 TKX983067:TLL983067 TUT983067:TVH983067 UEP983067:UFD983067 UOL983067:UOZ983067 UYH983067:UYV983067 VID983067:VIR983067 VRZ983067:VSN983067 WBV983067:WCJ983067 WLR983067:WMF983067 WVN983067:WWB983067" xr:uid="{00000000-0002-0000-1000-000001000000}">
      <formula1>"N,A,B, "</formula1>
    </dataValidation>
    <dataValidation type="list" allowBlank="1" showInputMessage="1" showErrorMessage="1" sqref="F10:T26 JB10:JP26 SX10:TL26 ACT10:ADH26 AMP10:AND26 AWL10:AWZ26 BGH10:BGV26 BQD10:BQR26 BZZ10:CAN26 CJV10:CKJ26 CTR10:CUF26 DDN10:DEB26 DNJ10:DNX26 DXF10:DXT26 EHB10:EHP26 EQX10:ERL26 FAT10:FBH26 FKP10:FLD26 FUL10:FUZ26 GEH10:GEV26 GOD10:GOR26 GXZ10:GYN26 HHV10:HIJ26 HRR10:HSF26 IBN10:ICB26 ILJ10:ILX26 IVF10:IVT26 JFB10:JFP26 JOX10:JPL26 JYT10:JZH26 KIP10:KJD26 KSL10:KSZ26 LCH10:LCV26 LMD10:LMR26 LVZ10:LWN26 MFV10:MGJ26 MPR10:MQF26 MZN10:NAB26 NJJ10:NJX26 NTF10:NTT26 ODB10:ODP26 OMX10:ONL26 OWT10:OXH26 PGP10:PHD26 PQL10:PQZ26 QAH10:QAV26 QKD10:QKR26 QTZ10:QUN26 RDV10:REJ26 RNR10:ROF26 RXN10:RYB26 SHJ10:SHX26 SRF10:SRT26 TBB10:TBP26 TKX10:TLL26 TUT10:TVH26 UEP10:UFD26 UOL10:UOZ26 UYH10:UYV26 VID10:VIR26 VRZ10:VSN26 WBV10:WCJ26 WLR10:WMF26 WVN10:WWB26 F65546:T65562 JB65546:JP65562 SX65546:TL65562 ACT65546:ADH65562 AMP65546:AND65562 AWL65546:AWZ65562 BGH65546:BGV65562 BQD65546:BQR65562 BZZ65546:CAN65562 CJV65546:CKJ65562 CTR65546:CUF65562 DDN65546:DEB65562 DNJ65546:DNX65562 DXF65546:DXT65562 EHB65546:EHP65562 EQX65546:ERL65562 FAT65546:FBH65562 FKP65546:FLD65562 FUL65546:FUZ65562 GEH65546:GEV65562 GOD65546:GOR65562 GXZ65546:GYN65562 HHV65546:HIJ65562 HRR65546:HSF65562 IBN65546:ICB65562 ILJ65546:ILX65562 IVF65546:IVT65562 JFB65546:JFP65562 JOX65546:JPL65562 JYT65546:JZH65562 KIP65546:KJD65562 KSL65546:KSZ65562 LCH65546:LCV65562 LMD65546:LMR65562 LVZ65546:LWN65562 MFV65546:MGJ65562 MPR65546:MQF65562 MZN65546:NAB65562 NJJ65546:NJX65562 NTF65546:NTT65562 ODB65546:ODP65562 OMX65546:ONL65562 OWT65546:OXH65562 PGP65546:PHD65562 PQL65546:PQZ65562 QAH65546:QAV65562 QKD65546:QKR65562 QTZ65546:QUN65562 RDV65546:REJ65562 RNR65546:ROF65562 RXN65546:RYB65562 SHJ65546:SHX65562 SRF65546:SRT65562 TBB65546:TBP65562 TKX65546:TLL65562 TUT65546:TVH65562 UEP65546:UFD65562 UOL65546:UOZ65562 UYH65546:UYV65562 VID65546:VIR65562 VRZ65546:VSN65562 WBV65546:WCJ65562 WLR65546:WMF65562 WVN65546:WWB65562 F131082:T131098 JB131082:JP131098 SX131082:TL131098 ACT131082:ADH131098 AMP131082:AND131098 AWL131082:AWZ131098 BGH131082:BGV131098 BQD131082:BQR131098 BZZ131082:CAN131098 CJV131082:CKJ131098 CTR131082:CUF131098 DDN131082:DEB131098 DNJ131082:DNX131098 DXF131082:DXT131098 EHB131082:EHP131098 EQX131082:ERL131098 FAT131082:FBH131098 FKP131082:FLD131098 FUL131082:FUZ131098 GEH131082:GEV131098 GOD131082:GOR131098 GXZ131082:GYN131098 HHV131082:HIJ131098 HRR131082:HSF131098 IBN131082:ICB131098 ILJ131082:ILX131098 IVF131082:IVT131098 JFB131082:JFP131098 JOX131082:JPL131098 JYT131082:JZH131098 KIP131082:KJD131098 KSL131082:KSZ131098 LCH131082:LCV131098 LMD131082:LMR131098 LVZ131082:LWN131098 MFV131082:MGJ131098 MPR131082:MQF131098 MZN131082:NAB131098 NJJ131082:NJX131098 NTF131082:NTT131098 ODB131082:ODP131098 OMX131082:ONL131098 OWT131082:OXH131098 PGP131082:PHD131098 PQL131082:PQZ131098 QAH131082:QAV131098 QKD131082:QKR131098 QTZ131082:QUN131098 RDV131082:REJ131098 RNR131082:ROF131098 RXN131082:RYB131098 SHJ131082:SHX131098 SRF131082:SRT131098 TBB131082:TBP131098 TKX131082:TLL131098 TUT131082:TVH131098 UEP131082:UFD131098 UOL131082:UOZ131098 UYH131082:UYV131098 VID131082:VIR131098 VRZ131082:VSN131098 WBV131082:WCJ131098 WLR131082:WMF131098 WVN131082:WWB131098 F196618:T196634 JB196618:JP196634 SX196618:TL196634 ACT196618:ADH196634 AMP196618:AND196634 AWL196618:AWZ196634 BGH196618:BGV196634 BQD196618:BQR196634 BZZ196618:CAN196634 CJV196618:CKJ196634 CTR196618:CUF196634 DDN196618:DEB196634 DNJ196618:DNX196634 DXF196618:DXT196634 EHB196618:EHP196634 EQX196618:ERL196634 FAT196618:FBH196634 FKP196618:FLD196634 FUL196618:FUZ196634 GEH196618:GEV196634 GOD196618:GOR196634 GXZ196618:GYN196634 HHV196618:HIJ196634 HRR196618:HSF196634 IBN196618:ICB196634 ILJ196618:ILX196634 IVF196618:IVT196634 JFB196618:JFP196634 JOX196618:JPL196634 JYT196618:JZH196634 KIP196618:KJD196634 KSL196618:KSZ196634 LCH196618:LCV196634 LMD196618:LMR196634 LVZ196618:LWN196634 MFV196618:MGJ196634 MPR196618:MQF196634 MZN196618:NAB196634 NJJ196618:NJX196634 NTF196618:NTT196634 ODB196618:ODP196634 OMX196618:ONL196634 OWT196618:OXH196634 PGP196618:PHD196634 PQL196618:PQZ196634 QAH196618:QAV196634 QKD196618:QKR196634 QTZ196618:QUN196634 RDV196618:REJ196634 RNR196618:ROF196634 RXN196618:RYB196634 SHJ196618:SHX196634 SRF196618:SRT196634 TBB196618:TBP196634 TKX196618:TLL196634 TUT196618:TVH196634 UEP196618:UFD196634 UOL196618:UOZ196634 UYH196618:UYV196634 VID196618:VIR196634 VRZ196618:VSN196634 WBV196618:WCJ196634 WLR196618:WMF196634 WVN196618:WWB196634 F262154:T262170 JB262154:JP262170 SX262154:TL262170 ACT262154:ADH262170 AMP262154:AND262170 AWL262154:AWZ262170 BGH262154:BGV262170 BQD262154:BQR262170 BZZ262154:CAN262170 CJV262154:CKJ262170 CTR262154:CUF262170 DDN262154:DEB262170 DNJ262154:DNX262170 DXF262154:DXT262170 EHB262154:EHP262170 EQX262154:ERL262170 FAT262154:FBH262170 FKP262154:FLD262170 FUL262154:FUZ262170 GEH262154:GEV262170 GOD262154:GOR262170 GXZ262154:GYN262170 HHV262154:HIJ262170 HRR262154:HSF262170 IBN262154:ICB262170 ILJ262154:ILX262170 IVF262154:IVT262170 JFB262154:JFP262170 JOX262154:JPL262170 JYT262154:JZH262170 KIP262154:KJD262170 KSL262154:KSZ262170 LCH262154:LCV262170 LMD262154:LMR262170 LVZ262154:LWN262170 MFV262154:MGJ262170 MPR262154:MQF262170 MZN262154:NAB262170 NJJ262154:NJX262170 NTF262154:NTT262170 ODB262154:ODP262170 OMX262154:ONL262170 OWT262154:OXH262170 PGP262154:PHD262170 PQL262154:PQZ262170 QAH262154:QAV262170 QKD262154:QKR262170 QTZ262154:QUN262170 RDV262154:REJ262170 RNR262154:ROF262170 RXN262154:RYB262170 SHJ262154:SHX262170 SRF262154:SRT262170 TBB262154:TBP262170 TKX262154:TLL262170 TUT262154:TVH262170 UEP262154:UFD262170 UOL262154:UOZ262170 UYH262154:UYV262170 VID262154:VIR262170 VRZ262154:VSN262170 WBV262154:WCJ262170 WLR262154:WMF262170 WVN262154:WWB262170 F327690:T327706 JB327690:JP327706 SX327690:TL327706 ACT327690:ADH327706 AMP327690:AND327706 AWL327690:AWZ327706 BGH327690:BGV327706 BQD327690:BQR327706 BZZ327690:CAN327706 CJV327690:CKJ327706 CTR327690:CUF327706 DDN327690:DEB327706 DNJ327690:DNX327706 DXF327690:DXT327706 EHB327690:EHP327706 EQX327690:ERL327706 FAT327690:FBH327706 FKP327690:FLD327706 FUL327690:FUZ327706 GEH327690:GEV327706 GOD327690:GOR327706 GXZ327690:GYN327706 HHV327690:HIJ327706 HRR327690:HSF327706 IBN327690:ICB327706 ILJ327690:ILX327706 IVF327690:IVT327706 JFB327690:JFP327706 JOX327690:JPL327706 JYT327690:JZH327706 KIP327690:KJD327706 KSL327690:KSZ327706 LCH327690:LCV327706 LMD327690:LMR327706 LVZ327690:LWN327706 MFV327690:MGJ327706 MPR327690:MQF327706 MZN327690:NAB327706 NJJ327690:NJX327706 NTF327690:NTT327706 ODB327690:ODP327706 OMX327690:ONL327706 OWT327690:OXH327706 PGP327690:PHD327706 PQL327690:PQZ327706 QAH327690:QAV327706 QKD327690:QKR327706 QTZ327690:QUN327706 RDV327690:REJ327706 RNR327690:ROF327706 RXN327690:RYB327706 SHJ327690:SHX327706 SRF327690:SRT327706 TBB327690:TBP327706 TKX327690:TLL327706 TUT327690:TVH327706 UEP327690:UFD327706 UOL327690:UOZ327706 UYH327690:UYV327706 VID327690:VIR327706 VRZ327690:VSN327706 WBV327690:WCJ327706 WLR327690:WMF327706 WVN327690:WWB327706 F393226:T393242 JB393226:JP393242 SX393226:TL393242 ACT393226:ADH393242 AMP393226:AND393242 AWL393226:AWZ393242 BGH393226:BGV393242 BQD393226:BQR393242 BZZ393226:CAN393242 CJV393226:CKJ393242 CTR393226:CUF393242 DDN393226:DEB393242 DNJ393226:DNX393242 DXF393226:DXT393242 EHB393226:EHP393242 EQX393226:ERL393242 FAT393226:FBH393242 FKP393226:FLD393242 FUL393226:FUZ393242 GEH393226:GEV393242 GOD393226:GOR393242 GXZ393226:GYN393242 HHV393226:HIJ393242 HRR393226:HSF393242 IBN393226:ICB393242 ILJ393226:ILX393242 IVF393226:IVT393242 JFB393226:JFP393242 JOX393226:JPL393242 JYT393226:JZH393242 KIP393226:KJD393242 KSL393226:KSZ393242 LCH393226:LCV393242 LMD393226:LMR393242 LVZ393226:LWN393242 MFV393226:MGJ393242 MPR393226:MQF393242 MZN393226:NAB393242 NJJ393226:NJX393242 NTF393226:NTT393242 ODB393226:ODP393242 OMX393226:ONL393242 OWT393226:OXH393242 PGP393226:PHD393242 PQL393226:PQZ393242 QAH393226:QAV393242 QKD393226:QKR393242 QTZ393226:QUN393242 RDV393226:REJ393242 RNR393226:ROF393242 RXN393226:RYB393242 SHJ393226:SHX393242 SRF393226:SRT393242 TBB393226:TBP393242 TKX393226:TLL393242 TUT393226:TVH393242 UEP393226:UFD393242 UOL393226:UOZ393242 UYH393226:UYV393242 VID393226:VIR393242 VRZ393226:VSN393242 WBV393226:WCJ393242 WLR393226:WMF393242 WVN393226:WWB393242 F458762:T458778 JB458762:JP458778 SX458762:TL458778 ACT458762:ADH458778 AMP458762:AND458778 AWL458762:AWZ458778 BGH458762:BGV458778 BQD458762:BQR458778 BZZ458762:CAN458778 CJV458762:CKJ458778 CTR458762:CUF458778 DDN458762:DEB458778 DNJ458762:DNX458778 DXF458762:DXT458778 EHB458762:EHP458778 EQX458762:ERL458778 FAT458762:FBH458778 FKP458762:FLD458778 FUL458762:FUZ458778 GEH458762:GEV458778 GOD458762:GOR458778 GXZ458762:GYN458778 HHV458762:HIJ458778 HRR458762:HSF458778 IBN458762:ICB458778 ILJ458762:ILX458778 IVF458762:IVT458778 JFB458762:JFP458778 JOX458762:JPL458778 JYT458762:JZH458778 KIP458762:KJD458778 KSL458762:KSZ458778 LCH458762:LCV458778 LMD458762:LMR458778 LVZ458762:LWN458778 MFV458762:MGJ458778 MPR458762:MQF458778 MZN458762:NAB458778 NJJ458762:NJX458778 NTF458762:NTT458778 ODB458762:ODP458778 OMX458762:ONL458778 OWT458762:OXH458778 PGP458762:PHD458778 PQL458762:PQZ458778 QAH458762:QAV458778 QKD458762:QKR458778 QTZ458762:QUN458778 RDV458762:REJ458778 RNR458762:ROF458778 RXN458762:RYB458778 SHJ458762:SHX458778 SRF458762:SRT458778 TBB458762:TBP458778 TKX458762:TLL458778 TUT458762:TVH458778 UEP458762:UFD458778 UOL458762:UOZ458778 UYH458762:UYV458778 VID458762:VIR458778 VRZ458762:VSN458778 WBV458762:WCJ458778 WLR458762:WMF458778 WVN458762:WWB458778 F524298:T524314 JB524298:JP524314 SX524298:TL524314 ACT524298:ADH524314 AMP524298:AND524314 AWL524298:AWZ524314 BGH524298:BGV524314 BQD524298:BQR524314 BZZ524298:CAN524314 CJV524298:CKJ524314 CTR524298:CUF524314 DDN524298:DEB524314 DNJ524298:DNX524314 DXF524298:DXT524314 EHB524298:EHP524314 EQX524298:ERL524314 FAT524298:FBH524314 FKP524298:FLD524314 FUL524298:FUZ524314 GEH524298:GEV524314 GOD524298:GOR524314 GXZ524298:GYN524314 HHV524298:HIJ524314 HRR524298:HSF524314 IBN524298:ICB524314 ILJ524298:ILX524314 IVF524298:IVT524314 JFB524298:JFP524314 JOX524298:JPL524314 JYT524298:JZH524314 KIP524298:KJD524314 KSL524298:KSZ524314 LCH524298:LCV524314 LMD524298:LMR524314 LVZ524298:LWN524314 MFV524298:MGJ524314 MPR524298:MQF524314 MZN524298:NAB524314 NJJ524298:NJX524314 NTF524298:NTT524314 ODB524298:ODP524314 OMX524298:ONL524314 OWT524298:OXH524314 PGP524298:PHD524314 PQL524298:PQZ524314 QAH524298:QAV524314 QKD524298:QKR524314 QTZ524298:QUN524314 RDV524298:REJ524314 RNR524298:ROF524314 RXN524298:RYB524314 SHJ524298:SHX524314 SRF524298:SRT524314 TBB524298:TBP524314 TKX524298:TLL524314 TUT524298:TVH524314 UEP524298:UFD524314 UOL524298:UOZ524314 UYH524298:UYV524314 VID524298:VIR524314 VRZ524298:VSN524314 WBV524298:WCJ524314 WLR524298:WMF524314 WVN524298:WWB524314 F589834:T589850 JB589834:JP589850 SX589834:TL589850 ACT589834:ADH589850 AMP589834:AND589850 AWL589834:AWZ589850 BGH589834:BGV589850 BQD589834:BQR589850 BZZ589834:CAN589850 CJV589834:CKJ589850 CTR589834:CUF589850 DDN589834:DEB589850 DNJ589834:DNX589850 DXF589834:DXT589850 EHB589834:EHP589850 EQX589834:ERL589850 FAT589834:FBH589850 FKP589834:FLD589850 FUL589834:FUZ589850 GEH589834:GEV589850 GOD589834:GOR589850 GXZ589834:GYN589850 HHV589834:HIJ589850 HRR589834:HSF589850 IBN589834:ICB589850 ILJ589834:ILX589850 IVF589834:IVT589850 JFB589834:JFP589850 JOX589834:JPL589850 JYT589834:JZH589850 KIP589834:KJD589850 KSL589834:KSZ589850 LCH589834:LCV589850 LMD589834:LMR589850 LVZ589834:LWN589850 MFV589834:MGJ589850 MPR589834:MQF589850 MZN589834:NAB589850 NJJ589834:NJX589850 NTF589834:NTT589850 ODB589834:ODP589850 OMX589834:ONL589850 OWT589834:OXH589850 PGP589834:PHD589850 PQL589834:PQZ589850 QAH589834:QAV589850 QKD589834:QKR589850 QTZ589834:QUN589850 RDV589834:REJ589850 RNR589834:ROF589850 RXN589834:RYB589850 SHJ589834:SHX589850 SRF589834:SRT589850 TBB589834:TBP589850 TKX589834:TLL589850 TUT589834:TVH589850 UEP589834:UFD589850 UOL589834:UOZ589850 UYH589834:UYV589850 VID589834:VIR589850 VRZ589834:VSN589850 WBV589834:WCJ589850 WLR589834:WMF589850 WVN589834:WWB589850 F655370:T655386 JB655370:JP655386 SX655370:TL655386 ACT655370:ADH655386 AMP655370:AND655386 AWL655370:AWZ655386 BGH655370:BGV655386 BQD655370:BQR655386 BZZ655370:CAN655386 CJV655370:CKJ655386 CTR655370:CUF655386 DDN655370:DEB655386 DNJ655370:DNX655386 DXF655370:DXT655386 EHB655370:EHP655386 EQX655370:ERL655386 FAT655370:FBH655386 FKP655370:FLD655386 FUL655370:FUZ655386 GEH655370:GEV655386 GOD655370:GOR655386 GXZ655370:GYN655386 HHV655370:HIJ655386 HRR655370:HSF655386 IBN655370:ICB655386 ILJ655370:ILX655386 IVF655370:IVT655386 JFB655370:JFP655386 JOX655370:JPL655386 JYT655370:JZH655386 KIP655370:KJD655386 KSL655370:KSZ655386 LCH655370:LCV655386 LMD655370:LMR655386 LVZ655370:LWN655386 MFV655370:MGJ655386 MPR655370:MQF655386 MZN655370:NAB655386 NJJ655370:NJX655386 NTF655370:NTT655386 ODB655370:ODP655386 OMX655370:ONL655386 OWT655370:OXH655386 PGP655370:PHD655386 PQL655370:PQZ655386 QAH655370:QAV655386 QKD655370:QKR655386 QTZ655370:QUN655386 RDV655370:REJ655386 RNR655370:ROF655386 RXN655370:RYB655386 SHJ655370:SHX655386 SRF655370:SRT655386 TBB655370:TBP655386 TKX655370:TLL655386 TUT655370:TVH655386 UEP655370:UFD655386 UOL655370:UOZ655386 UYH655370:UYV655386 VID655370:VIR655386 VRZ655370:VSN655386 WBV655370:WCJ655386 WLR655370:WMF655386 WVN655370:WWB655386 F720906:T720922 JB720906:JP720922 SX720906:TL720922 ACT720906:ADH720922 AMP720906:AND720922 AWL720906:AWZ720922 BGH720906:BGV720922 BQD720906:BQR720922 BZZ720906:CAN720922 CJV720906:CKJ720922 CTR720906:CUF720922 DDN720906:DEB720922 DNJ720906:DNX720922 DXF720906:DXT720922 EHB720906:EHP720922 EQX720906:ERL720922 FAT720906:FBH720922 FKP720906:FLD720922 FUL720906:FUZ720922 GEH720906:GEV720922 GOD720906:GOR720922 GXZ720906:GYN720922 HHV720906:HIJ720922 HRR720906:HSF720922 IBN720906:ICB720922 ILJ720906:ILX720922 IVF720906:IVT720922 JFB720906:JFP720922 JOX720906:JPL720922 JYT720906:JZH720922 KIP720906:KJD720922 KSL720906:KSZ720922 LCH720906:LCV720922 LMD720906:LMR720922 LVZ720906:LWN720922 MFV720906:MGJ720922 MPR720906:MQF720922 MZN720906:NAB720922 NJJ720906:NJX720922 NTF720906:NTT720922 ODB720906:ODP720922 OMX720906:ONL720922 OWT720906:OXH720922 PGP720906:PHD720922 PQL720906:PQZ720922 QAH720906:QAV720922 QKD720906:QKR720922 QTZ720906:QUN720922 RDV720906:REJ720922 RNR720906:ROF720922 RXN720906:RYB720922 SHJ720906:SHX720922 SRF720906:SRT720922 TBB720906:TBP720922 TKX720906:TLL720922 TUT720906:TVH720922 UEP720906:UFD720922 UOL720906:UOZ720922 UYH720906:UYV720922 VID720906:VIR720922 VRZ720906:VSN720922 WBV720906:WCJ720922 WLR720906:WMF720922 WVN720906:WWB720922 F786442:T786458 JB786442:JP786458 SX786442:TL786458 ACT786442:ADH786458 AMP786442:AND786458 AWL786442:AWZ786458 BGH786442:BGV786458 BQD786442:BQR786458 BZZ786442:CAN786458 CJV786442:CKJ786458 CTR786442:CUF786458 DDN786442:DEB786458 DNJ786442:DNX786458 DXF786442:DXT786458 EHB786442:EHP786458 EQX786442:ERL786458 FAT786442:FBH786458 FKP786442:FLD786458 FUL786442:FUZ786458 GEH786442:GEV786458 GOD786442:GOR786458 GXZ786442:GYN786458 HHV786442:HIJ786458 HRR786442:HSF786458 IBN786442:ICB786458 ILJ786442:ILX786458 IVF786442:IVT786458 JFB786442:JFP786458 JOX786442:JPL786458 JYT786442:JZH786458 KIP786442:KJD786458 KSL786442:KSZ786458 LCH786442:LCV786458 LMD786442:LMR786458 LVZ786442:LWN786458 MFV786442:MGJ786458 MPR786442:MQF786458 MZN786442:NAB786458 NJJ786442:NJX786458 NTF786442:NTT786458 ODB786442:ODP786458 OMX786442:ONL786458 OWT786442:OXH786458 PGP786442:PHD786458 PQL786442:PQZ786458 QAH786442:QAV786458 QKD786442:QKR786458 QTZ786442:QUN786458 RDV786442:REJ786458 RNR786442:ROF786458 RXN786442:RYB786458 SHJ786442:SHX786458 SRF786442:SRT786458 TBB786442:TBP786458 TKX786442:TLL786458 TUT786442:TVH786458 UEP786442:UFD786458 UOL786442:UOZ786458 UYH786442:UYV786458 VID786442:VIR786458 VRZ786442:VSN786458 WBV786442:WCJ786458 WLR786442:WMF786458 WVN786442:WWB786458 F851978:T851994 JB851978:JP851994 SX851978:TL851994 ACT851978:ADH851994 AMP851978:AND851994 AWL851978:AWZ851994 BGH851978:BGV851994 BQD851978:BQR851994 BZZ851978:CAN851994 CJV851978:CKJ851994 CTR851978:CUF851994 DDN851978:DEB851994 DNJ851978:DNX851994 DXF851978:DXT851994 EHB851978:EHP851994 EQX851978:ERL851994 FAT851978:FBH851994 FKP851978:FLD851994 FUL851978:FUZ851994 GEH851978:GEV851994 GOD851978:GOR851994 GXZ851978:GYN851994 HHV851978:HIJ851994 HRR851978:HSF851994 IBN851978:ICB851994 ILJ851978:ILX851994 IVF851978:IVT851994 JFB851978:JFP851994 JOX851978:JPL851994 JYT851978:JZH851994 KIP851978:KJD851994 KSL851978:KSZ851994 LCH851978:LCV851994 LMD851978:LMR851994 LVZ851978:LWN851994 MFV851978:MGJ851994 MPR851978:MQF851994 MZN851978:NAB851994 NJJ851978:NJX851994 NTF851978:NTT851994 ODB851978:ODP851994 OMX851978:ONL851994 OWT851978:OXH851994 PGP851978:PHD851994 PQL851978:PQZ851994 QAH851978:QAV851994 QKD851978:QKR851994 QTZ851978:QUN851994 RDV851978:REJ851994 RNR851978:ROF851994 RXN851978:RYB851994 SHJ851978:SHX851994 SRF851978:SRT851994 TBB851978:TBP851994 TKX851978:TLL851994 TUT851978:TVH851994 UEP851978:UFD851994 UOL851978:UOZ851994 UYH851978:UYV851994 VID851978:VIR851994 VRZ851978:VSN851994 WBV851978:WCJ851994 WLR851978:WMF851994 WVN851978:WWB851994 F917514:T917530 JB917514:JP917530 SX917514:TL917530 ACT917514:ADH917530 AMP917514:AND917530 AWL917514:AWZ917530 BGH917514:BGV917530 BQD917514:BQR917530 BZZ917514:CAN917530 CJV917514:CKJ917530 CTR917514:CUF917530 DDN917514:DEB917530 DNJ917514:DNX917530 DXF917514:DXT917530 EHB917514:EHP917530 EQX917514:ERL917530 FAT917514:FBH917530 FKP917514:FLD917530 FUL917514:FUZ917530 GEH917514:GEV917530 GOD917514:GOR917530 GXZ917514:GYN917530 HHV917514:HIJ917530 HRR917514:HSF917530 IBN917514:ICB917530 ILJ917514:ILX917530 IVF917514:IVT917530 JFB917514:JFP917530 JOX917514:JPL917530 JYT917514:JZH917530 KIP917514:KJD917530 KSL917514:KSZ917530 LCH917514:LCV917530 LMD917514:LMR917530 LVZ917514:LWN917530 MFV917514:MGJ917530 MPR917514:MQF917530 MZN917514:NAB917530 NJJ917514:NJX917530 NTF917514:NTT917530 ODB917514:ODP917530 OMX917514:ONL917530 OWT917514:OXH917530 PGP917514:PHD917530 PQL917514:PQZ917530 QAH917514:QAV917530 QKD917514:QKR917530 QTZ917514:QUN917530 RDV917514:REJ917530 RNR917514:ROF917530 RXN917514:RYB917530 SHJ917514:SHX917530 SRF917514:SRT917530 TBB917514:TBP917530 TKX917514:TLL917530 TUT917514:TVH917530 UEP917514:UFD917530 UOL917514:UOZ917530 UYH917514:UYV917530 VID917514:VIR917530 VRZ917514:VSN917530 WBV917514:WCJ917530 WLR917514:WMF917530 WVN917514:WWB917530 F983050:T983066 JB983050:JP983066 SX983050:TL983066 ACT983050:ADH983066 AMP983050:AND983066 AWL983050:AWZ983066 BGH983050:BGV983066 BQD983050:BQR983066 BZZ983050:CAN983066 CJV983050:CKJ983066 CTR983050:CUF983066 DDN983050:DEB983066 DNJ983050:DNX983066 DXF983050:DXT983066 EHB983050:EHP983066 EQX983050:ERL983066 FAT983050:FBH983066 FKP983050:FLD983066 FUL983050:FUZ983066 GEH983050:GEV983066 GOD983050:GOR983066 GXZ983050:GYN983066 HHV983050:HIJ983066 HRR983050:HSF983066 IBN983050:ICB983066 ILJ983050:ILX983066 IVF983050:IVT983066 JFB983050:JFP983066 JOX983050:JPL983066 JYT983050:JZH983066 KIP983050:KJD983066 KSL983050:KSZ983066 LCH983050:LCV983066 LMD983050:LMR983066 LVZ983050:LWN983066 MFV983050:MGJ983066 MPR983050:MQF983066 MZN983050:NAB983066 NJJ983050:NJX983066 NTF983050:NTT983066 ODB983050:ODP983066 OMX983050:ONL983066 OWT983050:OXH983066 PGP983050:PHD983066 PQL983050:PQZ983066 QAH983050:QAV983066 QKD983050:QKR983066 QTZ983050:QUN983066 RDV983050:REJ983066 RNR983050:ROF983066 RXN983050:RYB983066 SHJ983050:SHX983066 SRF983050:SRT983066 TBB983050:TBP983066 TKX983050:TLL983066 TUT983050:TVH983066 UEP983050:UFD983066 UOL983050:UOZ983066 UYH983050:UYV983066 VID983050:VIR983066 VRZ983050:VSN983066 WBV983050:WCJ983066 WLR983050:WMF983066 WVN983050:WWB983066" xr:uid="{00000000-0002-0000-1000-000002000000}">
      <formula1>"O, "</formula1>
    </dataValidation>
  </dataValidations>
  <hyperlinks>
    <hyperlink ref="D16" r:id="rId1" xr:uid="{00000000-0004-0000-1000-000000000000}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40"/>
  <sheetViews>
    <sheetView workbookViewId="0">
      <selection activeCell="I18" sqref="I18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35" t="s">
        <v>68</v>
      </c>
      <c r="B2" s="436"/>
      <c r="C2" s="437" t="str">
        <f>[1]FunctionList!E11</f>
        <v>tranferCandidate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tr">
        <f>[1]FunctionList!D11</f>
        <v>tranferCandidate</v>
      </c>
      <c r="M2" s="443"/>
      <c r="N2" s="443"/>
      <c r="O2" s="443"/>
      <c r="P2" s="443"/>
      <c r="Q2" s="443"/>
      <c r="R2" s="443"/>
      <c r="S2" s="443"/>
      <c r="T2" s="444"/>
      <c r="V2" s="216"/>
    </row>
    <row r="3" spans="1:23" ht="13.5" customHeight="1">
      <c r="A3" s="423" t="s">
        <v>69</v>
      </c>
      <c r="B3" s="424"/>
      <c r="C3" s="445" t="s">
        <v>196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4"/>
      <c r="T3" s="233"/>
    </row>
    <row r="4" spans="1:23" ht="13.5" customHeight="1">
      <c r="A4" s="423" t="s">
        <v>71</v>
      </c>
      <c r="B4" s="424"/>
      <c r="C4" s="425">
        <v>24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IF([1]FunctionList!E6&lt;&gt;"N/A",SUM(C4*[1]FunctionList!E6/1000,- O7),"N/A")</f>
        <v>-9.6</v>
      </c>
      <c r="M4" s="431"/>
      <c r="N4" s="431"/>
      <c r="O4" s="431"/>
      <c r="P4" s="431"/>
      <c r="Q4" s="431"/>
      <c r="R4" s="431"/>
      <c r="S4" s="431"/>
      <c r="T4" s="432"/>
      <c r="V4" s="216"/>
    </row>
    <row r="5" spans="1:23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  <c r="T5" s="433"/>
    </row>
    <row r="6" spans="1:23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07"/>
      <c r="T6" s="415"/>
      <c r="V6" s="216"/>
    </row>
    <row r="7" spans="1:23" ht="13.5" customHeight="1" thickBot="1">
      <c r="A7" s="416">
        <f>COUNTIF(F37:HQ37,"P")</f>
        <v>11</v>
      </c>
      <c r="B7" s="417"/>
      <c r="C7" s="418">
        <f>COUNTIF(F37:HQ37,"F")</f>
        <v>1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COUNTIF(E36:HQ36,"N")</f>
        <v>1</v>
      </c>
      <c r="M7" s="231">
        <f>COUNTIF(E36:HQ36,"A")</f>
        <v>11</v>
      </c>
      <c r="N7" s="231">
        <f>COUNTIF(E36:HQ36,"B")</f>
        <v>0</v>
      </c>
      <c r="O7" s="421">
        <f>COUNTA(E9:HT9)</f>
        <v>12</v>
      </c>
      <c r="P7" s="419"/>
      <c r="Q7" s="419"/>
      <c r="R7" s="419"/>
      <c r="S7" s="419"/>
      <c r="T7" s="422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 t="s">
        <v>46</v>
      </c>
      <c r="M9" s="225" t="s">
        <v>47</v>
      </c>
      <c r="N9" s="225" t="s">
        <v>48</v>
      </c>
      <c r="O9" s="225" t="s">
        <v>49</v>
      </c>
      <c r="P9" s="225" t="s">
        <v>50</v>
      </c>
      <c r="Q9" s="225" t="s">
        <v>355</v>
      </c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7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/>
      <c r="B11" s="211" t="s">
        <v>195</v>
      </c>
      <c r="C11" s="210"/>
      <c r="D11" s="194"/>
      <c r="E11" s="215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V11" s="216"/>
    </row>
    <row r="12" spans="1:23" ht="13.5" customHeight="1">
      <c r="A12" s="209"/>
      <c r="B12" s="211"/>
      <c r="C12" s="210"/>
      <c r="D12" s="194" t="s">
        <v>194</v>
      </c>
      <c r="E12" s="215"/>
      <c r="F12" s="189" t="s">
        <v>98</v>
      </c>
      <c r="G12" s="189" t="s">
        <v>98</v>
      </c>
      <c r="H12" s="189" t="s">
        <v>98</v>
      </c>
      <c r="I12" s="189" t="s">
        <v>98</v>
      </c>
      <c r="J12" s="189"/>
      <c r="K12" s="189"/>
      <c r="L12" s="189"/>
      <c r="M12" s="189"/>
      <c r="N12" s="189" t="s">
        <v>98</v>
      </c>
      <c r="O12" s="189" t="s">
        <v>98</v>
      </c>
      <c r="P12" s="189" t="s">
        <v>98</v>
      </c>
      <c r="Q12" s="189" t="s">
        <v>98</v>
      </c>
      <c r="R12" s="188"/>
      <c r="S12" s="188"/>
      <c r="T12" s="187"/>
    </row>
    <row r="13" spans="1:23" ht="13.5" customHeight="1">
      <c r="A13" s="209"/>
      <c r="B13" s="211"/>
      <c r="C13" s="210"/>
      <c r="D13" s="194" t="s">
        <v>231</v>
      </c>
      <c r="E13" s="214"/>
      <c r="F13" s="189"/>
      <c r="G13" s="189"/>
      <c r="H13" s="189"/>
      <c r="I13" s="189"/>
      <c r="J13" s="189" t="s">
        <v>98</v>
      </c>
      <c r="K13" s="189" t="s">
        <v>98</v>
      </c>
      <c r="L13" s="189" t="s">
        <v>98</v>
      </c>
      <c r="M13" s="189" t="s">
        <v>98</v>
      </c>
      <c r="N13" s="189"/>
      <c r="O13" s="189"/>
      <c r="P13" s="189"/>
      <c r="Q13" s="188"/>
      <c r="R13" s="188"/>
      <c r="S13" s="188"/>
      <c r="T13" s="187"/>
    </row>
    <row r="14" spans="1:23" ht="13.5" customHeight="1">
      <c r="A14" s="209" t="s">
        <v>128</v>
      </c>
      <c r="B14" s="211" t="s">
        <v>193</v>
      </c>
      <c r="C14" s="210"/>
      <c r="D14" s="194"/>
      <c r="E14" s="214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8"/>
      <c r="R14" s="188"/>
      <c r="S14" s="188"/>
      <c r="T14" s="187"/>
    </row>
    <row r="15" spans="1:23" ht="13.5" customHeight="1">
      <c r="A15" s="209"/>
      <c r="B15" s="211"/>
      <c r="C15" s="210"/>
      <c r="D15" s="194" t="s">
        <v>192</v>
      </c>
      <c r="E15" s="214"/>
      <c r="F15" s="189" t="s">
        <v>98</v>
      </c>
      <c r="G15" s="189" t="s">
        <v>98</v>
      </c>
      <c r="H15" s="189" t="s">
        <v>98</v>
      </c>
      <c r="I15" s="189" t="s">
        <v>98</v>
      </c>
      <c r="J15" s="189"/>
      <c r="K15" s="189"/>
      <c r="L15" s="189"/>
      <c r="M15" s="189"/>
      <c r="N15" s="189"/>
      <c r="O15" s="189"/>
      <c r="P15" s="189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194" t="s">
        <v>191</v>
      </c>
      <c r="E16" s="214"/>
      <c r="F16" s="189"/>
      <c r="G16" s="189"/>
      <c r="H16" s="189"/>
      <c r="I16" s="189"/>
      <c r="J16" s="189" t="s">
        <v>98</v>
      </c>
      <c r="K16" s="189" t="s">
        <v>98</v>
      </c>
      <c r="L16" s="189" t="s">
        <v>98</v>
      </c>
      <c r="M16" s="189" t="s">
        <v>98</v>
      </c>
      <c r="N16" s="189" t="s">
        <v>98</v>
      </c>
      <c r="O16" s="189" t="s">
        <v>98</v>
      </c>
      <c r="P16" s="189" t="s">
        <v>98</v>
      </c>
      <c r="Q16" s="189" t="s">
        <v>98</v>
      </c>
      <c r="R16" s="188"/>
      <c r="S16" s="188"/>
      <c r="T16" s="187"/>
    </row>
    <row r="17" spans="1:20" ht="13.5" customHeight="1">
      <c r="A17" s="209"/>
      <c r="B17" s="211"/>
      <c r="C17" s="210"/>
      <c r="D17" s="194"/>
      <c r="E17" s="214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7"/>
    </row>
    <row r="18" spans="1:20" ht="13.5" customHeight="1">
      <c r="A18" s="209"/>
      <c r="B18" s="211" t="s">
        <v>190</v>
      </c>
      <c r="C18" s="210"/>
      <c r="D18" s="194"/>
      <c r="E18" s="213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7"/>
    </row>
    <row r="19" spans="1:20" ht="13.5" customHeight="1">
      <c r="A19" s="209"/>
      <c r="B19" s="211"/>
      <c r="C19" s="210"/>
      <c r="D19" s="194">
        <v>1</v>
      </c>
      <c r="E19" s="213"/>
      <c r="F19" s="189" t="s">
        <v>98</v>
      </c>
      <c r="G19" s="189"/>
      <c r="H19" s="189"/>
      <c r="I19" s="189"/>
      <c r="J19" s="189" t="s">
        <v>98</v>
      </c>
      <c r="K19" s="189"/>
      <c r="L19" s="189"/>
      <c r="M19" s="189"/>
      <c r="N19" s="189" t="s">
        <v>98</v>
      </c>
      <c r="O19" s="188"/>
      <c r="P19" s="189"/>
      <c r="Q19" s="188"/>
      <c r="R19" s="188"/>
      <c r="S19" s="188"/>
      <c r="T19" s="187"/>
    </row>
    <row r="20" spans="1:20" ht="13.5" customHeight="1">
      <c r="A20" s="209"/>
      <c r="B20" s="211"/>
      <c r="C20" s="210"/>
      <c r="D20" s="194">
        <v>0</v>
      </c>
      <c r="E20" s="213"/>
      <c r="F20" s="189"/>
      <c r="G20" s="189" t="s">
        <v>98</v>
      </c>
      <c r="H20" s="189"/>
      <c r="I20" s="189"/>
      <c r="J20" s="189"/>
      <c r="K20" s="189" t="s">
        <v>98</v>
      </c>
      <c r="L20" s="189"/>
      <c r="M20" s="189"/>
      <c r="N20" s="189"/>
      <c r="O20" s="189" t="s">
        <v>98</v>
      </c>
      <c r="P20" s="189"/>
      <c r="Q20" s="189"/>
      <c r="R20" s="188"/>
      <c r="S20" s="188"/>
      <c r="T20" s="187"/>
    </row>
    <row r="21" spans="1:20" ht="13.5" customHeight="1">
      <c r="A21" s="209"/>
      <c r="B21" s="211"/>
      <c r="C21" s="210"/>
      <c r="D21" s="194">
        <v>100</v>
      </c>
      <c r="E21" s="213"/>
      <c r="F21" s="189"/>
      <c r="G21" s="189"/>
      <c r="H21" s="189" t="s">
        <v>98</v>
      </c>
      <c r="I21" s="189"/>
      <c r="J21" s="189"/>
      <c r="K21" s="189"/>
      <c r="L21" s="189" t="s">
        <v>98</v>
      </c>
      <c r="M21" s="189"/>
      <c r="N21" s="189"/>
      <c r="O21" s="189"/>
      <c r="P21" s="189" t="s">
        <v>98</v>
      </c>
      <c r="Q21" s="189"/>
      <c r="R21" s="188"/>
      <c r="S21" s="188"/>
      <c r="T21" s="187"/>
    </row>
    <row r="22" spans="1:20" ht="13.5" customHeight="1">
      <c r="A22" s="209"/>
      <c r="B22" s="211"/>
      <c r="C22" s="210"/>
      <c r="D22" s="194">
        <v>-100</v>
      </c>
      <c r="E22" s="213"/>
      <c r="F22" s="189"/>
      <c r="G22" s="189"/>
      <c r="H22" s="189"/>
      <c r="I22" s="189" t="s">
        <v>98</v>
      </c>
      <c r="J22" s="189"/>
      <c r="K22" s="189"/>
      <c r="L22" s="189"/>
      <c r="M22" s="189" t="s">
        <v>98</v>
      </c>
      <c r="N22" s="189"/>
      <c r="O22" s="189"/>
      <c r="P22" s="189"/>
      <c r="Q22" s="189" t="s">
        <v>98</v>
      </c>
      <c r="R22" s="188"/>
      <c r="S22" s="188"/>
      <c r="T22" s="187"/>
    </row>
    <row r="23" spans="1:20" ht="13.5" customHeight="1">
      <c r="A23" s="209"/>
      <c r="B23" s="211"/>
      <c r="C23" s="210"/>
      <c r="D23" s="194" t="s">
        <v>52</v>
      </c>
      <c r="E23" s="213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8"/>
      <c r="R23" s="188"/>
      <c r="S23" s="188"/>
      <c r="T23" s="187"/>
    </row>
    <row r="24" spans="1:20" ht="13.5" customHeight="1">
      <c r="A24" s="209"/>
      <c r="B24" s="219" t="s">
        <v>189</v>
      </c>
      <c r="C24" s="218"/>
      <c r="D24" s="217"/>
      <c r="E24" s="213"/>
      <c r="F24" s="249"/>
      <c r="G24" s="249"/>
      <c r="H24" s="249"/>
      <c r="I24" s="249"/>
      <c r="J24" s="249"/>
      <c r="K24" s="249"/>
      <c r="L24" s="249"/>
      <c r="M24" s="249"/>
      <c r="N24" s="249"/>
      <c r="O24" s="249"/>
      <c r="P24" s="249"/>
      <c r="Q24" s="198"/>
      <c r="R24" s="198"/>
      <c r="S24" s="198"/>
      <c r="T24" s="197"/>
    </row>
    <row r="25" spans="1:20" ht="13.5" customHeight="1">
      <c r="A25" s="209"/>
      <c r="B25" s="219"/>
      <c r="C25" s="218"/>
      <c r="D25" s="217" t="s">
        <v>232</v>
      </c>
      <c r="E25" s="213"/>
      <c r="F25" s="249" t="s">
        <v>98</v>
      </c>
      <c r="G25" s="249" t="s">
        <v>98</v>
      </c>
      <c r="H25" s="249" t="s">
        <v>98</v>
      </c>
      <c r="I25" s="249" t="s">
        <v>98</v>
      </c>
      <c r="J25" s="249"/>
      <c r="K25" s="249"/>
      <c r="L25" s="249"/>
      <c r="M25" s="249"/>
      <c r="N25" s="249" t="s">
        <v>98</v>
      </c>
      <c r="O25" s="249" t="s">
        <v>98</v>
      </c>
      <c r="P25" s="249" t="s">
        <v>98</v>
      </c>
      <c r="Q25" s="249" t="s">
        <v>98</v>
      </c>
      <c r="R25" s="198"/>
      <c r="S25" s="198"/>
      <c r="T25" s="197"/>
    </row>
    <row r="26" spans="1:20" ht="13.5" customHeight="1" thickBot="1">
      <c r="A26" s="209"/>
      <c r="B26" s="219"/>
      <c r="C26" s="218"/>
      <c r="D26" s="217" t="s">
        <v>52</v>
      </c>
      <c r="E26" s="213"/>
      <c r="F26" s="249"/>
      <c r="G26" s="249"/>
      <c r="H26" s="249"/>
      <c r="I26" s="249"/>
      <c r="J26" s="249" t="s">
        <v>98</v>
      </c>
      <c r="K26" s="249" t="s">
        <v>98</v>
      </c>
      <c r="L26" s="249" t="s">
        <v>98</v>
      </c>
      <c r="M26" s="249" t="s">
        <v>98</v>
      </c>
      <c r="N26" s="249"/>
      <c r="O26" s="249"/>
      <c r="P26" s="249"/>
      <c r="Q26" s="198"/>
      <c r="R26" s="198"/>
      <c r="S26" s="198"/>
      <c r="T26" s="197"/>
    </row>
    <row r="27" spans="1:20" ht="13.5" customHeight="1">
      <c r="A27" s="186" t="s">
        <v>77</v>
      </c>
      <c r="B27" s="202" t="s">
        <v>78</v>
      </c>
      <c r="C27" s="201"/>
      <c r="D27" s="200"/>
      <c r="E27" s="199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7"/>
    </row>
    <row r="28" spans="1:20" ht="13.5" customHeight="1">
      <c r="A28" s="179"/>
      <c r="B28" s="193"/>
      <c r="C28" s="196"/>
      <c r="D28" s="194" t="s">
        <v>207</v>
      </c>
      <c r="E28" s="195"/>
      <c r="F28" s="189" t="s">
        <v>98</v>
      </c>
      <c r="G28" s="189"/>
      <c r="H28" s="189"/>
      <c r="I28" s="189"/>
      <c r="J28" s="198"/>
      <c r="K28" s="189"/>
      <c r="L28" s="189"/>
      <c r="M28" s="189"/>
      <c r="N28" s="189"/>
      <c r="O28" s="189"/>
      <c r="P28" s="189"/>
      <c r="Q28" s="188"/>
      <c r="R28" s="188"/>
      <c r="S28" s="188"/>
      <c r="T28" s="187"/>
    </row>
    <row r="29" spans="1:20" ht="13.5" customHeight="1">
      <c r="A29" s="179"/>
      <c r="B29" s="193"/>
      <c r="C29" s="192"/>
      <c r="D29" s="194" t="s">
        <v>208</v>
      </c>
      <c r="E29" s="190"/>
      <c r="F29" s="189"/>
      <c r="G29" s="189" t="s">
        <v>98</v>
      </c>
      <c r="H29" s="189" t="s">
        <v>98</v>
      </c>
      <c r="I29" s="189" t="s">
        <v>98</v>
      </c>
      <c r="J29" s="189" t="s">
        <v>98</v>
      </c>
      <c r="K29" s="189" t="s">
        <v>98</v>
      </c>
      <c r="L29" s="189" t="s">
        <v>98</v>
      </c>
      <c r="M29" s="189" t="s">
        <v>98</v>
      </c>
      <c r="N29" s="189" t="s">
        <v>98</v>
      </c>
      <c r="O29" s="189" t="s">
        <v>98</v>
      </c>
      <c r="P29" s="189" t="s">
        <v>98</v>
      </c>
      <c r="Q29" s="189" t="s">
        <v>98</v>
      </c>
      <c r="R29" s="188"/>
      <c r="S29" s="188"/>
      <c r="T29" s="187"/>
    </row>
    <row r="30" spans="1:20" ht="13.5" customHeight="1">
      <c r="A30" s="179"/>
      <c r="B30" s="193" t="s">
        <v>79</v>
      </c>
      <c r="C30" s="192"/>
      <c r="D30" s="191"/>
      <c r="E30" s="190"/>
      <c r="F30" s="188"/>
      <c r="G30" s="188"/>
      <c r="H30" s="188"/>
      <c r="I30" s="188"/>
      <c r="J30" s="198"/>
      <c r="K30" s="188"/>
      <c r="L30" s="188"/>
      <c r="M30" s="188"/>
      <c r="N30" s="188"/>
      <c r="O30" s="188"/>
      <c r="P30" s="188"/>
      <c r="Q30" s="188"/>
      <c r="R30" s="188"/>
      <c r="S30" s="188"/>
      <c r="T30" s="187"/>
    </row>
    <row r="31" spans="1:20" ht="13.5" customHeight="1">
      <c r="A31" s="179"/>
      <c r="B31" s="193"/>
      <c r="C31" s="192"/>
      <c r="D31" s="194" t="s">
        <v>79</v>
      </c>
      <c r="E31" s="190"/>
      <c r="F31" s="189"/>
      <c r="G31" s="189"/>
      <c r="H31" s="189"/>
      <c r="I31" s="189"/>
      <c r="J31" s="198"/>
      <c r="K31" s="189"/>
      <c r="L31" s="189"/>
      <c r="M31" s="189"/>
      <c r="N31" s="189"/>
      <c r="O31" s="189"/>
      <c r="P31" s="189"/>
      <c r="Q31" s="188"/>
      <c r="R31" s="188"/>
      <c r="S31" s="188"/>
      <c r="T31" s="187"/>
    </row>
    <row r="32" spans="1:20" ht="13.5" customHeight="1">
      <c r="A32" s="179"/>
      <c r="B32" s="193"/>
      <c r="C32" s="192"/>
      <c r="D32" s="194" t="s">
        <v>185</v>
      </c>
      <c r="E32" s="190"/>
      <c r="F32" s="189"/>
      <c r="G32" s="189"/>
      <c r="H32" s="189"/>
      <c r="I32" s="189"/>
      <c r="J32" s="198"/>
      <c r="K32" s="189"/>
      <c r="L32" s="189"/>
      <c r="M32" s="189"/>
      <c r="N32" s="189" t="s">
        <v>98</v>
      </c>
      <c r="O32" s="189" t="s">
        <v>98</v>
      </c>
      <c r="P32" s="189" t="s">
        <v>98</v>
      </c>
      <c r="Q32" s="189" t="s">
        <v>98</v>
      </c>
      <c r="R32" s="188"/>
      <c r="S32" s="188"/>
      <c r="T32" s="187"/>
    </row>
    <row r="33" spans="1:20" ht="13.5" customHeight="1">
      <c r="A33" s="179"/>
      <c r="B33" s="193"/>
      <c r="C33" s="192"/>
      <c r="D33" s="194" t="s">
        <v>184</v>
      </c>
      <c r="E33" s="190"/>
      <c r="F33" s="189"/>
      <c r="G33" s="189" t="s">
        <v>98</v>
      </c>
      <c r="H33" s="189" t="s">
        <v>98</v>
      </c>
      <c r="I33" s="189" t="s">
        <v>98</v>
      </c>
      <c r="J33" s="189" t="s">
        <v>98</v>
      </c>
      <c r="K33" s="189" t="s">
        <v>98</v>
      </c>
      <c r="L33" s="189" t="s">
        <v>98</v>
      </c>
      <c r="M33" s="189" t="s">
        <v>98</v>
      </c>
      <c r="N33" s="189"/>
      <c r="O33" s="189"/>
      <c r="P33" s="189"/>
      <c r="Q33" s="188"/>
      <c r="R33" s="188"/>
      <c r="S33" s="188"/>
      <c r="T33" s="187"/>
    </row>
    <row r="34" spans="1:20" ht="13.5" customHeight="1">
      <c r="A34" s="179"/>
      <c r="B34" s="193" t="s">
        <v>80</v>
      </c>
      <c r="C34" s="192"/>
      <c r="D34" s="191"/>
      <c r="E34" s="190"/>
      <c r="F34" s="188"/>
      <c r="G34" s="188"/>
      <c r="H34" s="188"/>
      <c r="I34" s="188"/>
      <c r="J34" s="198"/>
      <c r="K34" s="188"/>
      <c r="L34" s="188"/>
      <c r="M34" s="188"/>
      <c r="N34" s="188"/>
      <c r="O34" s="188"/>
      <c r="P34" s="188"/>
      <c r="Q34" s="188"/>
      <c r="R34" s="188"/>
      <c r="S34" s="188"/>
      <c r="T34" s="187"/>
    </row>
    <row r="35" spans="1:20" ht="13.5" customHeight="1" thickBot="1">
      <c r="A35" s="179"/>
      <c r="B35" s="193"/>
      <c r="C35" s="192"/>
      <c r="D35" s="191" t="s">
        <v>286</v>
      </c>
      <c r="E35" s="190"/>
      <c r="F35" s="189" t="s">
        <v>98</v>
      </c>
      <c r="G35" s="189" t="s">
        <v>98</v>
      </c>
      <c r="H35" s="189" t="s">
        <v>98</v>
      </c>
      <c r="I35" s="189" t="s">
        <v>98</v>
      </c>
      <c r="J35" s="189" t="s">
        <v>98</v>
      </c>
      <c r="K35" s="189" t="s">
        <v>98</v>
      </c>
      <c r="L35" s="189" t="s">
        <v>98</v>
      </c>
      <c r="M35" s="189" t="s">
        <v>98</v>
      </c>
      <c r="N35" s="189" t="s">
        <v>98</v>
      </c>
      <c r="O35" s="189" t="s">
        <v>98</v>
      </c>
      <c r="P35" s="189" t="s">
        <v>98</v>
      </c>
      <c r="Q35" s="189" t="s">
        <v>98</v>
      </c>
      <c r="R35" s="188"/>
      <c r="S35" s="188"/>
      <c r="T35" s="187"/>
    </row>
    <row r="36" spans="1:20" ht="13.5" customHeight="1" thickTop="1">
      <c r="A36" s="186" t="s">
        <v>53</v>
      </c>
      <c r="B36" s="411" t="s">
        <v>54</v>
      </c>
      <c r="C36" s="411"/>
      <c r="D36" s="411"/>
      <c r="E36" s="306"/>
      <c r="F36" s="184" t="s">
        <v>55</v>
      </c>
      <c r="G36" s="184" t="s">
        <v>57</v>
      </c>
      <c r="H36" s="184" t="s">
        <v>57</v>
      </c>
      <c r="I36" s="184" t="s">
        <v>57</v>
      </c>
      <c r="J36" s="184" t="s">
        <v>57</v>
      </c>
      <c r="K36" s="184" t="s">
        <v>57</v>
      </c>
      <c r="L36" s="184" t="s">
        <v>57</v>
      </c>
      <c r="M36" s="184" t="s">
        <v>57</v>
      </c>
      <c r="N36" s="184" t="s">
        <v>57</v>
      </c>
      <c r="O36" s="184" t="s">
        <v>57</v>
      </c>
      <c r="P36" s="184" t="s">
        <v>57</v>
      </c>
      <c r="Q36" s="184" t="s">
        <v>57</v>
      </c>
      <c r="R36" s="184"/>
      <c r="S36" s="184"/>
      <c r="T36" s="183"/>
    </row>
    <row r="37" spans="1:20" ht="13.5" customHeight="1">
      <c r="A37" s="179"/>
      <c r="B37" s="412" t="s">
        <v>58</v>
      </c>
      <c r="C37" s="412"/>
      <c r="D37" s="412"/>
      <c r="E37" s="182"/>
      <c r="F37" s="181" t="s">
        <v>59</v>
      </c>
      <c r="G37" s="181" t="s">
        <v>59</v>
      </c>
      <c r="H37" s="181" t="s">
        <v>59</v>
      </c>
      <c r="I37" s="181" t="s">
        <v>59</v>
      </c>
      <c r="J37" s="181" t="s">
        <v>354</v>
      </c>
      <c r="K37" s="181" t="s">
        <v>59</v>
      </c>
      <c r="L37" s="181" t="s">
        <v>59</v>
      </c>
      <c r="M37" s="181" t="s">
        <v>59</v>
      </c>
      <c r="N37" s="181" t="s">
        <v>59</v>
      </c>
      <c r="O37" s="181" t="s">
        <v>59</v>
      </c>
      <c r="P37" s="181" t="s">
        <v>59</v>
      </c>
      <c r="Q37" s="181" t="s">
        <v>59</v>
      </c>
      <c r="R37" s="181"/>
      <c r="S37" s="181"/>
      <c r="T37" s="180"/>
    </row>
    <row r="38" spans="1:20" ht="13.5" customHeight="1">
      <c r="A38" s="179"/>
      <c r="B38" s="413" t="s">
        <v>60</v>
      </c>
      <c r="C38" s="413"/>
      <c r="D38" s="413"/>
      <c r="E38" s="178"/>
      <c r="F38" s="177">
        <v>43925</v>
      </c>
      <c r="G38" s="177">
        <v>43925</v>
      </c>
      <c r="H38" s="177">
        <v>43925</v>
      </c>
      <c r="I38" s="177">
        <v>43925</v>
      </c>
      <c r="J38" s="177">
        <v>43925</v>
      </c>
      <c r="K38" s="177">
        <v>43925</v>
      </c>
      <c r="L38" s="177">
        <v>43925</v>
      </c>
      <c r="M38" s="177">
        <v>43925</v>
      </c>
      <c r="N38" s="177">
        <v>43925</v>
      </c>
      <c r="O38" s="177">
        <v>43925</v>
      </c>
      <c r="P38" s="177">
        <v>43925</v>
      </c>
      <c r="Q38" s="177">
        <v>43925</v>
      </c>
      <c r="R38" s="177"/>
      <c r="S38" s="177"/>
      <c r="T38" s="176"/>
    </row>
    <row r="39" spans="1:20" ht="11.25" thickBot="1">
      <c r="A39" s="175"/>
      <c r="B39" s="403" t="s">
        <v>61</v>
      </c>
      <c r="C39" s="403"/>
      <c r="D39" s="403"/>
      <c r="E39" s="174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2"/>
    </row>
    <row r="40" spans="1:20" ht="11.25" thickTop="1">
      <c r="A40" s="171"/>
    </row>
  </sheetData>
  <mergeCells count="27">
    <mergeCell ref="B36:D36"/>
    <mergeCell ref="B37:D37"/>
    <mergeCell ref="B38:D38"/>
    <mergeCell ref="B39:D39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WVN983050:WWB983075 JB10:JP35 SX10:TL35 ACT10:ADH35 AMP10:AND35 AWL10:AWZ35 BGH10:BGV35 BQD10:BQR35 BZZ10:CAN35 CJV10:CKJ35 CTR10:CUF35 DDN10:DEB35 DNJ10:DNX35 DXF10:DXT35 EHB10:EHP35 EQX10:ERL35 FAT10:FBH35 FKP10:FLD35 FUL10:FUZ35 GEH10:GEV35 GOD10:GOR35 GXZ10:GYN35 HHV10:HIJ35 HRR10:HSF35 IBN10:ICB35 ILJ10:ILX35 IVF10:IVT35 JFB10:JFP35 JOX10:JPL35 JYT10:JZH35 KIP10:KJD35 KSL10:KSZ35 LCH10:LCV35 LMD10:LMR35 LVZ10:LWN35 MFV10:MGJ35 MPR10:MQF35 MZN10:NAB35 NJJ10:NJX35 NTF10:NTT35 ODB10:ODP35 OMX10:ONL35 OWT10:OXH35 PGP10:PHD35 PQL10:PQZ35 QAH10:QAV35 QKD10:QKR35 QTZ10:QUN35 RDV10:REJ35 RNR10:ROF35 RXN10:RYB35 SHJ10:SHX35 SRF10:SRT35 TBB10:TBP35 TKX10:TLL35 TUT10:TVH35 UEP10:UFD35 UOL10:UOZ35 UYH10:UYV35 VID10:VIR35 VRZ10:VSN35 WBV10:WCJ35 WLR10:WMF35 WVN10:WWB35 F65546:T65571 JB65546:JP65571 SX65546:TL65571 ACT65546:ADH65571 AMP65546:AND65571 AWL65546:AWZ65571 BGH65546:BGV65571 BQD65546:BQR65571 BZZ65546:CAN65571 CJV65546:CKJ65571 CTR65546:CUF65571 DDN65546:DEB65571 DNJ65546:DNX65571 DXF65546:DXT65571 EHB65546:EHP65571 EQX65546:ERL65571 FAT65546:FBH65571 FKP65546:FLD65571 FUL65546:FUZ65571 GEH65546:GEV65571 GOD65546:GOR65571 GXZ65546:GYN65571 HHV65546:HIJ65571 HRR65546:HSF65571 IBN65546:ICB65571 ILJ65546:ILX65571 IVF65546:IVT65571 JFB65546:JFP65571 JOX65546:JPL65571 JYT65546:JZH65571 KIP65546:KJD65571 KSL65546:KSZ65571 LCH65546:LCV65571 LMD65546:LMR65571 LVZ65546:LWN65571 MFV65546:MGJ65571 MPR65546:MQF65571 MZN65546:NAB65571 NJJ65546:NJX65571 NTF65546:NTT65571 ODB65546:ODP65571 OMX65546:ONL65571 OWT65546:OXH65571 PGP65546:PHD65571 PQL65546:PQZ65571 QAH65546:QAV65571 QKD65546:QKR65571 QTZ65546:QUN65571 RDV65546:REJ65571 RNR65546:ROF65571 RXN65546:RYB65571 SHJ65546:SHX65571 SRF65546:SRT65571 TBB65546:TBP65571 TKX65546:TLL65571 TUT65546:TVH65571 UEP65546:UFD65571 UOL65546:UOZ65571 UYH65546:UYV65571 VID65546:VIR65571 VRZ65546:VSN65571 WBV65546:WCJ65571 WLR65546:WMF65571 WVN65546:WWB65571 F131082:T131107 JB131082:JP131107 SX131082:TL131107 ACT131082:ADH131107 AMP131082:AND131107 AWL131082:AWZ131107 BGH131082:BGV131107 BQD131082:BQR131107 BZZ131082:CAN131107 CJV131082:CKJ131107 CTR131082:CUF131107 DDN131082:DEB131107 DNJ131082:DNX131107 DXF131082:DXT131107 EHB131082:EHP131107 EQX131082:ERL131107 FAT131082:FBH131107 FKP131082:FLD131107 FUL131082:FUZ131107 GEH131082:GEV131107 GOD131082:GOR131107 GXZ131082:GYN131107 HHV131082:HIJ131107 HRR131082:HSF131107 IBN131082:ICB131107 ILJ131082:ILX131107 IVF131082:IVT131107 JFB131082:JFP131107 JOX131082:JPL131107 JYT131082:JZH131107 KIP131082:KJD131107 KSL131082:KSZ131107 LCH131082:LCV131107 LMD131082:LMR131107 LVZ131082:LWN131107 MFV131082:MGJ131107 MPR131082:MQF131107 MZN131082:NAB131107 NJJ131082:NJX131107 NTF131082:NTT131107 ODB131082:ODP131107 OMX131082:ONL131107 OWT131082:OXH131107 PGP131082:PHD131107 PQL131082:PQZ131107 QAH131082:QAV131107 QKD131082:QKR131107 QTZ131082:QUN131107 RDV131082:REJ131107 RNR131082:ROF131107 RXN131082:RYB131107 SHJ131082:SHX131107 SRF131082:SRT131107 TBB131082:TBP131107 TKX131082:TLL131107 TUT131082:TVH131107 UEP131082:UFD131107 UOL131082:UOZ131107 UYH131082:UYV131107 VID131082:VIR131107 VRZ131082:VSN131107 WBV131082:WCJ131107 WLR131082:WMF131107 WVN131082:WWB131107 F196618:T196643 JB196618:JP196643 SX196618:TL196643 ACT196618:ADH196643 AMP196618:AND196643 AWL196618:AWZ196643 BGH196618:BGV196643 BQD196618:BQR196643 BZZ196618:CAN196643 CJV196618:CKJ196643 CTR196618:CUF196643 DDN196618:DEB196643 DNJ196618:DNX196643 DXF196618:DXT196643 EHB196618:EHP196643 EQX196618:ERL196643 FAT196618:FBH196643 FKP196618:FLD196643 FUL196618:FUZ196643 GEH196618:GEV196643 GOD196618:GOR196643 GXZ196618:GYN196643 HHV196618:HIJ196643 HRR196618:HSF196643 IBN196618:ICB196643 ILJ196618:ILX196643 IVF196618:IVT196643 JFB196618:JFP196643 JOX196618:JPL196643 JYT196618:JZH196643 KIP196618:KJD196643 KSL196618:KSZ196643 LCH196618:LCV196643 LMD196618:LMR196643 LVZ196618:LWN196643 MFV196618:MGJ196643 MPR196618:MQF196643 MZN196618:NAB196643 NJJ196618:NJX196643 NTF196618:NTT196643 ODB196618:ODP196643 OMX196618:ONL196643 OWT196618:OXH196643 PGP196618:PHD196643 PQL196618:PQZ196643 QAH196618:QAV196643 QKD196618:QKR196643 QTZ196618:QUN196643 RDV196618:REJ196643 RNR196618:ROF196643 RXN196618:RYB196643 SHJ196618:SHX196643 SRF196618:SRT196643 TBB196618:TBP196643 TKX196618:TLL196643 TUT196618:TVH196643 UEP196618:UFD196643 UOL196618:UOZ196643 UYH196618:UYV196643 VID196618:VIR196643 VRZ196618:VSN196643 WBV196618:WCJ196643 WLR196618:WMF196643 WVN196618:WWB196643 F262154:T262179 JB262154:JP262179 SX262154:TL262179 ACT262154:ADH262179 AMP262154:AND262179 AWL262154:AWZ262179 BGH262154:BGV262179 BQD262154:BQR262179 BZZ262154:CAN262179 CJV262154:CKJ262179 CTR262154:CUF262179 DDN262154:DEB262179 DNJ262154:DNX262179 DXF262154:DXT262179 EHB262154:EHP262179 EQX262154:ERL262179 FAT262154:FBH262179 FKP262154:FLD262179 FUL262154:FUZ262179 GEH262154:GEV262179 GOD262154:GOR262179 GXZ262154:GYN262179 HHV262154:HIJ262179 HRR262154:HSF262179 IBN262154:ICB262179 ILJ262154:ILX262179 IVF262154:IVT262179 JFB262154:JFP262179 JOX262154:JPL262179 JYT262154:JZH262179 KIP262154:KJD262179 KSL262154:KSZ262179 LCH262154:LCV262179 LMD262154:LMR262179 LVZ262154:LWN262179 MFV262154:MGJ262179 MPR262154:MQF262179 MZN262154:NAB262179 NJJ262154:NJX262179 NTF262154:NTT262179 ODB262154:ODP262179 OMX262154:ONL262179 OWT262154:OXH262179 PGP262154:PHD262179 PQL262154:PQZ262179 QAH262154:QAV262179 QKD262154:QKR262179 QTZ262154:QUN262179 RDV262154:REJ262179 RNR262154:ROF262179 RXN262154:RYB262179 SHJ262154:SHX262179 SRF262154:SRT262179 TBB262154:TBP262179 TKX262154:TLL262179 TUT262154:TVH262179 UEP262154:UFD262179 UOL262154:UOZ262179 UYH262154:UYV262179 VID262154:VIR262179 VRZ262154:VSN262179 WBV262154:WCJ262179 WLR262154:WMF262179 WVN262154:WWB262179 F327690:T327715 JB327690:JP327715 SX327690:TL327715 ACT327690:ADH327715 AMP327690:AND327715 AWL327690:AWZ327715 BGH327690:BGV327715 BQD327690:BQR327715 BZZ327690:CAN327715 CJV327690:CKJ327715 CTR327690:CUF327715 DDN327690:DEB327715 DNJ327690:DNX327715 DXF327690:DXT327715 EHB327690:EHP327715 EQX327690:ERL327715 FAT327690:FBH327715 FKP327690:FLD327715 FUL327690:FUZ327715 GEH327690:GEV327715 GOD327690:GOR327715 GXZ327690:GYN327715 HHV327690:HIJ327715 HRR327690:HSF327715 IBN327690:ICB327715 ILJ327690:ILX327715 IVF327690:IVT327715 JFB327690:JFP327715 JOX327690:JPL327715 JYT327690:JZH327715 KIP327690:KJD327715 KSL327690:KSZ327715 LCH327690:LCV327715 LMD327690:LMR327715 LVZ327690:LWN327715 MFV327690:MGJ327715 MPR327690:MQF327715 MZN327690:NAB327715 NJJ327690:NJX327715 NTF327690:NTT327715 ODB327690:ODP327715 OMX327690:ONL327715 OWT327690:OXH327715 PGP327690:PHD327715 PQL327690:PQZ327715 QAH327690:QAV327715 QKD327690:QKR327715 QTZ327690:QUN327715 RDV327690:REJ327715 RNR327690:ROF327715 RXN327690:RYB327715 SHJ327690:SHX327715 SRF327690:SRT327715 TBB327690:TBP327715 TKX327690:TLL327715 TUT327690:TVH327715 UEP327690:UFD327715 UOL327690:UOZ327715 UYH327690:UYV327715 VID327690:VIR327715 VRZ327690:VSN327715 WBV327690:WCJ327715 WLR327690:WMF327715 WVN327690:WWB327715 F393226:T393251 JB393226:JP393251 SX393226:TL393251 ACT393226:ADH393251 AMP393226:AND393251 AWL393226:AWZ393251 BGH393226:BGV393251 BQD393226:BQR393251 BZZ393226:CAN393251 CJV393226:CKJ393251 CTR393226:CUF393251 DDN393226:DEB393251 DNJ393226:DNX393251 DXF393226:DXT393251 EHB393226:EHP393251 EQX393226:ERL393251 FAT393226:FBH393251 FKP393226:FLD393251 FUL393226:FUZ393251 GEH393226:GEV393251 GOD393226:GOR393251 GXZ393226:GYN393251 HHV393226:HIJ393251 HRR393226:HSF393251 IBN393226:ICB393251 ILJ393226:ILX393251 IVF393226:IVT393251 JFB393226:JFP393251 JOX393226:JPL393251 JYT393226:JZH393251 KIP393226:KJD393251 KSL393226:KSZ393251 LCH393226:LCV393251 LMD393226:LMR393251 LVZ393226:LWN393251 MFV393226:MGJ393251 MPR393226:MQF393251 MZN393226:NAB393251 NJJ393226:NJX393251 NTF393226:NTT393251 ODB393226:ODP393251 OMX393226:ONL393251 OWT393226:OXH393251 PGP393226:PHD393251 PQL393226:PQZ393251 QAH393226:QAV393251 QKD393226:QKR393251 QTZ393226:QUN393251 RDV393226:REJ393251 RNR393226:ROF393251 RXN393226:RYB393251 SHJ393226:SHX393251 SRF393226:SRT393251 TBB393226:TBP393251 TKX393226:TLL393251 TUT393226:TVH393251 UEP393226:UFD393251 UOL393226:UOZ393251 UYH393226:UYV393251 VID393226:VIR393251 VRZ393226:VSN393251 WBV393226:WCJ393251 WLR393226:WMF393251 WVN393226:WWB393251 F458762:T458787 JB458762:JP458787 SX458762:TL458787 ACT458762:ADH458787 AMP458762:AND458787 AWL458762:AWZ458787 BGH458762:BGV458787 BQD458762:BQR458787 BZZ458762:CAN458787 CJV458762:CKJ458787 CTR458762:CUF458787 DDN458762:DEB458787 DNJ458762:DNX458787 DXF458762:DXT458787 EHB458762:EHP458787 EQX458762:ERL458787 FAT458762:FBH458787 FKP458762:FLD458787 FUL458762:FUZ458787 GEH458762:GEV458787 GOD458762:GOR458787 GXZ458762:GYN458787 HHV458762:HIJ458787 HRR458762:HSF458787 IBN458762:ICB458787 ILJ458762:ILX458787 IVF458762:IVT458787 JFB458762:JFP458787 JOX458762:JPL458787 JYT458762:JZH458787 KIP458762:KJD458787 KSL458762:KSZ458787 LCH458762:LCV458787 LMD458762:LMR458787 LVZ458762:LWN458787 MFV458762:MGJ458787 MPR458762:MQF458787 MZN458762:NAB458787 NJJ458762:NJX458787 NTF458762:NTT458787 ODB458762:ODP458787 OMX458762:ONL458787 OWT458762:OXH458787 PGP458762:PHD458787 PQL458762:PQZ458787 QAH458762:QAV458787 QKD458762:QKR458787 QTZ458762:QUN458787 RDV458762:REJ458787 RNR458762:ROF458787 RXN458762:RYB458787 SHJ458762:SHX458787 SRF458762:SRT458787 TBB458762:TBP458787 TKX458762:TLL458787 TUT458762:TVH458787 UEP458762:UFD458787 UOL458762:UOZ458787 UYH458762:UYV458787 VID458762:VIR458787 VRZ458762:VSN458787 WBV458762:WCJ458787 WLR458762:WMF458787 WVN458762:WWB458787 F524298:T524323 JB524298:JP524323 SX524298:TL524323 ACT524298:ADH524323 AMP524298:AND524323 AWL524298:AWZ524323 BGH524298:BGV524323 BQD524298:BQR524323 BZZ524298:CAN524323 CJV524298:CKJ524323 CTR524298:CUF524323 DDN524298:DEB524323 DNJ524298:DNX524323 DXF524298:DXT524323 EHB524298:EHP524323 EQX524298:ERL524323 FAT524298:FBH524323 FKP524298:FLD524323 FUL524298:FUZ524323 GEH524298:GEV524323 GOD524298:GOR524323 GXZ524298:GYN524323 HHV524298:HIJ524323 HRR524298:HSF524323 IBN524298:ICB524323 ILJ524298:ILX524323 IVF524298:IVT524323 JFB524298:JFP524323 JOX524298:JPL524323 JYT524298:JZH524323 KIP524298:KJD524323 KSL524298:KSZ524323 LCH524298:LCV524323 LMD524298:LMR524323 LVZ524298:LWN524323 MFV524298:MGJ524323 MPR524298:MQF524323 MZN524298:NAB524323 NJJ524298:NJX524323 NTF524298:NTT524323 ODB524298:ODP524323 OMX524298:ONL524323 OWT524298:OXH524323 PGP524298:PHD524323 PQL524298:PQZ524323 QAH524298:QAV524323 QKD524298:QKR524323 QTZ524298:QUN524323 RDV524298:REJ524323 RNR524298:ROF524323 RXN524298:RYB524323 SHJ524298:SHX524323 SRF524298:SRT524323 TBB524298:TBP524323 TKX524298:TLL524323 TUT524298:TVH524323 UEP524298:UFD524323 UOL524298:UOZ524323 UYH524298:UYV524323 VID524298:VIR524323 VRZ524298:VSN524323 WBV524298:WCJ524323 WLR524298:WMF524323 WVN524298:WWB524323 F589834:T589859 JB589834:JP589859 SX589834:TL589859 ACT589834:ADH589859 AMP589834:AND589859 AWL589834:AWZ589859 BGH589834:BGV589859 BQD589834:BQR589859 BZZ589834:CAN589859 CJV589834:CKJ589859 CTR589834:CUF589859 DDN589834:DEB589859 DNJ589834:DNX589859 DXF589834:DXT589859 EHB589834:EHP589859 EQX589834:ERL589859 FAT589834:FBH589859 FKP589834:FLD589859 FUL589834:FUZ589859 GEH589834:GEV589859 GOD589834:GOR589859 GXZ589834:GYN589859 HHV589834:HIJ589859 HRR589834:HSF589859 IBN589834:ICB589859 ILJ589834:ILX589859 IVF589834:IVT589859 JFB589834:JFP589859 JOX589834:JPL589859 JYT589834:JZH589859 KIP589834:KJD589859 KSL589834:KSZ589859 LCH589834:LCV589859 LMD589834:LMR589859 LVZ589834:LWN589859 MFV589834:MGJ589859 MPR589834:MQF589859 MZN589834:NAB589859 NJJ589834:NJX589859 NTF589834:NTT589859 ODB589834:ODP589859 OMX589834:ONL589859 OWT589834:OXH589859 PGP589834:PHD589859 PQL589834:PQZ589859 QAH589834:QAV589859 QKD589834:QKR589859 QTZ589834:QUN589859 RDV589834:REJ589859 RNR589834:ROF589859 RXN589834:RYB589859 SHJ589834:SHX589859 SRF589834:SRT589859 TBB589834:TBP589859 TKX589834:TLL589859 TUT589834:TVH589859 UEP589834:UFD589859 UOL589834:UOZ589859 UYH589834:UYV589859 VID589834:VIR589859 VRZ589834:VSN589859 WBV589834:WCJ589859 WLR589834:WMF589859 WVN589834:WWB589859 F655370:T655395 JB655370:JP655395 SX655370:TL655395 ACT655370:ADH655395 AMP655370:AND655395 AWL655370:AWZ655395 BGH655370:BGV655395 BQD655370:BQR655395 BZZ655370:CAN655395 CJV655370:CKJ655395 CTR655370:CUF655395 DDN655370:DEB655395 DNJ655370:DNX655395 DXF655370:DXT655395 EHB655370:EHP655395 EQX655370:ERL655395 FAT655370:FBH655395 FKP655370:FLD655395 FUL655370:FUZ655395 GEH655370:GEV655395 GOD655370:GOR655395 GXZ655370:GYN655395 HHV655370:HIJ655395 HRR655370:HSF655395 IBN655370:ICB655395 ILJ655370:ILX655395 IVF655370:IVT655395 JFB655370:JFP655395 JOX655370:JPL655395 JYT655370:JZH655395 KIP655370:KJD655395 KSL655370:KSZ655395 LCH655370:LCV655395 LMD655370:LMR655395 LVZ655370:LWN655395 MFV655370:MGJ655395 MPR655370:MQF655395 MZN655370:NAB655395 NJJ655370:NJX655395 NTF655370:NTT655395 ODB655370:ODP655395 OMX655370:ONL655395 OWT655370:OXH655395 PGP655370:PHD655395 PQL655370:PQZ655395 QAH655370:QAV655395 QKD655370:QKR655395 QTZ655370:QUN655395 RDV655370:REJ655395 RNR655370:ROF655395 RXN655370:RYB655395 SHJ655370:SHX655395 SRF655370:SRT655395 TBB655370:TBP655395 TKX655370:TLL655395 TUT655370:TVH655395 UEP655370:UFD655395 UOL655370:UOZ655395 UYH655370:UYV655395 VID655370:VIR655395 VRZ655370:VSN655395 WBV655370:WCJ655395 WLR655370:WMF655395 WVN655370:WWB655395 F720906:T720931 JB720906:JP720931 SX720906:TL720931 ACT720906:ADH720931 AMP720906:AND720931 AWL720906:AWZ720931 BGH720906:BGV720931 BQD720906:BQR720931 BZZ720906:CAN720931 CJV720906:CKJ720931 CTR720906:CUF720931 DDN720906:DEB720931 DNJ720906:DNX720931 DXF720906:DXT720931 EHB720906:EHP720931 EQX720906:ERL720931 FAT720906:FBH720931 FKP720906:FLD720931 FUL720906:FUZ720931 GEH720906:GEV720931 GOD720906:GOR720931 GXZ720906:GYN720931 HHV720906:HIJ720931 HRR720906:HSF720931 IBN720906:ICB720931 ILJ720906:ILX720931 IVF720906:IVT720931 JFB720906:JFP720931 JOX720906:JPL720931 JYT720906:JZH720931 KIP720906:KJD720931 KSL720906:KSZ720931 LCH720906:LCV720931 LMD720906:LMR720931 LVZ720906:LWN720931 MFV720906:MGJ720931 MPR720906:MQF720931 MZN720906:NAB720931 NJJ720906:NJX720931 NTF720906:NTT720931 ODB720906:ODP720931 OMX720906:ONL720931 OWT720906:OXH720931 PGP720906:PHD720931 PQL720906:PQZ720931 QAH720906:QAV720931 QKD720906:QKR720931 QTZ720906:QUN720931 RDV720906:REJ720931 RNR720906:ROF720931 RXN720906:RYB720931 SHJ720906:SHX720931 SRF720906:SRT720931 TBB720906:TBP720931 TKX720906:TLL720931 TUT720906:TVH720931 UEP720906:UFD720931 UOL720906:UOZ720931 UYH720906:UYV720931 VID720906:VIR720931 VRZ720906:VSN720931 WBV720906:WCJ720931 WLR720906:WMF720931 WVN720906:WWB720931 F786442:T786467 JB786442:JP786467 SX786442:TL786467 ACT786442:ADH786467 AMP786442:AND786467 AWL786442:AWZ786467 BGH786442:BGV786467 BQD786442:BQR786467 BZZ786442:CAN786467 CJV786442:CKJ786467 CTR786442:CUF786467 DDN786442:DEB786467 DNJ786442:DNX786467 DXF786442:DXT786467 EHB786442:EHP786467 EQX786442:ERL786467 FAT786442:FBH786467 FKP786442:FLD786467 FUL786442:FUZ786467 GEH786442:GEV786467 GOD786442:GOR786467 GXZ786442:GYN786467 HHV786442:HIJ786467 HRR786442:HSF786467 IBN786442:ICB786467 ILJ786442:ILX786467 IVF786442:IVT786467 JFB786442:JFP786467 JOX786442:JPL786467 JYT786442:JZH786467 KIP786442:KJD786467 KSL786442:KSZ786467 LCH786442:LCV786467 LMD786442:LMR786467 LVZ786442:LWN786467 MFV786442:MGJ786467 MPR786442:MQF786467 MZN786442:NAB786467 NJJ786442:NJX786467 NTF786442:NTT786467 ODB786442:ODP786467 OMX786442:ONL786467 OWT786442:OXH786467 PGP786442:PHD786467 PQL786442:PQZ786467 QAH786442:QAV786467 QKD786442:QKR786467 QTZ786442:QUN786467 RDV786442:REJ786467 RNR786442:ROF786467 RXN786442:RYB786467 SHJ786442:SHX786467 SRF786442:SRT786467 TBB786442:TBP786467 TKX786442:TLL786467 TUT786442:TVH786467 UEP786442:UFD786467 UOL786442:UOZ786467 UYH786442:UYV786467 VID786442:VIR786467 VRZ786442:VSN786467 WBV786442:WCJ786467 WLR786442:WMF786467 WVN786442:WWB786467 F851978:T852003 JB851978:JP852003 SX851978:TL852003 ACT851978:ADH852003 AMP851978:AND852003 AWL851978:AWZ852003 BGH851978:BGV852003 BQD851978:BQR852003 BZZ851978:CAN852003 CJV851978:CKJ852003 CTR851978:CUF852003 DDN851978:DEB852003 DNJ851978:DNX852003 DXF851978:DXT852003 EHB851978:EHP852003 EQX851978:ERL852003 FAT851978:FBH852003 FKP851978:FLD852003 FUL851978:FUZ852003 GEH851978:GEV852003 GOD851978:GOR852003 GXZ851978:GYN852003 HHV851978:HIJ852003 HRR851978:HSF852003 IBN851978:ICB852003 ILJ851978:ILX852003 IVF851978:IVT852003 JFB851978:JFP852003 JOX851978:JPL852003 JYT851978:JZH852003 KIP851978:KJD852003 KSL851978:KSZ852003 LCH851978:LCV852003 LMD851978:LMR852003 LVZ851978:LWN852003 MFV851978:MGJ852003 MPR851978:MQF852003 MZN851978:NAB852003 NJJ851978:NJX852003 NTF851978:NTT852003 ODB851978:ODP852003 OMX851978:ONL852003 OWT851978:OXH852003 PGP851978:PHD852003 PQL851978:PQZ852003 QAH851978:QAV852003 QKD851978:QKR852003 QTZ851978:QUN852003 RDV851978:REJ852003 RNR851978:ROF852003 RXN851978:RYB852003 SHJ851978:SHX852003 SRF851978:SRT852003 TBB851978:TBP852003 TKX851978:TLL852003 TUT851978:TVH852003 UEP851978:UFD852003 UOL851978:UOZ852003 UYH851978:UYV852003 VID851978:VIR852003 VRZ851978:VSN852003 WBV851978:WCJ852003 WLR851978:WMF852003 WVN851978:WWB852003 F917514:T917539 JB917514:JP917539 SX917514:TL917539 ACT917514:ADH917539 AMP917514:AND917539 AWL917514:AWZ917539 BGH917514:BGV917539 BQD917514:BQR917539 BZZ917514:CAN917539 CJV917514:CKJ917539 CTR917514:CUF917539 DDN917514:DEB917539 DNJ917514:DNX917539 DXF917514:DXT917539 EHB917514:EHP917539 EQX917514:ERL917539 FAT917514:FBH917539 FKP917514:FLD917539 FUL917514:FUZ917539 GEH917514:GEV917539 GOD917514:GOR917539 GXZ917514:GYN917539 HHV917514:HIJ917539 HRR917514:HSF917539 IBN917514:ICB917539 ILJ917514:ILX917539 IVF917514:IVT917539 JFB917514:JFP917539 JOX917514:JPL917539 JYT917514:JZH917539 KIP917514:KJD917539 KSL917514:KSZ917539 LCH917514:LCV917539 LMD917514:LMR917539 LVZ917514:LWN917539 MFV917514:MGJ917539 MPR917514:MQF917539 MZN917514:NAB917539 NJJ917514:NJX917539 NTF917514:NTT917539 ODB917514:ODP917539 OMX917514:ONL917539 OWT917514:OXH917539 PGP917514:PHD917539 PQL917514:PQZ917539 QAH917514:QAV917539 QKD917514:QKR917539 QTZ917514:QUN917539 RDV917514:REJ917539 RNR917514:ROF917539 RXN917514:RYB917539 SHJ917514:SHX917539 SRF917514:SRT917539 TBB917514:TBP917539 TKX917514:TLL917539 TUT917514:TVH917539 UEP917514:UFD917539 UOL917514:UOZ917539 UYH917514:UYV917539 VID917514:VIR917539 VRZ917514:VSN917539 WBV917514:WCJ917539 WLR917514:WMF917539 WVN917514:WWB917539 F983050:T983075 JB983050:JP983075 SX983050:TL983075 ACT983050:ADH983075 AMP983050:AND983075 AWL983050:AWZ983075 BGH983050:BGV983075 BQD983050:BQR983075 BZZ983050:CAN983075 CJV983050:CKJ983075 CTR983050:CUF983075 DDN983050:DEB983075 DNJ983050:DNX983075 DXF983050:DXT983075 EHB983050:EHP983075 EQX983050:ERL983075 FAT983050:FBH983075 FKP983050:FLD983075 FUL983050:FUZ983075 GEH983050:GEV983075 GOD983050:GOR983075 GXZ983050:GYN983075 HHV983050:HIJ983075 HRR983050:HSF983075 IBN983050:ICB983075 ILJ983050:ILX983075 IVF983050:IVT983075 JFB983050:JFP983075 JOX983050:JPL983075 JYT983050:JZH983075 KIP983050:KJD983075 KSL983050:KSZ983075 LCH983050:LCV983075 LMD983050:LMR983075 LVZ983050:LWN983075 MFV983050:MGJ983075 MPR983050:MQF983075 MZN983050:NAB983075 NJJ983050:NJX983075 NTF983050:NTT983075 ODB983050:ODP983075 OMX983050:ONL983075 OWT983050:OXH983075 PGP983050:PHD983075 PQL983050:PQZ983075 QAH983050:QAV983075 QKD983050:QKR983075 QTZ983050:QUN983075 RDV983050:REJ983075 RNR983050:ROF983075 RXN983050:RYB983075 SHJ983050:SHX983075 SRF983050:SRT983075 TBB983050:TBP983075 TKX983050:TLL983075 TUT983050:TVH983075 UEP983050:UFD983075 UOL983050:UOZ983075 UYH983050:UYV983075 VID983050:VIR983075 VRZ983050:VSN983075 WBV983050:WCJ983075 WLR983050:WMF983075 F10:T35" xr:uid="{00000000-0002-0000-1100-000000000000}">
      <formula1>"O, "</formula1>
    </dataValidation>
    <dataValidation type="list" allowBlank="1" showInputMessage="1" showErrorMessage="1" sqref="WVN983077:WWB98307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F37:T37" xr:uid="{00000000-0002-0000-1100-000001000000}">
      <formula1>"P,F, "</formula1>
    </dataValidation>
    <dataValidation type="list" allowBlank="1" showInputMessage="1" showErrorMessage="1" sqref="WVN983076:WWB983076 JB36:JP36 SX36:TL36 ACT36:ADH36 AMP36:AND36 AWL36:AWZ36 BGH36:BGV36 BQD36:BQR36 BZZ36:CAN36 CJV36:CKJ36 CTR36:CUF36 DDN36:DEB36 DNJ36:DNX36 DXF36:DXT36 EHB36:EHP36 EQX36:ERL36 FAT36:FBH36 FKP36:FLD36 FUL36:FUZ36 GEH36:GEV36 GOD36:GOR36 GXZ36:GYN36 HHV36:HIJ36 HRR36:HSF36 IBN36:ICB36 ILJ36:ILX36 IVF36:IVT36 JFB36:JFP36 JOX36:JPL36 JYT36:JZH36 KIP36:KJD36 KSL36:KSZ36 LCH36:LCV36 LMD36:LMR36 LVZ36:LWN36 MFV36:MGJ36 MPR36:MQF36 MZN36:NAB36 NJJ36:NJX36 NTF36:NTT36 ODB36:ODP36 OMX36:ONL36 OWT36:OXH36 PGP36:PHD36 PQL36:PQZ36 QAH36:QAV36 QKD36:QKR36 QTZ36:QUN36 RDV36:REJ36 RNR36:ROF36 RXN36:RYB36 SHJ36:SHX36 SRF36:SRT36 TBB36:TBP36 TKX36:TLL36 TUT36:TVH36 UEP36:UFD36 UOL36:UOZ36 UYH36:UYV36 VID36:VIR36 VRZ36:VSN36 WBV36:WCJ36 WLR36:WMF36 WVN36:WWB36 F65572:T65572 JB65572:JP65572 SX65572:TL65572 ACT65572:ADH65572 AMP65572:AND65572 AWL65572:AWZ65572 BGH65572:BGV65572 BQD65572:BQR65572 BZZ65572:CAN65572 CJV65572:CKJ65572 CTR65572:CUF65572 DDN65572:DEB65572 DNJ65572:DNX65572 DXF65572:DXT65572 EHB65572:EHP65572 EQX65572:ERL65572 FAT65572:FBH65572 FKP65572:FLD65572 FUL65572:FUZ65572 GEH65572:GEV65572 GOD65572:GOR65572 GXZ65572:GYN65572 HHV65572:HIJ65572 HRR65572:HSF65572 IBN65572:ICB65572 ILJ65572:ILX65572 IVF65572:IVT65572 JFB65572:JFP65572 JOX65572:JPL65572 JYT65572:JZH65572 KIP65572:KJD65572 KSL65572:KSZ65572 LCH65572:LCV65572 LMD65572:LMR65572 LVZ65572:LWN65572 MFV65572:MGJ65572 MPR65572:MQF65572 MZN65572:NAB65572 NJJ65572:NJX65572 NTF65572:NTT65572 ODB65572:ODP65572 OMX65572:ONL65572 OWT65572:OXH65572 PGP65572:PHD65572 PQL65572:PQZ65572 QAH65572:QAV65572 QKD65572:QKR65572 QTZ65572:QUN65572 RDV65572:REJ65572 RNR65572:ROF65572 RXN65572:RYB65572 SHJ65572:SHX65572 SRF65572:SRT65572 TBB65572:TBP65572 TKX65572:TLL65572 TUT65572:TVH65572 UEP65572:UFD65572 UOL65572:UOZ65572 UYH65572:UYV65572 VID65572:VIR65572 VRZ65572:VSN65572 WBV65572:WCJ65572 WLR65572:WMF65572 WVN65572:WWB65572 F131108:T131108 JB131108:JP131108 SX131108:TL131108 ACT131108:ADH131108 AMP131108:AND131108 AWL131108:AWZ131108 BGH131108:BGV131108 BQD131108:BQR131108 BZZ131108:CAN131108 CJV131108:CKJ131108 CTR131108:CUF131108 DDN131108:DEB131108 DNJ131108:DNX131108 DXF131108:DXT131108 EHB131108:EHP131108 EQX131108:ERL131108 FAT131108:FBH131108 FKP131108:FLD131108 FUL131108:FUZ131108 GEH131108:GEV131108 GOD131108:GOR131108 GXZ131108:GYN131108 HHV131108:HIJ131108 HRR131108:HSF131108 IBN131108:ICB131108 ILJ131108:ILX131108 IVF131108:IVT131108 JFB131108:JFP131108 JOX131108:JPL131108 JYT131108:JZH131108 KIP131108:KJD131108 KSL131108:KSZ131108 LCH131108:LCV131108 LMD131108:LMR131108 LVZ131108:LWN131108 MFV131108:MGJ131108 MPR131108:MQF131108 MZN131108:NAB131108 NJJ131108:NJX131108 NTF131108:NTT131108 ODB131108:ODP131108 OMX131108:ONL131108 OWT131108:OXH131108 PGP131108:PHD131108 PQL131108:PQZ131108 QAH131108:QAV131108 QKD131108:QKR131108 QTZ131108:QUN131108 RDV131108:REJ131108 RNR131108:ROF131108 RXN131108:RYB131108 SHJ131108:SHX131108 SRF131108:SRT131108 TBB131108:TBP131108 TKX131108:TLL131108 TUT131108:TVH131108 UEP131108:UFD131108 UOL131108:UOZ131108 UYH131108:UYV131108 VID131108:VIR131108 VRZ131108:VSN131108 WBV131108:WCJ131108 WLR131108:WMF131108 WVN131108:WWB131108 F196644:T196644 JB196644:JP196644 SX196644:TL196644 ACT196644:ADH196644 AMP196644:AND196644 AWL196644:AWZ196644 BGH196644:BGV196644 BQD196644:BQR196644 BZZ196644:CAN196644 CJV196644:CKJ196644 CTR196644:CUF196644 DDN196644:DEB196644 DNJ196644:DNX196644 DXF196644:DXT196644 EHB196644:EHP196644 EQX196644:ERL196644 FAT196644:FBH196644 FKP196644:FLD196644 FUL196644:FUZ196644 GEH196644:GEV196644 GOD196644:GOR196644 GXZ196644:GYN196644 HHV196644:HIJ196644 HRR196644:HSF196644 IBN196644:ICB196644 ILJ196644:ILX196644 IVF196644:IVT196644 JFB196644:JFP196644 JOX196644:JPL196644 JYT196644:JZH196644 KIP196644:KJD196644 KSL196644:KSZ196644 LCH196644:LCV196644 LMD196644:LMR196644 LVZ196644:LWN196644 MFV196644:MGJ196644 MPR196644:MQF196644 MZN196644:NAB196644 NJJ196644:NJX196644 NTF196644:NTT196644 ODB196644:ODP196644 OMX196644:ONL196644 OWT196644:OXH196644 PGP196644:PHD196644 PQL196644:PQZ196644 QAH196644:QAV196644 QKD196644:QKR196644 QTZ196644:QUN196644 RDV196644:REJ196644 RNR196644:ROF196644 RXN196644:RYB196644 SHJ196644:SHX196644 SRF196644:SRT196644 TBB196644:TBP196644 TKX196644:TLL196644 TUT196644:TVH196644 UEP196644:UFD196644 UOL196644:UOZ196644 UYH196644:UYV196644 VID196644:VIR196644 VRZ196644:VSN196644 WBV196644:WCJ196644 WLR196644:WMF196644 WVN196644:WWB196644 F262180:T262180 JB262180:JP262180 SX262180:TL262180 ACT262180:ADH262180 AMP262180:AND262180 AWL262180:AWZ262180 BGH262180:BGV262180 BQD262180:BQR262180 BZZ262180:CAN262180 CJV262180:CKJ262180 CTR262180:CUF262180 DDN262180:DEB262180 DNJ262180:DNX262180 DXF262180:DXT262180 EHB262180:EHP262180 EQX262180:ERL262180 FAT262180:FBH262180 FKP262180:FLD262180 FUL262180:FUZ262180 GEH262180:GEV262180 GOD262180:GOR262180 GXZ262180:GYN262180 HHV262180:HIJ262180 HRR262180:HSF262180 IBN262180:ICB262180 ILJ262180:ILX262180 IVF262180:IVT262180 JFB262180:JFP262180 JOX262180:JPL262180 JYT262180:JZH262180 KIP262180:KJD262180 KSL262180:KSZ262180 LCH262180:LCV262180 LMD262180:LMR262180 LVZ262180:LWN262180 MFV262180:MGJ262180 MPR262180:MQF262180 MZN262180:NAB262180 NJJ262180:NJX262180 NTF262180:NTT262180 ODB262180:ODP262180 OMX262180:ONL262180 OWT262180:OXH262180 PGP262180:PHD262180 PQL262180:PQZ262180 QAH262180:QAV262180 QKD262180:QKR262180 QTZ262180:QUN262180 RDV262180:REJ262180 RNR262180:ROF262180 RXN262180:RYB262180 SHJ262180:SHX262180 SRF262180:SRT262180 TBB262180:TBP262180 TKX262180:TLL262180 TUT262180:TVH262180 UEP262180:UFD262180 UOL262180:UOZ262180 UYH262180:UYV262180 VID262180:VIR262180 VRZ262180:VSN262180 WBV262180:WCJ262180 WLR262180:WMF262180 WVN262180:WWB262180 F327716:T327716 JB327716:JP327716 SX327716:TL327716 ACT327716:ADH327716 AMP327716:AND327716 AWL327716:AWZ327716 BGH327716:BGV327716 BQD327716:BQR327716 BZZ327716:CAN327716 CJV327716:CKJ327716 CTR327716:CUF327716 DDN327716:DEB327716 DNJ327716:DNX327716 DXF327716:DXT327716 EHB327716:EHP327716 EQX327716:ERL327716 FAT327716:FBH327716 FKP327716:FLD327716 FUL327716:FUZ327716 GEH327716:GEV327716 GOD327716:GOR327716 GXZ327716:GYN327716 HHV327716:HIJ327716 HRR327716:HSF327716 IBN327716:ICB327716 ILJ327716:ILX327716 IVF327716:IVT327716 JFB327716:JFP327716 JOX327716:JPL327716 JYT327716:JZH327716 KIP327716:KJD327716 KSL327716:KSZ327716 LCH327716:LCV327716 LMD327716:LMR327716 LVZ327716:LWN327716 MFV327716:MGJ327716 MPR327716:MQF327716 MZN327716:NAB327716 NJJ327716:NJX327716 NTF327716:NTT327716 ODB327716:ODP327716 OMX327716:ONL327716 OWT327716:OXH327716 PGP327716:PHD327716 PQL327716:PQZ327716 QAH327716:QAV327716 QKD327716:QKR327716 QTZ327716:QUN327716 RDV327716:REJ327716 RNR327716:ROF327716 RXN327716:RYB327716 SHJ327716:SHX327716 SRF327716:SRT327716 TBB327716:TBP327716 TKX327716:TLL327716 TUT327716:TVH327716 UEP327716:UFD327716 UOL327716:UOZ327716 UYH327716:UYV327716 VID327716:VIR327716 VRZ327716:VSN327716 WBV327716:WCJ327716 WLR327716:WMF327716 WVN327716:WWB327716 F393252:T393252 JB393252:JP393252 SX393252:TL393252 ACT393252:ADH393252 AMP393252:AND393252 AWL393252:AWZ393252 BGH393252:BGV393252 BQD393252:BQR393252 BZZ393252:CAN393252 CJV393252:CKJ393252 CTR393252:CUF393252 DDN393252:DEB393252 DNJ393252:DNX393252 DXF393252:DXT393252 EHB393252:EHP393252 EQX393252:ERL393252 FAT393252:FBH393252 FKP393252:FLD393252 FUL393252:FUZ393252 GEH393252:GEV393252 GOD393252:GOR393252 GXZ393252:GYN393252 HHV393252:HIJ393252 HRR393252:HSF393252 IBN393252:ICB393252 ILJ393252:ILX393252 IVF393252:IVT393252 JFB393252:JFP393252 JOX393252:JPL393252 JYT393252:JZH393252 KIP393252:KJD393252 KSL393252:KSZ393252 LCH393252:LCV393252 LMD393252:LMR393252 LVZ393252:LWN393252 MFV393252:MGJ393252 MPR393252:MQF393252 MZN393252:NAB393252 NJJ393252:NJX393252 NTF393252:NTT393252 ODB393252:ODP393252 OMX393252:ONL393252 OWT393252:OXH393252 PGP393252:PHD393252 PQL393252:PQZ393252 QAH393252:QAV393252 QKD393252:QKR393252 QTZ393252:QUN393252 RDV393252:REJ393252 RNR393252:ROF393252 RXN393252:RYB393252 SHJ393252:SHX393252 SRF393252:SRT393252 TBB393252:TBP393252 TKX393252:TLL393252 TUT393252:TVH393252 UEP393252:UFD393252 UOL393252:UOZ393252 UYH393252:UYV393252 VID393252:VIR393252 VRZ393252:VSN393252 WBV393252:WCJ393252 WLR393252:WMF393252 WVN393252:WWB393252 F458788:T458788 JB458788:JP458788 SX458788:TL458788 ACT458788:ADH458788 AMP458788:AND458788 AWL458788:AWZ458788 BGH458788:BGV458788 BQD458788:BQR458788 BZZ458788:CAN458788 CJV458788:CKJ458788 CTR458788:CUF458788 DDN458788:DEB458788 DNJ458788:DNX458788 DXF458788:DXT458788 EHB458788:EHP458788 EQX458788:ERL458788 FAT458788:FBH458788 FKP458788:FLD458788 FUL458788:FUZ458788 GEH458788:GEV458788 GOD458788:GOR458788 GXZ458788:GYN458788 HHV458788:HIJ458788 HRR458788:HSF458788 IBN458788:ICB458788 ILJ458788:ILX458788 IVF458788:IVT458788 JFB458788:JFP458788 JOX458788:JPL458788 JYT458788:JZH458788 KIP458788:KJD458788 KSL458788:KSZ458788 LCH458788:LCV458788 LMD458788:LMR458788 LVZ458788:LWN458788 MFV458788:MGJ458788 MPR458788:MQF458788 MZN458788:NAB458788 NJJ458788:NJX458788 NTF458788:NTT458788 ODB458788:ODP458788 OMX458788:ONL458788 OWT458788:OXH458788 PGP458788:PHD458788 PQL458788:PQZ458788 QAH458788:QAV458788 QKD458788:QKR458788 QTZ458788:QUN458788 RDV458788:REJ458788 RNR458788:ROF458788 RXN458788:RYB458788 SHJ458788:SHX458788 SRF458788:SRT458788 TBB458788:TBP458788 TKX458788:TLL458788 TUT458788:TVH458788 UEP458788:UFD458788 UOL458788:UOZ458788 UYH458788:UYV458788 VID458788:VIR458788 VRZ458788:VSN458788 WBV458788:WCJ458788 WLR458788:WMF458788 WVN458788:WWB458788 F524324:T524324 JB524324:JP524324 SX524324:TL524324 ACT524324:ADH524324 AMP524324:AND524324 AWL524324:AWZ524324 BGH524324:BGV524324 BQD524324:BQR524324 BZZ524324:CAN524324 CJV524324:CKJ524324 CTR524324:CUF524324 DDN524324:DEB524324 DNJ524324:DNX524324 DXF524324:DXT524324 EHB524324:EHP524324 EQX524324:ERL524324 FAT524324:FBH524324 FKP524324:FLD524324 FUL524324:FUZ524324 GEH524324:GEV524324 GOD524324:GOR524324 GXZ524324:GYN524324 HHV524324:HIJ524324 HRR524324:HSF524324 IBN524324:ICB524324 ILJ524324:ILX524324 IVF524324:IVT524324 JFB524324:JFP524324 JOX524324:JPL524324 JYT524324:JZH524324 KIP524324:KJD524324 KSL524324:KSZ524324 LCH524324:LCV524324 LMD524324:LMR524324 LVZ524324:LWN524324 MFV524324:MGJ524324 MPR524324:MQF524324 MZN524324:NAB524324 NJJ524324:NJX524324 NTF524324:NTT524324 ODB524324:ODP524324 OMX524324:ONL524324 OWT524324:OXH524324 PGP524324:PHD524324 PQL524324:PQZ524324 QAH524324:QAV524324 QKD524324:QKR524324 QTZ524324:QUN524324 RDV524324:REJ524324 RNR524324:ROF524324 RXN524324:RYB524324 SHJ524324:SHX524324 SRF524324:SRT524324 TBB524324:TBP524324 TKX524324:TLL524324 TUT524324:TVH524324 UEP524324:UFD524324 UOL524324:UOZ524324 UYH524324:UYV524324 VID524324:VIR524324 VRZ524324:VSN524324 WBV524324:WCJ524324 WLR524324:WMF524324 WVN524324:WWB524324 F589860:T589860 JB589860:JP589860 SX589860:TL589860 ACT589860:ADH589860 AMP589860:AND589860 AWL589860:AWZ589860 BGH589860:BGV589860 BQD589860:BQR589860 BZZ589860:CAN589860 CJV589860:CKJ589860 CTR589860:CUF589860 DDN589860:DEB589860 DNJ589860:DNX589860 DXF589860:DXT589860 EHB589860:EHP589860 EQX589860:ERL589860 FAT589860:FBH589860 FKP589860:FLD589860 FUL589860:FUZ589860 GEH589860:GEV589860 GOD589860:GOR589860 GXZ589860:GYN589860 HHV589860:HIJ589860 HRR589860:HSF589860 IBN589860:ICB589860 ILJ589860:ILX589860 IVF589860:IVT589860 JFB589860:JFP589860 JOX589860:JPL589860 JYT589860:JZH589860 KIP589860:KJD589860 KSL589860:KSZ589860 LCH589860:LCV589860 LMD589860:LMR589860 LVZ589860:LWN589860 MFV589860:MGJ589860 MPR589860:MQF589860 MZN589860:NAB589860 NJJ589860:NJX589860 NTF589860:NTT589860 ODB589860:ODP589860 OMX589860:ONL589860 OWT589860:OXH589860 PGP589860:PHD589860 PQL589860:PQZ589860 QAH589860:QAV589860 QKD589860:QKR589860 QTZ589860:QUN589860 RDV589860:REJ589860 RNR589860:ROF589860 RXN589860:RYB589860 SHJ589860:SHX589860 SRF589860:SRT589860 TBB589860:TBP589860 TKX589860:TLL589860 TUT589860:TVH589860 UEP589860:UFD589860 UOL589860:UOZ589860 UYH589860:UYV589860 VID589860:VIR589860 VRZ589860:VSN589860 WBV589860:WCJ589860 WLR589860:WMF589860 WVN589860:WWB589860 F655396:T655396 JB655396:JP655396 SX655396:TL655396 ACT655396:ADH655396 AMP655396:AND655396 AWL655396:AWZ655396 BGH655396:BGV655396 BQD655396:BQR655396 BZZ655396:CAN655396 CJV655396:CKJ655396 CTR655396:CUF655396 DDN655396:DEB655396 DNJ655396:DNX655396 DXF655396:DXT655396 EHB655396:EHP655396 EQX655396:ERL655396 FAT655396:FBH655396 FKP655396:FLD655396 FUL655396:FUZ655396 GEH655396:GEV655396 GOD655396:GOR655396 GXZ655396:GYN655396 HHV655396:HIJ655396 HRR655396:HSF655396 IBN655396:ICB655396 ILJ655396:ILX655396 IVF655396:IVT655396 JFB655396:JFP655396 JOX655396:JPL655396 JYT655396:JZH655396 KIP655396:KJD655396 KSL655396:KSZ655396 LCH655396:LCV655396 LMD655396:LMR655396 LVZ655396:LWN655396 MFV655396:MGJ655396 MPR655396:MQF655396 MZN655396:NAB655396 NJJ655396:NJX655396 NTF655396:NTT655396 ODB655396:ODP655396 OMX655396:ONL655396 OWT655396:OXH655396 PGP655396:PHD655396 PQL655396:PQZ655396 QAH655396:QAV655396 QKD655396:QKR655396 QTZ655396:QUN655396 RDV655396:REJ655396 RNR655396:ROF655396 RXN655396:RYB655396 SHJ655396:SHX655396 SRF655396:SRT655396 TBB655396:TBP655396 TKX655396:TLL655396 TUT655396:TVH655396 UEP655396:UFD655396 UOL655396:UOZ655396 UYH655396:UYV655396 VID655396:VIR655396 VRZ655396:VSN655396 WBV655396:WCJ655396 WLR655396:WMF655396 WVN655396:WWB655396 F720932:T720932 JB720932:JP720932 SX720932:TL720932 ACT720932:ADH720932 AMP720932:AND720932 AWL720932:AWZ720932 BGH720932:BGV720932 BQD720932:BQR720932 BZZ720932:CAN720932 CJV720932:CKJ720932 CTR720932:CUF720932 DDN720932:DEB720932 DNJ720932:DNX720932 DXF720932:DXT720932 EHB720932:EHP720932 EQX720932:ERL720932 FAT720932:FBH720932 FKP720932:FLD720932 FUL720932:FUZ720932 GEH720932:GEV720932 GOD720932:GOR720932 GXZ720932:GYN720932 HHV720932:HIJ720932 HRR720932:HSF720932 IBN720932:ICB720932 ILJ720932:ILX720932 IVF720932:IVT720932 JFB720932:JFP720932 JOX720932:JPL720932 JYT720932:JZH720932 KIP720932:KJD720932 KSL720932:KSZ720932 LCH720932:LCV720932 LMD720932:LMR720932 LVZ720932:LWN720932 MFV720932:MGJ720932 MPR720932:MQF720932 MZN720932:NAB720932 NJJ720932:NJX720932 NTF720932:NTT720932 ODB720932:ODP720932 OMX720932:ONL720932 OWT720932:OXH720932 PGP720932:PHD720932 PQL720932:PQZ720932 QAH720932:QAV720932 QKD720932:QKR720932 QTZ720932:QUN720932 RDV720932:REJ720932 RNR720932:ROF720932 RXN720932:RYB720932 SHJ720932:SHX720932 SRF720932:SRT720932 TBB720932:TBP720932 TKX720932:TLL720932 TUT720932:TVH720932 UEP720932:UFD720932 UOL720932:UOZ720932 UYH720932:UYV720932 VID720932:VIR720932 VRZ720932:VSN720932 WBV720932:WCJ720932 WLR720932:WMF720932 WVN720932:WWB720932 F786468:T786468 JB786468:JP786468 SX786468:TL786468 ACT786468:ADH786468 AMP786468:AND786468 AWL786468:AWZ786468 BGH786468:BGV786468 BQD786468:BQR786468 BZZ786468:CAN786468 CJV786468:CKJ786468 CTR786468:CUF786468 DDN786468:DEB786468 DNJ786468:DNX786468 DXF786468:DXT786468 EHB786468:EHP786468 EQX786468:ERL786468 FAT786468:FBH786468 FKP786468:FLD786468 FUL786468:FUZ786468 GEH786468:GEV786468 GOD786468:GOR786468 GXZ786468:GYN786468 HHV786468:HIJ786468 HRR786468:HSF786468 IBN786468:ICB786468 ILJ786468:ILX786468 IVF786468:IVT786468 JFB786468:JFP786468 JOX786468:JPL786468 JYT786468:JZH786468 KIP786468:KJD786468 KSL786468:KSZ786468 LCH786468:LCV786468 LMD786468:LMR786468 LVZ786468:LWN786468 MFV786468:MGJ786468 MPR786468:MQF786468 MZN786468:NAB786468 NJJ786468:NJX786468 NTF786468:NTT786468 ODB786468:ODP786468 OMX786468:ONL786468 OWT786468:OXH786468 PGP786468:PHD786468 PQL786468:PQZ786468 QAH786468:QAV786468 QKD786468:QKR786468 QTZ786468:QUN786468 RDV786468:REJ786468 RNR786468:ROF786468 RXN786468:RYB786468 SHJ786468:SHX786468 SRF786468:SRT786468 TBB786468:TBP786468 TKX786468:TLL786468 TUT786468:TVH786468 UEP786468:UFD786468 UOL786468:UOZ786468 UYH786468:UYV786468 VID786468:VIR786468 VRZ786468:VSN786468 WBV786468:WCJ786468 WLR786468:WMF786468 WVN786468:WWB786468 F852004:T852004 JB852004:JP852004 SX852004:TL852004 ACT852004:ADH852004 AMP852004:AND852004 AWL852004:AWZ852004 BGH852004:BGV852004 BQD852004:BQR852004 BZZ852004:CAN852004 CJV852004:CKJ852004 CTR852004:CUF852004 DDN852004:DEB852004 DNJ852004:DNX852004 DXF852004:DXT852004 EHB852004:EHP852004 EQX852004:ERL852004 FAT852004:FBH852004 FKP852004:FLD852004 FUL852004:FUZ852004 GEH852004:GEV852004 GOD852004:GOR852004 GXZ852004:GYN852004 HHV852004:HIJ852004 HRR852004:HSF852004 IBN852004:ICB852004 ILJ852004:ILX852004 IVF852004:IVT852004 JFB852004:JFP852004 JOX852004:JPL852004 JYT852004:JZH852004 KIP852004:KJD852004 KSL852004:KSZ852004 LCH852004:LCV852004 LMD852004:LMR852004 LVZ852004:LWN852004 MFV852004:MGJ852004 MPR852004:MQF852004 MZN852004:NAB852004 NJJ852004:NJX852004 NTF852004:NTT852004 ODB852004:ODP852004 OMX852004:ONL852004 OWT852004:OXH852004 PGP852004:PHD852004 PQL852004:PQZ852004 QAH852004:QAV852004 QKD852004:QKR852004 QTZ852004:QUN852004 RDV852004:REJ852004 RNR852004:ROF852004 RXN852004:RYB852004 SHJ852004:SHX852004 SRF852004:SRT852004 TBB852004:TBP852004 TKX852004:TLL852004 TUT852004:TVH852004 UEP852004:UFD852004 UOL852004:UOZ852004 UYH852004:UYV852004 VID852004:VIR852004 VRZ852004:VSN852004 WBV852004:WCJ852004 WLR852004:WMF852004 WVN852004:WWB852004 F917540:T917540 JB917540:JP917540 SX917540:TL917540 ACT917540:ADH917540 AMP917540:AND917540 AWL917540:AWZ917540 BGH917540:BGV917540 BQD917540:BQR917540 BZZ917540:CAN917540 CJV917540:CKJ917540 CTR917540:CUF917540 DDN917540:DEB917540 DNJ917540:DNX917540 DXF917540:DXT917540 EHB917540:EHP917540 EQX917540:ERL917540 FAT917540:FBH917540 FKP917540:FLD917540 FUL917540:FUZ917540 GEH917540:GEV917540 GOD917540:GOR917540 GXZ917540:GYN917540 HHV917540:HIJ917540 HRR917540:HSF917540 IBN917540:ICB917540 ILJ917540:ILX917540 IVF917540:IVT917540 JFB917540:JFP917540 JOX917540:JPL917540 JYT917540:JZH917540 KIP917540:KJD917540 KSL917540:KSZ917540 LCH917540:LCV917540 LMD917540:LMR917540 LVZ917540:LWN917540 MFV917540:MGJ917540 MPR917540:MQF917540 MZN917540:NAB917540 NJJ917540:NJX917540 NTF917540:NTT917540 ODB917540:ODP917540 OMX917540:ONL917540 OWT917540:OXH917540 PGP917540:PHD917540 PQL917540:PQZ917540 QAH917540:QAV917540 QKD917540:QKR917540 QTZ917540:QUN917540 RDV917540:REJ917540 RNR917540:ROF917540 RXN917540:RYB917540 SHJ917540:SHX917540 SRF917540:SRT917540 TBB917540:TBP917540 TKX917540:TLL917540 TUT917540:TVH917540 UEP917540:UFD917540 UOL917540:UOZ917540 UYH917540:UYV917540 VID917540:VIR917540 VRZ917540:VSN917540 WBV917540:WCJ917540 WLR917540:WMF917540 WVN917540:WWB917540 F983076:T983076 JB983076:JP983076 SX983076:TL983076 ACT983076:ADH983076 AMP983076:AND983076 AWL983076:AWZ983076 BGH983076:BGV983076 BQD983076:BQR983076 BZZ983076:CAN983076 CJV983076:CKJ983076 CTR983076:CUF983076 DDN983076:DEB983076 DNJ983076:DNX983076 DXF983076:DXT983076 EHB983076:EHP983076 EQX983076:ERL983076 FAT983076:FBH983076 FKP983076:FLD983076 FUL983076:FUZ983076 GEH983076:GEV983076 GOD983076:GOR983076 GXZ983076:GYN983076 HHV983076:HIJ983076 HRR983076:HSF983076 IBN983076:ICB983076 ILJ983076:ILX983076 IVF983076:IVT983076 JFB983076:JFP983076 JOX983076:JPL983076 JYT983076:JZH983076 KIP983076:KJD983076 KSL983076:KSZ983076 LCH983076:LCV983076 LMD983076:LMR983076 LVZ983076:LWN983076 MFV983076:MGJ983076 MPR983076:MQF983076 MZN983076:NAB983076 NJJ983076:NJX983076 NTF983076:NTT983076 ODB983076:ODP983076 OMX983076:ONL983076 OWT983076:OXH983076 PGP983076:PHD983076 PQL983076:PQZ983076 QAH983076:QAV983076 QKD983076:QKR983076 QTZ983076:QUN983076 RDV983076:REJ983076 RNR983076:ROF983076 RXN983076:RYB983076 SHJ983076:SHX983076 SRF983076:SRT983076 TBB983076:TBP983076 TKX983076:TLL983076 TUT983076:TVH983076 UEP983076:UFD983076 UOL983076:UOZ983076 UYH983076:UYV983076 VID983076:VIR983076 VRZ983076:VSN983076 WBV983076:WCJ983076 WLR983076:WMF983076 F36:T36" xr:uid="{00000000-0002-0000-1100-000002000000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8"/>
  <sheetViews>
    <sheetView topLeftCell="A13" workbookViewId="0"/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21.375" style="168" customWidth="1"/>
    <col min="5" max="5" width="23.875" style="169" customWidth="1"/>
    <col min="6" max="6" width="2.875" style="168" customWidth="1"/>
    <col min="7" max="7" width="3.25" style="168" customWidth="1"/>
    <col min="8" max="8" width="3" style="168" customWidth="1"/>
    <col min="9" max="9" width="2.875" style="168" customWidth="1"/>
    <col min="10" max="11" width="2.875" style="168" bestFit="1" customWidth="1"/>
    <col min="12" max="21" width="2.875" style="168" customWidth="1"/>
    <col min="22" max="257" width="9" style="168"/>
    <col min="258" max="258" width="8.125" style="168" customWidth="1"/>
    <col min="259" max="259" width="13.375" style="168" customWidth="1"/>
    <col min="260" max="260" width="10.75" style="168" customWidth="1"/>
    <col min="261" max="261" width="11.375" style="168" customWidth="1"/>
    <col min="262" max="262" width="2.875" style="168" customWidth="1"/>
    <col min="263" max="264" width="2.875" style="168" bestFit="1" customWidth="1"/>
    <col min="265" max="265" width="2.875" style="168" customWidth="1"/>
    <col min="266" max="267" width="2.875" style="168" bestFit="1" customWidth="1"/>
    <col min="268" max="277" width="2.875" style="168" customWidth="1"/>
    <col min="278" max="513" width="9" style="168"/>
    <col min="514" max="514" width="8.125" style="168" customWidth="1"/>
    <col min="515" max="515" width="13.375" style="168" customWidth="1"/>
    <col min="516" max="516" width="10.75" style="168" customWidth="1"/>
    <col min="517" max="517" width="11.375" style="168" customWidth="1"/>
    <col min="518" max="518" width="2.875" style="168" customWidth="1"/>
    <col min="519" max="520" width="2.875" style="168" bestFit="1" customWidth="1"/>
    <col min="521" max="521" width="2.875" style="168" customWidth="1"/>
    <col min="522" max="523" width="2.875" style="168" bestFit="1" customWidth="1"/>
    <col min="524" max="533" width="2.875" style="168" customWidth="1"/>
    <col min="534" max="769" width="9" style="168"/>
    <col min="770" max="770" width="8.125" style="168" customWidth="1"/>
    <col min="771" max="771" width="13.375" style="168" customWidth="1"/>
    <col min="772" max="772" width="10.75" style="168" customWidth="1"/>
    <col min="773" max="773" width="11.375" style="168" customWidth="1"/>
    <col min="774" max="774" width="2.875" style="168" customWidth="1"/>
    <col min="775" max="776" width="2.875" style="168" bestFit="1" customWidth="1"/>
    <col min="777" max="777" width="2.875" style="168" customWidth="1"/>
    <col min="778" max="779" width="2.875" style="168" bestFit="1" customWidth="1"/>
    <col min="780" max="789" width="2.875" style="168" customWidth="1"/>
    <col min="790" max="1025" width="9" style="168"/>
    <col min="1026" max="1026" width="8.125" style="168" customWidth="1"/>
    <col min="1027" max="1027" width="13.375" style="168" customWidth="1"/>
    <col min="1028" max="1028" width="10.75" style="168" customWidth="1"/>
    <col min="1029" max="1029" width="11.375" style="168" customWidth="1"/>
    <col min="1030" max="1030" width="2.875" style="168" customWidth="1"/>
    <col min="1031" max="1032" width="2.875" style="168" bestFit="1" customWidth="1"/>
    <col min="1033" max="1033" width="2.875" style="168" customWidth="1"/>
    <col min="1034" max="1035" width="2.875" style="168" bestFit="1" customWidth="1"/>
    <col min="1036" max="1045" width="2.875" style="168" customWidth="1"/>
    <col min="1046" max="1281" width="9" style="168"/>
    <col min="1282" max="1282" width="8.125" style="168" customWidth="1"/>
    <col min="1283" max="1283" width="13.375" style="168" customWidth="1"/>
    <col min="1284" max="1284" width="10.75" style="168" customWidth="1"/>
    <col min="1285" max="1285" width="11.375" style="168" customWidth="1"/>
    <col min="1286" max="1286" width="2.875" style="168" customWidth="1"/>
    <col min="1287" max="1288" width="2.875" style="168" bestFit="1" customWidth="1"/>
    <col min="1289" max="1289" width="2.875" style="168" customWidth="1"/>
    <col min="1290" max="1291" width="2.875" style="168" bestFit="1" customWidth="1"/>
    <col min="1292" max="1301" width="2.875" style="168" customWidth="1"/>
    <col min="1302" max="1537" width="9" style="168"/>
    <col min="1538" max="1538" width="8.125" style="168" customWidth="1"/>
    <col min="1539" max="1539" width="13.375" style="168" customWidth="1"/>
    <col min="1540" max="1540" width="10.75" style="168" customWidth="1"/>
    <col min="1541" max="1541" width="11.375" style="168" customWidth="1"/>
    <col min="1542" max="1542" width="2.875" style="168" customWidth="1"/>
    <col min="1543" max="1544" width="2.875" style="168" bestFit="1" customWidth="1"/>
    <col min="1545" max="1545" width="2.875" style="168" customWidth="1"/>
    <col min="1546" max="1547" width="2.875" style="168" bestFit="1" customWidth="1"/>
    <col min="1548" max="1557" width="2.875" style="168" customWidth="1"/>
    <col min="1558" max="1793" width="9" style="168"/>
    <col min="1794" max="1794" width="8.125" style="168" customWidth="1"/>
    <col min="1795" max="1795" width="13.375" style="168" customWidth="1"/>
    <col min="1796" max="1796" width="10.75" style="168" customWidth="1"/>
    <col min="1797" max="1797" width="11.375" style="168" customWidth="1"/>
    <col min="1798" max="1798" width="2.875" style="168" customWidth="1"/>
    <col min="1799" max="1800" width="2.875" style="168" bestFit="1" customWidth="1"/>
    <col min="1801" max="1801" width="2.875" style="168" customWidth="1"/>
    <col min="1802" max="1803" width="2.875" style="168" bestFit="1" customWidth="1"/>
    <col min="1804" max="1813" width="2.875" style="168" customWidth="1"/>
    <col min="1814" max="2049" width="9" style="168"/>
    <col min="2050" max="2050" width="8.125" style="168" customWidth="1"/>
    <col min="2051" max="2051" width="13.375" style="168" customWidth="1"/>
    <col min="2052" max="2052" width="10.75" style="168" customWidth="1"/>
    <col min="2053" max="2053" width="11.375" style="168" customWidth="1"/>
    <col min="2054" max="2054" width="2.875" style="168" customWidth="1"/>
    <col min="2055" max="2056" width="2.875" style="168" bestFit="1" customWidth="1"/>
    <col min="2057" max="2057" width="2.875" style="168" customWidth="1"/>
    <col min="2058" max="2059" width="2.875" style="168" bestFit="1" customWidth="1"/>
    <col min="2060" max="2069" width="2.875" style="168" customWidth="1"/>
    <col min="2070" max="2305" width="9" style="168"/>
    <col min="2306" max="2306" width="8.125" style="168" customWidth="1"/>
    <col min="2307" max="2307" width="13.375" style="168" customWidth="1"/>
    <col min="2308" max="2308" width="10.75" style="168" customWidth="1"/>
    <col min="2309" max="2309" width="11.375" style="168" customWidth="1"/>
    <col min="2310" max="2310" width="2.875" style="168" customWidth="1"/>
    <col min="2311" max="2312" width="2.875" style="168" bestFit="1" customWidth="1"/>
    <col min="2313" max="2313" width="2.875" style="168" customWidth="1"/>
    <col min="2314" max="2315" width="2.875" style="168" bestFit="1" customWidth="1"/>
    <col min="2316" max="2325" width="2.875" style="168" customWidth="1"/>
    <col min="2326" max="2561" width="9" style="168"/>
    <col min="2562" max="2562" width="8.125" style="168" customWidth="1"/>
    <col min="2563" max="2563" width="13.375" style="168" customWidth="1"/>
    <col min="2564" max="2564" width="10.75" style="168" customWidth="1"/>
    <col min="2565" max="2565" width="11.375" style="168" customWidth="1"/>
    <col min="2566" max="2566" width="2.875" style="168" customWidth="1"/>
    <col min="2567" max="2568" width="2.875" style="168" bestFit="1" customWidth="1"/>
    <col min="2569" max="2569" width="2.875" style="168" customWidth="1"/>
    <col min="2570" max="2571" width="2.875" style="168" bestFit="1" customWidth="1"/>
    <col min="2572" max="2581" width="2.875" style="168" customWidth="1"/>
    <col min="2582" max="2817" width="9" style="168"/>
    <col min="2818" max="2818" width="8.125" style="168" customWidth="1"/>
    <col min="2819" max="2819" width="13.375" style="168" customWidth="1"/>
    <col min="2820" max="2820" width="10.75" style="168" customWidth="1"/>
    <col min="2821" max="2821" width="11.375" style="168" customWidth="1"/>
    <col min="2822" max="2822" width="2.875" style="168" customWidth="1"/>
    <col min="2823" max="2824" width="2.875" style="168" bestFit="1" customWidth="1"/>
    <col min="2825" max="2825" width="2.875" style="168" customWidth="1"/>
    <col min="2826" max="2827" width="2.875" style="168" bestFit="1" customWidth="1"/>
    <col min="2828" max="2837" width="2.875" style="168" customWidth="1"/>
    <col min="2838" max="3073" width="9" style="168"/>
    <col min="3074" max="3074" width="8.125" style="168" customWidth="1"/>
    <col min="3075" max="3075" width="13.375" style="168" customWidth="1"/>
    <col min="3076" max="3076" width="10.75" style="168" customWidth="1"/>
    <col min="3077" max="3077" width="11.375" style="168" customWidth="1"/>
    <col min="3078" max="3078" width="2.875" style="168" customWidth="1"/>
    <col min="3079" max="3080" width="2.875" style="168" bestFit="1" customWidth="1"/>
    <col min="3081" max="3081" width="2.875" style="168" customWidth="1"/>
    <col min="3082" max="3083" width="2.875" style="168" bestFit="1" customWidth="1"/>
    <col min="3084" max="3093" width="2.875" style="168" customWidth="1"/>
    <col min="3094" max="3329" width="9" style="168"/>
    <col min="3330" max="3330" width="8.125" style="168" customWidth="1"/>
    <col min="3331" max="3331" width="13.375" style="168" customWidth="1"/>
    <col min="3332" max="3332" width="10.75" style="168" customWidth="1"/>
    <col min="3333" max="3333" width="11.375" style="168" customWidth="1"/>
    <col min="3334" max="3334" width="2.875" style="168" customWidth="1"/>
    <col min="3335" max="3336" width="2.875" style="168" bestFit="1" customWidth="1"/>
    <col min="3337" max="3337" width="2.875" style="168" customWidth="1"/>
    <col min="3338" max="3339" width="2.875" style="168" bestFit="1" customWidth="1"/>
    <col min="3340" max="3349" width="2.875" style="168" customWidth="1"/>
    <col min="3350" max="3585" width="9" style="168"/>
    <col min="3586" max="3586" width="8.125" style="168" customWidth="1"/>
    <col min="3587" max="3587" width="13.375" style="168" customWidth="1"/>
    <col min="3588" max="3588" width="10.75" style="168" customWidth="1"/>
    <col min="3589" max="3589" width="11.375" style="168" customWidth="1"/>
    <col min="3590" max="3590" width="2.875" style="168" customWidth="1"/>
    <col min="3591" max="3592" width="2.875" style="168" bestFit="1" customWidth="1"/>
    <col min="3593" max="3593" width="2.875" style="168" customWidth="1"/>
    <col min="3594" max="3595" width="2.875" style="168" bestFit="1" customWidth="1"/>
    <col min="3596" max="3605" width="2.875" style="168" customWidth="1"/>
    <col min="3606" max="3841" width="9" style="168"/>
    <col min="3842" max="3842" width="8.125" style="168" customWidth="1"/>
    <col min="3843" max="3843" width="13.375" style="168" customWidth="1"/>
    <col min="3844" max="3844" width="10.75" style="168" customWidth="1"/>
    <col min="3845" max="3845" width="11.375" style="168" customWidth="1"/>
    <col min="3846" max="3846" width="2.875" style="168" customWidth="1"/>
    <col min="3847" max="3848" width="2.875" style="168" bestFit="1" customWidth="1"/>
    <col min="3849" max="3849" width="2.875" style="168" customWidth="1"/>
    <col min="3850" max="3851" width="2.875" style="168" bestFit="1" customWidth="1"/>
    <col min="3852" max="3861" width="2.875" style="168" customWidth="1"/>
    <col min="3862" max="4097" width="9" style="168"/>
    <col min="4098" max="4098" width="8.125" style="168" customWidth="1"/>
    <col min="4099" max="4099" width="13.375" style="168" customWidth="1"/>
    <col min="4100" max="4100" width="10.75" style="168" customWidth="1"/>
    <col min="4101" max="4101" width="11.375" style="168" customWidth="1"/>
    <col min="4102" max="4102" width="2.875" style="168" customWidth="1"/>
    <col min="4103" max="4104" width="2.875" style="168" bestFit="1" customWidth="1"/>
    <col min="4105" max="4105" width="2.875" style="168" customWidth="1"/>
    <col min="4106" max="4107" width="2.875" style="168" bestFit="1" customWidth="1"/>
    <col min="4108" max="4117" width="2.875" style="168" customWidth="1"/>
    <col min="4118" max="4353" width="9" style="168"/>
    <col min="4354" max="4354" width="8.125" style="168" customWidth="1"/>
    <col min="4355" max="4355" width="13.375" style="168" customWidth="1"/>
    <col min="4356" max="4356" width="10.75" style="168" customWidth="1"/>
    <col min="4357" max="4357" width="11.375" style="168" customWidth="1"/>
    <col min="4358" max="4358" width="2.875" style="168" customWidth="1"/>
    <col min="4359" max="4360" width="2.875" style="168" bestFit="1" customWidth="1"/>
    <col min="4361" max="4361" width="2.875" style="168" customWidth="1"/>
    <col min="4362" max="4363" width="2.875" style="168" bestFit="1" customWidth="1"/>
    <col min="4364" max="4373" width="2.875" style="168" customWidth="1"/>
    <col min="4374" max="4609" width="9" style="168"/>
    <col min="4610" max="4610" width="8.125" style="168" customWidth="1"/>
    <col min="4611" max="4611" width="13.375" style="168" customWidth="1"/>
    <col min="4612" max="4612" width="10.75" style="168" customWidth="1"/>
    <col min="4613" max="4613" width="11.375" style="168" customWidth="1"/>
    <col min="4614" max="4614" width="2.875" style="168" customWidth="1"/>
    <col min="4615" max="4616" width="2.875" style="168" bestFit="1" customWidth="1"/>
    <col min="4617" max="4617" width="2.875" style="168" customWidth="1"/>
    <col min="4618" max="4619" width="2.875" style="168" bestFit="1" customWidth="1"/>
    <col min="4620" max="4629" width="2.875" style="168" customWidth="1"/>
    <col min="4630" max="4865" width="9" style="168"/>
    <col min="4866" max="4866" width="8.125" style="168" customWidth="1"/>
    <col min="4867" max="4867" width="13.375" style="168" customWidth="1"/>
    <col min="4868" max="4868" width="10.75" style="168" customWidth="1"/>
    <col min="4869" max="4869" width="11.375" style="168" customWidth="1"/>
    <col min="4870" max="4870" width="2.875" style="168" customWidth="1"/>
    <col min="4871" max="4872" width="2.875" style="168" bestFit="1" customWidth="1"/>
    <col min="4873" max="4873" width="2.875" style="168" customWidth="1"/>
    <col min="4874" max="4875" width="2.875" style="168" bestFit="1" customWidth="1"/>
    <col min="4876" max="4885" width="2.875" style="168" customWidth="1"/>
    <col min="4886" max="5121" width="9" style="168"/>
    <col min="5122" max="5122" width="8.125" style="168" customWidth="1"/>
    <col min="5123" max="5123" width="13.375" style="168" customWidth="1"/>
    <col min="5124" max="5124" width="10.75" style="168" customWidth="1"/>
    <col min="5125" max="5125" width="11.375" style="168" customWidth="1"/>
    <col min="5126" max="5126" width="2.875" style="168" customWidth="1"/>
    <col min="5127" max="5128" width="2.875" style="168" bestFit="1" customWidth="1"/>
    <col min="5129" max="5129" width="2.875" style="168" customWidth="1"/>
    <col min="5130" max="5131" width="2.875" style="168" bestFit="1" customWidth="1"/>
    <col min="5132" max="5141" width="2.875" style="168" customWidth="1"/>
    <col min="5142" max="5377" width="9" style="168"/>
    <col min="5378" max="5378" width="8.125" style="168" customWidth="1"/>
    <col min="5379" max="5379" width="13.375" style="168" customWidth="1"/>
    <col min="5380" max="5380" width="10.75" style="168" customWidth="1"/>
    <col min="5381" max="5381" width="11.375" style="168" customWidth="1"/>
    <col min="5382" max="5382" width="2.875" style="168" customWidth="1"/>
    <col min="5383" max="5384" width="2.875" style="168" bestFit="1" customWidth="1"/>
    <col min="5385" max="5385" width="2.875" style="168" customWidth="1"/>
    <col min="5386" max="5387" width="2.875" style="168" bestFit="1" customWidth="1"/>
    <col min="5388" max="5397" width="2.875" style="168" customWidth="1"/>
    <col min="5398" max="5633" width="9" style="168"/>
    <col min="5634" max="5634" width="8.125" style="168" customWidth="1"/>
    <col min="5635" max="5635" width="13.375" style="168" customWidth="1"/>
    <col min="5636" max="5636" width="10.75" style="168" customWidth="1"/>
    <col min="5637" max="5637" width="11.375" style="168" customWidth="1"/>
    <col min="5638" max="5638" width="2.875" style="168" customWidth="1"/>
    <col min="5639" max="5640" width="2.875" style="168" bestFit="1" customWidth="1"/>
    <col min="5641" max="5641" width="2.875" style="168" customWidth="1"/>
    <col min="5642" max="5643" width="2.875" style="168" bestFit="1" customWidth="1"/>
    <col min="5644" max="5653" width="2.875" style="168" customWidth="1"/>
    <col min="5654" max="5889" width="9" style="168"/>
    <col min="5890" max="5890" width="8.125" style="168" customWidth="1"/>
    <col min="5891" max="5891" width="13.375" style="168" customWidth="1"/>
    <col min="5892" max="5892" width="10.75" style="168" customWidth="1"/>
    <col min="5893" max="5893" width="11.375" style="168" customWidth="1"/>
    <col min="5894" max="5894" width="2.875" style="168" customWidth="1"/>
    <col min="5895" max="5896" width="2.875" style="168" bestFit="1" customWidth="1"/>
    <col min="5897" max="5897" width="2.875" style="168" customWidth="1"/>
    <col min="5898" max="5899" width="2.875" style="168" bestFit="1" customWidth="1"/>
    <col min="5900" max="5909" width="2.875" style="168" customWidth="1"/>
    <col min="5910" max="6145" width="9" style="168"/>
    <col min="6146" max="6146" width="8.125" style="168" customWidth="1"/>
    <col min="6147" max="6147" width="13.375" style="168" customWidth="1"/>
    <col min="6148" max="6148" width="10.75" style="168" customWidth="1"/>
    <col min="6149" max="6149" width="11.375" style="168" customWidth="1"/>
    <col min="6150" max="6150" width="2.875" style="168" customWidth="1"/>
    <col min="6151" max="6152" width="2.875" style="168" bestFit="1" customWidth="1"/>
    <col min="6153" max="6153" width="2.875" style="168" customWidth="1"/>
    <col min="6154" max="6155" width="2.875" style="168" bestFit="1" customWidth="1"/>
    <col min="6156" max="6165" width="2.875" style="168" customWidth="1"/>
    <col min="6166" max="6401" width="9" style="168"/>
    <col min="6402" max="6402" width="8.125" style="168" customWidth="1"/>
    <col min="6403" max="6403" width="13.375" style="168" customWidth="1"/>
    <col min="6404" max="6404" width="10.75" style="168" customWidth="1"/>
    <col min="6405" max="6405" width="11.375" style="168" customWidth="1"/>
    <col min="6406" max="6406" width="2.875" style="168" customWidth="1"/>
    <col min="6407" max="6408" width="2.875" style="168" bestFit="1" customWidth="1"/>
    <col min="6409" max="6409" width="2.875" style="168" customWidth="1"/>
    <col min="6410" max="6411" width="2.875" style="168" bestFit="1" customWidth="1"/>
    <col min="6412" max="6421" width="2.875" style="168" customWidth="1"/>
    <col min="6422" max="6657" width="9" style="168"/>
    <col min="6658" max="6658" width="8.125" style="168" customWidth="1"/>
    <col min="6659" max="6659" width="13.375" style="168" customWidth="1"/>
    <col min="6660" max="6660" width="10.75" style="168" customWidth="1"/>
    <col min="6661" max="6661" width="11.375" style="168" customWidth="1"/>
    <col min="6662" max="6662" width="2.875" style="168" customWidth="1"/>
    <col min="6663" max="6664" width="2.875" style="168" bestFit="1" customWidth="1"/>
    <col min="6665" max="6665" width="2.875" style="168" customWidth="1"/>
    <col min="6666" max="6667" width="2.875" style="168" bestFit="1" customWidth="1"/>
    <col min="6668" max="6677" width="2.875" style="168" customWidth="1"/>
    <col min="6678" max="6913" width="9" style="168"/>
    <col min="6914" max="6914" width="8.125" style="168" customWidth="1"/>
    <col min="6915" max="6915" width="13.375" style="168" customWidth="1"/>
    <col min="6916" max="6916" width="10.75" style="168" customWidth="1"/>
    <col min="6917" max="6917" width="11.375" style="168" customWidth="1"/>
    <col min="6918" max="6918" width="2.875" style="168" customWidth="1"/>
    <col min="6919" max="6920" width="2.875" style="168" bestFit="1" customWidth="1"/>
    <col min="6921" max="6921" width="2.875" style="168" customWidth="1"/>
    <col min="6922" max="6923" width="2.875" style="168" bestFit="1" customWidth="1"/>
    <col min="6924" max="6933" width="2.875" style="168" customWidth="1"/>
    <col min="6934" max="7169" width="9" style="168"/>
    <col min="7170" max="7170" width="8.125" style="168" customWidth="1"/>
    <col min="7171" max="7171" width="13.375" style="168" customWidth="1"/>
    <col min="7172" max="7172" width="10.75" style="168" customWidth="1"/>
    <col min="7173" max="7173" width="11.375" style="168" customWidth="1"/>
    <col min="7174" max="7174" width="2.875" style="168" customWidth="1"/>
    <col min="7175" max="7176" width="2.875" style="168" bestFit="1" customWidth="1"/>
    <col min="7177" max="7177" width="2.875" style="168" customWidth="1"/>
    <col min="7178" max="7179" width="2.875" style="168" bestFit="1" customWidth="1"/>
    <col min="7180" max="7189" width="2.875" style="168" customWidth="1"/>
    <col min="7190" max="7425" width="9" style="168"/>
    <col min="7426" max="7426" width="8.125" style="168" customWidth="1"/>
    <col min="7427" max="7427" width="13.375" style="168" customWidth="1"/>
    <col min="7428" max="7428" width="10.75" style="168" customWidth="1"/>
    <col min="7429" max="7429" width="11.375" style="168" customWidth="1"/>
    <col min="7430" max="7430" width="2.875" style="168" customWidth="1"/>
    <col min="7431" max="7432" width="2.875" style="168" bestFit="1" customWidth="1"/>
    <col min="7433" max="7433" width="2.875" style="168" customWidth="1"/>
    <col min="7434" max="7435" width="2.875" style="168" bestFit="1" customWidth="1"/>
    <col min="7436" max="7445" width="2.875" style="168" customWidth="1"/>
    <col min="7446" max="7681" width="9" style="168"/>
    <col min="7682" max="7682" width="8.125" style="168" customWidth="1"/>
    <col min="7683" max="7683" width="13.375" style="168" customWidth="1"/>
    <col min="7684" max="7684" width="10.75" style="168" customWidth="1"/>
    <col min="7685" max="7685" width="11.375" style="168" customWidth="1"/>
    <col min="7686" max="7686" width="2.875" style="168" customWidth="1"/>
    <col min="7687" max="7688" width="2.875" style="168" bestFit="1" customWidth="1"/>
    <col min="7689" max="7689" width="2.875" style="168" customWidth="1"/>
    <col min="7690" max="7691" width="2.875" style="168" bestFit="1" customWidth="1"/>
    <col min="7692" max="7701" width="2.875" style="168" customWidth="1"/>
    <col min="7702" max="7937" width="9" style="168"/>
    <col min="7938" max="7938" width="8.125" style="168" customWidth="1"/>
    <col min="7939" max="7939" width="13.375" style="168" customWidth="1"/>
    <col min="7940" max="7940" width="10.75" style="168" customWidth="1"/>
    <col min="7941" max="7941" width="11.375" style="168" customWidth="1"/>
    <col min="7942" max="7942" width="2.875" style="168" customWidth="1"/>
    <col min="7943" max="7944" width="2.875" style="168" bestFit="1" customWidth="1"/>
    <col min="7945" max="7945" width="2.875" style="168" customWidth="1"/>
    <col min="7946" max="7947" width="2.875" style="168" bestFit="1" customWidth="1"/>
    <col min="7948" max="7957" width="2.875" style="168" customWidth="1"/>
    <col min="7958" max="8193" width="9" style="168"/>
    <col min="8194" max="8194" width="8.125" style="168" customWidth="1"/>
    <col min="8195" max="8195" width="13.375" style="168" customWidth="1"/>
    <col min="8196" max="8196" width="10.75" style="168" customWidth="1"/>
    <col min="8197" max="8197" width="11.375" style="168" customWidth="1"/>
    <col min="8198" max="8198" width="2.875" style="168" customWidth="1"/>
    <col min="8199" max="8200" width="2.875" style="168" bestFit="1" customWidth="1"/>
    <col min="8201" max="8201" width="2.875" style="168" customWidth="1"/>
    <col min="8202" max="8203" width="2.875" style="168" bestFit="1" customWidth="1"/>
    <col min="8204" max="8213" width="2.875" style="168" customWidth="1"/>
    <col min="8214" max="8449" width="9" style="168"/>
    <col min="8450" max="8450" width="8.125" style="168" customWidth="1"/>
    <col min="8451" max="8451" width="13.375" style="168" customWidth="1"/>
    <col min="8452" max="8452" width="10.75" style="168" customWidth="1"/>
    <col min="8453" max="8453" width="11.375" style="168" customWidth="1"/>
    <col min="8454" max="8454" width="2.875" style="168" customWidth="1"/>
    <col min="8455" max="8456" width="2.875" style="168" bestFit="1" customWidth="1"/>
    <col min="8457" max="8457" width="2.875" style="168" customWidth="1"/>
    <col min="8458" max="8459" width="2.875" style="168" bestFit="1" customWidth="1"/>
    <col min="8460" max="8469" width="2.875" style="168" customWidth="1"/>
    <col min="8470" max="8705" width="9" style="168"/>
    <col min="8706" max="8706" width="8.125" style="168" customWidth="1"/>
    <col min="8707" max="8707" width="13.375" style="168" customWidth="1"/>
    <col min="8708" max="8708" width="10.75" style="168" customWidth="1"/>
    <col min="8709" max="8709" width="11.375" style="168" customWidth="1"/>
    <col min="8710" max="8710" width="2.875" style="168" customWidth="1"/>
    <col min="8711" max="8712" width="2.875" style="168" bestFit="1" customWidth="1"/>
    <col min="8713" max="8713" width="2.875" style="168" customWidth="1"/>
    <col min="8714" max="8715" width="2.875" style="168" bestFit="1" customWidth="1"/>
    <col min="8716" max="8725" width="2.875" style="168" customWidth="1"/>
    <col min="8726" max="8961" width="9" style="168"/>
    <col min="8962" max="8962" width="8.125" style="168" customWidth="1"/>
    <col min="8963" max="8963" width="13.375" style="168" customWidth="1"/>
    <col min="8964" max="8964" width="10.75" style="168" customWidth="1"/>
    <col min="8965" max="8965" width="11.375" style="168" customWidth="1"/>
    <col min="8966" max="8966" width="2.875" style="168" customWidth="1"/>
    <col min="8967" max="8968" width="2.875" style="168" bestFit="1" customWidth="1"/>
    <col min="8969" max="8969" width="2.875" style="168" customWidth="1"/>
    <col min="8970" max="8971" width="2.875" style="168" bestFit="1" customWidth="1"/>
    <col min="8972" max="8981" width="2.875" style="168" customWidth="1"/>
    <col min="8982" max="9217" width="9" style="168"/>
    <col min="9218" max="9218" width="8.125" style="168" customWidth="1"/>
    <col min="9219" max="9219" width="13.375" style="168" customWidth="1"/>
    <col min="9220" max="9220" width="10.75" style="168" customWidth="1"/>
    <col min="9221" max="9221" width="11.375" style="168" customWidth="1"/>
    <col min="9222" max="9222" width="2.875" style="168" customWidth="1"/>
    <col min="9223" max="9224" width="2.875" style="168" bestFit="1" customWidth="1"/>
    <col min="9225" max="9225" width="2.875" style="168" customWidth="1"/>
    <col min="9226" max="9227" width="2.875" style="168" bestFit="1" customWidth="1"/>
    <col min="9228" max="9237" width="2.875" style="168" customWidth="1"/>
    <col min="9238" max="9473" width="9" style="168"/>
    <col min="9474" max="9474" width="8.125" style="168" customWidth="1"/>
    <col min="9475" max="9475" width="13.375" style="168" customWidth="1"/>
    <col min="9476" max="9476" width="10.75" style="168" customWidth="1"/>
    <col min="9477" max="9477" width="11.375" style="168" customWidth="1"/>
    <col min="9478" max="9478" width="2.875" style="168" customWidth="1"/>
    <col min="9479" max="9480" width="2.875" style="168" bestFit="1" customWidth="1"/>
    <col min="9481" max="9481" width="2.875" style="168" customWidth="1"/>
    <col min="9482" max="9483" width="2.875" style="168" bestFit="1" customWidth="1"/>
    <col min="9484" max="9493" width="2.875" style="168" customWidth="1"/>
    <col min="9494" max="9729" width="9" style="168"/>
    <col min="9730" max="9730" width="8.125" style="168" customWidth="1"/>
    <col min="9731" max="9731" width="13.375" style="168" customWidth="1"/>
    <col min="9732" max="9732" width="10.75" style="168" customWidth="1"/>
    <col min="9733" max="9733" width="11.375" style="168" customWidth="1"/>
    <col min="9734" max="9734" width="2.875" style="168" customWidth="1"/>
    <col min="9735" max="9736" width="2.875" style="168" bestFit="1" customWidth="1"/>
    <col min="9737" max="9737" width="2.875" style="168" customWidth="1"/>
    <col min="9738" max="9739" width="2.875" style="168" bestFit="1" customWidth="1"/>
    <col min="9740" max="9749" width="2.875" style="168" customWidth="1"/>
    <col min="9750" max="9985" width="9" style="168"/>
    <col min="9986" max="9986" width="8.125" style="168" customWidth="1"/>
    <col min="9987" max="9987" width="13.375" style="168" customWidth="1"/>
    <col min="9988" max="9988" width="10.75" style="168" customWidth="1"/>
    <col min="9989" max="9989" width="11.375" style="168" customWidth="1"/>
    <col min="9990" max="9990" width="2.875" style="168" customWidth="1"/>
    <col min="9991" max="9992" width="2.875" style="168" bestFit="1" customWidth="1"/>
    <col min="9993" max="9993" width="2.875" style="168" customWidth="1"/>
    <col min="9994" max="9995" width="2.875" style="168" bestFit="1" customWidth="1"/>
    <col min="9996" max="10005" width="2.875" style="168" customWidth="1"/>
    <col min="10006" max="10241" width="9" style="168"/>
    <col min="10242" max="10242" width="8.125" style="168" customWidth="1"/>
    <col min="10243" max="10243" width="13.375" style="168" customWidth="1"/>
    <col min="10244" max="10244" width="10.75" style="168" customWidth="1"/>
    <col min="10245" max="10245" width="11.375" style="168" customWidth="1"/>
    <col min="10246" max="10246" width="2.875" style="168" customWidth="1"/>
    <col min="10247" max="10248" width="2.875" style="168" bestFit="1" customWidth="1"/>
    <col min="10249" max="10249" width="2.875" style="168" customWidth="1"/>
    <col min="10250" max="10251" width="2.875" style="168" bestFit="1" customWidth="1"/>
    <col min="10252" max="10261" width="2.875" style="168" customWidth="1"/>
    <col min="10262" max="10497" width="9" style="168"/>
    <col min="10498" max="10498" width="8.125" style="168" customWidth="1"/>
    <col min="10499" max="10499" width="13.375" style="168" customWidth="1"/>
    <col min="10500" max="10500" width="10.75" style="168" customWidth="1"/>
    <col min="10501" max="10501" width="11.375" style="168" customWidth="1"/>
    <col min="10502" max="10502" width="2.875" style="168" customWidth="1"/>
    <col min="10503" max="10504" width="2.875" style="168" bestFit="1" customWidth="1"/>
    <col min="10505" max="10505" width="2.875" style="168" customWidth="1"/>
    <col min="10506" max="10507" width="2.875" style="168" bestFit="1" customWidth="1"/>
    <col min="10508" max="10517" width="2.875" style="168" customWidth="1"/>
    <col min="10518" max="10753" width="9" style="168"/>
    <col min="10754" max="10754" width="8.125" style="168" customWidth="1"/>
    <col min="10755" max="10755" width="13.375" style="168" customWidth="1"/>
    <col min="10756" max="10756" width="10.75" style="168" customWidth="1"/>
    <col min="10757" max="10757" width="11.375" style="168" customWidth="1"/>
    <col min="10758" max="10758" width="2.875" style="168" customWidth="1"/>
    <col min="10759" max="10760" width="2.875" style="168" bestFit="1" customWidth="1"/>
    <col min="10761" max="10761" width="2.875" style="168" customWidth="1"/>
    <col min="10762" max="10763" width="2.875" style="168" bestFit="1" customWidth="1"/>
    <col min="10764" max="10773" width="2.875" style="168" customWidth="1"/>
    <col min="10774" max="11009" width="9" style="168"/>
    <col min="11010" max="11010" width="8.125" style="168" customWidth="1"/>
    <col min="11011" max="11011" width="13.375" style="168" customWidth="1"/>
    <col min="11012" max="11012" width="10.75" style="168" customWidth="1"/>
    <col min="11013" max="11013" width="11.375" style="168" customWidth="1"/>
    <col min="11014" max="11014" width="2.875" style="168" customWidth="1"/>
    <col min="11015" max="11016" width="2.875" style="168" bestFit="1" customWidth="1"/>
    <col min="11017" max="11017" width="2.875" style="168" customWidth="1"/>
    <col min="11018" max="11019" width="2.875" style="168" bestFit="1" customWidth="1"/>
    <col min="11020" max="11029" width="2.875" style="168" customWidth="1"/>
    <col min="11030" max="11265" width="9" style="168"/>
    <col min="11266" max="11266" width="8.125" style="168" customWidth="1"/>
    <col min="11267" max="11267" width="13.375" style="168" customWidth="1"/>
    <col min="11268" max="11268" width="10.75" style="168" customWidth="1"/>
    <col min="11269" max="11269" width="11.375" style="168" customWidth="1"/>
    <col min="11270" max="11270" width="2.875" style="168" customWidth="1"/>
    <col min="11271" max="11272" width="2.875" style="168" bestFit="1" customWidth="1"/>
    <col min="11273" max="11273" width="2.875" style="168" customWidth="1"/>
    <col min="11274" max="11275" width="2.875" style="168" bestFit="1" customWidth="1"/>
    <col min="11276" max="11285" width="2.875" style="168" customWidth="1"/>
    <col min="11286" max="11521" width="9" style="168"/>
    <col min="11522" max="11522" width="8.125" style="168" customWidth="1"/>
    <col min="11523" max="11523" width="13.375" style="168" customWidth="1"/>
    <col min="11524" max="11524" width="10.75" style="168" customWidth="1"/>
    <col min="11525" max="11525" width="11.375" style="168" customWidth="1"/>
    <col min="11526" max="11526" width="2.875" style="168" customWidth="1"/>
    <col min="11527" max="11528" width="2.875" style="168" bestFit="1" customWidth="1"/>
    <col min="11529" max="11529" width="2.875" style="168" customWidth="1"/>
    <col min="11530" max="11531" width="2.875" style="168" bestFit="1" customWidth="1"/>
    <col min="11532" max="11541" width="2.875" style="168" customWidth="1"/>
    <col min="11542" max="11777" width="9" style="168"/>
    <col min="11778" max="11778" width="8.125" style="168" customWidth="1"/>
    <col min="11779" max="11779" width="13.375" style="168" customWidth="1"/>
    <col min="11780" max="11780" width="10.75" style="168" customWidth="1"/>
    <col min="11781" max="11781" width="11.375" style="168" customWidth="1"/>
    <col min="11782" max="11782" width="2.875" style="168" customWidth="1"/>
    <col min="11783" max="11784" width="2.875" style="168" bestFit="1" customWidth="1"/>
    <col min="11785" max="11785" width="2.875" style="168" customWidth="1"/>
    <col min="11786" max="11787" width="2.875" style="168" bestFit="1" customWidth="1"/>
    <col min="11788" max="11797" width="2.875" style="168" customWidth="1"/>
    <col min="11798" max="12033" width="9" style="168"/>
    <col min="12034" max="12034" width="8.125" style="168" customWidth="1"/>
    <col min="12035" max="12035" width="13.375" style="168" customWidth="1"/>
    <col min="12036" max="12036" width="10.75" style="168" customWidth="1"/>
    <col min="12037" max="12037" width="11.375" style="168" customWidth="1"/>
    <col min="12038" max="12038" width="2.875" style="168" customWidth="1"/>
    <col min="12039" max="12040" width="2.875" style="168" bestFit="1" customWidth="1"/>
    <col min="12041" max="12041" width="2.875" style="168" customWidth="1"/>
    <col min="12042" max="12043" width="2.875" style="168" bestFit="1" customWidth="1"/>
    <col min="12044" max="12053" width="2.875" style="168" customWidth="1"/>
    <col min="12054" max="12289" width="9" style="168"/>
    <col min="12290" max="12290" width="8.125" style="168" customWidth="1"/>
    <col min="12291" max="12291" width="13.375" style="168" customWidth="1"/>
    <col min="12292" max="12292" width="10.75" style="168" customWidth="1"/>
    <col min="12293" max="12293" width="11.375" style="168" customWidth="1"/>
    <col min="12294" max="12294" width="2.875" style="168" customWidth="1"/>
    <col min="12295" max="12296" width="2.875" style="168" bestFit="1" customWidth="1"/>
    <col min="12297" max="12297" width="2.875" style="168" customWidth="1"/>
    <col min="12298" max="12299" width="2.875" style="168" bestFit="1" customWidth="1"/>
    <col min="12300" max="12309" width="2.875" style="168" customWidth="1"/>
    <col min="12310" max="12545" width="9" style="168"/>
    <col min="12546" max="12546" width="8.125" style="168" customWidth="1"/>
    <col min="12547" max="12547" width="13.375" style="168" customWidth="1"/>
    <col min="12548" max="12548" width="10.75" style="168" customWidth="1"/>
    <col min="12549" max="12549" width="11.375" style="168" customWidth="1"/>
    <col min="12550" max="12550" width="2.875" style="168" customWidth="1"/>
    <col min="12551" max="12552" width="2.875" style="168" bestFit="1" customWidth="1"/>
    <col min="12553" max="12553" width="2.875" style="168" customWidth="1"/>
    <col min="12554" max="12555" width="2.875" style="168" bestFit="1" customWidth="1"/>
    <col min="12556" max="12565" width="2.875" style="168" customWidth="1"/>
    <col min="12566" max="12801" width="9" style="168"/>
    <col min="12802" max="12802" width="8.125" style="168" customWidth="1"/>
    <col min="12803" max="12803" width="13.375" style="168" customWidth="1"/>
    <col min="12804" max="12804" width="10.75" style="168" customWidth="1"/>
    <col min="12805" max="12805" width="11.375" style="168" customWidth="1"/>
    <col min="12806" max="12806" width="2.875" style="168" customWidth="1"/>
    <col min="12807" max="12808" width="2.875" style="168" bestFit="1" customWidth="1"/>
    <col min="12809" max="12809" width="2.875" style="168" customWidth="1"/>
    <col min="12810" max="12811" width="2.875" style="168" bestFit="1" customWidth="1"/>
    <col min="12812" max="12821" width="2.875" style="168" customWidth="1"/>
    <col min="12822" max="13057" width="9" style="168"/>
    <col min="13058" max="13058" width="8.125" style="168" customWidth="1"/>
    <col min="13059" max="13059" width="13.375" style="168" customWidth="1"/>
    <col min="13060" max="13060" width="10.75" style="168" customWidth="1"/>
    <col min="13061" max="13061" width="11.375" style="168" customWidth="1"/>
    <col min="13062" max="13062" width="2.875" style="168" customWidth="1"/>
    <col min="13063" max="13064" width="2.875" style="168" bestFit="1" customWidth="1"/>
    <col min="13065" max="13065" width="2.875" style="168" customWidth="1"/>
    <col min="13066" max="13067" width="2.875" style="168" bestFit="1" customWidth="1"/>
    <col min="13068" max="13077" width="2.875" style="168" customWidth="1"/>
    <col min="13078" max="13313" width="9" style="168"/>
    <col min="13314" max="13314" width="8.125" style="168" customWidth="1"/>
    <col min="13315" max="13315" width="13.375" style="168" customWidth="1"/>
    <col min="13316" max="13316" width="10.75" style="168" customWidth="1"/>
    <col min="13317" max="13317" width="11.375" style="168" customWidth="1"/>
    <col min="13318" max="13318" width="2.875" style="168" customWidth="1"/>
    <col min="13319" max="13320" width="2.875" style="168" bestFit="1" customWidth="1"/>
    <col min="13321" max="13321" width="2.875" style="168" customWidth="1"/>
    <col min="13322" max="13323" width="2.875" style="168" bestFit="1" customWidth="1"/>
    <col min="13324" max="13333" width="2.875" style="168" customWidth="1"/>
    <col min="13334" max="13569" width="9" style="168"/>
    <col min="13570" max="13570" width="8.125" style="168" customWidth="1"/>
    <col min="13571" max="13571" width="13.375" style="168" customWidth="1"/>
    <col min="13572" max="13572" width="10.75" style="168" customWidth="1"/>
    <col min="13573" max="13573" width="11.375" style="168" customWidth="1"/>
    <col min="13574" max="13574" width="2.875" style="168" customWidth="1"/>
    <col min="13575" max="13576" width="2.875" style="168" bestFit="1" customWidth="1"/>
    <col min="13577" max="13577" width="2.875" style="168" customWidth="1"/>
    <col min="13578" max="13579" width="2.875" style="168" bestFit="1" customWidth="1"/>
    <col min="13580" max="13589" width="2.875" style="168" customWidth="1"/>
    <col min="13590" max="13825" width="9" style="168"/>
    <col min="13826" max="13826" width="8.125" style="168" customWidth="1"/>
    <col min="13827" max="13827" width="13.375" style="168" customWidth="1"/>
    <col min="13828" max="13828" width="10.75" style="168" customWidth="1"/>
    <col min="13829" max="13829" width="11.375" style="168" customWidth="1"/>
    <col min="13830" max="13830" width="2.875" style="168" customWidth="1"/>
    <col min="13831" max="13832" width="2.875" style="168" bestFit="1" customWidth="1"/>
    <col min="13833" max="13833" width="2.875" style="168" customWidth="1"/>
    <col min="13834" max="13835" width="2.875" style="168" bestFit="1" customWidth="1"/>
    <col min="13836" max="13845" width="2.875" style="168" customWidth="1"/>
    <col min="13846" max="14081" width="9" style="168"/>
    <col min="14082" max="14082" width="8.125" style="168" customWidth="1"/>
    <col min="14083" max="14083" width="13.375" style="168" customWidth="1"/>
    <col min="14084" max="14084" width="10.75" style="168" customWidth="1"/>
    <col min="14085" max="14085" width="11.375" style="168" customWidth="1"/>
    <col min="14086" max="14086" width="2.875" style="168" customWidth="1"/>
    <col min="14087" max="14088" width="2.875" style="168" bestFit="1" customWidth="1"/>
    <col min="14089" max="14089" width="2.875" style="168" customWidth="1"/>
    <col min="14090" max="14091" width="2.875" style="168" bestFit="1" customWidth="1"/>
    <col min="14092" max="14101" width="2.875" style="168" customWidth="1"/>
    <col min="14102" max="14337" width="9" style="168"/>
    <col min="14338" max="14338" width="8.125" style="168" customWidth="1"/>
    <col min="14339" max="14339" width="13.375" style="168" customWidth="1"/>
    <col min="14340" max="14340" width="10.75" style="168" customWidth="1"/>
    <col min="14341" max="14341" width="11.375" style="168" customWidth="1"/>
    <col min="14342" max="14342" width="2.875" style="168" customWidth="1"/>
    <col min="14343" max="14344" width="2.875" style="168" bestFit="1" customWidth="1"/>
    <col min="14345" max="14345" width="2.875" style="168" customWidth="1"/>
    <col min="14346" max="14347" width="2.875" style="168" bestFit="1" customWidth="1"/>
    <col min="14348" max="14357" width="2.875" style="168" customWidth="1"/>
    <col min="14358" max="14593" width="9" style="168"/>
    <col min="14594" max="14594" width="8.125" style="168" customWidth="1"/>
    <col min="14595" max="14595" width="13.375" style="168" customWidth="1"/>
    <col min="14596" max="14596" width="10.75" style="168" customWidth="1"/>
    <col min="14597" max="14597" width="11.375" style="168" customWidth="1"/>
    <col min="14598" max="14598" width="2.875" style="168" customWidth="1"/>
    <col min="14599" max="14600" width="2.875" style="168" bestFit="1" customWidth="1"/>
    <col min="14601" max="14601" width="2.875" style="168" customWidth="1"/>
    <col min="14602" max="14603" width="2.875" style="168" bestFit="1" customWidth="1"/>
    <col min="14604" max="14613" width="2.875" style="168" customWidth="1"/>
    <col min="14614" max="14849" width="9" style="168"/>
    <col min="14850" max="14850" width="8.125" style="168" customWidth="1"/>
    <col min="14851" max="14851" width="13.375" style="168" customWidth="1"/>
    <col min="14852" max="14852" width="10.75" style="168" customWidth="1"/>
    <col min="14853" max="14853" width="11.375" style="168" customWidth="1"/>
    <col min="14854" max="14854" width="2.875" style="168" customWidth="1"/>
    <col min="14855" max="14856" width="2.875" style="168" bestFit="1" customWidth="1"/>
    <col min="14857" max="14857" width="2.875" style="168" customWidth="1"/>
    <col min="14858" max="14859" width="2.875" style="168" bestFit="1" customWidth="1"/>
    <col min="14860" max="14869" width="2.875" style="168" customWidth="1"/>
    <col min="14870" max="15105" width="9" style="168"/>
    <col min="15106" max="15106" width="8.125" style="168" customWidth="1"/>
    <col min="15107" max="15107" width="13.375" style="168" customWidth="1"/>
    <col min="15108" max="15108" width="10.75" style="168" customWidth="1"/>
    <col min="15109" max="15109" width="11.375" style="168" customWidth="1"/>
    <col min="15110" max="15110" width="2.875" style="168" customWidth="1"/>
    <col min="15111" max="15112" width="2.875" style="168" bestFit="1" customWidth="1"/>
    <col min="15113" max="15113" width="2.875" style="168" customWidth="1"/>
    <col min="15114" max="15115" width="2.875" style="168" bestFit="1" customWidth="1"/>
    <col min="15116" max="15125" width="2.875" style="168" customWidth="1"/>
    <col min="15126" max="15361" width="9" style="168"/>
    <col min="15362" max="15362" width="8.125" style="168" customWidth="1"/>
    <col min="15363" max="15363" width="13.375" style="168" customWidth="1"/>
    <col min="15364" max="15364" width="10.75" style="168" customWidth="1"/>
    <col min="15365" max="15365" width="11.375" style="168" customWidth="1"/>
    <col min="15366" max="15366" width="2.875" style="168" customWidth="1"/>
    <col min="15367" max="15368" width="2.875" style="168" bestFit="1" customWidth="1"/>
    <col min="15369" max="15369" width="2.875" style="168" customWidth="1"/>
    <col min="15370" max="15371" width="2.875" style="168" bestFit="1" customWidth="1"/>
    <col min="15372" max="15381" width="2.875" style="168" customWidth="1"/>
    <col min="15382" max="15617" width="9" style="168"/>
    <col min="15618" max="15618" width="8.125" style="168" customWidth="1"/>
    <col min="15619" max="15619" width="13.375" style="168" customWidth="1"/>
    <col min="15620" max="15620" width="10.75" style="168" customWidth="1"/>
    <col min="15621" max="15621" width="11.375" style="168" customWidth="1"/>
    <col min="15622" max="15622" width="2.875" style="168" customWidth="1"/>
    <col min="15623" max="15624" width="2.875" style="168" bestFit="1" customWidth="1"/>
    <col min="15625" max="15625" width="2.875" style="168" customWidth="1"/>
    <col min="15626" max="15627" width="2.875" style="168" bestFit="1" customWidth="1"/>
    <col min="15628" max="15637" width="2.875" style="168" customWidth="1"/>
    <col min="15638" max="15873" width="9" style="168"/>
    <col min="15874" max="15874" width="8.125" style="168" customWidth="1"/>
    <col min="15875" max="15875" width="13.375" style="168" customWidth="1"/>
    <col min="15876" max="15876" width="10.75" style="168" customWidth="1"/>
    <col min="15877" max="15877" width="11.375" style="168" customWidth="1"/>
    <col min="15878" max="15878" width="2.875" style="168" customWidth="1"/>
    <col min="15879" max="15880" width="2.875" style="168" bestFit="1" customWidth="1"/>
    <col min="15881" max="15881" width="2.875" style="168" customWidth="1"/>
    <col min="15882" max="15883" width="2.875" style="168" bestFit="1" customWidth="1"/>
    <col min="15884" max="15893" width="2.875" style="168" customWidth="1"/>
    <col min="15894" max="16129" width="9" style="168"/>
    <col min="16130" max="16130" width="8.125" style="168" customWidth="1"/>
    <col min="16131" max="16131" width="13.375" style="168" customWidth="1"/>
    <col min="16132" max="16132" width="10.75" style="168" customWidth="1"/>
    <col min="16133" max="16133" width="11.375" style="168" customWidth="1"/>
    <col min="16134" max="16134" width="2.875" style="168" customWidth="1"/>
    <col min="16135" max="16136" width="2.875" style="168" bestFit="1" customWidth="1"/>
    <col min="16137" max="16137" width="2.875" style="168" customWidth="1"/>
    <col min="16138" max="16139" width="2.875" style="168" bestFit="1" customWidth="1"/>
    <col min="16140" max="16149" width="2.875" style="168" customWidth="1"/>
    <col min="16150" max="16384" width="9" style="168"/>
  </cols>
  <sheetData>
    <row r="1" spans="1:23" ht="13.5" customHeight="1" thickBot="1">
      <c r="A1" s="236"/>
      <c r="B1" s="235"/>
    </row>
    <row r="2" spans="1:23" ht="13.5" customHeight="1">
      <c r="A2" s="435" t="s">
        <v>68</v>
      </c>
      <c r="B2" s="436"/>
      <c r="C2" s="437" t="s">
        <v>281</v>
      </c>
      <c r="D2" s="458"/>
      <c r="E2" s="438"/>
      <c r="F2" s="439"/>
      <c r="G2" s="440" t="s">
        <v>22</v>
      </c>
      <c r="H2" s="441"/>
      <c r="I2" s="441"/>
      <c r="J2" s="441"/>
      <c r="K2" s="441"/>
      <c r="L2" s="441"/>
      <c r="M2" s="442" t="s">
        <v>281</v>
      </c>
      <c r="N2" s="443"/>
      <c r="O2" s="443"/>
      <c r="P2" s="443"/>
      <c r="Q2" s="443"/>
      <c r="R2" s="443"/>
      <c r="S2" s="443"/>
      <c r="T2" s="444"/>
      <c r="V2" s="216"/>
    </row>
    <row r="3" spans="1:23" ht="13.5" customHeight="1">
      <c r="A3" s="423" t="s">
        <v>69</v>
      </c>
      <c r="B3" s="424"/>
      <c r="C3" s="445" t="s">
        <v>264</v>
      </c>
      <c r="D3" s="446"/>
      <c r="E3" s="446"/>
      <c r="F3" s="447"/>
      <c r="G3" s="427" t="s">
        <v>70</v>
      </c>
      <c r="H3" s="428"/>
      <c r="I3" s="428"/>
      <c r="J3" s="428"/>
      <c r="K3" s="428"/>
      <c r="L3" s="429"/>
      <c r="M3" s="446"/>
      <c r="N3" s="446"/>
      <c r="O3" s="446"/>
      <c r="P3" s="234"/>
      <c r="Q3" s="234"/>
      <c r="R3" s="234"/>
      <c r="S3" s="234"/>
      <c r="T3" s="233"/>
    </row>
    <row r="4" spans="1:23" ht="13.5" customHeight="1">
      <c r="A4" s="423" t="s">
        <v>71</v>
      </c>
      <c r="B4" s="424"/>
      <c r="C4" s="425">
        <v>3</v>
      </c>
      <c r="D4" s="426"/>
      <c r="E4" s="426"/>
      <c r="F4" s="232"/>
      <c r="G4" s="427" t="s">
        <v>72</v>
      </c>
      <c r="H4" s="428"/>
      <c r="I4" s="428"/>
      <c r="J4" s="428"/>
      <c r="K4" s="428"/>
      <c r="L4" s="429"/>
      <c r="M4" s="430">
        <v>-10</v>
      </c>
      <c r="N4" s="431"/>
      <c r="O4" s="431"/>
      <c r="P4" s="431"/>
      <c r="Q4" s="431"/>
      <c r="R4" s="431"/>
      <c r="S4" s="431"/>
      <c r="T4" s="432"/>
      <c r="V4" s="216"/>
    </row>
    <row r="5" spans="1:23" ht="13.5" customHeight="1">
      <c r="A5" s="423" t="s">
        <v>73</v>
      </c>
      <c r="B5" s="424"/>
      <c r="C5" s="433" t="s">
        <v>67</v>
      </c>
      <c r="D5" s="433"/>
      <c r="E5" s="433"/>
      <c r="F5" s="433"/>
      <c r="G5" s="434"/>
      <c r="H5" s="434"/>
      <c r="I5" s="434"/>
      <c r="J5" s="434"/>
      <c r="K5" s="434"/>
      <c r="L5" s="434"/>
      <c r="M5" s="433"/>
      <c r="N5" s="433"/>
      <c r="O5" s="433"/>
      <c r="P5" s="433"/>
      <c r="Q5" s="433"/>
      <c r="R5" s="433"/>
      <c r="S5" s="433"/>
      <c r="T5" s="433"/>
    </row>
    <row r="6" spans="1:23" ht="13.5" customHeight="1">
      <c r="A6" s="404" t="s">
        <v>29</v>
      </c>
      <c r="B6" s="405"/>
      <c r="C6" s="406" t="s">
        <v>30</v>
      </c>
      <c r="D6" s="407"/>
      <c r="E6" s="407"/>
      <c r="F6" s="408"/>
      <c r="G6" s="406" t="s">
        <v>31</v>
      </c>
      <c r="H6" s="407"/>
      <c r="I6" s="407"/>
      <c r="J6" s="407"/>
      <c r="K6" s="407"/>
      <c r="L6" s="409"/>
      <c r="M6" s="407" t="s">
        <v>74</v>
      </c>
      <c r="N6" s="407"/>
      <c r="O6" s="407"/>
      <c r="P6" s="414" t="s">
        <v>32</v>
      </c>
      <c r="Q6" s="407"/>
      <c r="R6" s="407"/>
      <c r="S6" s="407"/>
      <c r="T6" s="415"/>
      <c r="V6" s="216"/>
    </row>
    <row r="7" spans="1:23" ht="13.5" customHeight="1" thickBot="1">
      <c r="A7" s="416">
        <f>COUNTIF(G35:HQ35,"P")</f>
        <v>4</v>
      </c>
      <c r="B7" s="417"/>
      <c r="C7" s="418">
        <f>COUNTIF(G35:HQ35,"F")</f>
        <v>0</v>
      </c>
      <c r="D7" s="419"/>
      <c r="E7" s="419"/>
      <c r="F7" s="417"/>
      <c r="G7" s="418">
        <f>SUM(P7,- A7,- C7)</f>
        <v>0</v>
      </c>
      <c r="H7" s="419"/>
      <c r="I7" s="419"/>
      <c r="J7" s="419"/>
      <c r="K7" s="419"/>
      <c r="L7" s="420"/>
      <c r="M7" s="231">
        <f>COUNTIF(F34:HQ34,"N")</f>
        <v>1</v>
      </c>
      <c r="N7" s="231">
        <f>COUNTIF(F34:HQ34,"A")</f>
        <v>3</v>
      </c>
      <c r="O7" s="231">
        <f>COUNTIF(F34:HQ34,"B")</f>
        <v>0</v>
      </c>
      <c r="P7" s="421">
        <f>COUNTA(F9:HT9)</f>
        <v>4</v>
      </c>
      <c r="Q7" s="419"/>
      <c r="R7" s="419"/>
      <c r="S7" s="419"/>
      <c r="T7" s="422"/>
      <c r="U7" s="230"/>
    </row>
    <row r="8" spans="1:23" ht="11.25" thickBot="1"/>
    <row r="9" spans="1:23" ht="46.5" customHeight="1" thickTop="1" thickBot="1">
      <c r="A9" s="229"/>
      <c r="B9" s="228"/>
      <c r="C9" s="226"/>
      <c r="D9" s="226"/>
      <c r="E9" s="227"/>
      <c r="F9" s="226"/>
      <c r="G9" s="225" t="s">
        <v>40</v>
      </c>
      <c r="H9" s="225" t="s">
        <v>41</v>
      </c>
      <c r="I9" s="225" t="s">
        <v>42</v>
      </c>
      <c r="J9" s="225" t="s">
        <v>43</v>
      </c>
      <c r="K9" s="225"/>
      <c r="L9" s="225"/>
      <c r="M9" s="225"/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9" t="s">
        <v>76</v>
      </c>
      <c r="C10" s="218"/>
      <c r="D10" s="218"/>
      <c r="E10" s="217"/>
      <c r="F10" s="307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1"/>
    </row>
    <row r="11" spans="1:23" ht="13.5" customHeight="1">
      <c r="A11" s="209"/>
      <c r="B11" s="219" t="s">
        <v>265</v>
      </c>
      <c r="C11" s="218"/>
      <c r="D11" s="218"/>
      <c r="E11" s="217"/>
      <c r="F11" s="307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1"/>
    </row>
    <row r="12" spans="1:23" ht="13.5" customHeight="1">
      <c r="A12" s="209"/>
      <c r="B12" s="219"/>
      <c r="C12" s="218" t="s">
        <v>266</v>
      </c>
      <c r="D12" s="218"/>
      <c r="E12" s="217"/>
      <c r="F12" s="307"/>
      <c r="G12" s="290" t="s">
        <v>98</v>
      </c>
      <c r="H12" s="290" t="s">
        <v>98</v>
      </c>
      <c r="I12" s="290"/>
      <c r="J12" s="290" t="s">
        <v>98</v>
      </c>
      <c r="K12" s="290"/>
      <c r="L12" s="290"/>
      <c r="M12" s="290"/>
      <c r="N12" s="290"/>
      <c r="O12" s="290"/>
      <c r="P12" s="290"/>
      <c r="Q12" s="290"/>
      <c r="R12" s="290"/>
      <c r="S12" s="290"/>
      <c r="T12" s="291"/>
    </row>
    <row r="13" spans="1:23" ht="13.5" customHeight="1">
      <c r="A13" s="209"/>
      <c r="B13" s="219"/>
      <c r="C13" s="218" t="s">
        <v>267</v>
      </c>
      <c r="D13" s="218"/>
      <c r="E13" s="217"/>
      <c r="F13" s="307"/>
      <c r="G13" s="290"/>
      <c r="H13" s="290"/>
      <c r="I13" s="290"/>
      <c r="J13" s="290" t="s">
        <v>98</v>
      </c>
      <c r="K13" s="290"/>
      <c r="L13" s="290"/>
      <c r="M13" s="290"/>
      <c r="N13" s="290"/>
      <c r="O13" s="290"/>
      <c r="P13" s="290"/>
      <c r="Q13" s="290"/>
      <c r="R13" s="290"/>
      <c r="S13" s="290"/>
      <c r="T13" s="291"/>
    </row>
    <row r="14" spans="1:23" ht="13.5" customHeight="1">
      <c r="A14" s="209"/>
      <c r="B14" s="219"/>
      <c r="C14" s="218"/>
      <c r="D14" s="218"/>
      <c r="E14" s="217"/>
      <c r="F14" s="307"/>
      <c r="G14" s="290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1"/>
    </row>
    <row r="15" spans="1:23" ht="13.5" customHeight="1">
      <c r="A15" s="209"/>
      <c r="B15" s="219"/>
      <c r="C15" s="218"/>
      <c r="D15" s="218"/>
      <c r="E15" s="217"/>
      <c r="F15" s="307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1"/>
    </row>
    <row r="16" spans="1:23" ht="13.5" customHeight="1">
      <c r="A16" s="209" t="s">
        <v>128</v>
      </c>
      <c r="B16" s="211" t="s">
        <v>268</v>
      </c>
      <c r="C16" s="210"/>
      <c r="D16" s="210"/>
      <c r="E16" s="194"/>
      <c r="F16" s="214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3"/>
    </row>
    <row r="17" spans="1:20" ht="13.5" customHeight="1">
      <c r="A17" s="209"/>
      <c r="B17" s="211"/>
      <c r="C17" s="210" t="s">
        <v>269</v>
      </c>
      <c r="D17" s="210"/>
      <c r="E17" s="194"/>
      <c r="F17" s="214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3"/>
    </row>
    <row r="18" spans="1:20" ht="13.5" customHeight="1">
      <c r="A18" s="209"/>
      <c r="B18" s="211"/>
      <c r="C18" s="210"/>
      <c r="D18" s="210"/>
      <c r="E18" s="194" t="s">
        <v>270</v>
      </c>
      <c r="F18" s="214"/>
      <c r="G18" s="292" t="s">
        <v>98</v>
      </c>
      <c r="H18" s="292"/>
      <c r="I18" s="292"/>
      <c r="J18" s="292" t="s">
        <v>98</v>
      </c>
      <c r="K18" s="292"/>
      <c r="L18" s="292"/>
      <c r="M18" s="292"/>
      <c r="N18" s="292"/>
      <c r="O18" s="292"/>
      <c r="P18" s="292"/>
      <c r="Q18" s="292"/>
      <c r="R18" s="292"/>
      <c r="S18" s="292"/>
      <c r="T18" s="293"/>
    </row>
    <row r="19" spans="1:20" ht="13.5" customHeight="1">
      <c r="A19" s="209"/>
      <c r="B19" s="211"/>
      <c r="C19" s="210"/>
      <c r="D19" s="210"/>
      <c r="E19" s="294" t="s">
        <v>271</v>
      </c>
      <c r="F19" s="214"/>
      <c r="G19" s="292"/>
      <c r="H19" s="292" t="s">
        <v>98</v>
      </c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3"/>
    </row>
    <row r="20" spans="1:20" ht="13.5" customHeight="1">
      <c r="A20" s="209"/>
      <c r="B20" s="211"/>
      <c r="C20" s="210"/>
      <c r="D20" s="210"/>
      <c r="E20" s="294" t="s">
        <v>272</v>
      </c>
      <c r="F20" s="214"/>
      <c r="G20" s="292"/>
      <c r="H20" s="292"/>
      <c r="I20" s="292" t="s">
        <v>98</v>
      </c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3"/>
    </row>
    <row r="21" spans="1:20" ht="13.5" customHeight="1">
      <c r="A21" s="209"/>
      <c r="B21" s="211"/>
      <c r="C21" s="210" t="s">
        <v>273</v>
      </c>
      <c r="D21" s="210"/>
      <c r="E21" s="294"/>
      <c r="F21" s="214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3"/>
    </row>
    <row r="22" spans="1:20" ht="13.5" customHeight="1">
      <c r="A22" s="209"/>
      <c r="B22" s="211"/>
      <c r="C22" s="210"/>
      <c r="D22" s="210"/>
      <c r="E22" s="294" t="s">
        <v>274</v>
      </c>
      <c r="F22" s="214"/>
      <c r="G22" s="292" t="s">
        <v>98</v>
      </c>
      <c r="H22" s="292"/>
      <c r="I22" s="292"/>
      <c r="J22" s="292" t="s">
        <v>98</v>
      </c>
      <c r="K22" s="292"/>
      <c r="L22" s="292"/>
      <c r="M22" s="292"/>
      <c r="N22" s="292"/>
      <c r="O22" s="292"/>
      <c r="P22" s="292"/>
      <c r="Q22" s="292"/>
      <c r="R22" s="292"/>
      <c r="S22" s="292"/>
      <c r="T22" s="293"/>
    </row>
    <row r="23" spans="1:20" ht="13.5" customHeight="1">
      <c r="A23" s="209"/>
      <c r="B23" s="211"/>
      <c r="C23" s="210"/>
      <c r="D23" s="210"/>
      <c r="E23" s="294" t="s">
        <v>275</v>
      </c>
      <c r="F23" s="214"/>
      <c r="G23" s="292"/>
      <c r="H23" s="292" t="s">
        <v>98</v>
      </c>
      <c r="I23" s="292" t="s">
        <v>98</v>
      </c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3"/>
    </row>
    <row r="24" spans="1:20" ht="13.5" customHeight="1">
      <c r="A24" s="209"/>
      <c r="B24" s="211" t="s">
        <v>204</v>
      </c>
      <c r="C24" s="210"/>
      <c r="D24" s="210"/>
      <c r="E24" s="194"/>
      <c r="F24" s="214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3"/>
    </row>
    <row r="25" spans="1:20" ht="16.5" thickBot="1">
      <c r="A25" s="209"/>
      <c r="B25" s="211"/>
      <c r="C25" s="210"/>
      <c r="D25" s="210"/>
      <c r="E25" s="308" t="s">
        <v>227</v>
      </c>
      <c r="F25" s="214"/>
      <c r="G25" s="292" t="s">
        <v>98</v>
      </c>
      <c r="H25" s="292" t="s">
        <v>98</v>
      </c>
      <c r="I25" s="292" t="s">
        <v>98</v>
      </c>
      <c r="J25" s="292" t="s">
        <v>98</v>
      </c>
      <c r="K25" s="292"/>
      <c r="L25" s="292"/>
      <c r="M25" s="292"/>
      <c r="N25" s="292"/>
      <c r="O25" s="292"/>
      <c r="P25" s="292"/>
      <c r="Q25" s="292"/>
      <c r="R25" s="292"/>
      <c r="S25" s="292"/>
      <c r="T25" s="293"/>
    </row>
    <row r="26" spans="1:20" ht="15.75">
      <c r="A26" s="186" t="s">
        <v>77</v>
      </c>
      <c r="B26" s="202" t="s">
        <v>78</v>
      </c>
      <c r="C26" s="201"/>
      <c r="D26" s="201"/>
      <c r="E26" s="200"/>
      <c r="F26" s="309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1"/>
    </row>
    <row r="27" spans="1:20" ht="15.75">
      <c r="A27" s="179"/>
      <c r="B27" s="193"/>
      <c r="C27" s="196"/>
      <c r="D27" s="196"/>
      <c r="E27" s="194" t="b">
        <v>1</v>
      </c>
      <c r="F27" s="310"/>
      <c r="G27" s="292" t="s">
        <v>98</v>
      </c>
      <c r="H27" s="292"/>
      <c r="I27" s="292"/>
      <c r="J27" s="292"/>
      <c r="K27" s="290"/>
      <c r="L27" s="292"/>
      <c r="M27" s="292"/>
      <c r="N27" s="292"/>
      <c r="O27" s="292"/>
      <c r="P27" s="292"/>
      <c r="Q27" s="292"/>
      <c r="R27" s="292"/>
      <c r="S27" s="292"/>
      <c r="T27" s="293"/>
    </row>
    <row r="28" spans="1:20" ht="13.5" customHeight="1">
      <c r="A28" s="179"/>
      <c r="B28" s="193"/>
      <c r="C28" s="192"/>
      <c r="D28" s="192"/>
      <c r="E28" s="194" t="b">
        <v>0</v>
      </c>
      <c r="F28" s="311"/>
      <c r="G28" s="292"/>
      <c r="H28" s="292" t="s">
        <v>98</v>
      </c>
      <c r="I28" s="292"/>
      <c r="J28" s="292" t="s">
        <v>98</v>
      </c>
      <c r="K28" s="292"/>
      <c r="L28" s="292"/>
      <c r="M28" s="292"/>
      <c r="N28" s="292"/>
      <c r="O28" s="292"/>
      <c r="P28" s="292"/>
      <c r="Q28" s="292"/>
      <c r="R28" s="292"/>
      <c r="S28" s="292"/>
      <c r="T28" s="293"/>
    </row>
    <row r="29" spans="1:20" ht="13.5" customHeight="1">
      <c r="A29" s="179"/>
      <c r="B29" s="193" t="s">
        <v>79</v>
      </c>
      <c r="C29" s="192"/>
      <c r="D29" s="192"/>
      <c r="E29" s="191"/>
      <c r="F29" s="311"/>
      <c r="G29" s="292"/>
      <c r="H29" s="292"/>
      <c r="I29" s="292"/>
      <c r="J29" s="292"/>
      <c r="K29" s="290"/>
      <c r="L29" s="292"/>
      <c r="M29" s="292"/>
      <c r="N29" s="292"/>
      <c r="O29" s="292"/>
      <c r="P29" s="292"/>
      <c r="Q29" s="292"/>
      <c r="R29" s="292"/>
      <c r="S29" s="292"/>
      <c r="T29" s="293"/>
    </row>
    <row r="30" spans="1:20" ht="13.5" customHeight="1">
      <c r="A30" s="179"/>
      <c r="B30" s="193"/>
      <c r="C30" s="192"/>
      <c r="D30" s="192"/>
      <c r="E30" s="194" t="s">
        <v>276</v>
      </c>
      <c r="F30" s="311"/>
      <c r="G30" s="292"/>
      <c r="H30" s="292" t="s">
        <v>98</v>
      </c>
      <c r="I30" s="292" t="s">
        <v>98</v>
      </c>
      <c r="J30" s="292"/>
      <c r="K30" s="290"/>
      <c r="L30" s="292"/>
      <c r="M30" s="292"/>
      <c r="N30" s="292"/>
      <c r="O30" s="292"/>
      <c r="P30" s="292"/>
      <c r="Q30" s="292"/>
      <c r="R30" s="292"/>
      <c r="S30" s="292"/>
      <c r="T30" s="293"/>
    </row>
    <row r="31" spans="1:20" ht="13.5" customHeight="1">
      <c r="A31" s="179"/>
      <c r="B31" s="193"/>
      <c r="C31" s="192"/>
      <c r="D31" s="192"/>
      <c r="E31" s="194"/>
      <c r="F31" s="311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3"/>
    </row>
    <row r="32" spans="1:20" ht="13.5" customHeight="1">
      <c r="A32" s="179"/>
      <c r="B32" s="193" t="s">
        <v>80</v>
      </c>
      <c r="C32" s="192"/>
      <c r="D32" s="192"/>
      <c r="E32" s="191"/>
      <c r="F32" s="311"/>
      <c r="G32" s="292"/>
      <c r="H32" s="292"/>
      <c r="I32" s="292"/>
      <c r="J32" s="292"/>
      <c r="K32" s="290"/>
      <c r="L32" s="292"/>
      <c r="M32" s="292"/>
      <c r="N32" s="292"/>
      <c r="O32" s="292"/>
      <c r="P32" s="292"/>
      <c r="Q32" s="292"/>
      <c r="R32" s="292"/>
      <c r="S32" s="292"/>
      <c r="T32" s="293"/>
    </row>
    <row r="33" spans="1:20" ht="13.5" customHeight="1" thickBot="1">
      <c r="A33" s="179"/>
      <c r="B33" s="193"/>
      <c r="C33" s="192"/>
      <c r="D33" s="192"/>
      <c r="E33" s="191" t="s">
        <v>277</v>
      </c>
      <c r="F33" s="311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3"/>
    </row>
    <row r="34" spans="1:20" ht="13.5" customHeight="1" thickTop="1">
      <c r="A34" s="186" t="s">
        <v>53</v>
      </c>
      <c r="B34" s="411" t="s">
        <v>54</v>
      </c>
      <c r="C34" s="411"/>
      <c r="D34" s="411"/>
      <c r="E34" s="411"/>
      <c r="F34" s="299"/>
      <c r="G34" s="184" t="s">
        <v>55</v>
      </c>
      <c r="H34" s="184" t="s">
        <v>57</v>
      </c>
      <c r="I34" s="184" t="s">
        <v>57</v>
      </c>
      <c r="J34" s="184" t="s">
        <v>57</v>
      </c>
      <c r="K34" s="184"/>
      <c r="L34" s="184"/>
      <c r="M34" s="184"/>
      <c r="N34" s="184"/>
      <c r="O34" s="184"/>
      <c r="P34" s="184"/>
      <c r="Q34" s="184"/>
      <c r="R34" s="184"/>
      <c r="S34" s="184"/>
      <c r="T34" s="183"/>
    </row>
    <row r="35" spans="1:20" ht="13.5" customHeight="1">
      <c r="A35" s="179"/>
      <c r="B35" s="412" t="s">
        <v>58</v>
      </c>
      <c r="C35" s="412"/>
      <c r="D35" s="412"/>
      <c r="E35" s="412"/>
      <c r="F35" s="182"/>
      <c r="G35" s="181" t="s">
        <v>59</v>
      </c>
      <c r="H35" s="181" t="s">
        <v>59</v>
      </c>
      <c r="I35" s="181" t="s">
        <v>59</v>
      </c>
      <c r="J35" s="181" t="s">
        <v>59</v>
      </c>
      <c r="K35" s="181"/>
      <c r="L35" s="181"/>
      <c r="M35" s="181"/>
      <c r="N35" s="181"/>
      <c r="O35" s="181"/>
      <c r="P35" s="181"/>
      <c r="Q35" s="181"/>
      <c r="R35" s="181"/>
      <c r="S35" s="181"/>
      <c r="T35" s="180"/>
    </row>
    <row r="36" spans="1:20" ht="13.5" customHeight="1">
      <c r="A36" s="179"/>
      <c r="B36" s="413" t="s">
        <v>60</v>
      </c>
      <c r="C36" s="413"/>
      <c r="D36" s="413"/>
      <c r="E36" s="413"/>
      <c r="F36" s="178"/>
      <c r="G36" s="177">
        <v>43925</v>
      </c>
      <c r="H36" s="177">
        <v>43926</v>
      </c>
      <c r="I36" s="177">
        <v>43926</v>
      </c>
      <c r="J36" s="177">
        <v>43926</v>
      </c>
      <c r="K36" s="177"/>
      <c r="L36" s="177"/>
      <c r="M36" s="177"/>
      <c r="N36" s="177"/>
      <c r="O36" s="177"/>
      <c r="P36" s="177"/>
      <c r="Q36" s="177"/>
      <c r="R36" s="177"/>
      <c r="S36" s="177"/>
      <c r="T36" s="176"/>
    </row>
    <row r="37" spans="1:20" ht="11.25" thickBot="1">
      <c r="A37" s="175"/>
      <c r="B37" s="403" t="s">
        <v>61</v>
      </c>
      <c r="C37" s="403"/>
      <c r="D37" s="403"/>
      <c r="E37" s="403"/>
      <c r="F37" s="174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2"/>
    </row>
    <row r="38" spans="1:20" ht="11.25" thickTop="1">
      <c r="A38" s="171"/>
    </row>
  </sheetData>
  <mergeCells count="27">
    <mergeCell ref="A2:B2"/>
    <mergeCell ref="C2:F2"/>
    <mergeCell ref="G2:L2"/>
    <mergeCell ref="M2:T2"/>
    <mergeCell ref="A3:B3"/>
    <mergeCell ref="C3:F3"/>
    <mergeCell ref="G3:L3"/>
    <mergeCell ref="M3:O3"/>
    <mergeCell ref="A4:B4"/>
    <mergeCell ref="C4:E4"/>
    <mergeCell ref="G4:L4"/>
    <mergeCell ref="M4:T4"/>
    <mergeCell ref="A5:B5"/>
    <mergeCell ref="C5:T5"/>
    <mergeCell ref="G6:L6"/>
    <mergeCell ref="M6:O6"/>
    <mergeCell ref="P6:T6"/>
    <mergeCell ref="A7:B7"/>
    <mergeCell ref="C7:F7"/>
    <mergeCell ref="G7:L7"/>
    <mergeCell ref="P7:T7"/>
    <mergeCell ref="B34:E34"/>
    <mergeCell ref="B35:E35"/>
    <mergeCell ref="B36:E36"/>
    <mergeCell ref="B37:E37"/>
    <mergeCell ref="A6:B6"/>
    <mergeCell ref="C6:F6"/>
  </mergeCells>
  <hyperlinks>
    <hyperlink ref="E25" r:id="rId1" xr:uid="{00000000-0004-0000-1200-000000000000}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topLeftCell="A7" workbookViewId="0">
      <selection activeCell="B17" sqref="B17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330" t="s">
        <v>0</v>
      </c>
      <c r="C2" s="330"/>
      <c r="D2" s="330"/>
      <c r="E2" s="330"/>
      <c r="F2" s="330"/>
    </row>
    <row r="3" spans="1:6">
      <c r="A3" s="4"/>
      <c r="B3" s="5"/>
      <c r="E3" s="6"/>
    </row>
    <row r="4" spans="1:6" ht="14.25" customHeight="1">
      <c r="A4" s="114" t="s">
        <v>1</v>
      </c>
      <c r="B4" s="331" t="s">
        <v>180</v>
      </c>
      <c r="C4" s="331"/>
      <c r="D4" s="331"/>
      <c r="E4" s="162" t="s">
        <v>2</v>
      </c>
      <c r="F4" s="7" t="s">
        <v>182</v>
      </c>
    </row>
    <row r="5" spans="1:6" ht="14.25" customHeight="1">
      <c r="A5" s="114" t="s">
        <v>3</v>
      </c>
      <c r="B5" s="331" t="s">
        <v>181</v>
      </c>
      <c r="C5" s="331"/>
      <c r="D5" s="331"/>
      <c r="E5" s="114" t="s">
        <v>4</v>
      </c>
      <c r="F5" s="7"/>
    </row>
    <row r="6" spans="1:6" ht="15.75" customHeight="1">
      <c r="A6" s="332" t="s">
        <v>5</v>
      </c>
      <c r="B6" s="333" t="str">
        <f>B5&amp;"_"&amp;"XXX"&amp;"_"&amp;"vx.x"</f>
        <v>FAMS_XXX_vx.x</v>
      </c>
      <c r="C6" s="333"/>
      <c r="D6" s="333"/>
      <c r="E6" s="114" t="s">
        <v>6</v>
      </c>
      <c r="F6" s="97" t="s">
        <v>7</v>
      </c>
    </row>
    <row r="7" spans="1:6" ht="13.5" customHeight="1">
      <c r="A7" s="332"/>
      <c r="B7" s="333"/>
      <c r="C7" s="333"/>
      <c r="D7" s="333"/>
      <c r="E7" s="114" t="s">
        <v>8</v>
      </c>
      <c r="F7" s="98">
        <v>1.1000000000000001</v>
      </c>
    </row>
    <row r="8" spans="1:6">
      <c r="A8" s="115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16" t="s">
        <v>9</v>
      </c>
    </row>
    <row r="11" spans="1:6" s="14" customFormat="1">
      <c r="A11" s="15" t="s">
        <v>10</v>
      </c>
      <c r="B11" s="16" t="s">
        <v>8</v>
      </c>
      <c r="C11" s="16" t="s">
        <v>11</v>
      </c>
      <c r="D11" s="16" t="s">
        <v>12</v>
      </c>
      <c r="E11" s="16" t="s">
        <v>13</v>
      </c>
      <c r="F11" s="17" t="s">
        <v>14</v>
      </c>
    </row>
    <row r="12" spans="1:6" s="18" customFormat="1" ht="26.25" customHeight="1">
      <c r="A12" s="264">
        <v>43929</v>
      </c>
      <c r="B12" s="19" t="s">
        <v>215</v>
      </c>
      <c r="C12" s="265" t="s">
        <v>216</v>
      </c>
      <c r="D12" s="20"/>
      <c r="E12" s="21" t="s">
        <v>217</v>
      </c>
      <c r="F12" s="99" t="s">
        <v>15</v>
      </c>
    </row>
    <row r="13" spans="1:6" s="18" customFormat="1" ht="21.75" customHeight="1">
      <c r="A13" s="264">
        <v>43930</v>
      </c>
      <c r="B13" s="19" t="s">
        <v>233</v>
      </c>
      <c r="C13" s="265" t="s">
        <v>218</v>
      </c>
      <c r="D13" s="20"/>
      <c r="E13" s="20" t="s">
        <v>234</v>
      </c>
      <c r="F13" s="23"/>
    </row>
    <row r="14" spans="1:6" s="18" customFormat="1" ht="19.5" customHeight="1">
      <c r="A14" s="264">
        <v>43930</v>
      </c>
      <c r="B14" s="19" t="s">
        <v>250</v>
      </c>
      <c r="C14" s="265" t="s">
        <v>251</v>
      </c>
      <c r="D14" s="20"/>
      <c r="E14" s="20" t="s">
        <v>252</v>
      </c>
      <c r="F14" s="23"/>
    </row>
    <row r="15" spans="1:6" s="18" customFormat="1" ht="21.75" customHeight="1">
      <c r="A15" s="22">
        <v>43933</v>
      </c>
      <c r="B15" s="19" t="s">
        <v>283</v>
      </c>
      <c r="C15" s="265" t="s">
        <v>284</v>
      </c>
      <c r="D15" s="20"/>
      <c r="E15" s="20" t="s">
        <v>285</v>
      </c>
      <c r="F15" s="23"/>
    </row>
    <row r="16" spans="1:6" s="18" customFormat="1" ht="19.5" customHeight="1">
      <c r="A16" s="22">
        <v>43934</v>
      </c>
      <c r="B16" s="19" t="s">
        <v>359</v>
      </c>
      <c r="C16" s="265" t="s">
        <v>284</v>
      </c>
      <c r="D16" s="20"/>
      <c r="E16" s="20" t="s">
        <v>285</v>
      </c>
      <c r="F16" s="23"/>
    </row>
    <row r="17" spans="1:6" s="18" customFormat="1" ht="21.75" customHeight="1">
      <c r="A17" s="22">
        <v>43934</v>
      </c>
      <c r="B17" s="19" t="s">
        <v>360</v>
      </c>
      <c r="C17" s="265" t="s">
        <v>284</v>
      </c>
      <c r="D17" s="20"/>
      <c r="E17" s="20" t="s">
        <v>285</v>
      </c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34"/>
  <sheetViews>
    <sheetView workbookViewId="0">
      <selection activeCell="L2" sqref="L2:S2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282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282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264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10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v>-10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COUNTIF(F31:HP31,"P")</f>
        <v>2</v>
      </c>
      <c r="B7" s="417"/>
      <c r="C7" s="418">
        <f>COUNTIF(F31:HP31,"F")</f>
        <v>0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COUNTIF(E30:HP30,"N")</f>
        <v>1</v>
      </c>
      <c r="M7" s="231">
        <f>COUNTIF(E30:HP30,"A")</f>
        <v>1</v>
      </c>
      <c r="N7" s="231">
        <f>COUNTIF(E30:HP30,"B")</f>
        <v>0</v>
      </c>
      <c r="O7" s="421">
        <f>COUNTA(E9:HS9)</f>
        <v>2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>
      <c r="A10" s="220" t="s">
        <v>75</v>
      </c>
      <c r="B10" s="219" t="s">
        <v>76</v>
      </c>
      <c r="C10" s="218"/>
      <c r="D10" s="217"/>
      <c r="E10" s="307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>
      <c r="A11" s="209" t="s">
        <v>128</v>
      </c>
      <c r="B11" s="211"/>
      <c r="C11" s="210" t="s">
        <v>278</v>
      </c>
      <c r="D11" s="194"/>
      <c r="E11" s="214"/>
      <c r="F11" s="292"/>
      <c r="G11" s="292"/>
      <c r="H11" s="292"/>
      <c r="I11" s="292"/>
      <c r="J11" s="292"/>
      <c r="K11" s="292"/>
      <c r="L11" s="292"/>
      <c r="M11" s="292"/>
      <c r="N11" s="292"/>
      <c r="O11" s="292"/>
      <c r="P11" s="292"/>
      <c r="Q11" s="292"/>
      <c r="R11" s="292"/>
      <c r="S11" s="293"/>
    </row>
    <row r="12" spans="1:22" ht="13.5" customHeight="1">
      <c r="A12" s="209"/>
      <c r="B12" s="211"/>
      <c r="C12" s="210"/>
      <c r="D12" s="194" t="s">
        <v>279</v>
      </c>
      <c r="E12" s="214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3"/>
    </row>
    <row r="13" spans="1:22" ht="13.5" customHeight="1">
      <c r="A13" s="209"/>
      <c r="B13" s="211"/>
      <c r="C13" s="210"/>
      <c r="D13" s="194" t="s">
        <v>280</v>
      </c>
      <c r="E13" s="214"/>
      <c r="F13" s="292" t="s">
        <v>98</v>
      </c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3"/>
    </row>
    <row r="14" spans="1:22" ht="13.5" customHeight="1">
      <c r="A14" s="209"/>
      <c r="B14" s="211"/>
      <c r="C14" s="210"/>
      <c r="D14" s="294"/>
      <c r="E14" s="214"/>
      <c r="F14" s="292"/>
      <c r="G14" s="292" t="s">
        <v>98</v>
      </c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3"/>
    </row>
    <row r="15" spans="1:22" ht="13.5" customHeight="1">
      <c r="A15" s="209"/>
      <c r="B15" s="211"/>
      <c r="C15" s="210"/>
      <c r="D15" s="294"/>
      <c r="E15" s="214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3"/>
    </row>
    <row r="16" spans="1:22" ht="13.5" customHeight="1">
      <c r="A16" s="209"/>
      <c r="B16" s="211"/>
      <c r="C16" s="210"/>
      <c r="D16" s="294"/>
      <c r="E16" s="214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3"/>
    </row>
    <row r="17" spans="1:19" ht="13.5" customHeight="1">
      <c r="A17" s="209"/>
      <c r="B17" s="211"/>
      <c r="C17" s="210"/>
      <c r="D17" s="294"/>
      <c r="E17" s="214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3"/>
    </row>
    <row r="18" spans="1:19" ht="13.5" customHeight="1">
      <c r="A18" s="209"/>
      <c r="B18" s="211"/>
      <c r="C18" s="210"/>
      <c r="D18" s="294"/>
      <c r="E18" s="214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3"/>
    </row>
    <row r="19" spans="1:19" ht="13.5" customHeight="1">
      <c r="A19" s="209"/>
      <c r="B19" s="211"/>
      <c r="C19" s="210"/>
      <c r="D19" s="194"/>
      <c r="E19" s="214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3"/>
    </row>
    <row r="20" spans="1:19" ht="13.5" customHeight="1">
      <c r="A20" s="209"/>
      <c r="B20" s="211"/>
      <c r="C20" s="210"/>
      <c r="D20" s="194"/>
      <c r="E20" s="214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3"/>
    </row>
    <row r="21" spans="1:19" ht="13.5" customHeight="1" thickBot="1">
      <c r="A21" s="209"/>
      <c r="B21" s="211"/>
      <c r="C21" s="210"/>
      <c r="D21" s="194"/>
      <c r="E21" s="214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3"/>
    </row>
    <row r="22" spans="1:19" ht="13.5" customHeight="1">
      <c r="A22" s="186" t="s">
        <v>77</v>
      </c>
      <c r="B22" s="202" t="s">
        <v>278</v>
      </c>
      <c r="C22" s="201"/>
      <c r="D22" s="200"/>
      <c r="E22" s="309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1"/>
    </row>
    <row r="23" spans="1:19" ht="13.5" customHeight="1">
      <c r="A23" s="179"/>
      <c r="B23" s="193"/>
      <c r="C23" s="196"/>
      <c r="D23" s="194" t="s">
        <v>280</v>
      </c>
      <c r="E23" s="310"/>
      <c r="F23" s="292" t="s">
        <v>98</v>
      </c>
      <c r="G23" s="292" t="s">
        <v>98</v>
      </c>
      <c r="H23" s="292"/>
      <c r="I23" s="292"/>
      <c r="J23" s="290"/>
      <c r="K23" s="292"/>
      <c r="L23" s="292"/>
      <c r="M23" s="292"/>
      <c r="N23" s="292"/>
      <c r="O23" s="292"/>
      <c r="P23" s="292"/>
      <c r="Q23" s="292"/>
      <c r="R23" s="292"/>
      <c r="S23" s="293"/>
    </row>
    <row r="24" spans="1:19" ht="13.5" customHeight="1">
      <c r="A24" s="179"/>
      <c r="B24" s="193"/>
      <c r="C24" s="192"/>
      <c r="D24" s="194"/>
      <c r="E24" s="311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3"/>
    </row>
    <row r="25" spans="1:19" ht="13.5" customHeight="1">
      <c r="A25" s="179"/>
      <c r="B25" s="193" t="s">
        <v>79</v>
      </c>
      <c r="C25" s="192"/>
      <c r="D25" s="191"/>
      <c r="E25" s="311"/>
      <c r="F25" s="292"/>
      <c r="G25" s="292"/>
      <c r="H25" s="292"/>
      <c r="I25" s="292"/>
      <c r="J25" s="290"/>
      <c r="K25" s="292"/>
      <c r="L25" s="292"/>
      <c r="M25" s="292"/>
      <c r="N25" s="292"/>
      <c r="O25" s="292"/>
      <c r="P25" s="292"/>
      <c r="Q25" s="292"/>
      <c r="R25" s="292"/>
      <c r="S25" s="293"/>
    </row>
    <row r="26" spans="1:19" ht="13.5" customHeight="1">
      <c r="A26" s="179"/>
      <c r="B26" s="193"/>
      <c r="C26" s="192"/>
      <c r="D26" s="194" t="s">
        <v>129</v>
      </c>
      <c r="E26" s="311"/>
      <c r="F26" s="292"/>
      <c r="G26" s="292"/>
      <c r="H26" s="292"/>
      <c r="I26" s="292"/>
      <c r="J26" s="290"/>
      <c r="K26" s="292"/>
      <c r="L26" s="292"/>
      <c r="M26" s="292"/>
      <c r="N26" s="292"/>
      <c r="O26" s="292"/>
      <c r="P26" s="292"/>
      <c r="Q26" s="292"/>
      <c r="R26" s="292"/>
      <c r="S26" s="293"/>
    </row>
    <row r="27" spans="1:19" ht="13.5" customHeight="1">
      <c r="A27" s="179"/>
      <c r="B27" s="193"/>
      <c r="C27" s="192"/>
      <c r="D27" s="194"/>
      <c r="E27" s="311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3"/>
    </row>
    <row r="28" spans="1:19" ht="13.5" customHeight="1">
      <c r="A28" s="179"/>
      <c r="B28" s="193" t="s">
        <v>80</v>
      </c>
      <c r="C28" s="192"/>
      <c r="D28" s="191"/>
      <c r="E28" s="311"/>
      <c r="F28" s="292"/>
      <c r="G28" s="292"/>
      <c r="H28" s="292"/>
      <c r="I28" s="292"/>
      <c r="J28" s="290"/>
      <c r="K28" s="292"/>
      <c r="L28" s="292"/>
      <c r="M28" s="292"/>
      <c r="N28" s="292"/>
      <c r="O28" s="292"/>
      <c r="P28" s="292"/>
      <c r="Q28" s="292"/>
      <c r="R28" s="292"/>
      <c r="S28" s="293"/>
    </row>
    <row r="29" spans="1:19" ht="13.5" customHeight="1" thickBot="1">
      <c r="A29" s="179"/>
      <c r="B29" s="193"/>
      <c r="C29" s="192"/>
      <c r="D29" s="191" t="s">
        <v>277</v>
      </c>
      <c r="E29" s="311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3"/>
    </row>
    <row r="30" spans="1:19" ht="13.5" customHeight="1" thickTop="1">
      <c r="A30" s="186" t="s">
        <v>53</v>
      </c>
      <c r="B30" s="411" t="s">
        <v>54</v>
      </c>
      <c r="C30" s="411"/>
      <c r="D30" s="411"/>
      <c r="E30" s="299"/>
      <c r="F30" s="184" t="s">
        <v>55</v>
      </c>
      <c r="G30" s="184" t="s">
        <v>57</v>
      </c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3"/>
    </row>
    <row r="31" spans="1:19" ht="13.5" customHeight="1">
      <c r="A31" s="179"/>
      <c r="B31" s="412" t="s">
        <v>58</v>
      </c>
      <c r="C31" s="412"/>
      <c r="D31" s="412"/>
      <c r="E31" s="182"/>
      <c r="F31" s="181" t="s">
        <v>59</v>
      </c>
      <c r="G31" s="181" t="s">
        <v>59</v>
      </c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0"/>
    </row>
    <row r="32" spans="1:19" ht="13.5" customHeight="1">
      <c r="A32" s="179"/>
      <c r="B32" s="413" t="s">
        <v>60</v>
      </c>
      <c r="C32" s="413"/>
      <c r="D32" s="413"/>
      <c r="E32" s="178"/>
      <c r="F32" s="177">
        <v>43925</v>
      </c>
      <c r="G32" s="177">
        <v>43926</v>
      </c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6"/>
    </row>
    <row r="33" spans="1:19" ht="11.25" thickBot="1">
      <c r="A33" s="175"/>
      <c r="B33" s="403" t="s">
        <v>61</v>
      </c>
      <c r="C33" s="403"/>
      <c r="D33" s="403"/>
      <c r="E33" s="174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2"/>
    </row>
    <row r="34" spans="1:19" ht="11.25" thickTop="1">
      <c r="A34" s="171"/>
    </row>
  </sheetData>
  <mergeCells count="27"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  <mergeCell ref="L6:N6"/>
    <mergeCell ref="O6:S6"/>
    <mergeCell ref="A7:B7"/>
    <mergeCell ref="C7:E7"/>
    <mergeCell ref="F7:K7"/>
    <mergeCell ref="O7:S7"/>
    <mergeCell ref="B30:D30"/>
    <mergeCell ref="B31:D31"/>
    <mergeCell ref="B32:D32"/>
    <mergeCell ref="B33:D33"/>
    <mergeCell ref="A6:B6"/>
    <mergeCell ref="C6:E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33"/>
  <sheetViews>
    <sheetView workbookViewId="0">
      <selection activeCell="C4" sqref="C4:D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287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287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44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IF([2]FunctionList!E6&lt;&gt;"N/A",SUM(C4*[2]FunctionList!E6/1000,- O7),"N/A")</f>
        <v>1.4000000000000004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COUNTIF(F21:HP21,"P")</f>
        <v>0</v>
      </c>
      <c r="B7" s="417"/>
      <c r="C7" s="418">
        <f>COUNTIF(F21:HP21,"F")</f>
        <v>0</v>
      </c>
      <c r="D7" s="419"/>
      <c r="E7" s="417"/>
      <c r="F7" s="418">
        <f>SUM(O7,- A7,- C7)</f>
        <v>3</v>
      </c>
      <c r="G7" s="419"/>
      <c r="H7" s="419"/>
      <c r="I7" s="419"/>
      <c r="J7" s="419"/>
      <c r="K7" s="420"/>
      <c r="L7" s="231">
        <f>COUNTIF(E20:HP20,"N")</f>
        <v>2</v>
      </c>
      <c r="M7" s="231">
        <f>COUNTIF(E20:HP20,"A")</f>
        <v>1</v>
      </c>
      <c r="N7" s="231">
        <f>COUNTIF(E20:HP20,"B")</f>
        <v>0</v>
      </c>
      <c r="O7" s="421">
        <f>COUNTA(E9:HS9)</f>
        <v>3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>
      <c r="A11" s="186" t="s">
        <v>288</v>
      </c>
      <c r="B11" s="219"/>
      <c r="C11" s="218"/>
      <c r="D11" s="314" t="s">
        <v>289</v>
      </c>
      <c r="E11" s="215"/>
      <c r="F11" s="290" t="s">
        <v>98</v>
      </c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2" ht="13.5" customHeight="1">
      <c r="A12" s="179"/>
      <c r="B12" s="219"/>
      <c r="C12" s="218"/>
      <c r="D12" s="314" t="s">
        <v>290</v>
      </c>
      <c r="E12" s="215"/>
      <c r="F12" s="290"/>
      <c r="G12" s="290" t="s">
        <v>98</v>
      </c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2" ht="13.5" customHeight="1" thickBot="1">
      <c r="A13" s="179"/>
      <c r="B13" s="219"/>
      <c r="C13" s="218"/>
      <c r="D13" s="314" t="s">
        <v>291</v>
      </c>
      <c r="E13" s="215"/>
      <c r="F13" s="290"/>
      <c r="G13" s="290"/>
      <c r="H13" s="290" t="s">
        <v>98</v>
      </c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2" ht="13.5" customHeight="1">
      <c r="A14" s="186" t="s">
        <v>77</v>
      </c>
      <c r="B14" s="202" t="s">
        <v>78</v>
      </c>
      <c r="C14" s="201"/>
      <c r="D14" s="200"/>
      <c r="E14" s="199"/>
      <c r="F14" s="290"/>
      <c r="G14" s="290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2" ht="13.5" customHeight="1">
      <c r="A15" s="179"/>
      <c r="B15" s="193"/>
      <c r="C15" s="196"/>
      <c r="D15" s="194" t="s">
        <v>52</v>
      </c>
      <c r="E15" s="195"/>
      <c r="F15" s="292"/>
      <c r="G15" s="292" t="s">
        <v>98</v>
      </c>
      <c r="H15" s="292" t="s">
        <v>98</v>
      </c>
      <c r="I15" s="292"/>
      <c r="J15" s="290"/>
      <c r="K15" s="292"/>
      <c r="L15" s="292"/>
      <c r="M15" s="292"/>
      <c r="N15" s="292"/>
      <c r="O15" s="292"/>
      <c r="P15" s="292"/>
      <c r="Q15" s="292"/>
      <c r="R15" s="292"/>
      <c r="S15" s="293"/>
    </row>
    <row r="16" spans="1:22" ht="13.5" customHeight="1">
      <c r="A16" s="179"/>
      <c r="B16" s="193"/>
      <c r="C16" s="196"/>
      <c r="D16" s="194" t="s">
        <v>292</v>
      </c>
      <c r="E16" s="195"/>
      <c r="F16" s="292" t="s">
        <v>98</v>
      </c>
      <c r="G16" s="292"/>
      <c r="H16" s="292"/>
      <c r="I16" s="292"/>
      <c r="J16" s="290"/>
      <c r="K16" s="292"/>
      <c r="L16" s="292"/>
      <c r="M16" s="292"/>
      <c r="N16" s="292"/>
      <c r="O16" s="292"/>
      <c r="P16" s="292"/>
      <c r="Q16" s="292"/>
      <c r="R16" s="292"/>
      <c r="S16" s="293"/>
    </row>
    <row r="17" spans="1:22" ht="13.5" customHeight="1">
      <c r="A17" s="179"/>
      <c r="B17" s="193" t="s">
        <v>80</v>
      </c>
      <c r="C17" s="192"/>
      <c r="D17" s="191"/>
      <c r="E17" s="190"/>
      <c r="F17" s="292"/>
      <c r="G17" s="292"/>
      <c r="H17" s="292"/>
      <c r="I17" s="292"/>
      <c r="J17" s="290"/>
      <c r="K17" s="292"/>
      <c r="L17" s="292"/>
      <c r="M17" s="292"/>
      <c r="N17" s="292"/>
      <c r="O17" s="292"/>
      <c r="P17" s="292"/>
      <c r="Q17" s="292"/>
      <c r="R17" s="292"/>
      <c r="S17" s="293"/>
    </row>
    <row r="18" spans="1:22" ht="13.5" customHeight="1">
      <c r="A18" s="179"/>
      <c r="B18" s="193"/>
      <c r="C18" s="192"/>
      <c r="D18" s="315" t="s">
        <v>293</v>
      </c>
      <c r="E18" s="190"/>
      <c r="F18" s="292"/>
      <c r="G18" s="292" t="s">
        <v>98</v>
      </c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3"/>
    </row>
    <row r="19" spans="1:22" ht="13.5" customHeight="1" thickBot="1">
      <c r="A19" s="179"/>
      <c r="B19" s="202"/>
      <c r="C19" s="316"/>
      <c r="D19" s="315" t="s">
        <v>294</v>
      </c>
      <c r="E19" s="317"/>
      <c r="F19" s="290"/>
      <c r="G19" s="290"/>
      <c r="H19" s="290" t="s">
        <v>98</v>
      </c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1"/>
    </row>
    <row r="20" spans="1:22" ht="13.5" customHeight="1" thickTop="1">
      <c r="A20" s="186" t="s">
        <v>53</v>
      </c>
      <c r="B20" s="411" t="s">
        <v>54</v>
      </c>
      <c r="C20" s="411"/>
      <c r="D20" s="411"/>
      <c r="E20" s="306"/>
      <c r="F20" s="184" t="s">
        <v>55</v>
      </c>
      <c r="G20" s="184" t="s">
        <v>57</v>
      </c>
      <c r="H20" s="184" t="s">
        <v>55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3"/>
    </row>
    <row r="21" spans="1:22" ht="13.5" customHeight="1">
      <c r="A21" s="179"/>
      <c r="B21" s="412" t="s">
        <v>58</v>
      </c>
      <c r="C21" s="412"/>
      <c r="D21" s="412"/>
      <c r="E21" s="182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0"/>
    </row>
    <row r="22" spans="1:22" ht="13.5" customHeight="1">
      <c r="A22" s="179"/>
      <c r="B22" s="413" t="s">
        <v>60</v>
      </c>
      <c r="C22" s="413"/>
      <c r="D22" s="413"/>
      <c r="E22" s="178"/>
      <c r="F22" s="177">
        <v>43925</v>
      </c>
      <c r="G22" s="177">
        <v>43926</v>
      </c>
      <c r="H22" s="177">
        <v>43927</v>
      </c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6"/>
    </row>
    <row r="23" spans="1:22" ht="13.5" customHeight="1" thickBot="1">
      <c r="A23" s="175"/>
      <c r="B23" s="403" t="s">
        <v>61</v>
      </c>
      <c r="C23" s="403"/>
      <c r="D23" s="403"/>
      <c r="E23" s="174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2"/>
    </row>
    <row r="24" spans="1:22" s="170" customFormat="1" ht="13.5" customHeight="1" thickTop="1">
      <c r="A24" s="171"/>
      <c r="C24" s="168"/>
      <c r="D24" s="169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</row>
    <row r="32" spans="1:22" s="170" customFormat="1" ht="10.5">
      <c r="A32" s="168"/>
      <c r="C32" s="168"/>
      <c r="D32" s="169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</row>
    <row r="33" spans="1:22" s="170" customFormat="1" ht="10.5">
      <c r="A33" s="168"/>
      <c r="C33" s="168"/>
      <c r="D33" s="169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</row>
  </sheetData>
  <mergeCells count="27">
    <mergeCell ref="B20:D20"/>
    <mergeCell ref="B21:D21"/>
    <mergeCell ref="B22:D22"/>
    <mergeCell ref="B23:D23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hyperlinks>
    <hyperlink ref="D11" r:id="rId1" xr:uid="{00000000-0004-0000-1400-000000000000}"/>
    <hyperlink ref="D12" r:id="rId2" xr:uid="{00000000-0004-0000-1400-000001000000}"/>
    <hyperlink ref="D13" r:id="rId3" xr:uid="{00000000-0004-0000-1400-000002000000}"/>
    <hyperlink ref="D18" r:id="rId4" xr:uid="{00000000-0004-0000-1400-000003000000}"/>
    <hyperlink ref="D19" r:id="rId5" xr:uid="{00000000-0004-0000-1400-000004000000}"/>
  </hyperlinks>
  <pageMargins left="0.75" right="0.75" top="0.75" bottom="0.75" header="0.5" footer="0.5"/>
  <pageSetup paperSize="9" orientation="portrait" horizontalDpi="300" verticalDpi="300" r:id="rId6"/>
  <headerFooter alignWithMargins="0">
    <oddFooter>&amp;L&amp;"Tahoma,Regular"&amp;10 02ae-BM/PM/HDCV/FSOFT v2/1&amp;C&amp;"Tahoma,Regular"&amp;10Internal use&amp;R&amp;"Tahoma,Regular"&amp;10&amp;P/&amp;N</oddFooter>
  </headerFooter>
  <legacyDrawing r:id="rId7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36"/>
  <sheetViews>
    <sheetView workbookViewId="0">
      <selection activeCell="C4" sqref="C4:D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241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241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14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IF([2]FunctionList!E6&lt;&gt;"N/A",SUM(C4*[2]FunctionList!E6/1000,- O7),"N/A")</f>
        <v>-2.6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COUNTIF(F24:HP24,"P")</f>
        <v>0</v>
      </c>
      <c r="B7" s="417"/>
      <c r="C7" s="418">
        <f>COUNTIF(F24:HP24,"F")</f>
        <v>0</v>
      </c>
      <c r="D7" s="419"/>
      <c r="E7" s="417"/>
      <c r="F7" s="418">
        <f>SUM(O7,- A7,- C7)</f>
        <v>4</v>
      </c>
      <c r="G7" s="419"/>
      <c r="H7" s="419"/>
      <c r="I7" s="419"/>
      <c r="J7" s="419"/>
      <c r="K7" s="420"/>
      <c r="L7" s="231">
        <f>COUNTIF(E23:HP23,"N")</f>
        <v>2</v>
      </c>
      <c r="M7" s="231">
        <f>COUNTIF(E23:HP23,"A")</f>
        <v>2</v>
      </c>
      <c r="N7" s="231">
        <f>COUNTIF(E23:HP23,"B")</f>
        <v>0</v>
      </c>
      <c r="O7" s="421">
        <f>COUNTA(E9:HS9)</f>
        <v>4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 thickBot="1">
      <c r="A11" s="220"/>
      <c r="B11" s="219" t="s">
        <v>295</v>
      </c>
      <c r="C11" s="218"/>
      <c r="D11" s="217"/>
      <c r="E11" s="215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2" ht="13.5" customHeight="1">
      <c r="A12" s="186" t="s">
        <v>288</v>
      </c>
      <c r="B12" s="219" t="s">
        <v>243</v>
      </c>
      <c r="C12" s="218"/>
      <c r="D12" s="217"/>
      <c r="E12" s="215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2" ht="13.5" customHeight="1">
      <c r="A13" s="179"/>
      <c r="B13" s="219"/>
      <c r="C13" s="218"/>
      <c r="D13" s="217" t="s">
        <v>244</v>
      </c>
      <c r="E13" s="215"/>
      <c r="F13" s="290" t="s">
        <v>98</v>
      </c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2" ht="13.5" customHeight="1" thickBot="1">
      <c r="A14" s="179"/>
      <c r="B14" s="219"/>
      <c r="C14" s="218"/>
      <c r="D14" s="217" t="s">
        <v>296</v>
      </c>
      <c r="E14" s="215"/>
      <c r="F14" s="290"/>
      <c r="G14" s="290" t="s">
        <v>98</v>
      </c>
      <c r="H14" s="290" t="s">
        <v>98</v>
      </c>
      <c r="I14" s="290" t="s">
        <v>98</v>
      </c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2" ht="13.5" customHeight="1">
      <c r="A15" s="186" t="s">
        <v>77</v>
      </c>
      <c r="B15" s="202" t="s">
        <v>78</v>
      </c>
      <c r="C15" s="201"/>
      <c r="D15" s="200"/>
      <c r="E15" s="199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1"/>
    </row>
    <row r="16" spans="1:22" ht="13.5" customHeight="1">
      <c r="A16" s="179"/>
      <c r="B16" s="202"/>
      <c r="C16" s="201"/>
      <c r="D16" s="200" t="b">
        <v>1</v>
      </c>
      <c r="E16" s="199"/>
      <c r="F16" s="290"/>
      <c r="G16" s="290"/>
      <c r="H16" s="290"/>
      <c r="I16" s="290" t="s">
        <v>98</v>
      </c>
      <c r="J16" s="290"/>
      <c r="K16" s="290"/>
      <c r="L16" s="290"/>
      <c r="M16" s="290"/>
      <c r="N16" s="290"/>
      <c r="O16" s="290"/>
      <c r="P16" s="290"/>
      <c r="Q16" s="290"/>
      <c r="R16" s="290"/>
      <c r="S16" s="291"/>
    </row>
    <row r="17" spans="1:22" ht="13.5" customHeight="1">
      <c r="A17" s="179"/>
      <c r="B17" s="193"/>
      <c r="C17" s="196"/>
      <c r="D17" s="194" t="b">
        <v>0</v>
      </c>
      <c r="E17" s="195"/>
      <c r="F17" s="292" t="s">
        <v>98</v>
      </c>
      <c r="G17" s="292" t="s">
        <v>98</v>
      </c>
      <c r="H17" s="292" t="s">
        <v>98</v>
      </c>
      <c r="I17" s="292"/>
      <c r="J17" s="290"/>
      <c r="K17" s="292"/>
      <c r="L17" s="292"/>
      <c r="M17" s="292"/>
      <c r="N17" s="292"/>
      <c r="O17" s="292"/>
      <c r="P17" s="292"/>
      <c r="Q17" s="292"/>
      <c r="R17" s="292"/>
      <c r="S17" s="293"/>
    </row>
    <row r="18" spans="1:22" ht="13.5" customHeight="1">
      <c r="A18" s="179"/>
      <c r="B18" s="202" t="s">
        <v>297</v>
      </c>
      <c r="C18" s="318"/>
      <c r="D18" s="319"/>
      <c r="E18" s="199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1"/>
    </row>
    <row r="19" spans="1:22" ht="13.5" customHeight="1">
      <c r="A19" s="179"/>
      <c r="B19" s="202"/>
      <c r="C19" s="318"/>
      <c r="D19" s="319" t="s">
        <v>298</v>
      </c>
      <c r="E19" s="199"/>
      <c r="F19" s="290"/>
      <c r="G19" s="290" t="s">
        <v>98</v>
      </c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1"/>
    </row>
    <row r="20" spans="1:22" ht="13.5" customHeight="1">
      <c r="A20" s="179"/>
      <c r="B20" s="202"/>
      <c r="C20" s="318"/>
      <c r="D20" s="319" t="s">
        <v>299</v>
      </c>
      <c r="E20" s="199"/>
      <c r="F20" s="290"/>
      <c r="G20" s="290"/>
      <c r="H20" s="290" t="s">
        <v>98</v>
      </c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1"/>
    </row>
    <row r="21" spans="1:22" ht="13.5" customHeight="1">
      <c r="A21" s="179"/>
      <c r="B21" s="202" t="s">
        <v>80</v>
      </c>
      <c r="C21" s="318"/>
      <c r="D21" s="319"/>
      <c r="E21" s="199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1"/>
    </row>
    <row r="22" spans="1:22" ht="13.5" customHeight="1" thickBot="1">
      <c r="A22" s="179"/>
      <c r="B22" s="202"/>
      <c r="C22" s="318"/>
      <c r="D22" s="319" t="s">
        <v>300</v>
      </c>
      <c r="E22" s="199"/>
      <c r="F22" s="290"/>
      <c r="G22" s="290" t="s">
        <v>98</v>
      </c>
      <c r="H22" s="290" t="s">
        <v>98</v>
      </c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1"/>
    </row>
    <row r="23" spans="1:22" ht="13.5" customHeight="1" thickTop="1">
      <c r="A23" s="186" t="s">
        <v>53</v>
      </c>
      <c r="B23" s="411" t="s">
        <v>54</v>
      </c>
      <c r="C23" s="411"/>
      <c r="D23" s="411"/>
      <c r="E23" s="306"/>
      <c r="F23" s="184" t="s">
        <v>55</v>
      </c>
      <c r="G23" s="184" t="s">
        <v>57</v>
      </c>
      <c r="H23" s="184" t="s">
        <v>57</v>
      </c>
      <c r="I23" s="184" t="s">
        <v>55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3"/>
    </row>
    <row r="24" spans="1:22" ht="13.5" customHeight="1">
      <c r="A24" s="179"/>
      <c r="B24" s="412" t="s">
        <v>58</v>
      </c>
      <c r="C24" s="412"/>
      <c r="D24" s="412"/>
      <c r="E24" s="182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0"/>
    </row>
    <row r="25" spans="1:22" ht="13.5" customHeight="1">
      <c r="A25" s="179"/>
      <c r="B25" s="413" t="s">
        <v>60</v>
      </c>
      <c r="C25" s="413"/>
      <c r="D25" s="413"/>
      <c r="E25" s="178"/>
      <c r="F25" s="177">
        <v>43925</v>
      </c>
      <c r="G25" s="177">
        <v>43926</v>
      </c>
      <c r="H25" s="177">
        <v>43927</v>
      </c>
      <c r="I25" s="177">
        <v>43928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6"/>
    </row>
    <row r="26" spans="1:22" ht="13.5" customHeight="1" thickBot="1">
      <c r="A26" s="175"/>
      <c r="B26" s="403" t="s">
        <v>61</v>
      </c>
      <c r="C26" s="403"/>
      <c r="D26" s="403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2"/>
    </row>
    <row r="27" spans="1:22" s="170" customFormat="1" ht="13.5" customHeight="1" thickTop="1">
      <c r="A27" s="171"/>
      <c r="C27" s="168"/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</row>
    <row r="35" spans="1:22" s="170" customFormat="1" ht="10.5">
      <c r="A35" s="168"/>
      <c r="C35" s="168"/>
      <c r="D35" s="169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</row>
    <row r="36" spans="1:22" s="170" customFormat="1" ht="10.5">
      <c r="A36" s="168"/>
      <c r="C36" s="168"/>
      <c r="D36" s="169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</row>
  </sheetData>
  <mergeCells count="27">
    <mergeCell ref="B23:D23"/>
    <mergeCell ref="B24:D24"/>
    <mergeCell ref="B25:D25"/>
    <mergeCell ref="B26:D26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38"/>
  <sheetViews>
    <sheetView workbookViewId="0">
      <selection activeCell="C4" sqref="C4:D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301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301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11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IF([2]FunctionList!E6&lt;&gt;"N/A",SUM(C4*[2]FunctionList!E6/1000,- O7),"N/A")</f>
        <v>-1.9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COUNTIF(F26:HP26,"P")</f>
        <v>0</v>
      </c>
      <c r="B7" s="417"/>
      <c r="C7" s="418">
        <f>COUNTIF(F26:HP26,"F")</f>
        <v>0</v>
      </c>
      <c r="D7" s="419"/>
      <c r="E7" s="417"/>
      <c r="F7" s="418">
        <f>SUM(O7,- A7,- C7)</f>
        <v>3</v>
      </c>
      <c r="G7" s="419"/>
      <c r="H7" s="419"/>
      <c r="I7" s="419"/>
      <c r="J7" s="419"/>
      <c r="K7" s="420"/>
      <c r="L7" s="231">
        <f>COUNTIF(E25:HP25,"N")</f>
        <v>2</v>
      </c>
      <c r="M7" s="231">
        <f>COUNTIF(E25:HP25,"A")</f>
        <v>1</v>
      </c>
      <c r="N7" s="231">
        <f>COUNTIF(E25:HP25,"B")</f>
        <v>0</v>
      </c>
      <c r="O7" s="421">
        <f>COUNTA(E9:HS9)</f>
        <v>3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 thickBot="1">
      <c r="A11" s="220"/>
      <c r="B11" s="219" t="s">
        <v>302</v>
      </c>
      <c r="C11" s="218"/>
      <c r="D11" s="217"/>
      <c r="E11" s="215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2" ht="13.5" customHeight="1">
      <c r="A12" s="186" t="s">
        <v>288</v>
      </c>
      <c r="B12" s="219" t="s">
        <v>245</v>
      </c>
      <c r="C12" s="218"/>
      <c r="D12" s="217"/>
      <c r="E12" s="215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2" ht="13.5" customHeight="1">
      <c r="A13" s="179"/>
      <c r="B13" s="219"/>
      <c r="C13" s="218"/>
      <c r="D13" s="217" t="s">
        <v>303</v>
      </c>
      <c r="E13" s="215"/>
      <c r="F13" s="290" t="s">
        <v>98</v>
      </c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2" ht="13.5" customHeight="1">
      <c r="A14" s="179"/>
      <c r="B14" s="219"/>
      <c r="C14" s="218"/>
      <c r="D14" s="217" t="s">
        <v>304</v>
      </c>
      <c r="E14" s="215"/>
      <c r="F14" s="290"/>
      <c r="G14" s="290" t="s">
        <v>98</v>
      </c>
      <c r="H14" s="290" t="s">
        <v>98</v>
      </c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2" ht="13.5" customHeight="1">
      <c r="A15" s="179"/>
      <c r="B15" s="219" t="s">
        <v>246</v>
      </c>
      <c r="C15" s="218"/>
      <c r="D15" s="217"/>
      <c r="E15" s="215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1"/>
    </row>
    <row r="16" spans="1:22" ht="13.5" customHeight="1" thickBot="1">
      <c r="A16" s="179"/>
      <c r="B16" s="219"/>
      <c r="C16" s="218"/>
      <c r="D16" s="217" t="s">
        <v>305</v>
      </c>
      <c r="E16" s="215"/>
      <c r="F16" s="290"/>
      <c r="G16" s="290" t="s">
        <v>98</v>
      </c>
      <c r="H16" s="290" t="s">
        <v>98</v>
      </c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1"/>
    </row>
    <row r="17" spans="1:22" ht="13.5" customHeight="1">
      <c r="A17" s="186" t="s">
        <v>77</v>
      </c>
      <c r="B17" s="202" t="s">
        <v>78</v>
      </c>
      <c r="C17" s="201"/>
      <c r="D17" s="200"/>
      <c r="E17" s="199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1"/>
    </row>
    <row r="18" spans="1:22" ht="13.5" customHeight="1">
      <c r="A18" s="179"/>
      <c r="B18" s="202"/>
      <c r="C18" s="201"/>
      <c r="D18" s="200" t="s">
        <v>52</v>
      </c>
      <c r="E18" s="199"/>
      <c r="F18" s="290"/>
      <c r="G18" s="290"/>
      <c r="H18" s="290" t="s">
        <v>98</v>
      </c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1"/>
    </row>
    <row r="19" spans="1:22" ht="13.5" customHeight="1">
      <c r="A19" s="179"/>
      <c r="B19" s="193"/>
      <c r="C19" s="196"/>
      <c r="D19" s="194" t="s">
        <v>306</v>
      </c>
      <c r="E19" s="195"/>
      <c r="F19" s="292" t="s">
        <v>98</v>
      </c>
      <c r="G19" s="292"/>
      <c r="H19" s="292"/>
      <c r="I19" s="292"/>
      <c r="J19" s="290"/>
      <c r="K19" s="292"/>
      <c r="L19" s="292"/>
      <c r="M19" s="292"/>
      <c r="N19" s="292"/>
      <c r="O19" s="292"/>
      <c r="P19" s="292"/>
      <c r="Q19" s="292"/>
      <c r="R19" s="292"/>
      <c r="S19" s="293"/>
    </row>
    <row r="20" spans="1:22" ht="13.5" customHeight="1">
      <c r="A20" s="179"/>
      <c r="B20" s="193"/>
      <c r="C20" s="196"/>
      <c r="D20" s="294" t="s">
        <v>307</v>
      </c>
      <c r="E20" s="195"/>
      <c r="F20" s="292"/>
      <c r="G20" s="292" t="s">
        <v>98</v>
      </c>
      <c r="H20" s="292"/>
      <c r="I20" s="292"/>
      <c r="J20" s="290"/>
      <c r="K20" s="292"/>
      <c r="L20" s="292"/>
      <c r="M20" s="292"/>
      <c r="N20" s="292"/>
      <c r="O20" s="292"/>
      <c r="P20" s="292"/>
      <c r="Q20" s="292"/>
      <c r="R20" s="292"/>
      <c r="S20" s="293"/>
    </row>
    <row r="21" spans="1:22" ht="13.5" customHeight="1">
      <c r="A21" s="179"/>
      <c r="B21" s="202" t="s">
        <v>297</v>
      </c>
      <c r="C21" s="318"/>
      <c r="D21" s="319"/>
      <c r="E21" s="199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1"/>
    </row>
    <row r="22" spans="1:22" ht="13.5" customHeight="1">
      <c r="A22" s="179"/>
      <c r="B22" s="202"/>
      <c r="C22" s="318"/>
      <c r="D22" s="319" t="s">
        <v>308</v>
      </c>
      <c r="E22" s="199"/>
      <c r="F22" s="290"/>
      <c r="G22" s="290"/>
      <c r="H22" s="290" t="s">
        <v>98</v>
      </c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1"/>
    </row>
    <row r="23" spans="1:22" ht="13.5" customHeight="1">
      <c r="A23" s="179"/>
      <c r="B23" s="202" t="s">
        <v>80</v>
      </c>
      <c r="C23" s="318"/>
      <c r="D23" s="319"/>
      <c r="E23" s="199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1"/>
    </row>
    <row r="24" spans="1:22" ht="13.5" customHeight="1" thickBot="1">
      <c r="A24" s="179"/>
      <c r="B24" s="202"/>
      <c r="C24" s="318"/>
      <c r="D24" s="319" t="s">
        <v>300</v>
      </c>
      <c r="E24" s="199"/>
      <c r="F24" s="290"/>
      <c r="G24" s="290"/>
      <c r="H24" s="290" t="s">
        <v>98</v>
      </c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1"/>
    </row>
    <row r="25" spans="1:22" ht="13.5" customHeight="1" thickTop="1">
      <c r="A25" s="186" t="s">
        <v>53</v>
      </c>
      <c r="B25" s="411" t="s">
        <v>54</v>
      </c>
      <c r="C25" s="411"/>
      <c r="D25" s="411"/>
      <c r="E25" s="306"/>
      <c r="F25" s="184" t="s">
        <v>55</v>
      </c>
      <c r="G25" s="184" t="s">
        <v>55</v>
      </c>
      <c r="H25" s="184" t="s">
        <v>57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3"/>
    </row>
    <row r="26" spans="1:22" ht="13.5" customHeight="1">
      <c r="A26" s="179"/>
      <c r="B26" s="412" t="s">
        <v>58</v>
      </c>
      <c r="C26" s="412"/>
      <c r="D26" s="412"/>
      <c r="E26" s="182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0"/>
    </row>
    <row r="27" spans="1:22" ht="13.5" customHeight="1">
      <c r="A27" s="179"/>
      <c r="B27" s="413" t="s">
        <v>60</v>
      </c>
      <c r="C27" s="413"/>
      <c r="D27" s="413"/>
      <c r="E27" s="178"/>
      <c r="F27" s="177">
        <v>43925</v>
      </c>
      <c r="G27" s="177">
        <v>43926</v>
      </c>
      <c r="H27" s="177">
        <v>43927</v>
      </c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6"/>
    </row>
    <row r="28" spans="1:22" ht="13.5" customHeight="1" thickBot="1">
      <c r="A28" s="175"/>
      <c r="B28" s="403" t="s">
        <v>61</v>
      </c>
      <c r="C28" s="403"/>
      <c r="D28" s="403"/>
      <c r="E28" s="174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2"/>
    </row>
    <row r="29" spans="1:22" s="170" customFormat="1" ht="13.5" customHeight="1" thickTop="1">
      <c r="A29" s="171"/>
      <c r="C29" s="168"/>
      <c r="D29" s="169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</row>
    <row r="37" spans="1:22" s="170" customFormat="1" ht="10.5">
      <c r="A37" s="168"/>
      <c r="C37" s="168"/>
      <c r="D37" s="169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</row>
    <row r="38" spans="1:22" s="170" customFormat="1" ht="10.5">
      <c r="A38" s="168"/>
      <c r="C38" s="168"/>
      <c r="D38" s="169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</row>
  </sheetData>
  <mergeCells count="27">
    <mergeCell ref="B25:D25"/>
    <mergeCell ref="B26:D26"/>
    <mergeCell ref="B27:D27"/>
    <mergeCell ref="B28:D28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39"/>
  <sheetViews>
    <sheetView workbookViewId="0">
      <selection activeCell="C4" sqref="C4:D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1" ht="13.5" customHeight="1" thickBot="1">
      <c r="A1" s="236"/>
      <c r="B1" s="235"/>
    </row>
    <row r="2" spans="1:21" ht="13.5" customHeight="1">
      <c r="A2" s="435" t="s">
        <v>68</v>
      </c>
      <c r="B2" s="436"/>
      <c r="C2" s="437" t="s">
        <v>309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309</v>
      </c>
      <c r="M2" s="443"/>
      <c r="N2" s="443"/>
      <c r="O2" s="443"/>
      <c r="P2" s="443"/>
      <c r="Q2" s="443"/>
      <c r="R2" s="443"/>
      <c r="S2" s="444"/>
      <c r="U2" s="216"/>
    </row>
    <row r="3" spans="1:21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1" ht="13.5" customHeight="1">
      <c r="A4" s="423" t="s">
        <v>71</v>
      </c>
      <c r="B4" s="424"/>
      <c r="C4" s="425">
        <v>14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IF([3]FunctionList!E6&lt;&gt;"N/A",SUM(C4*[3]FunctionList!E6/1000,- O7),"N/A")</f>
        <v>-1.6</v>
      </c>
      <c r="M4" s="431"/>
      <c r="N4" s="431"/>
      <c r="O4" s="431"/>
      <c r="P4" s="431"/>
      <c r="Q4" s="431"/>
      <c r="R4" s="431"/>
      <c r="S4" s="432"/>
      <c r="U4" s="216"/>
    </row>
    <row r="5" spans="1:21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1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1" ht="13.5" customHeight="1" thickBot="1">
      <c r="A7" s="416">
        <f>COUNTIF(F27:HP27,"P")</f>
        <v>0</v>
      </c>
      <c r="B7" s="417"/>
      <c r="C7" s="418">
        <f>COUNTIF(F27:HP27,"F")</f>
        <v>0</v>
      </c>
      <c r="D7" s="419"/>
      <c r="E7" s="417"/>
      <c r="F7" s="418">
        <f>SUM(O7,- A7,- C7)</f>
        <v>3</v>
      </c>
      <c r="G7" s="419"/>
      <c r="H7" s="419"/>
      <c r="I7" s="419"/>
      <c r="J7" s="419"/>
      <c r="K7" s="420"/>
      <c r="L7" s="312">
        <f>COUNTIF(E26:HP26,"N")</f>
        <v>2</v>
      </c>
      <c r="M7" s="312">
        <f>COUNTIF(E26:HP26,"A")</f>
        <v>1</v>
      </c>
      <c r="N7" s="312">
        <f>COUNTIF(E26:HP26,"B")</f>
        <v>0</v>
      </c>
      <c r="O7" s="421">
        <f>COUNTA(E9:HS9)</f>
        <v>3</v>
      </c>
      <c r="P7" s="419"/>
      <c r="Q7" s="419"/>
      <c r="R7" s="419"/>
      <c r="S7" s="422"/>
      <c r="T7" s="230"/>
    </row>
    <row r="8" spans="1:21" ht="11.25" thickBot="1"/>
    <row r="9" spans="1:21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322"/>
      <c r="U9" s="216"/>
    </row>
    <row r="10" spans="1:21" ht="13.5" customHeight="1" thickBot="1">
      <c r="A10" s="220" t="s">
        <v>75</v>
      </c>
      <c r="B10" s="219" t="s">
        <v>76</v>
      </c>
      <c r="C10" s="218"/>
      <c r="D10" s="217"/>
      <c r="E10" s="323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1" ht="13.5" customHeight="1" thickBot="1">
      <c r="A11" s="220"/>
      <c r="B11" s="219" t="s">
        <v>310</v>
      </c>
      <c r="C11" s="218"/>
      <c r="D11" s="217"/>
      <c r="E11" s="323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1" ht="13.5" customHeight="1">
      <c r="A12" s="186" t="s">
        <v>288</v>
      </c>
      <c r="B12" s="219" t="s">
        <v>247</v>
      </c>
      <c r="C12" s="218"/>
      <c r="D12" s="217"/>
      <c r="E12" s="323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1" ht="13.5" customHeight="1">
      <c r="A13" s="179"/>
      <c r="B13" s="219"/>
      <c r="C13" s="218"/>
      <c r="D13" s="217" t="s">
        <v>303</v>
      </c>
      <c r="E13" s="323"/>
      <c r="F13" s="290" t="s">
        <v>98</v>
      </c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1" ht="13.5" customHeight="1">
      <c r="A14" s="179"/>
      <c r="B14" s="219"/>
      <c r="C14" s="218"/>
      <c r="D14" s="217" t="s">
        <v>304</v>
      </c>
      <c r="E14" s="323"/>
      <c r="F14" s="290"/>
      <c r="G14" s="290" t="s">
        <v>98</v>
      </c>
      <c r="H14" s="290" t="s">
        <v>98</v>
      </c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1" ht="13.5" customHeight="1">
      <c r="A15" s="179"/>
      <c r="B15" s="219" t="s">
        <v>248</v>
      </c>
      <c r="C15" s="218"/>
      <c r="D15" s="217"/>
      <c r="E15" s="323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1"/>
    </row>
    <row r="16" spans="1:21" ht="13.5" customHeight="1">
      <c r="A16" s="179"/>
      <c r="B16" s="219"/>
      <c r="C16" s="218"/>
      <c r="D16" s="217" t="s">
        <v>311</v>
      </c>
      <c r="E16" s="323"/>
      <c r="F16" s="290"/>
      <c r="G16" s="290" t="s">
        <v>98</v>
      </c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1"/>
    </row>
    <row r="17" spans="1:22" ht="13.5" customHeight="1" thickBot="1">
      <c r="A17" s="179"/>
      <c r="B17" s="219"/>
      <c r="C17" s="218"/>
      <c r="D17" s="217" t="s">
        <v>51</v>
      </c>
      <c r="E17" s="323"/>
      <c r="F17" s="290"/>
      <c r="G17" s="290"/>
      <c r="H17" s="290" t="s">
        <v>98</v>
      </c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1"/>
    </row>
    <row r="18" spans="1:22" ht="13.5" customHeight="1">
      <c r="A18" s="186" t="s">
        <v>77</v>
      </c>
      <c r="B18" s="324" t="s">
        <v>78</v>
      </c>
      <c r="C18" s="325"/>
      <c r="D18" s="200"/>
      <c r="E18" s="199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1"/>
    </row>
    <row r="19" spans="1:22" ht="13.5" customHeight="1">
      <c r="A19" s="179"/>
      <c r="B19" s="324"/>
      <c r="C19" s="325"/>
      <c r="D19" s="200" t="s">
        <v>52</v>
      </c>
      <c r="E19" s="199"/>
      <c r="F19" s="290"/>
      <c r="G19" s="290"/>
      <c r="H19" s="290" t="s">
        <v>98</v>
      </c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1"/>
    </row>
    <row r="20" spans="1:22" ht="13.5" customHeight="1">
      <c r="A20" s="179"/>
      <c r="B20" s="326"/>
      <c r="C20" s="269"/>
      <c r="D20" s="194" t="s">
        <v>352</v>
      </c>
      <c r="E20" s="195"/>
      <c r="F20" s="292" t="s">
        <v>98</v>
      </c>
      <c r="G20" s="292"/>
      <c r="H20" s="292"/>
      <c r="I20" s="292"/>
      <c r="J20" s="290"/>
      <c r="K20" s="292"/>
      <c r="L20" s="292"/>
      <c r="M20" s="292"/>
      <c r="N20" s="292"/>
      <c r="O20" s="292"/>
      <c r="P20" s="292"/>
      <c r="Q20" s="292"/>
      <c r="R20" s="292"/>
      <c r="S20" s="293"/>
    </row>
    <row r="21" spans="1:22" ht="13.5" customHeight="1">
      <c r="A21" s="179"/>
      <c r="B21" s="326"/>
      <c r="C21" s="269"/>
      <c r="D21" s="294" t="s">
        <v>353</v>
      </c>
      <c r="E21" s="195"/>
      <c r="F21" s="292"/>
      <c r="G21" s="292" t="s">
        <v>98</v>
      </c>
      <c r="H21" s="292"/>
      <c r="I21" s="292"/>
      <c r="J21" s="290"/>
      <c r="K21" s="292"/>
      <c r="L21" s="292"/>
      <c r="M21" s="292"/>
      <c r="N21" s="292"/>
      <c r="O21" s="292"/>
      <c r="P21" s="292"/>
      <c r="Q21" s="292"/>
      <c r="R21" s="292"/>
      <c r="S21" s="293"/>
    </row>
    <row r="22" spans="1:22" ht="13.5" customHeight="1">
      <c r="A22" s="179"/>
      <c r="B22" s="324" t="s">
        <v>297</v>
      </c>
      <c r="C22" s="327"/>
      <c r="D22" s="319"/>
      <c r="E22" s="199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1"/>
    </row>
    <row r="23" spans="1:22" ht="13.5" customHeight="1">
      <c r="A23" s="179"/>
      <c r="B23" s="324"/>
      <c r="C23" s="327"/>
      <c r="D23" s="319" t="s">
        <v>185</v>
      </c>
      <c r="E23" s="199"/>
      <c r="F23" s="290"/>
      <c r="G23" s="290"/>
      <c r="H23" s="290" t="s">
        <v>98</v>
      </c>
      <c r="I23" s="290"/>
      <c r="J23" s="290"/>
      <c r="K23" s="290"/>
      <c r="L23" s="290"/>
      <c r="M23" s="290"/>
      <c r="N23" s="290"/>
      <c r="O23" s="290"/>
      <c r="P23" s="290"/>
      <c r="Q23" s="290"/>
      <c r="R23" s="290"/>
      <c r="S23" s="291"/>
    </row>
    <row r="24" spans="1:22" ht="13.5" customHeight="1">
      <c r="A24" s="179"/>
      <c r="B24" s="324" t="s">
        <v>80</v>
      </c>
      <c r="C24" s="327"/>
      <c r="D24" s="319"/>
      <c r="E24" s="199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1"/>
    </row>
    <row r="25" spans="1:22" ht="13.5" customHeight="1" thickBot="1">
      <c r="A25" s="179"/>
      <c r="B25" s="324"/>
      <c r="C25" s="327"/>
      <c r="D25" s="319" t="s">
        <v>300</v>
      </c>
      <c r="E25" s="199"/>
      <c r="F25" s="290"/>
      <c r="G25" s="290"/>
      <c r="H25" s="290" t="s">
        <v>98</v>
      </c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1"/>
    </row>
    <row r="26" spans="1:22" ht="13.5" customHeight="1" thickTop="1">
      <c r="A26" s="186" t="s">
        <v>53</v>
      </c>
      <c r="B26" s="459" t="s">
        <v>54</v>
      </c>
      <c r="C26" s="459"/>
      <c r="D26" s="459"/>
      <c r="E26" s="328"/>
      <c r="F26" s="184" t="s">
        <v>55</v>
      </c>
      <c r="G26" s="184" t="s">
        <v>55</v>
      </c>
      <c r="H26" s="184" t="s">
        <v>57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3"/>
    </row>
    <row r="27" spans="1:22" ht="13.5" customHeight="1">
      <c r="A27" s="179"/>
      <c r="B27" s="412" t="s">
        <v>58</v>
      </c>
      <c r="C27" s="412"/>
      <c r="D27" s="412"/>
      <c r="E27" s="182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0"/>
    </row>
    <row r="28" spans="1:22" ht="13.5" customHeight="1">
      <c r="A28" s="179"/>
      <c r="B28" s="413" t="s">
        <v>60</v>
      </c>
      <c r="C28" s="413"/>
      <c r="D28" s="413"/>
      <c r="E28" s="178"/>
      <c r="F28" s="177">
        <v>43925</v>
      </c>
      <c r="G28" s="177">
        <v>43926</v>
      </c>
      <c r="H28" s="177">
        <v>43927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6"/>
    </row>
    <row r="29" spans="1:22" ht="13.5" customHeight="1" thickBot="1">
      <c r="A29" s="175"/>
      <c r="B29" s="403" t="s">
        <v>61</v>
      </c>
      <c r="C29" s="403"/>
      <c r="D29" s="403"/>
      <c r="E29" s="174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2"/>
    </row>
    <row r="30" spans="1:22" s="170" customFormat="1" ht="13.5" customHeight="1" thickTop="1">
      <c r="A30" s="329"/>
      <c r="C30" s="168"/>
      <c r="D30" s="169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</row>
    <row r="37" spans="1:22" ht="10.5"/>
    <row r="38" spans="1:22" s="170" customFormat="1" ht="10.5">
      <c r="A38" s="168"/>
      <c r="C38" s="168"/>
      <c r="D38" s="169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</row>
    <row r="39" spans="1:22" s="170" customFormat="1" ht="13.5" customHeight="1">
      <c r="A39" s="168"/>
      <c r="C39" s="168"/>
      <c r="D39" s="169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</row>
  </sheetData>
  <mergeCells count="27">
    <mergeCell ref="B26:D26"/>
    <mergeCell ref="B27:D27"/>
    <mergeCell ref="B28:D28"/>
    <mergeCell ref="A6:B6"/>
    <mergeCell ref="C6:E6"/>
    <mergeCell ref="L6:N6"/>
    <mergeCell ref="O6:S6"/>
    <mergeCell ref="A7:B7"/>
    <mergeCell ref="C7:E7"/>
    <mergeCell ref="F7:K7"/>
    <mergeCell ref="O7:S7"/>
    <mergeCell ref="B29:D29"/>
    <mergeCell ref="A2:B2"/>
    <mergeCell ref="C2:E2"/>
    <mergeCell ref="F2:K2"/>
    <mergeCell ref="L2:S2"/>
    <mergeCell ref="A3:B3"/>
    <mergeCell ref="C3:E3"/>
    <mergeCell ref="F3:K3"/>
    <mergeCell ref="L3:N3"/>
    <mergeCell ref="A4:B4"/>
    <mergeCell ref="C4:D4"/>
    <mergeCell ref="F4:K4"/>
    <mergeCell ref="L4:S4"/>
    <mergeCell ref="A5:B5"/>
    <mergeCell ref="C5:S5"/>
    <mergeCell ref="F6:K6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32"/>
  <sheetViews>
    <sheetView workbookViewId="0"/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240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240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12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IF([2]FunctionList!E6&lt;&gt;"N/A",SUM(C4*[2]FunctionList!E6/1000,- O7),"N/A")</f>
        <v>-1.8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COUNTIF(F20:HP20,"P")</f>
        <v>3</v>
      </c>
      <c r="B7" s="417"/>
      <c r="C7" s="418">
        <f>COUNTIF(F20:HP20,"F")</f>
        <v>0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COUNTIF(E19:HP19,"N")</f>
        <v>3</v>
      </c>
      <c r="M7" s="231">
        <f>COUNTIF(E19:HP19,"A")</f>
        <v>0</v>
      </c>
      <c r="N7" s="231">
        <f>COUNTIF(E19:HP19,"B")</f>
        <v>0</v>
      </c>
      <c r="O7" s="421">
        <f>COUNTA(E9:HS9)</f>
        <v>3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 thickBot="1">
      <c r="A11" s="220"/>
      <c r="B11" s="219" t="s">
        <v>348</v>
      </c>
      <c r="C11" s="218"/>
      <c r="D11" s="217"/>
      <c r="E11" s="215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2" ht="13.5" customHeight="1">
      <c r="A12" s="186" t="s">
        <v>288</v>
      </c>
      <c r="B12" s="219" t="s">
        <v>249</v>
      </c>
      <c r="C12" s="218"/>
      <c r="D12" s="217"/>
      <c r="E12" s="215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2" ht="13.5" customHeight="1">
      <c r="A13" s="179"/>
      <c r="B13" s="219"/>
      <c r="C13" s="218"/>
      <c r="D13" s="217" t="s">
        <v>349</v>
      </c>
      <c r="E13" s="215"/>
      <c r="F13" s="290" t="s">
        <v>98</v>
      </c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2" ht="13.5" customHeight="1">
      <c r="A14" s="179"/>
      <c r="B14" s="219"/>
      <c r="C14" s="218"/>
      <c r="D14" s="217" t="s">
        <v>350</v>
      </c>
      <c r="E14" s="215"/>
      <c r="F14" s="290"/>
      <c r="G14" s="290" t="s">
        <v>98</v>
      </c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2" ht="13.5" customHeight="1" thickBot="1">
      <c r="A15" s="179"/>
      <c r="B15" s="219"/>
      <c r="C15" s="218"/>
      <c r="D15" s="217" t="s">
        <v>351</v>
      </c>
      <c r="E15" s="215"/>
      <c r="F15" s="290"/>
      <c r="G15" s="290"/>
      <c r="H15" s="290" t="s">
        <v>98</v>
      </c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1"/>
    </row>
    <row r="16" spans="1:22" ht="13.5" customHeight="1">
      <c r="A16" s="186" t="s">
        <v>77</v>
      </c>
      <c r="B16" s="202" t="s">
        <v>78</v>
      </c>
      <c r="C16" s="201"/>
      <c r="D16" s="200"/>
      <c r="E16" s="199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1"/>
    </row>
    <row r="17" spans="1:22" ht="13.5" customHeight="1">
      <c r="A17" s="179"/>
      <c r="B17" s="193"/>
      <c r="C17" s="196"/>
      <c r="D17" s="194" t="s">
        <v>52</v>
      </c>
      <c r="E17" s="195"/>
      <c r="F17" s="292"/>
      <c r="G17" s="292" t="s">
        <v>98</v>
      </c>
      <c r="H17" s="292" t="s">
        <v>98</v>
      </c>
      <c r="I17" s="292"/>
      <c r="J17" s="290"/>
      <c r="K17" s="292"/>
      <c r="L17" s="292"/>
      <c r="M17" s="292"/>
      <c r="N17" s="292"/>
      <c r="O17" s="292"/>
      <c r="P17" s="292"/>
      <c r="Q17" s="292"/>
      <c r="R17" s="292"/>
      <c r="S17" s="293"/>
    </row>
    <row r="18" spans="1:22" ht="13.5" customHeight="1" thickBot="1">
      <c r="A18" s="179"/>
      <c r="B18" s="193"/>
      <c r="C18" s="196"/>
      <c r="D18" s="294">
        <v>43931</v>
      </c>
      <c r="E18" s="195"/>
      <c r="F18" s="292" t="s">
        <v>98</v>
      </c>
      <c r="G18" s="292"/>
      <c r="H18" s="292"/>
      <c r="I18" s="292"/>
      <c r="J18" s="290"/>
      <c r="K18" s="292"/>
      <c r="L18" s="292"/>
      <c r="M18" s="292"/>
      <c r="N18" s="292"/>
      <c r="O18" s="292"/>
      <c r="P18" s="292"/>
      <c r="Q18" s="292"/>
      <c r="R18" s="292"/>
      <c r="S18" s="293"/>
    </row>
    <row r="19" spans="1:22" ht="13.5" customHeight="1" thickTop="1">
      <c r="A19" s="186" t="s">
        <v>53</v>
      </c>
      <c r="B19" s="411" t="s">
        <v>54</v>
      </c>
      <c r="C19" s="411"/>
      <c r="D19" s="411"/>
      <c r="E19" s="306"/>
      <c r="F19" s="184" t="s">
        <v>55</v>
      </c>
      <c r="G19" s="184" t="s">
        <v>55</v>
      </c>
      <c r="H19" s="184" t="s">
        <v>55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3"/>
    </row>
    <row r="20" spans="1:22" ht="13.5" customHeight="1">
      <c r="A20" s="179"/>
      <c r="B20" s="412" t="s">
        <v>58</v>
      </c>
      <c r="C20" s="412"/>
      <c r="D20" s="412"/>
      <c r="E20" s="182"/>
      <c r="F20" s="181" t="s">
        <v>59</v>
      </c>
      <c r="G20" s="181" t="s">
        <v>59</v>
      </c>
      <c r="H20" s="181" t="s">
        <v>59</v>
      </c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0"/>
    </row>
    <row r="21" spans="1:22" ht="13.5" customHeight="1">
      <c r="A21" s="179"/>
      <c r="B21" s="413" t="s">
        <v>60</v>
      </c>
      <c r="C21" s="413"/>
      <c r="D21" s="413"/>
      <c r="E21" s="178"/>
      <c r="F21" s="177">
        <v>43925</v>
      </c>
      <c r="G21" s="177">
        <v>43926</v>
      </c>
      <c r="H21" s="177">
        <v>43927</v>
      </c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6"/>
    </row>
    <row r="22" spans="1:22" ht="13.5" customHeight="1" thickBot="1">
      <c r="A22" s="175"/>
      <c r="B22" s="403" t="s">
        <v>61</v>
      </c>
      <c r="C22" s="403"/>
      <c r="D22" s="403"/>
      <c r="E22" s="174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2"/>
    </row>
    <row r="23" spans="1:22" s="170" customFormat="1" ht="13.5" customHeight="1" thickTop="1">
      <c r="A23" s="171"/>
      <c r="C23" s="168"/>
      <c r="D23" s="169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</row>
    <row r="31" spans="1:22" s="170" customFormat="1" ht="10.5">
      <c r="A31" s="168"/>
      <c r="C31" s="168"/>
      <c r="D31" s="169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</row>
    <row r="32" spans="1:22" s="170" customFormat="1" ht="10.5">
      <c r="A32" s="168"/>
      <c r="C32" s="168"/>
      <c r="D32" s="169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</row>
  </sheetData>
  <mergeCells count="27">
    <mergeCell ref="B19:D19"/>
    <mergeCell ref="B20:D20"/>
    <mergeCell ref="B21:D21"/>
    <mergeCell ref="B22:D22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36"/>
  <sheetViews>
    <sheetView workbookViewId="0"/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312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312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12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IF([2]FunctionList!E6&lt;&gt;"N/A",SUM(C4*[2]FunctionList!E6/1000,- O7),"N/A")</f>
        <v>-2.8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COUNTIF(F24:HP24,"P")</f>
        <v>4</v>
      </c>
      <c r="B7" s="417"/>
      <c r="C7" s="418">
        <f>COUNTIF(F24:HP24,"F")</f>
        <v>0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COUNTIF(E23:HP23,"N")</f>
        <v>4</v>
      </c>
      <c r="M7" s="231">
        <f>COUNTIF(E23:HP23,"A")</f>
        <v>0</v>
      </c>
      <c r="N7" s="231">
        <f>COUNTIF(E23:HP23,"B")</f>
        <v>0</v>
      </c>
      <c r="O7" s="421">
        <f>COUNTA(E9:HS9)</f>
        <v>4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>
      <c r="A10" s="220" t="s">
        <v>75</v>
      </c>
      <c r="B10" s="219" t="s">
        <v>76</v>
      </c>
      <c r="C10" s="218"/>
      <c r="D10" s="217"/>
      <c r="E10" s="215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>
      <c r="A11" s="320"/>
      <c r="B11" s="321" t="s">
        <v>313</v>
      </c>
      <c r="C11" s="218"/>
      <c r="D11" s="217"/>
      <c r="E11" s="215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2" ht="13.5" customHeight="1" thickBot="1">
      <c r="A12" s="320"/>
      <c r="B12" s="321" t="s">
        <v>314</v>
      </c>
      <c r="C12" s="218"/>
      <c r="D12" s="217"/>
      <c r="E12" s="215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2" ht="13.5" customHeight="1">
      <c r="A13" s="186" t="s">
        <v>288</v>
      </c>
      <c r="B13" s="219" t="s">
        <v>243</v>
      </c>
      <c r="C13" s="218"/>
      <c r="D13" s="217"/>
      <c r="E13" s="215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2" ht="13.5" customHeight="1">
      <c r="A14" s="179"/>
      <c r="B14" s="219"/>
      <c r="C14" s="218"/>
      <c r="D14" s="217" t="s">
        <v>244</v>
      </c>
      <c r="E14" s="215"/>
      <c r="F14" s="290" t="s">
        <v>98</v>
      </c>
      <c r="G14" s="290" t="s">
        <v>98</v>
      </c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2" ht="13.5" customHeight="1">
      <c r="A15" s="179"/>
      <c r="B15" s="219"/>
      <c r="C15" s="218"/>
      <c r="D15" s="217" t="s">
        <v>296</v>
      </c>
      <c r="E15" s="215"/>
      <c r="F15" s="290"/>
      <c r="G15" s="290"/>
      <c r="H15" s="290" t="s">
        <v>98</v>
      </c>
      <c r="I15" s="290" t="s">
        <v>98</v>
      </c>
      <c r="J15" s="290"/>
      <c r="K15" s="290"/>
      <c r="L15" s="290"/>
      <c r="M15" s="290"/>
      <c r="N15" s="290"/>
      <c r="O15" s="290"/>
      <c r="P15" s="290"/>
      <c r="Q15" s="290"/>
      <c r="R15" s="290"/>
      <c r="S15" s="291"/>
    </row>
    <row r="16" spans="1:22" ht="13.5" customHeight="1">
      <c r="A16" s="179"/>
      <c r="B16" s="219" t="s">
        <v>190</v>
      </c>
      <c r="C16" s="218"/>
      <c r="D16" s="217"/>
      <c r="E16" s="215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1"/>
    </row>
    <row r="17" spans="1:22" ht="13.5" customHeight="1">
      <c r="A17" s="179"/>
      <c r="B17" s="219"/>
      <c r="C17" s="218"/>
      <c r="D17" s="217" t="s">
        <v>303</v>
      </c>
      <c r="E17" s="215"/>
      <c r="F17" s="290" t="s">
        <v>98</v>
      </c>
      <c r="G17" s="290"/>
      <c r="H17" s="290" t="s">
        <v>98</v>
      </c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1"/>
    </row>
    <row r="18" spans="1:22" ht="13.5" customHeight="1" thickBot="1">
      <c r="A18" s="179"/>
      <c r="B18" s="219"/>
      <c r="C18" s="218"/>
      <c r="D18" s="217" t="s">
        <v>304</v>
      </c>
      <c r="E18" s="215"/>
      <c r="F18" s="290"/>
      <c r="G18" s="290" t="s">
        <v>98</v>
      </c>
      <c r="H18" s="290"/>
      <c r="I18" s="290" t="s">
        <v>98</v>
      </c>
      <c r="J18" s="290"/>
      <c r="K18" s="290"/>
      <c r="L18" s="290"/>
      <c r="M18" s="290"/>
      <c r="N18" s="290"/>
      <c r="O18" s="290"/>
      <c r="P18" s="290"/>
      <c r="Q18" s="290"/>
      <c r="R18" s="290"/>
      <c r="S18" s="291"/>
    </row>
    <row r="19" spans="1:22" ht="13.5" customHeight="1">
      <c r="A19" s="186" t="s">
        <v>77</v>
      </c>
      <c r="B19" s="202" t="s">
        <v>78</v>
      </c>
      <c r="C19" s="201"/>
      <c r="D19" s="200"/>
      <c r="E19" s="199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1"/>
    </row>
    <row r="20" spans="1:22" ht="13.5" customHeight="1">
      <c r="A20" s="179"/>
      <c r="B20" s="193"/>
      <c r="C20" s="196"/>
      <c r="D20" s="194" t="s">
        <v>51</v>
      </c>
      <c r="E20" s="195"/>
      <c r="F20" s="292"/>
      <c r="G20" s="292" t="s">
        <v>98</v>
      </c>
      <c r="H20" s="292"/>
      <c r="I20" s="292"/>
      <c r="J20" s="290"/>
      <c r="K20" s="292"/>
      <c r="L20" s="292"/>
      <c r="M20" s="292"/>
      <c r="N20" s="292"/>
      <c r="O20" s="292"/>
      <c r="P20" s="292"/>
      <c r="Q20" s="292"/>
      <c r="R20" s="292"/>
      <c r="S20" s="293"/>
    </row>
    <row r="21" spans="1:22" ht="13.5" customHeight="1">
      <c r="A21" s="179"/>
      <c r="B21" s="193"/>
      <c r="C21" s="196"/>
      <c r="D21" s="194" t="s">
        <v>315</v>
      </c>
      <c r="E21" s="195"/>
      <c r="F21" s="292"/>
      <c r="G21" s="292"/>
      <c r="H21" s="292" t="s">
        <v>98</v>
      </c>
      <c r="I21" s="292" t="s">
        <v>98</v>
      </c>
      <c r="J21" s="290"/>
      <c r="K21" s="292"/>
      <c r="L21" s="292"/>
      <c r="M21" s="292"/>
      <c r="N21" s="292"/>
      <c r="O21" s="292"/>
      <c r="P21" s="292"/>
      <c r="Q21" s="292"/>
      <c r="R21" s="292"/>
      <c r="S21" s="293"/>
    </row>
    <row r="22" spans="1:22" ht="13.5" customHeight="1" thickBot="1">
      <c r="A22" s="179"/>
      <c r="B22" s="202"/>
      <c r="C22" s="318"/>
      <c r="D22" s="194" t="s">
        <v>316</v>
      </c>
      <c r="E22" s="199"/>
      <c r="F22" s="290" t="s">
        <v>98</v>
      </c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1"/>
    </row>
    <row r="23" spans="1:22" ht="13.5" customHeight="1" thickTop="1">
      <c r="A23" s="186" t="s">
        <v>53</v>
      </c>
      <c r="B23" s="411" t="s">
        <v>54</v>
      </c>
      <c r="C23" s="411"/>
      <c r="D23" s="411"/>
      <c r="E23" s="306"/>
      <c r="F23" s="184" t="s">
        <v>55</v>
      </c>
      <c r="G23" s="184" t="s">
        <v>55</v>
      </c>
      <c r="H23" s="184" t="s">
        <v>55</v>
      </c>
      <c r="I23" s="184" t="s">
        <v>55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3"/>
    </row>
    <row r="24" spans="1:22" ht="13.5" customHeight="1">
      <c r="A24" s="179"/>
      <c r="B24" s="412" t="s">
        <v>58</v>
      </c>
      <c r="C24" s="412"/>
      <c r="D24" s="412"/>
      <c r="E24" s="182"/>
      <c r="F24" s="181" t="s">
        <v>59</v>
      </c>
      <c r="G24" s="181" t="s">
        <v>59</v>
      </c>
      <c r="H24" s="181" t="s">
        <v>59</v>
      </c>
      <c r="I24" s="181" t="s">
        <v>59</v>
      </c>
      <c r="J24" s="181"/>
      <c r="K24" s="181"/>
      <c r="L24" s="181"/>
      <c r="M24" s="181"/>
      <c r="N24" s="181"/>
      <c r="O24" s="181"/>
      <c r="P24" s="181"/>
      <c r="Q24" s="181"/>
      <c r="R24" s="181"/>
      <c r="S24" s="180"/>
    </row>
    <row r="25" spans="1:22" ht="13.5" customHeight="1">
      <c r="A25" s="179"/>
      <c r="B25" s="413" t="s">
        <v>60</v>
      </c>
      <c r="C25" s="413"/>
      <c r="D25" s="413"/>
      <c r="E25" s="178"/>
      <c r="F25" s="177">
        <v>43925</v>
      </c>
      <c r="G25" s="177">
        <v>43926</v>
      </c>
      <c r="H25" s="177">
        <v>43927</v>
      </c>
      <c r="I25" s="177">
        <v>43928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6"/>
    </row>
    <row r="26" spans="1:22" ht="13.5" customHeight="1" thickBot="1">
      <c r="A26" s="175"/>
      <c r="B26" s="403" t="s">
        <v>61</v>
      </c>
      <c r="C26" s="403"/>
      <c r="D26" s="403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2"/>
    </row>
    <row r="27" spans="1:22" s="170" customFormat="1" ht="13.5" customHeight="1" thickTop="1">
      <c r="A27" s="171"/>
      <c r="C27" s="168"/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</row>
    <row r="35" spans="1:22" s="170" customFormat="1" ht="10.5">
      <c r="A35" s="168"/>
      <c r="C35" s="168"/>
      <c r="D35" s="169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</row>
    <row r="36" spans="1:22" s="170" customFormat="1" ht="10.5">
      <c r="A36" s="168"/>
      <c r="C36" s="168"/>
      <c r="D36" s="169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</row>
  </sheetData>
  <mergeCells count="27">
    <mergeCell ref="B23:D23"/>
    <mergeCell ref="B24:D24"/>
    <mergeCell ref="B25:D25"/>
    <mergeCell ref="B26:D26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honeticPr fontId="33" type="noConversion"/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36"/>
  <sheetViews>
    <sheetView workbookViewId="0">
      <selection activeCell="C4" sqref="C4:D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317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317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16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IF([2]FunctionList!E6&lt;&gt;"N/A",SUM(C4*[2]FunctionList!E6/1000,- O7),"N/A")</f>
        <v>-2.4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COUNTIF(F24:HP24,"P")</f>
        <v>4</v>
      </c>
      <c r="B7" s="417"/>
      <c r="C7" s="418">
        <f>COUNTIF(F24:HP24,"F")</f>
        <v>0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COUNTIF(E23:HP23,"N")</f>
        <v>4</v>
      </c>
      <c r="M7" s="231">
        <f>COUNTIF(E23:HP23,"A")</f>
        <v>0</v>
      </c>
      <c r="N7" s="231">
        <f>COUNTIF(E23:HP23,"B")</f>
        <v>0</v>
      </c>
      <c r="O7" s="421">
        <f>COUNTA(E9:HS9)</f>
        <v>4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>
      <c r="A10" s="220" t="s">
        <v>75</v>
      </c>
      <c r="B10" s="219" t="s">
        <v>76</v>
      </c>
      <c r="C10" s="218"/>
      <c r="D10" s="217"/>
      <c r="E10" s="215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>
      <c r="A11" s="320"/>
      <c r="B11" s="321" t="s">
        <v>318</v>
      </c>
      <c r="C11" s="218"/>
      <c r="D11" s="217"/>
      <c r="E11" s="215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2" ht="13.5" customHeight="1" thickBot="1">
      <c r="A12" s="209"/>
      <c r="B12" s="219" t="s">
        <v>319</v>
      </c>
      <c r="C12" s="218"/>
      <c r="D12" s="217"/>
      <c r="E12" s="215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2" ht="13.5" customHeight="1">
      <c r="A13" s="186" t="s">
        <v>288</v>
      </c>
      <c r="B13" s="219" t="s">
        <v>235</v>
      </c>
      <c r="C13" s="218"/>
      <c r="D13" s="217"/>
      <c r="E13" s="215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2" ht="13.5" customHeight="1">
      <c r="A14" s="179"/>
      <c r="B14" s="219"/>
      <c r="C14" s="218"/>
      <c r="D14" s="217" t="s">
        <v>303</v>
      </c>
      <c r="E14" s="215"/>
      <c r="F14" s="290" t="s">
        <v>98</v>
      </c>
      <c r="G14" s="290" t="s">
        <v>98</v>
      </c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2" ht="13.5" customHeight="1">
      <c r="A15" s="179"/>
      <c r="B15" s="219"/>
      <c r="C15" s="218"/>
      <c r="D15" s="217" t="s">
        <v>304</v>
      </c>
      <c r="E15" s="215"/>
      <c r="F15" s="290"/>
      <c r="G15" s="290"/>
      <c r="H15" s="290" t="s">
        <v>98</v>
      </c>
      <c r="I15" s="290" t="s">
        <v>98</v>
      </c>
      <c r="J15" s="290"/>
      <c r="K15" s="290"/>
      <c r="L15" s="290"/>
      <c r="M15" s="290"/>
      <c r="N15" s="290"/>
      <c r="O15" s="290"/>
      <c r="P15" s="290"/>
      <c r="Q15" s="290"/>
      <c r="R15" s="290"/>
      <c r="S15" s="291"/>
    </row>
    <row r="16" spans="1:22" ht="13.5" customHeight="1">
      <c r="A16" s="179"/>
      <c r="B16" s="219" t="s">
        <v>190</v>
      </c>
      <c r="C16" s="218"/>
      <c r="D16" s="217"/>
      <c r="E16" s="215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1"/>
    </row>
    <row r="17" spans="1:22" ht="13.5" customHeight="1">
      <c r="A17" s="179"/>
      <c r="B17" s="219"/>
      <c r="C17" s="218"/>
      <c r="D17" s="217" t="s">
        <v>303</v>
      </c>
      <c r="E17" s="215"/>
      <c r="F17" s="290" t="s">
        <v>98</v>
      </c>
      <c r="G17" s="290"/>
      <c r="H17" s="290" t="s">
        <v>98</v>
      </c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1"/>
    </row>
    <row r="18" spans="1:22" ht="13.5" customHeight="1" thickBot="1">
      <c r="A18" s="179"/>
      <c r="B18" s="219"/>
      <c r="C18" s="218"/>
      <c r="D18" s="217" t="s">
        <v>304</v>
      </c>
      <c r="E18" s="215"/>
      <c r="F18" s="290"/>
      <c r="G18" s="290" t="s">
        <v>98</v>
      </c>
      <c r="H18" s="290"/>
      <c r="I18" s="290" t="s">
        <v>98</v>
      </c>
      <c r="J18" s="290"/>
      <c r="K18" s="290"/>
      <c r="L18" s="290"/>
      <c r="M18" s="290"/>
      <c r="N18" s="290"/>
      <c r="O18" s="290"/>
      <c r="P18" s="290"/>
      <c r="Q18" s="290"/>
      <c r="R18" s="290"/>
      <c r="S18" s="291"/>
    </row>
    <row r="19" spans="1:22" ht="13.5" customHeight="1">
      <c r="A19" s="186" t="s">
        <v>77</v>
      </c>
      <c r="B19" s="202" t="s">
        <v>78</v>
      </c>
      <c r="C19" s="201"/>
      <c r="D19" s="200"/>
      <c r="E19" s="199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1"/>
    </row>
    <row r="20" spans="1:22" ht="13.5" customHeight="1">
      <c r="A20" s="179"/>
      <c r="B20" s="193"/>
      <c r="C20" s="196"/>
      <c r="D20" s="194" t="s">
        <v>52</v>
      </c>
      <c r="E20" s="195"/>
      <c r="F20" s="292"/>
      <c r="G20" s="292"/>
      <c r="H20" s="292" t="s">
        <v>98</v>
      </c>
      <c r="I20" s="292" t="s">
        <v>98</v>
      </c>
      <c r="J20" s="290"/>
      <c r="K20" s="292"/>
      <c r="L20" s="292"/>
      <c r="M20" s="292"/>
      <c r="N20" s="292"/>
      <c r="O20" s="292"/>
      <c r="P20" s="292"/>
      <c r="Q20" s="292"/>
      <c r="R20" s="292"/>
      <c r="S20" s="293"/>
    </row>
    <row r="21" spans="1:22" ht="13.5" customHeight="1">
      <c r="A21" s="179"/>
      <c r="B21" s="193"/>
      <c r="C21" s="196"/>
      <c r="D21" s="194" t="s">
        <v>320</v>
      </c>
      <c r="E21" s="195"/>
      <c r="F21" s="292" t="s">
        <v>98</v>
      </c>
      <c r="G21" s="292"/>
      <c r="H21" s="292"/>
      <c r="I21" s="292"/>
      <c r="J21" s="290"/>
      <c r="K21" s="292"/>
      <c r="L21" s="292"/>
      <c r="M21" s="292"/>
      <c r="N21" s="292"/>
      <c r="O21" s="292"/>
      <c r="P21" s="292"/>
      <c r="Q21" s="292"/>
      <c r="R21" s="292"/>
      <c r="S21" s="293"/>
    </row>
    <row r="22" spans="1:22" ht="13.5" customHeight="1" thickBot="1">
      <c r="A22" s="179"/>
      <c r="B22" s="202"/>
      <c r="C22" s="318"/>
      <c r="D22" s="217" t="s">
        <v>321</v>
      </c>
      <c r="E22" s="199"/>
      <c r="F22" s="290"/>
      <c r="G22" s="290" t="s">
        <v>98</v>
      </c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1"/>
    </row>
    <row r="23" spans="1:22" ht="13.5" customHeight="1" thickTop="1">
      <c r="A23" s="186" t="s">
        <v>53</v>
      </c>
      <c r="B23" s="411" t="s">
        <v>54</v>
      </c>
      <c r="C23" s="411"/>
      <c r="D23" s="411"/>
      <c r="E23" s="306"/>
      <c r="F23" s="184" t="s">
        <v>55</v>
      </c>
      <c r="G23" s="184" t="s">
        <v>55</v>
      </c>
      <c r="H23" s="184" t="s">
        <v>55</v>
      </c>
      <c r="I23" s="184" t="s">
        <v>55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3"/>
    </row>
    <row r="24" spans="1:22" ht="13.5" customHeight="1">
      <c r="A24" s="179"/>
      <c r="B24" s="412" t="s">
        <v>58</v>
      </c>
      <c r="C24" s="412"/>
      <c r="D24" s="412"/>
      <c r="E24" s="182"/>
      <c r="F24" s="181" t="s">
        <v>59</v>
      </c>
      <c r="G24" s="181" t="s">
        <v>59</v>
      </c>
      <c r="H24" s="181" t="s">
        <v>59</v>
      </c>
      <c r="I24" s="181" t="s">
        <v>59</v>
      </c>
      <c r="J24" s="181"/>
      <c r="K24" s="181"/>
      <c r="L24" s="181"/>
      <c r="M24" s="181"/>
      <c r="N24" s="181"/>
      <c r="O24" s="181"/>
      <c r="P24" s="181"/>
      <c r="Q24" s="181"/>
      <c r="R24" s="181"/>
      <c r="S24" s="180"/>
    </row>
    <row r="25" spans="1:22" ht="13.5" customHeight="1">
      <c r="A25" s="179"/>
      <c r="B25" s="413" t="s">
        <v>60</v>
      </c>
      <c r="C25" s="413"/>
      <c r="D25" s="413"/>
      <c r="E25" s="178"/>
      <c r="F25" s="177">
        <v>43925</v>
      </c>
      <c r="G25" s="177">
        <v>43926</v>
      </c>
      <c r="H25" s="177">
        <v>43927</v>
      </c>
      <c r="I25" s="177">
        <v>43928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6"/>
    </row>
    <row r="26" spans="1:22" ht="13.5" customHeight="1" thickBot="1">
      <c r="A26" s="175"/>
      <c r="B26" s="403" t="s">
        <v>61</v>
      </c>
      <c r="C26" s="403"/>
      <c r="D26" s="403"/>
      <c r="E26" s="174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2"/>
    </row>
    <row r="27" spans="1:22" s="170" customFormat="1" ht="13.5" customHeight="1" thickTop="1">
      <c r="A27" s="171"/>
      <c r="C27" s="168"/>
      <c r="D27" s="169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</row>
    <row r="35" spans="1:22" s="170" customFormat="1" ht="10.5">
      <c r="A35" s="168"/>
      <c r="C35" s="168"/>
      <c r="D35" s="169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</row>
    <row r="36" spans="1:22" s="170" customFormat="1" ht="10.5">
      <c r="A36" s="168"/>
      <c r="C36" s="168"/>
      <c r="D36" s="169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</row>
  </sheetData>
  <mergeCells count="27">
    <mergeCell ref="B23:D23"/>
    <mergeCell ref="B24:D24"/>
    <mergeCell ref="B25:D25"/>
    <mergeCell ref="B26:D26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phoneticPr fontId="33" type="noConversion"/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34"/>
  <sheetViews>
    <sheetView workbookViewId="0">
      <selection activeCell="C4" sqref="C4:D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322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322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35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IF([2]FunctionList!E6&lt;&gt;"N/A",SUM(C4*[2]FunctionList!E6/1000,- O7),"N/A")</f>
        <v>-0.5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COUNTIF(F21:HP21,"P")</f>
        <v>0</v>
      </c>
      <c r="B7" s="417"/>
      <c r="C7" s="418">
        <f>COUNTIF(F21:HP21,"F")</f>
        <v>0</v>
      </c>
      <c r="D7" s="419"/>
      <c r="E7" s="417"/>
      <c r="F7" s="418">
        <f>SUM(O7,- A7,- C7)</f>
        <v>4</v>
      </c>
      <c r="G7" s="419"/>
      <c r="H7" s="419"/>
      <c r="I7" s="419"/>
      <c r="J7" s="419"/>
      <c r="K7" s="420"/>
      <c r="L7" s="231">
        <f>COUNTIF(E21:HP21,"N")</f>
        <v>4</v>
      </c>
      <c r="M7" s="231">
        <f>COUNTIF(E21:HP21,"A")</f>
        <v>0</v>
      </c>
      <c r="N7" s="231">
        <f>COUNTIF(E21:HP21,"B")</f>
        <v>0</v>
      </c>
      <c r="O7" s="421">
        <f>COUNTA(E9:HS9)</f>
        <v>4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/>
      <c r="K9" s="225"/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>
      <c r="A11" s="186" t="s">
        <v>288</v>
      </c>
      <c r="B11" s="219"/>
      <c r="C11" s="218"/>
      <c r="D11" s="314" t="s">
        <v>323</v>
      </c>
      <c r="E11" s="215"/>
      <c r="F11" s="290" t="s">
        <v>98</v>
      </c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2" ht="13.5" customHeight="1">
      <c r="A12" s="179"/>
      <c r="B12" s="219"/>
      <c r="C12" s="218"/>
      <c r="D12" s="314" t="s">
        <v>324</v>
      </c>
      <c r="E12" s="215"/>
      <c r="F12" s="290"/>
      <c r="G12" s="290" t="s">
        <v>98</v>
      </c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2" ht="13.5" customHeight="1">
      <c r="A13" s="179"/>
      <c r="B13" s="219"/>
      <c r="C13" s="218"/>
      <c r="D13" s="314" t="s">
        <v>325</v>
      </c>
      <c r="E13" s="215"/>
      <c r="F13" s="290"/>
      <c r="G13" s="290"/>
      <c r="H13" s="290" t="s">
        <v>98</v>
      </c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2" ht="13.5" customHeight="1" thickBot="1">
      <c r="A14" s="179"/>
      <c r="B14" s="219"/>
      <c r="C14" s="218"/>
      <c r="D14" s="314" t="s">
        <v>326</v>
      </c>
      <c r="E14" s="215"/>
      <c r="F14" s="290"/>
      <c r="G14" s="290"/>
      <c r="H14" s="290"/>
      <c r="I14" s="290" t="s">
        <v>98</v>
      </c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2" ht="13.5" customHeight="1">
      <c r="A15" s="186" t="s">
        <v>77</v>
      </c>
      <c r="B15" s="202" t="s">
        <v>78</v>
      </c>
      <c r="C15" s="201"/>
      <c r="D15" s="200"/>
      <c r="E15" s="199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1"/>
    </row>
    <row r="16" spans="1:22" ht="13.5" customHeight="1">
      <c r="A16" s="179"/>
      <c r="B16" s="193"/>
      <c r="C16" s="196"/>
      <c r="D16" s="194" t="s">
        <v>52</v>
      </c>
      <c r="E16" s="195"/>
      <c r="F16" s="292"/>
      <c r="G16" s="292" t="s">
        <v>98</v>
      </c>
      <c r="H16" s="292" t="s">
        <v>98</v>
      </c>
      <c r="I16" s="292" t="s">
        <v>98</v>
      </c>
      <c r="J16" s="290"/>
      <c r="K16" s="292"/>
      <c r="L16" s="292"/>
      <c r="M16" s="292"/>
      <c r="N16" s="292"/>
      <c r="O16" s="292"/>
      <c r="P16" s="292"/>
      <c r="Q16" s="292"/>
      <c r="R16" s="292"/>
      <c r="S16" s="293"/>
    </row>
    <row r="17" spans="1:22" ht="13.5" customHeight="1">
      <c r="A17" s="179"/>
      <c r="B17" s="193"/>
      <c r="C17" s="196"/>
      <c r="D17" s="194" t="s">
        <v>226</v>
      </c>
      <c r="E17" s="195"/>
      <c r="F17" s="292" t="s">
        <v>98</v>
      </c>
      <c r="G17" s="292"/>
      <c r="H17" s="292"/>
      <c r="I17" s="292"/>
      <c r="J17" s="290"/>
      <c r="K17" s="292"/>
      <c r="L17" s="292"/>
      <c r="M17" s="292"/>
      <c r="N17" s="292"/>
      <c r="O17" s="292"/>
      <c r="P17" s="292"/>
      <c r="Q17" s="292"/>
      <c r="R17" s="292"/>
      <c r="S17" s="293"/>
    </row>
    <row r="18" spans="1:22" ht="13.5" customHeight="1">
      <c r="A18" s="179"/>
      <c r="B18" s="193" t="s">
        <v>80</v>
      </c>
      <c r="C18" s="192"/>
      <c r="D18" s="191"/>
      <c r="E18" s="190"/>
      <c r="F18" s="292"/>
      <c r="G18" s="292"/>
      <c r="H18" s="292"/>
      <c r="I18" s="292"/>
      <c r="J18" s="290"/>
      <c r="K18" s="292"/>
      <c r="L18" s="292"/>
      <c r="M18" s="292"/>
      <c r="N18" s="292"/>
      <c r="O18" s="292"/>
      <c r="P18" s="292"/>
      <c r="Q18" s="292"/>
      <c r="R18" s="292"/>
      <c r="S18" s="293"/>
    </row>
    <row r="19" spans="1:22" ht="13.5" customHeight="1">
      <c r="A19" s="179"/>
      <c r="B19" s="193"/>
      <c r="C19" s="192"/>
      <c r="D19" s="315" t="s">
        <v>293</v>
      </c>
      <c r="E19" s="190"/>
      <c r="F19" s="292"/>
      <c r="G19" s="292" t="s">
        <v>98</v>
      </c>
      <c r="H19" s="292"/>
      <c r="I19" s="292" t="s">
        <v>98</v>
      </c>
      <c r="J19" s="292"/>
      <c r="K19" s="292"/>
      <c r="L19" s="292"/>
      <c r="M19" s="292"/>
      <c r="N19" s="292"/>
      <c r="O19" s="292"/>
      <c r="P19" s="292"/>
      <c r="Q19" s="292"/>
      <c r="R19" s="292"/>
      <c r="S19" s="293"/>
    </row>
    <row r="20" spans="1:22" ht="13.5" customHeight="1" thickBot="1">
      <c r="A20" s="179"/>
      <c r="B20" s="202"/>
      <c r="C20" s="316"/>
      <c r="D20" s="315" t="s">
        <v>294</v>
      </c>
      <c r="E20" s="317"/>
      <c r="F20" s="290"/>
      <c r="G20" s="290"/>
      <c r="H20" s="290" t="s">
        <v>98</v>
      </c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1"/>
    </row>
    <row r="21" spans="1:22" ht="13.5" customHeight="1" thickTop="1">
      <c r="A21" s="186" t="s">
        <v>53</v>
      </c>
      <c r="B21" s="411" t="s">
        <v>54</v>
      </c>
      <c r="C21" s="411"/>
      <c r="D21" s="411"/>
      <c r="E21" s="306"/>
      <c r="F21" s="184" t="s">
        <v>55</v>
      </c>
      <c r="G21" s="184" t="s">
        <v>55</v>
      </c>
      <c r="H21" s="184" t="s">
        <v>55</v>
      </c>
      <c r="I21" s="184" t="s">
        <v>55</v>
      </c>
      <c r="J21" s="184"/>
      <c r="K21" s="184"/>
      <c r="L21" s="184"/>
      <c r="M21" s="184"/>
      <c r="N21" s="184"/>
      <c r="O21" s="184"/>
      <c r="P21" s="184"/>
      <c r="Q21" s="184"/>
      <c r="R21" s="184"/>
      <c r="S21" s="183"/>
    </row>
    <row r="22" spans="1:22" ht="13.5" customHeight="1">
      <c r="A22" s="179"/>
      <c r="B22" s="412" t="s">
        <v>58</v>
      </c>
      <c r="C22" s="412"/>
      <c r="D22" s="412"/>
      <c r="E22" s="182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0"/>
    </row>
    <row r="23" spans="1:22" ht="13.5" customHeight="1">
      <c r="A23" s="179"/>
      <c r="B23" s="413" t="s">
        <v>60</v>
      </c>
      <c r="C23" s="413"/>
      <c r="D23" s="413"/>
      <c r="E23" s="178"/>
      <c r="F23" s="177">
        <v>43925</v>
      </c>
      <c r="G23" s="177">
        <v>43926</v>
      </c>
      <c r="H23" s="177">
        <v>43927</v>
      </c>
      <c r="I23" s="177">
        <v>43928</v>
      </c>
      <c r="J23" s="177"/>
      <c r="K23" s="177"/>
      <c r="L23" s="177"/>
      <c r="M23" s="177"/>
      <c r="N23" s="177"/>
      <c r="O23" s="177"/>
      <c r="P23" s="177"/>
      <c r="Q23" s="177"/>
      <c r="R23" s="177"/>
      <c r="S23" s="176"/>
    </row>
    <row r="24" spans="1:22" ht="13.5" customHeight="1" thickBot="1">
      <c r="A24" s="175"/>
      <c r="B24" s="403" t="s">
        <v>61</v>
      </c>
      <c r="C24" s="403"/>
      <c r="D24" s="403"/>
      <c r="E24" s="174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2"/>
    </row>
    <row r="25" spans="1:22" s="170" customFormat="1" ht="13.5" customHeight="1" thickTop="1">
      <c r="A25" s="171"/>
      <c r="C25" s="168"/>
      <c r="D25" s="169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</row>
    <row r="33" spans="1:22" s="170" customFormat="1" ht="10.5">
      <c r="A33" s="168"/>
      <c r="C33" s="168"/>
      <c r="D33" s="169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</row>
    <row r="34" spans="1:22" s="170" customFormat="1" ht="10.5">
      <c r="A34" s="168"/>
      <c r="C34" s="168"/>
      <c r="D34" s="169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</row>
  </sheetData>
  <mergeCells count="27">
    <mergeCell ref="B21:D21"/>
    <mergeCell ref="B22:D22"/>
    <mergeCell ref="B23:D23"/>
    <mergeCell ref="B24:D24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hyperlinks>
    <hyperlink ref="D11" r:id="rId1" xr:uid="{00000000-0004-0000-1B00-000000000000}"/>
    <hyperlink ref="D12" r:id="rId2" xr:uid="{00000000-0004-0000-1B00-000001000000}"/>
    <hyperlink ref="D13" r:id="rId3" xr:uid="{00000000-0004-0000-1B00-000002000000}"/>
    <hyperlink ref="D14" r:id="rId4" xr:uid="{00000000-0004-0000-1B00-000003000000}"/>
    <hyperlink ref="D19" r:id="rId5" xr:uid="{00000000-0004-0000-1B00-000004000000}"/>
    <hyperlink ref="D20" r:id="rId6" xr:uid="{00000000-0004-0000-1B00-000005000000}"/>
  </hyperlinks>
  <pageMargins left="0.75" right="0.75" top="0.75" bottom="0.75" header="0.5" footer="0.5"/>
  <pageSetup paperSize="9" orientation="portrait" horizontalDpi="300" verticalDpi="300" r:id="rId7"/>
  <headerFooter alignWithMargins="0">
    <oddFooter>&amp;L&amp;"Tahoma,Regular"&amp;10 02ae-BM/PM/HDCV/FSOFT v2/1&amp;C&amp;"Tahoma,Regular"&amp;10Internal use&amp;R&amp;"Tahoma,Regular"&amp;10&amp;P/&amp;N</oddFooter>
  </headerFooter>
  <legacyDrawing r:id="rId8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42"/>
  <sheetViews>
    <sheetView workbookViewId="0">
      <selection activeCell="C4" sqref="C4:D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327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327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53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IF([2]FunctionList!E6&lt;&gt;"N/A",SUM(C4*[2]FunctionList!E6/1000,- O7),"N/A")</f>
        <v>-0.70000000000000018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COUNTIF(F30:HP30,"P")</f>
        <v>0</v>
      </c>
      <c r="B7" s="417"/>
      <c r="C7" s="418">
        <f>COUNTIF(F30:HP30,"F")</f>
        <v>0</v>
      </c>
      <c r="D7" s="419"/>
      <c r="E7" s="417"/>
      <c r="F7" s="418">
        <f>SUM(O7,- A7,- C7)</f>
        <v>6</v>
      </c>
      <c r="G7" s="419"/>
      <c r="H7" s="419"/>
      <c r="I7" s="419"/>
      <c r="J7" s="419"/>
      <c r="K7" s="420"/>
      <c r="L7" s="231">
        <f>COUNTIF(E29:HP29,"N")</f>
        <v>3</v>
      </c>
      <c r="M7" s="231">
        <f>COUNTIF(E29:HP29,"A")</f>
        <v>3</v>
      </c>
      <c r="N7" s="231">
        <f>COUNTIF(E29:HP29,"B")</f>
        <v>0</v>
      </c>
      <c r="O7" s="421">
        <f>COUNTA(E9:HS9)</f>
        <v>6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>
      <c r="A11" s="186" t="s">
        <v>288</v>
      </c>
      <c r="B11" s="219"/>
      <c r="C11" s="218"/>
      <c r="D11" s="314" t="s">
        <v>328</v>
      </c>
      <c r="E11" s="215"/>
      <c r="F11" s="290" t="s">
        <v>98</v>
      </c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2" ht="13.5" customHeight="1">
      <c r="A12" s="179"/>
      <c r="B12" s="219"/>
      <c r="C12" s="218"/>
      <c r="D12" s="314" t="s">
        <v>329</v>
      </c>
      <c r="E12" s="215"/>
      <c r="F12" s="290"/>
      <c r="G12" s="290" t="s">
        <v>98</v>
      </c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2" ht="13.5" customHeight="1">
      <c r="A13" s="179"/>
      <c r="B13" s="219"/>
      <c r="C13" s="218"/>
      <c r="D13" s="314" t="s">
        <v>330</v>
      </c>
      <c r="E13" s="215"/>
      <c r="F13" s="290"/>
      <c r="G13" s="290"/>
      <c r="H13" s="290" t="s">
        <v>98</v>
      </c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2" ht="13.5" customHeight="1">
      <c r="A14" s="179"/>
      <c r="B14" s="219"/>
      <c r="C14" s="218"/>
      <c r="D14" s="314" t="s">
        <v>331</v>
      </c>
      <c r="E14" s="215"/>
      <c r="F14" s="290"/>
      <c r="G14" s="290"/>
      <c r="H14" s="290"/>
      <c r="I14" s="290" t="s">
        <v>98</v>
      </c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2" ht="13.5" customHeight="1">
      <c r="A15" s="179"/>
      <c r="B15" s="219"/>
      <c r="C15" s="218"/>
      <c r="D15" s="314" t="s">
        <v>332</v>
      </c>
      <c r="E15" s="215"/>
      <c r="F15" s="290"/>
      <c r="G15" s="290"/>
      <c r="H15" s="290"/>
      <c r="I15" s="290"/>
      <c r="J15" s="290" t="s">
        <v>98</v>
      </c>
      <c r="K15" s="290"/>
      <c r="L15" s="290"/>
      <c r="M15" s="290"/>
      <c r="N15" s="290"/>
      <c r="O15" s="290"/>
      <c r="P15" s="290"/>
      <c r="Q15" s="290"/>
      <c r="R15" s="290"/>
      <c r="S15" s="291"/>
    </row>
    <row r="16" spans="1:22" ht="13.5" customHeight="1" thickBot="1">
      <c r="A16" s="179"/>
      <c r="B16" s="219"/>
      <c r="C16" s="218"/>
      <c r="D16" s="314" t="s">
        <v>333</v>
      </c>
      <c r="E16" s="215"/>
      <c r="F16" s="290"/>
      <c r="G16" s="290"/>
      <c r="H16" s="290"/>
      <c r="I16" s="290"/>
      <c r="J16" s="290"/>
      <c r="K16" s="290" t="s">
        <v>98</v>
      </c>
      <c r="L16" s="290"/>
      <c r="M16" s="290"/>
      <c r="N16" s="290"/>
      <c r="O16" s="290"/>
      <c r="P16" s="290"/>
      <c r="Q16" s="290"/>
      <c r="R16" s="290"/>
      <c r="S16" s="291"/>
    </row>
    <row r="17" spans="1:19" ht="13.5" customHeight="1">
      <c r="A17" s="186" t="s">
        <v>77</v>
      </c>
      <c r="B17" s="202" t="s">
        <v>78</v>
      </c>
      <c r="C17" s="201"/>
      <c r="D17" s="200"/>
      <c r="E17" s="199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1"/>
    </row>
    <row r="18" spans="1:19" ht="13.5" customHeight="1">
      <c r="A18" s="179"/>
      <c r="B18" s="193"/>
      <c r="C18" s="196"/>
      <c r="D18" s="194" t="s">
        <v>334</v>
      </c>
      <c r="E18" s="195"/>
      <c r="F18" s="292" t="s">
        <v>98</v>
      </c>
      <c r="G18" s="292" t="s">
        <v>98</v>
      </c>
      <c r="H18" s="292" t="s">
        <v>98</v>
      </c>
      <c r="I18" s="292" t="s">
        <v>98</v>
      </c>
      <c r="J18" s="290" t="s">
        <v>98</v>
      </c>
      <c r="K18" s="292" t="s">
        <v>98</v>
      </c>
      <c r="L18" s="292"/>
      <c r="M18" s="292"/>
      <c r="N18" s="292"/>
      <c r="O18" s="292"/>
      <c r="P18" s="292"/>
      <c r="Q18" s="292"/>
      <c r="R18" s="292"/>
      <c r="S18" s="293"/>
    </row>
    <row r="19" spans="1:19" ht="13.5" customHeight="1">
      <c r="A19" s="179"/>
      <c r="B19" s="193" t="s">
        <v>79</v>
      </c>
      <c r="C19" s="192"/>
      <c r="D19" s="191"/>
      <c r="E19" s="190"/>
      <c r="F19" s="292"/>
      <c r="G19" s="292"/>
      <c r="H19" s="292"/>
      <c r="I19" s="292"/>
      <c r="J19" s="290"/>
      <c r="K19" s="292"/>
      <c r="L19" s="292"/>
      <c r="M19" s="292"/>
      <c r="N19" s="292"/>
      <c r="O19" s="292"/>
      <c r="P19" s="292"/>
      <c r="Q19" s="292"/>
      <c r="R19" s="292"/>
      <c r="S19" s="293"/>
    </row>
    <row r="20" spans="1:19" ht="13.5" customHeight="1">
      <c r="A20" s="179"/>
      <c r="B20" s="193"/>
      <c r="C20" s="192"/>
      <c r="D20" s="194" t="s">
        <v>236</v>
      </c>
      <c r="E20" s="190"/>
      <c r="F20" s="292"/>
      <c r="G20" s="292"/>
      <c r="H20" s="292"/>
      <c r="I20" s="292"/>
      <c r="J20" s="290"/>
      <c r="K20" s="292" t="s">
        <v>98</v>
      </c>
      <c r="L20" s="292"/>
      <c r="M20" s="292"/>
      <c r="N20" s="292"/>
      <c r="O20" s="292"/>
      <c r="P20" s="292"/>
      <c r="Q20" s="292"/>
      <c r="R20" s="292"/>
      <c r="S20" s="293"/>
    </row>
    <row r="21" spans="1:19" ht="13.5" customHeight="1">
      <c r="A21" s="179"/>
      <c r="B21" s="193"/>
      <c r="C21" s="192"/>
      <c r="D21" s="194" t="s">
        <v>237</v>
      </c>
      <c r="E21" s="190"/>
      <c r="F21" s="292"/>
      <c r="G21" s="292"/>
      <c r="H21" s="292" t="s">
        <v>98</v>
      </c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3"/>
    </row>
    <row r="22" spans="1:19" ht="13.5" customHeight="1">
      <c r="A22" s="179"/>
      <c r="B22" s="193"/>
      <c r="C22" s="192"/>
      <c r="D22" s="194" t="s">
        <v>185</v>
      </c>
      <c r="E22" s="190"/>
      <c r="F22" s="292"/>
      <c r="G22" s="292"/>
      <c r="H22" s="292"/>
      <c r="I22" s="292"/>
      <c r="J22" s="290" t="s">
        <v>98</v>
      </c>
      <c r="K22" s="292"/>
      <c r="L22" s="292"/>
      <c r="M22" s="292"/>
      <c r="N22" s="292"/>
      <c r="O22" s="292"/>
      <c r="P22" s="292"/>
      <c r="Q22" s="292"/>
      <c r="R22" s="292"/>
      <c r="S22" s="293"/>
    </row>
    <row r="23" spans="1:19" ht="13.5" customHeight="1">
      <c r="A23" s="179"/>
      <c r="B23" s="193" t="s">
        <v>80</v>
      </c>
      <c r="C23" s="192"/>
      <c r="D23" s="191"/>
      <c r="E23" s="190"/>
      <c r="F23" s="292"/>
      <c r="G23" s="292"/>
      <c r="H23" s="292"/>
      <c r="I23" s="292"/>
      <c r="J23" s="290"/>
      <c r="K23" s="292"/>
      <c r="L23" s="292"/>
      <c r="M23" s="292"/>
      <c r="N23" s="292"/>
      <c r="O23" s="292"/>
      <c r="P23" s="292"/>
      <c r="Q23" s="292"/>
      <c r="R23" s="292"/>
      <c r="S23" s="293"/>
    </row>
    <row r="24" spans="1:19" ht="13.5" customHeight="1">
      <c r="A24" s="179"/>
      <c r="B24" s="193"/>
      <c r="C24" s="192"/>
      <c r="D24" s="315" t="s">
        <v>293</v>
      </c>
      <c r="E24" s="190"/>
      <c r="F24" s="292" t="s">
        <v>98</v>
      </c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3"/>
    </row>
    <row r="25" spans="1:19" ht="13.5" customHeight="1">
      <c r="A25" s="179"/>
      <c r="B25" s="202"/>
      <c r="C25" s="316"/>
      <c r="D25" s="315" t="s">
        <v>294</v>
      </c>
      <c r="E25" s="317"/>
      <c r="F25" s="290"/>
      <c r="G25" s="290" t="s">
        <v>98</v>
      </c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1"/>
    </row>
    <row r="26" spans="1:19" ht="13.5" customHeight="1">
      <c r="A26" s="179"/>
      <c r="B26" s="202"/>
      <c r="C26" s="316"/>
      <c r="D26" s="315" t="s">
        <v>335</v>
      </c>
      <c r="E26" s="317"/>
      <c r="F26" s="290"/>
      <c r="G26" s="290"/>
      <c r="H26" s="290" t="s">
        <v>98</v>
      </c>
      <c r="I26" s="290"/>
      <c r="J26" s="290"/>
      <c r="K26" s="290" t="s">
        <v>98</v>
      </c>
      <c r="L26" s="290"/>
      <c r="M26" s="290"/>
      <c r="N26" s="290"/>
      <c r="O26" s="290"/>
      <c r="P26" s="290"/>
      <c r="Q26" s="290"/>
      <c r="R26" s="290"/>
      <c r="S26" s="291"/>
    </row>
    <row r="27" spans="1:19" ht="13.5" customHeight="1">
      <c r="A27" s="179"/>
      <c r="B27" s="202"/>
      <c r="C27" s="316"/>
      <c r="D27" s="315" t="s">
        <v>336</v>
      </c>
      <c r="E27" s="317"/>
      <c r="F27" s="290"/>
      <c r="G27" s="290"/>
      <c r="H27" s="290"/>
      <c r="I27" s="290" t="s">
        <v>98</v>
      </c>
      <c r="J27" s="290"/>
      <c r="K27" s="290"/>
      <c r="L27" s="290"/>
      <c r="M27" s="290"/>
      <c r="N27" s="290"/>
      <c r="O27" s="290"/>
      <c r="P27" s="290"/>
      <c r="Q27" s="290"/>
      <c r="R27" s="290"/>
      <c r="S27" s="291"/>
    </row>
    <row r="28" spans="1:19" ht="13.5" customHeight="1" thickBot="1">
      <c r="A28" s="179"/>
      <c r="B28" s="202"/>
      <c r="C28" s="316"/>
      <c r="D28" s="315" t="s">
        <v>337</v>
      </c>
      <c r="E28" s="317"/>
      <c r="F28" s="290"/>
      <c r="G28" s="290"/>
      <c r="H28" s="290"/>
      <c r="I28" s="290"/>
      <c r="J28" s="290" t="s">
        <v>98</v>
      </c>
      <c r="K28" s="290"/>
      <c r="L28" s="290"/>
      <c r="M28" s="290"/>
      <c r="N28" s="290"/>
      <c r="O28" s="290"/>
      <c r="P28" s="290"/>
      <c r="Q28" s="290"/>
      <c r="R28" s="290"/>
      <c r="S28" s="291"/>
    </row>
    <row r="29" spans="1:19" ht="13.5" customHeight="1" thickTop="1">
      <c r="A29" s="186" t="s">
        <v>53</v>
      </c>
      <c r="B29" s="411" t="s">
        <v>54</v>
      </c>
      <c r="C29" s="411"/>
      <c r="D29" s="411"/>
      <c r="E29" s="306"/>
      <c r="F29" s="184" t="s">
        <v>55</v>
      </c>
      <c r="G29" s="184" t="s">
        <v>55</v>
      </c>
      <c r="H29" s="184" t="s">
        <v>57</v>
      </c>
      <c r="I29" s="184" t="s">
        <v>55</v>
      </c>
      <c r="J29" s="184" t="s">
        <v>57</v>
      </c>
      <c r="K29" s="184" t="s">
        <v>57</v>
      </c>
      <c r="L29" s="184"/>
      <c r="M29" s="184"/>
      <c r="N29" s="184"/>
      <c r="O29" s="184"/>
      <c r="P29" s="184"/>
      <c r="Q29" s="184"/>
      <c r="R29" s="184"/>
      <c r="S29" s="183"/>
    </row>
    <row r="30" spans="1:19" ht="13.5" customHeight="1">
      <c r="A30" s="179"/>
      <c r="B30" s="412" t="s">
        <v>58</v>
      </c>
      <c r="C30" s="412"/>
      <c r="D30" s="412"/>
      <c r="E30" s="182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0"/>
    </row>
    <row r="31" spans="1:19" ht="13.5" customHeight="1">
      <c r="A31" s="179"/>
      <c r="B31" s="413" t="s">
        <v>60</v>
      </c>
      <c r="C31" s="413"/>
      <c r="D31" s="413"/>
      <c r="E31" s="178"/>
      <c r="F31" s="177">
        <v>43925</v>
      </c>
      <c r="G31" s="177">
        <v>43926</v>
      </c>
      <c r="H31" s="177">
        <v>43927</v>
      </c>
      <c r="I31" s="177">
        <v>43928</v>
      </c>
      <c r="J31" s="177">
        <v>43929</v>
      </c>
      <c r="K31" s="177">
        <v>43930</v>
      </c>
      <c r="L31" s="177"/>
      <c r="M31" s="177"/>
      <c r="N31" s="177"/>
      <c r="O31" s="177"/>
      <c r="P31" s="177"/>
      <c r="Q31" s="177"/>
      <c r="R31" s="177"/>
      <c r="S31" s="176"/>
    </row>
    <row r="32" spans="1:19" ht="13.5" customHeight="1" thickBot="1">
      <c r="A32" s="175"/>
      <c r="B32" s="403" t="s">
        <v>61</v>
      </c>
      <c r="C32" s="403"/>
      <c r="D32" s="403"/>
      <c r="E32" s="174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2"/>
    </row>
    <row r="33" spans="1:1" ht="13.5" customHeight="1" thickTop="1">
      <c r="A33" s="171"/>
    </row>
    <row r="41" spans="1:1" ht="10.5"/>
    <row r="42" spans="1:1" ht="10.5"/>
  </sheetData>
  <mergeCells count="27">
    <mergeCell ref="B29:D29"/>
    <mergeCell ref="B30:D30"/>
    <mergeCell ref="B31:D31"/>
    <mergeCell ref="B32:D32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hyperlinks>
    <hyperlink ref="D11" r:id="rId1" xr:uid="{00000000-0004-0000-1C00-000000000000}"/>
    <hyperlink ref="D12" r:id="rId2" xr:uid="{00000000-0004-0000-1C00-000001000000}"/>
    <hyperlink ref="D13" r:id="rId3" xr:uid="{00000000-0004-0000-1C00-000002000000}"/>
    <hyperlink ref="D14" r:id="rId4" xr:uid="{00000000-0004-0000-1C00-000003000000}"/>
    <hyperlink ref="D15" r:id="rId5" xr:uid="{00000000-0004-0000-1C00-000004000000}"/>
    <hyperlink ref="D16" r:id="rId6" xr:uid="{00000000-0004-0000-1C00-000005000000}"/>
    <hyperlink ref="D24" r:id="rId7" xr:uid="{00000000-0004-0000-1C00-000006000000}"/>
    <hyperlink ref="D25" r:id="rId8" xr:uid="{00000000-0004-0000-1C00-000007000000}"/>
    <hyperlink ref="D26" r:id="rId9" xr:uid="{00000000-0004-0000-1C00-000008000000}"/>
    <hyperlink ref="D27" r:id="rId10" xr:uid="{00000000-0004-0000-1C00-000009000000}"/>
    <hyperlink ref="D28" r:id="rId11" xr:uid="{00000000-0004-0000-1C00-00000A000000}"/>
  </hyperlinks>
  <pageMargins left="0.75" right="0.75" top="0.75" bottom="0.75" header="0.5" footer="0.5"/>
  <pageSetup paperSize="9" orientation="portrait" horizontalDpi="300" verticalDpi="300" r:id="rId12"/>
  <headerFooter alignWithMargins="0">
    <oddFooter>&amp;L&amp;"Tahoma,Regular"&amp;10 02ae-BM/PM/HDCV/FSOFT v2/1&amp;C&amp;"Tahoma,Regular"&amp;10Internal use&amp;R&amp;"Tahoma,Regular"&amp;10&amp;P/&amp;N</oddFooter>
  </headerFooter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6"/>
  <sheetViews>
    <sheetView tabSelected="1" topLeftCell="A16" zoomScaleNormal="100" workbookViewId="0">
      <selection activeCell="E40" sqref="E40"/>
    </sheetView>
  </sheetViews>
  <sheetFormatPr defaultRowHeight="12.75"/>
  <cols>
    <col min="1" max="1" width="7.125" style="45" customWidth="1"/>
    <col min="2" max="2" width="14.75" style="45" customWidth="1"/>
    <col min="3" max="3" width="22.375" style="45" bestFit="1" customWidth="1"/>
    <col min="4" max="4" width="26.75" style="30" customWidth="1"/>
    <col min="5" max="5" width="34.375" style="31" customWidth="1"/>
    <col min="6" max="6" width="31.375" style="30" customWidth="1"/>
    <col min="7" max="7" width="22.5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16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335" t="s">
        <v>1</v>
      </c>
      <c r="B4" s="335"/>
      <c r="C4" s="335"/>
      <c r="D4" s="335"/>
      <c r="E4" s="336" t="str">
        <f>Cover!B4</f>
        <v>Fresher Acandemy Management System</v>
      </c>
      <c r="F4" s="337"/>
      <c r="G4" s="337"/>
      <c r="H4" s="338"/>
    </row>
    <row r="5" spans="1:8" ht="14.25" customHeight="1">
      <c r="A5" s="335" t="s">
        <v>3</v>
      </c>
      <c r="B5" s="335"/>
      <c r="C5" s="335"/>
      <c r="D5" s="335"/>
      <c r="E5" s="336" t="str">
        <f>Cover!B5</f>
        <v>FAMS</v>
      </c>
      <c r="F5" s="337"/>
      <c r="G5" s="337"/>
      <c r="H5" s="338"/>
    </row>
    <row r="6" spans="1:8" ht="14.25" customHeight="1">
      <c r="A6" s="342" t="s">
        <v>84</v>
      </c>
      <c r="B6" s="343"/>
      <c r="C6" s="343"/>
      <c r="D6" s="344"/>
      <c r="E6" s="127">
        <v>100</v>
      </c>
      <c r="F6" s="128"/>
      <c r="G6" s="128"/>
      <c r="H6" s="129"/>
    </row>
    <row r="7" spans="1:8" s="35" customFormat="1" ht="12.75" customHeight="1">
      <c r="A7" s="334" t="s">
        <v>17</v>
      </c>
      <c r="B7" s="334"/>
      <c r="C7" s="334"/>
      <c r="D7" s="334"/>
      <c r="E7" s="339" t="s">
        <v>18</v>
      </c>
      <c r="F7" s="340"/>
      <c r="G7" s="340"/>
      <c r="H7" s="341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43" customFormat="1" ht="25.5">
      <c r="A10" s="273" t="s">
        <v>19</v>
      </c>
      <c r="B10" s="274" t="s">
        <v>20</v>
      </c>
      <c r="C10" s="275" t="s">
        <v>21</v>
      </c>
      <c r="D10" s="276" t="s">
        <v>22</v>
      </c>
      <c r="E10" s="277" t="s">
        <v>99</v>
      </c>
      <c r="F10" s="276" t="s">
        <v>23</v>
      </c>
      <c r="G10" s="278" t="s">
        <v>24</v>
      </c>
      <c r="H10" s="279" t="s">
        <v>25</v>
      </c>
    </row>
    <row r="11" spans="1:8" ht="13.5">
      <c r="A11" s="280">
        <v>1</v>
      </c>
      <c r="B11" s="281"/>
      <c r="C11" s="261" t="s">
        <v>262</v>
      </c>
      <c r="D11" s="282" t="s">
        <v>253</v>
      </c>
      <c r="E11" s="282" t="s">
        <v>253</v>
      </c>
      <c r="F11" s="263" t="s">
        <v>253</v>
      </c>
      <c r="G11" s="261"/>
      <c r="H11" s="283"/>
    </row>
    <row r="12" spans="1:8" ht="25.5">
      <c r="A12" s="280">
        <v>2</v>
      </c>
      <c r="B12" s="281"/>
      <c r="C12" s="261" t="s">
        <v>262</v>
      </c>
      <c r="D12" s="282" t="s">
        <v>254</v>
      </c>
      <c r="E12" s="282" t="s">
        <v>255</v>
      </c>
      <c r="F12" s="263" t="s">
        <v>255</v>
      </c>
      <c r="G12" s="261"/>
      <c r="H12" s="283"/>
    </row>
    <row r="13" spans="1:8" ht="13.5">
      <c r="A13" s="280">
        <v>3</v>
      </c>
      <c r="B13" s="281"/>
      <c r="C13" s="261" t="s">
        <v>357</v>
      </c>
      <c r="D13" s="282" t="s">
        <v>256</v>
      </c>
      <c r="E13" s="282" t="s">
        <v>256</v>
      </c>
      <c r="F13" s="263" t="s">
        <v>253</v>
      </c>
      <c r="G13" s="261"/>
      <c r="H13" s="283"/>
    </row>
    <row r="14" spans="1:8" ht="13.5">
      <c r="A14" s="280">
        <v>4</v>
      </c>
      <c r="B14" s="281"/>
      <c r="C14" s="261" t="s">
        <v>357</v>
      </c>
      <c r="D14" s="282" t="s">
        <v>259</v>
      </c>
      <c r="E14" s="282" t="s">
        <v>258</v>
      </c>
      <c r="F14" s="263" t="s">
        <v>258</v>
      </c>
      <c r="G14" s="261"/>
      <c r="H14" s="283"/>
    </row>
    <row r="15" spans="1:8" ht="13.5">
      <c r="A15" s="280">
        <v>5</v>
      </c>
      <c r="B15" s="281"/>
      <c r="C15" s="261" t="s">
        <v>358</v>
      </c>
      <c r="D15" s="282" t="s">
        <v>257</v>
      </c>
      <c r="E15" s="282" t="s">
        <v>257</v>
      </c>
      <c r="F15" s="263" t="s">
        <v>257</v>
      </c>
      <c r="G15" s="261"/>
      <c r="H15" s="283"/>
    </row>
    <row r="16" spans="1:8" ht="25.5">
      <c r="A16" s="280">
        <v>6</v>
      </c>
      <c r="B16" s="281"/>
      <c r="C16" s="261" t="s">
        <v>358</v>
      </c>
      <c r="D16" s="282" t="s">
        <v>261</v>
      </c>
      <c r="E16" s="282" t="s">
        <v>260</v>
      </c>
      <c r="F16" s="263" t="s">
        <v>260</v>
      </c>
      <c r="G16" s="261"/>
      <c r="H16" s="283"/>
    </row>
    <row r="17" spans="1:8" ht="13.5">
      <c r="A17" s="280">
        <v>7</v>
      </c>
      <c r="B17" s="281"/>
      <c r="C17" s="284" t="s">
        <v>222</v>
      </c>
      <c r="D17" s="282" t="s">
        <v>165</v>
      </c>
      <c r="E17" s="282" t="s">
        <v>165</v>
      </c>
      <c r="F17" s="263" t="s">
        <v>165</v>
      </c>
      <c r="G17" s="284"/>
      <c r="H17" s="283"/>
    </row>
    <row r="18" spans="1:8" ht="13.5">
      <c r="A18" s="280">
        <v>8</v>
      </c>
      <c r="B18" s="281"/>
      <c r="C18" s="284" t="s">
        <v>222</v>
      </c>
      <c r="D18" s="282" t="s">
        <v>176</v>
      </c>
      <c r="E18" s="282" t="s">
        <v>176</v>
      </c>
      <c r="F18" s="263" t="s">
        <v>176</v>
      </c>
      <c r="G18" s="284"/>
      <c r="H18" s="283"/>
    </row>
    <row r="19" spans="1:8" ht="13.5">
      <c r="A19" s="280">
        <v>9</v>
      </c>
      <c r="B19" s="281"/>
      <c r="C19" s="261" t="s">
        <v>262</v>
      </c>
      <c r="D19" s="282" t="s">
        <v>198</v>
      </c>
      <c r="E19" s="282" t="s">
        <v>198</v>
      </c>
      <c r="F19" s="263" t="s">
        <v>198</v>
      </c>
      <c r="G19" s="261"/>
      <c r="H19" s="283"/>
    </row>
    <row r="20" spans="1:8" ht="13.5">
      <c r="A20" s="280">
        <v>10</v>
      </c>
      <c r="B20" s="281"/>
      <c r="C20" s="261" t="s">
        <v>238</v>
      </c>
      <c r="D20" s="282" t="s">
        <v>199</v>
      </c>
      <c r="E20" s="282" t="s">
        <v>199</v>
      </c>
      <c r="F20" s="263" t="s">
        <v>199</v>
      </c>
      <c r="G20" s="261"/>
      <c r="H20" s="283"/>
    </row>
    <row r="21" spans="1:8" ht="13.5">
      <c r="A21" s="280">
        <v>11</v>
      </c>
      <c r="B21" s="281"/>
      <c r="C21" s="284" t="s">
        <v>211</v>
      </c>
      <c r="D21" s="282" t="s">
        <v>210</v>
      </c>
      <c r="E21" s="282" t="s">
        <v>210</v>
      </c>
      <c r="F21" s="286" t="s">
        <v>210</v>
      </c>
      <c r="G21" s="284"/>
      <c r="H21" s="283"/>
    </row>
    <row r="22" spans="1:8" ht="13.5">
      <c r="A22" s="280">
        <v>12</v>
      </c>
      <c r="B22" s="281"/>
      <c r="C22" s="284" t="s">
        <v>222</v>
      </c>
      <c r="D22" s="282" t="s">
        <v>218</v>
      </c>
      <c r="E22" s="282" t="s">
        <v>218</v>
      </c>
      <c r="F22" s="286" t="s">
        <v>218</v>
      </c>
      <c r="G22" s="284"/>
      <c r="H22" s="283"/>
    </row>
    <row r="23" spans="1:8">
      <c r="A23" s="280">
        <v>13</v>
      </c>
      <c r="B23" s="281"/>
      <c r="C23" s="284" t="s">
        <v>211</v>
      </c>
      <c r="D23" s="282" t="s">
        <v>198</v>
      </c>
      <c r="E23" s="282" t="s">
        <v>223</v>
      </c>
      <c r="F23" s="285" t="s">
        <v>223</v>
      </c>
      <c r="G23" s="284"/>
      <c r="H23" s="283"/>
    </row>
    <row r="24" spans="1:8" ht="38.25" customHeight="1">
      <c r="A24" s="280">
        <v>14</v>
      </c>
      <c r="B24" s="295"/>
      <c r="C24" s="300" t="s">
        <v>346</v>
      </c>
      <c r="D24" s="282" t="s">
        <v>322</v>
      </c>
      <c r="E24" s="282" t="s">
        <v>322</v>
      </c>
      <c r="F24" s="263" t="s">
        <v>322</v>
      </c>
      <c r="G24" s="296"/>
      <c r="H24" s="298"/>
    </row>
    <row r="25" spans="1:8" ht="13.5">
      <c r="A25" s="280">
        <v>15</v>
      </c>
      <c r="B25" s="295"/>
      <c r="C25" s="300" t="s">
        <v>346</v>
      </c>
      <c r="D25" s="282" t="s">
        <v>317</v>
      </c>
      <c r="E25" s="282" t="s">
        <v>317</v>
      </c>
      <c r="F25" s="263" t="s">
        <v>317</v>
      </c>
      <c r="G25" s="296"/>
      <c r="H25" s="298"/>
    </row>
    <row r="26" spans="1:8" ht="13.5">
      <c r="A26" s="280">
        <v>16</v>
      </c>
      <c r="B26" s="287"/>
      <c r="C26" s="300" t="s">
        <v>239</v>
      </c>
      <c r="D26" s="282" t="s">
        <v>312</v>
      </c>
      <c r="E26" s="282" t="s">
        <v>312</v>
      </c>
      <c r="F26" s="263" t="s">
        <v>312</v>
      </c>
      <c r="G26" s="288"/>
      <c r="H26" s="289"/>
    </row>
    <row r="27" spans="1:8" ht="13.5">
      <c r="A27" s="280">
        <v>17</v>
      </c>
      <c r="B27" s="300"/>
      <c r="C27" s="300" t="s">
        <v>239</v>
      </c>
      <c r="D27" s="282" t="s">
        <v>240</v>
      </c>
      <c r="E27" s="282" t="s">
        <v>240</v>
      </c>
      <c r="F27" s="263" t="s">
        <v>240</v>
      </c>
      <c r="G27" s="301"/>
      <c r="H27" s="304"/>
    </row>
    <row r="28" spans="1:8" ht="13.5">
      <c r="A28" s="280">
        <v>18</v>
      </c>
      <c r="B28" s="300"/>
      <c r="C28" s="300" t="s">
        <v>239</v>
      </c>
      <c r="D28" s="282" t="s">
        <v>309</v>
      </c>
      <c r="E28" s="282" t="s">
        <v>309</v>
      </c>
      <c r="F28" s="263" t="s">
        <v>309</v>
      </c>
      <c r="G28" s="301"/>
      <c r="H28" s="304"/>
    </row>
    <row r="29" spans="1:8" ht="13.5">
      <c r="A29" s="280">
        <v>19</v>
      </c>
      <c r="B29" s="300"/>
      <c r="C29" s="300" t="s">
        <v>239</v>
      </c>
      <c r="D29" s="282" t="s">
        <v>347</v>
      </c>
      <c r="E29" s="282" t="s">
        <v>347</v>
      </c>
      <c r="F29" s="263" t="s">
        <v>347</v>
      </c>
      <c r="G29" s="302"/>
      <c r="H29" s="304"/>
    </row>
    <row r="30" spans="1:8" ht="13.5">
      <c r="A30" s="280">
        <v>20</v>
      </c>
      <c r="B30" s="300"/>
      <c r="C30" s="300" t="s">
        <v>239</v>
      </c>
      <c r="D30" s="282" t="s">
        <v>301</v>
      </c>
      <c r="E30" s="282" t="s">
        <v>301</v>
      </c>
      <c r="F30" s="263" t="s">
        <v>301</v>
      </c>
      <c r="G30" s="302"/>
      <c r="H30" s="304"/>
    </row>
    <row r="31" spans="1:8" ht="13.5">
      <c r="A31" s="280">
        <v>21</v>
      </c>
      <c r="B31" s="300"/>
      <c r="C31" s="300" t="s">
        <v>239</v>
      </c>
      <c r="D31" s="282" t="s">
        <v>241</v>
      </c>
      <c r="E31" s="282" t="s">
        <v>241</v>
      </c>
      <c r="F31" s="263" t="s">
        <v>241</v>
      </c>
      <c r="G31" s="302"/>
      <c r="H31" s="304"/>
    </row>
    <row r="32" spans="1:8" ht="13.5">
      <c r="A32" s="280">
        <v>22</v>
      </c>
      <c r="B32" s="300"/>
      <c r="C32" s="300" t="s">
        <v>239</v>
      </c>
      <c r="D32" s="282" t="s">
        <v>287</v>
      </c>
      <c r="E32" s="282" t="s">
        <v>287</v>
      </c>
      <c r="F32" s="263" t="s">
        <v>287</v>
      </c>
      <c r="G32" s="302"/>
      <c r="H32" s="304"/>
    </row>
    <row r="33" spans="1:8" ht="13.5">
      <c r="A33" s="280">
        <v>23</v>
      </c>
      <c r="B33" s="300"/>
      <c r="C33" s="303" t="s">
        <v>211</v>
      </c>
      <c r="D33" s="297" t="s">
        <v>338</v>
      </c>
      <c r="E33" s="297" t="s">
        <v>338</v>
      </c>
      <c r="F33" s="305" t="s">
        <v>338</v>
      </c>
      <c r="G33" s="302"/>
      <c r="H33" s="304"/>
    </row>
    <row r="34" spans="1:8" ht="13.5">
      <c r="A34" s="280">
        <v>24</v>
      </c>
      <c r="B34" s="300"/>
      <c r="C34" s="303" t="s">
        <v>211</v>
      </c>
      <c r="D34" s="297" t="s">
        <v>327</v>
      </c>
      <c r="E34" s="297" t="s">
        <v>327</v>
      </c>
      <c r="F34" s="305" t="s">
        <v>327</v>
      </c>
      <c r="G34" s="302"/>
      <c r="H34" s="304"/>
    </row>
    <row r="35" spans="1:8" ht="13.5">
      <c r="A35" s="280">
        <v>25</v>
      </c>
      <c r="B35" s="300"/>
      <c r="C35" s="303" t="s">
        <v>282</v>
      </c>
      <c r="D35" s="297" t="s">
        <v>282</v>
      </c>
      <c r="E35" s="297" t="s">
        <v>282</v>
      </c>
      <c r="F35" s="305" t="s">
        <v>282</v>
      </c>
      <c r="G35" s="302"/>
      <c r="H35" s="304"/>
    </row>
    <row r="36" spans="1:8" s="466" customFormat="1" ht="13.5">
      <c r="A36" s="460">
        <v>26</v>
      </c>
      <c r="B36" s="461"/>
      <c r="C36" s="461" t="s">
        <v>238</v>
      </c>
      <c r="D36" s="462" t="s">
        <v>281</v>
      </c>
      <c r="E36" s="462" t="s">
        <v>281</v>
      </c>
      <c r="F36" s="463" t="s">
        <v>281</v>
      </c>
      <c r="G36" s="464"/>
      <c r="H36" s="465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23" location="tranferCandidateController!A1" display="tranferCandidate-CC" xr:uid="{00000000-0004-0000-0200-000000000000}"/>
    <hyperlink ref="F11" location="countCandidateByStatusLocation!A1" display="countCandidateByStatusLocation" xr:uid="{00000000-0004-0000-0200-000001000000}"/>
    <hyperlink ref="F12" location="getListsCountCandidate!A1" display="getListsCountCandidate" xr:uid="{00000000-0004-0000-0200-000002000000}"/>
    <hyperlink ref="F13" location="countClassByStatusLocation!A1" display="countCandidateByStatusLocation" xr:uid="{00000000-0004-0000-0200-000003000000}"/>
    <hyperlink ref="F14" location="getListsCountClass!A1" display="getListsCountClass" xr:uid="{00000000-0004-0000-0200-000004000000}"/>
    <hyperlink ref="F15" location="countTraineeByStatusLocation!A1" display="countTraineeByStatusLocation" xr:uid="{00000000-0004-0000-0200-000005000000}"/>
    <hyperlink ref="F16" location="getListsCountTrainee!A1" display="getListsCountTrainee" xr:uid="{00000000-0004-0000-0200-000006000000}"/>
    <hyperlink ref="F17" location="getDashboardVoByStatusLocation!A1" display="getDashboardVoByStatusLocation" xr:uid="{00000000-0004-0000-0200-000007000000}"/>
    <hyperlink ref="F18" location="getAllStatusByDashboard!A1" display="getAllStatusByDashboard" xr:uid="{00000000-0004-0000-0200-000008000000}"/>
    <hyperlink ref="F19" location="tranferCandidate!A1" display="tranferCandidate" xr:uid="{00000000-0004-0000-0200-000009000000}"/>
    <hyperlink ref="F20" location="getCandidateById!A1" display="getCandidateById" xr:uid="{00000000-0004-0000-0200-00000A000000}"/>
    <hyperlink ref="F21" location="viewCandidateProfileController!A1" display="viewCandidateProfileController" xr:uid="{00000000-0004-0000-0200-00000B000000}"/>
    <hyperlink ref="F22" location="displayLandingPageAsTable!A1" display="displayLandingPageAsTable" xr:uid="{00000000-0004-0000-0200-00000C000000}"/>
    <hyperlink ref="F26:F32" location="getCandidateHasIdFromCandidateV!A1" display="getCandidateHasIdFromCandidateVO" xr:uid="{00000000-0004-0000-0200-00000D000000}"/>
    <hyperlink ref="F33" location="createCandidate!A1" display="createCandidate" xr:uid="{00000000-0004-0000-0200-00000F000000}"/>
    <hyperlink ref="F34" location="updateCandidate!A1" display="updateCandidate" xr:uid="{00000000-0004-0000-0200-000010000000}"/>
    <hyperlink ref="F24" location="convertToCandidate!A1" display="convertToCandidate" xr:uid="{00000000-0004-0000-0200-000011000000}"/>
    <hyperlink ref="F25" location="getHistory!A1" display="getHistory" xr:uid="{00000000-0004-0000-0200-000012000000}"/>
    <hyperlink ref="F26" location="getFileName!A1" display="getFileName" xr:uid="{00000000-0004-0000-0200-000013000000}"/>
    <hyperlink ref="F27" location="getGradurationYear!A1" display="getGradurationYear" xr:uid="{00000000-0004-0000-0200-000014000000}"/>
    <hyperlink ref="F28" location="getUniversity!A1" display="getUniversity" xr:uid="{00000000-0004-0000-0200-000015000000}"/>
    <hyperlink ref="F29" location="getFileName!A1" display="getfileName" xr:uid="{00000000-0004-0000-0200-000016000000}"/>
    <hyperlink ref="F30" location="getFaculty!A1" display="getFaculty" xr:uid="{00000000-0004-0000-0200-000017000000}"/>
    <hyperlink ref="F31" location="saveFileToDisk!A1" display="saveFileToDisk" xr:uid="{00000000-0004-0000-0200-000018000000}"/>
    <hyperlink ref="F32" location="convertToCandidateProfile!A1" display="convertToCandidateProfile" xr:uid="{00000000-0004-0000-0200-000019000000}"/>
    <hyperlink ref="F35" location="getAllCandidate!A1" display="getAllCandidate" xr:uid="{00000000-0004-0000-0200-00001A000000}"/>
    <hyperlink ref="F36" location="saveCandidate!A1" display="saveCandidate" xr:uid="{00000000-0004-0000-0200-00001B000000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V42"/>
  <sheetViews>
    <sheetView workbookViewId="0">
      <selection activeCell="C4" sqref="C4:D4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11.375" style="169" customWidth="1"/>
    <col min="5" max="5" width="2.875" style="168" customWidth="1"/>
    <col min="6" max="7" width="2.875" style="168" bestFit="1" customWidth="1"/>
    <col min="8" max="8" width="2.875" style="168" customWidth="1"/>
    <col min="9" max="10" width="2.875" style="168" bestFit="1" customWidth="1"/>
    <col min="11" max="20" width="2.875" style="168" customWidth="1"/>
    <col min="21" max="256" width="9" style="168"/>
    <col min="257" max="257" width="8.125" style="168" customWidth="1"/>
    <col min="258" max="258" width="13.375" style="168" customWidth="1"/>
    <col min="259" max="259" width="10.75" style="168" customWidth="1"/>
    <col min="260" max="260" width="11.375" style="168" customWidth="1"/>
    <col min="261" max="261" width="2.875" style="168" customWidth="1"/>
    <col min="262" max="263" width="2.875" style="168" bestFit="1" customWidth="1"/>
    <col min="264" max="264" width="2.875" style="168" customWidth="1"/>
    <col min="265" max="266" width="2.875" style="168" bestFit="1" customWidth="1"/>
    <col min="267" max="276" width="2.875" style="168" customWidth="1"/>
    <col min="277" max="512" width="9" style="168"/>
    <col min="513" max="513" width="8.125" style="168" customWidth="1"/>
    <col min="514" max="514" width="13.375" style="168" customWidth="1"/>
    <col min="515" max="515" width="10.75" style="168" customWidth="1"/>
    <col min="516" max="516" width="11.375" style="168" customWidth="1"/>
    <col min="517" max="517" width="2.875" style="168" customWidth="1"/>
    <col min="518" max="519" width="2.875" style="168" bestFit="1" customWidth="1"/>
    <col min="520" max="520" width="2.875" style="168" customWidth="1"/>
    <col min="521" max="522" width="2.875" style="168" bestFit="1" customWidth="1"/>
    <col min="523" max="532" width="2.875" style="168" customWidth="1"/>
    <col min="533" max="768" width="9" style="168"/>
    <col min="769" max="769" width="8.125" style="168" customWidth="1"/>
    <col min="770" max="770" width="13.375" style="168" customWidth="1"/>
    <col min="771" max="771" width="10.75" style="168" customWidth="1"/>
    <col min="772" max="772" width="11.375" style="168" customWidth="1"/>
    <col min="773" max="773" width="2.875" style="168" customWidth="1"/>
    <col min="774" max="775" width="2.875" style="168" bestFit="1" customWidth="1"/>
    <col min="776" max="776" width="2.875" style="168" customWidth="1"/>
    <col min="777" max="778" width="2.875" style="168" bestFit="1" customWidth="1"/>
    <col min="779" max="788" width="2.875" style="168" customWidth="1"/>
    <col min="789" max="1024" width="9" style="168"/>
    <col min="1025" max="1025" width="8.125" style="168" customWidth="1"/>
    <col min="1026" max="1026" width="13.375" style="168" customWidth="1"/>
    <col min="1027" max="1027" width="10.75" style="168" customWidth="1"/>
    <col min="1028" max="1028" width="11.375" style="168" customWidth="1"/>
    <col min="1029" max="1029" width="2.875" style="168" customWidth="1"/>
    <col min="1030" max="1031" width="2.875" style="168" bestFit="1" customWidth="1"/>
    <col min="1032" max="1032" width="2.875" style="168" customWidth="1"/>
    <col min="1033" max="1034" width="2.875" style="168" bestFit="1" customWidth="1"/>
    <col min="1035" max="1044" width="2.875" style="168" customWidth="1"/>
    <col min="1045" max="1280" width="9" style="168"/>
    <col min="1281" max="1281" width="8.125" style="168" customWidth="1"/>
    <col min="1282" max="1282" width="13.375" style="168" customWidth="1"/>
    <col min="1283" max="1283" width="10.75" style="168" customWidth="1"/>
    <col min="1284" max="1284" width="11.375" style="168" customWidth="1"/>
    <col min="1285" max="1285" width="2.875" style="168" customWidth="1"/>
    <col min="1286" max="1287" width="2.875" style="168" bestFit="1" customWidth="1"/>
    <col min="1288" max="1288" width="2.875" style="168" customWidth="1"/>
    <col min="1289" max="1290" width="2.875" style="168" bestFit="1" customWidth="1"/>
    <col min="1291" max="1300" width="2.875" style="168" customWidth="1"/>
    <col min="1301" max="1536" width="9" style="168"/>
    <col min="1537" max="1537" width="8.125" style="168" customWidth="1"/>
    <col min="1538" max="1538" width="13.375" style="168" customWidth="1"/>
    <col min="1539" max="1539" width="10.75" style="168" customWidth="1"/>
    <col min="1540" max="1540" width="11.375" style="168" customWidth="1"/>
    <col min="1541" max="1541" width="2.875" style="168" customWidth="1"/>
    <col min="1542" max="1543" width="2.875" style="168" bestFit="1" customWidth="1"/>
    <col min="1544" max="1544" width="2.875" style="168" customWidth="1"/>
    <col min="1545" max="1546" width="2.875" style="168" bestFit="1" customWidth="1"/>
    <col min="1547" max="1556" width="2.875" style="168" customWidth="1"/>
    <col min="1557" max="1792" width="9" style="168"/>
    <col min="1793" max="1793" width="8.125" style="168" customWidth="1"/>
    <col min="1794" max="1794" width="13.375" style="168" customWidth="1"/>
    <col min="1795" max="1795" width="10.75" style="168" customWidth="1"/>
    <col min="1796" max="1796" width="11.375" style="168" customWidth="1"/>
    <col min="1797" max="1797" width="2.875" style="168" customWidth="1"/>
    <col min="1798" max="1799" width="2.875" style="168" bestFit="1" customWidth="1"/>
    <col min="1800" max="1800" width="2.875" style="168" customWidth="1"/>
    <col min="1801" max="1802" width="2.875" style="168" bestFit="1" customWidth="1"/>
    <col min="1803" max="1812" width="2.875" style="168" customWidth="1"/>
    <col min="1813" max="2048" width="9" style="168"/>
    <col min="2049" max="2049" width="8.125" style="168" customWidth="1"/>
    <col min="2050" max="2050" width="13.375" style="168" customWidth="1"/>
    <col min="2051" max="2051" width="10.75" style="168" customWidth="1"/>
    <col min="2052" max="2052" width="11.375" style="168" customWidth="1"/>
    <col min="2053" max="2053" width="2.875" style="168" customWidth="1"/>
    <col min="2054" max="2055" width="2.875" style="168" bestFit="1" customWidth="1"/>
    <col min="2056" max="2056" width="2.875" style="168" customWidth="1"/>
    <col min="2057" max="2058" width="2.875" style="168" bestFit="1" customWidth="1"/>
    <col min="2059" max="2068" width="2.875" style="168" customWidth="1"/>
    <col min="2069" max="2304" width="9" style="168"/>
    <col min="2305" max="2305" width="8.125" style="168" customWidth="1"/>
    <col min="2306" max="2306" width="13.375" style="168" customWidth="1"/>
    <col min="2307" max="2307" width="10.75" style="168" customWidth="1"/>
    <col min="2308" max="2308" width="11.375" style="168" customWidth="1"/>
    <col min="2309" max="2309" width="2.875" style="168" customWidth="1"/>
    <col min="2310" max="2311" width="2.875" style="168" bestFit="1" customWidth="1"/>
    <col min="2312" max="2312" width="2.875" style="168" customWidth="1"/>
    <col min="2313" max="2314" width="2.875" style="168" bestFit="1" customWidth="1"/>
    <col min="2315" max="2324" width="2.875" style="168" customWidth="1"/>
    <col min="2325" max="2560" width="9" style="168"/>
    <col min="2561" max="2561" width="8.125" style="168" customWidth="1"/>
    <col min="2562" max="2562" width="13.375" style="168" customWidth="1"/>
    <col min="2563" max="2563" width="10.75" style="168" customWidth="1"/>
    <col min="2564" max="2564" width="11.375" style="168" customWidth="1"/>
    <col min="2565" max="2565" width="2.875" style="168" customWidth="1"/>
    <col min="2566" max="2567" width="2.875" style="168" bestFit="1" customWidth="1"/>
    <col min="2568" max="2568" width="2.875" style="168" customWidth="1"/>
    <col min="2569" max="2570" width="2.875" style="168" bestFit="1" customWidth="1"/>
    <col min="2571" max="2580" width="2.875" style="168" customWidth="1"/>
    <col min="2581" max="2816" width="9" style="168"/>
    <col min="2817" max="2817" width="8.125" style="168" customWidth="1"/>
    <col min="2818" max="2818" width="13.375" style="168" customWidth="1"/>
    <col min="2819" max="2819" width="10.75" style="168" customWidth="1"/>
    <col min="2820" max="2820" width="11.375" style="168" customWidth="1"/>
    <col min="2821" max="2821" width="2.875" style="168" customWidth="1"/>
    <col min="2822" max="2823" width="2.875" style="168" bestFit="1" customWidth="1"/>
    <col min="2824" max="2824" width="2.875" style="168" customWidth="1"/>
    <col min="2825" max="2826" width="2.875" style="168" bestFit="1" customWidth="1"/>
    <col min="2827" max="2836" width="2.875" style="168" customWidth="1"/>
    <col min="2837" max="3072" width="9" style="168"/>
    <col min="3073" max="3073" width="8.125" style="168" customWidth="1"/>
    <col min="3074" max="3074" width="13.375" style="168" customWidth="1"/>
    <col min="3075" max="3075" width="10.75" style="168" customWidth="1"/>
    <col min="3076" max="3076" width="11.375" style="168" customWidth="1"/>
    <col min="3077" max="3077" width="2.875" style="168" customWidth="1"/>
    <col min="3078" max="3079" width="2.875" style="168" bestFit="1" customWidth="1"/>
    <col min="3080" max="3080" width="2.875" style="168" customWidth="1"/>
    <col min="3081" max="3082" width="2.875" style="168" bestFit="1" customWidth="1"/>
    <col min="3083" max="3092" width="2.875" style="168" customWidth="1"/>
    <col min="3093" max="3328" width="9" style="168"/>
    <col min="3329" max="3329" width="8.125" style="168" customWidth="1"/>
    <col min="3330" max="3330" width="13.375" style="168" customWidth="1"/>
    <col min="3331" max="3331" width="10.75" style="168" customWidth="1"/>
    <col min="3332" max="3332" width="11.375" style="168" customWidth="1"/>
    <col min="3333" max="3333" width="2.875" style="168" customWidth="1"/>
    <col min="3334" max="3335" width="2.875" style="168" bestFit="1" customWidth="1"/>
    <col min="3336" max="3336" width="2.875" style="168" customWidth="1"/>
    <col min="3337" max="3338" width="2.875" style="168" bestFit="1" customWidth="1"/>
    <col min="3339" max="3348" width="2.875" style="168" customWidth="1"/>
    <col min="3349" max="3584" width="9" style="168"/>
    <col min="3585" max="3585" width="8.125" style="168" customWidth="1"/>
    <col min="3586" max="3586" width="13.375" style="168" customWidth="1"/>
    <col min="3587" max="3587" width="10.75" style="168" customWidth="1"/>
    <col min="3588" max="3588" width="11.375" style="168" customWidth="1"/>
    <col min="3589" max="3589" width="2.875" style="168" customWidth="1"/>
    <col min="3590" max="3591" width="2.875" style="168" bestFit="1" customWidth="1"/>
    <col min="3592" max="3592" width="2.875" style="168" customWidth="1"/>
    <col min="3593" max="3594" width="2.875" style="168" bestFit="1" customWidth="1"/>
    <col min="3595" max="3604" width="2.875" style="168" customWidth="1"/>
    <col min="3605" max="3840" width="9" style="168"/>
    <col min="3841" max="3841" width="8.125" style="168" customWidth="1"/>
    <col min="3842" max="3842" width="13.375" style="168" customWidth="1"/>
    <col min="3843" max="3843" width="10.75" style="168" customWidth="1"/>
    <col min="3844" max="3844" width="11.375" style="168" customWidth="1"/>
    <col min="3845" max="3845" width="2.875" style="168" customWidth="1"/>
    <col min="3846" max="3847" width="2.875" style="168" bestFit="1" customWidth="1"/>
    <col min="3848" max="3848" width="2.875" style="168" customWidth="1"/>
    <col min="3849" max="3850" width="2.875" style="168" bestFit="1" customWidth="1"/>
    <col min="3851" max="3860" width="2.875" style="168" customWidth="1"/>
    <col min="3861" max="4096" width="9" style="168"/>
    <col min="4097" max="4097" width="8.125" style="168" customWidth="1"/>
    <col min="4098" max="4098" width="13.375" style="168" customWidth="1"/>
    <col min="4099" max="4099" width="10.75" style="168" customWidth="1"/>
    <col min="4100" max="4100" width="11.375" style="168" customWidth="1"/>
    <col min="4101" max="4101" width="2.875" style="168" customWidth="1"/>
    <col min="4102" max="4103" width="2.875" style="168" bestFit="1" customWidth="1"/>
    <col min="4104" max="4104" width="2.875" style="168" customWidth="1"/>
    <col min="4105" max="4106" width="2.875" style="168" bestFit="1" customWidth="1"/>
    <col min="4107" max="4116" width="2.875" style="168" customWidth="1"/>
    <col min="4117" max="4352" width="9" style="168"/>
    <col min="4353" max="4353" width="8.125" style="168" customWidth="1"/>
    <col min="4354" max="4354" width="13.375" style="168" customWidth="1"/>
    <col min="4355" max="4355" width="10.75" style="168" customWidth="1"/>
    <col min="4356" max="4356" width="11.375" style="168" customWidth="1"/>
    <col min="4357" max="4357" width="2.875" style="168" customWidth="1"/>
    <col min="4358" max="4359" width="2.875" style="168" bestFit="1" customWidth="1"/>
    <col min="4360" max="4360" width="2.875" style="168" customWidth="1"/>
    <col min="4361" max="4362" width="2.875" style="168" bestFit="1" customWidth="1"/>
    <col min="4363" max="4372" width="2.875" style="168" customWidth="1"/>
    <col min="4373" max="4608" width="9" style="168"/>
    <col min="4609" max="4609" width="8.125" style="168" customWidth="1"/>
    <col min="4610" max="4610" width="13.375" style="168" customWidth="1"/>
    <col min="4611" max="4611" width="10.75" style="168" customWidth="1"/>
    <col min="4612" max="4612" width="11.375" style="168" customWidth="1"/>
    <col min="4613" max="4613" width="2.875" style="168" customWidth="1"/>
    <col min="4614" max="4615" width="2.875" style="168" bestFit="1" customWidth="1"/>
    <col min="4616" max="4616" width="2.875" style="168" customWidth="1"/>
    <col min="4617" max="4618" width="2.875" style="168" bestFit="1" customWidth="1"/>
    <col min="4619" max="4628" width="2.875" style="168" customWidth="1"/>
    <col min="4629" max="4864" width="9" style="168"/>
    <col min="4865" max="4865" width="8.125" style="168" customWidth="1"/>
    <col min="4866" max="4866" width="13.375" style="168" customWidth="1"/>
    <col min="4867" max="4867" width="10.75" style="168" customWidth="1"/>
    <col min="4868" max="4868" width="11.375" style="168" customWidth="1"/>
    <col min="4869" max="4869" width="2.875" style="168" customWidth="1"/>
    <col min="4870" max="4871" width="2.875" style="168" bestFit="1" customWidth="1"/>
    <col min="4872" max="4872" width="2.875" style="168" customWidth="1"/>
    <col min="4873" max="4874" width="2.875" style="168" bestFit="1" customWidth="1"/>
    <col min="4875" max="4884" width="2.875" style="168" customWidth="1"/>
    <col min="4885" max="5120" width="9" style="168"/>
    <col min="5121" max="5121" width="8.125" style="168" customWidth="1"/>
    <col min="5122" max="5122" width="13.375" style="168" customWidth="1"/>
    <col min="5123" max="5123" width="10.75" style="168" customWidth="1"/>
    <col min="5124" max="5124" width="11.375" style="168" customWidth="1"/>
    <col min="5125" max="5125" width="2.875" style="168" customWidth="1"/>
    <col min="5126" max="5127" width="2.875" style="168" bestFit="1" customWidth="1"/>
    <col min="5128" max="5128" width="2.875" style="168" customWidth="1"/>
    <col min="5129" max="5130" width="2.875" style="168" bestFit="1" customWidth="1"/>
    <col min="5131" max="5140" width="2.875" style="168" customWidth="1"/>
    <col min="5141" max="5376" width="9" style="168"/>
    <col min="5377" max="5377" width="8.125" style="168" customWidth="1"/>
    <col min="5378" max="5378" width="13.375" style="168" customWidth="1"/>
    <col min="5379" max="5379" width="10.75" style="168" customWidth="1"/>
    <col min="5380" max="5380" width="11.375" style="168" customWidth="1"/>
    <col min="5381" max="5381" width="2.875" style="168" customWidth="1"/>
    <col min="5382" max="5383" width="2.875" style="168" bestFit="1" customWidth="1"/>
    <col min="5384" max="5384" width="2.875" style="168" customWidth="1"/>
    <col min="5385" max="5386" width="2.875" style="168" bestFit="1" customWidth="1"/>
    <col min="5387" max="5396" width="2.875" style="168" customWidth="1"/>
    <col min="5397" max="5632" width="9" style="168"/>
    <col min="5633" max="5633" width="8.125" style="168" customWidth="1"/>
    <col min="5634" max="5634" width="13.375" style="168" customWidth="1"/>
    <col min="5635" max="5635" width="10.75" style="168" customWidth="1"/>
    <col min="5636" max="5636" width="11.375" style="168" customWidth="1"/>
    <col min="5637" max="5637" width="2.875" style="168" customWidth="1"/>
    <col min="5638" max="5639" width="2.875" style="168" bestFit="1" customWidth="1"/>
    <col min="5640" max="5640" width="2.875" style="168" customWidth="1"/>
    <col min="5641" max="5642" width="2.875" style="168" bestFit="1" customWidth="1"/>
    <col min="5643" max="5652" width="2.875" style="168" customWidth="1"/>
    <col min="5653" max="5888" width="9" style="168"/>
    <col min="5889" max="5889" width="8.125" style="168" customWidth="1"/>
    <col min="5890" max="5890" width="13.375" style="168" customWidth="1"/>
    <col min="5891" max="5891" width="10.75" style="168" customWidth="1"/>
    <col min="5892" max="5892" width="11.375" style="168" customWidth="1"/>
    <col min="5893" max="5893" width="2.875" style="168" customWidth="1"/>
    <col min="5894" max="5895" width="2.875" style="168" bestFit="1" customWidth="1"/>
    <col min="5896" max="5896" width="2.875" style="168" customWidth="1"/>
    <col min="5897" max="5898" width="2.875" style="168" bestFit="1" customWidth="1"/>
    <col min="5899" max="5908" width="2.875" style="168" customWidth="1"/>
    <col min="5909" max="6144" width="9" style="168"/>
    <col min="6145" max="6145" width="8.125" style="168" customWidth="1"/>
    <col min="6146" max="6146" width="13.375" style="168" customWidth="1"/>
    <col min="6147" max="6147" width="10.75" style="168" customWidth="1"/>
    <col min="6148" max="6148" width="11.375" style="168" customWidth="1"/>
    <col min="6149" max="6149" width="2.875" style="168" customWidth="1"/>
    <col min="6150" max="6151" width="2.875" style="168" bestFit="1" customWidth="1"/>
    <col min="6152" max="6152" width="2.875" style="168" customWidth="1"/>
    <col min="6153" max="6154" width="2.875" style="168" bestFit="1" customWidth="1"/>
    <col min="6155" max="6164" width="2.875" style="168" customWidth="1"/>
    <col min="6165" max="6400" width="9" style="168"/>
    <col min="6401" max="6401" width="8.125" style="168" customWidth="1"/>
    <col min="6402" max="6402" width="13.375" style="168" customWidth="1"/>
    <col min="6403" max="6403" width="10.75" style="168" customWidth="1"/>
    <col min="6404" max="6404" width="11.375" style="168" customWidth="1"/>
    <col min="6405" max="6405" width="2.875" style="168" customWidth="1"/>
    <col min="6406" max="6407" width="2.875" style="168" bestFit="1" customWidth="1"/>
    <col min="6408" max="6408" width="2.875" style="168" customWidth="1"/>
    <col min="6409" max="6410" width="2.875" style="168" bestFit="1" customWidth="1"/>
    <col min="6411" max="6420" width="2.875" style="168" customWidth="1"/>
    <col min="6421" max="6656" width="9" style="168"/>
    <col min="6657" max="6657" width="8.125" style="168" customWidth="1"/>
    <col min="6658" max="6658" width="13.375" style="168" customWidth="1"/>
    <col min="6659" max="6659" width="10.75" style="168" customWidth="1"/>
    <col min="6660" max="6660" width="11.375" style="168" customWidth="1"/>
    <col min="6661" max="6661" width="2.875" style="168" customWidth="1"/>
    <col min="6662" max="6663" width="2.875" style="168" bestFit="1" customWidth="1"/>
    <col min="6664" max="6664" width="2.875" style="168" customWidth="1"/>
    <col min="6665" max="6666" width="2.875" style="168" bestFit="1" customWidth="1"/>
    <col min="6667" max="6676" width="2.875" style="168" customWidth="1"/>
    <col min="6677" max="6912" width="9" style="168"/>
    <col min="6913" max="6913" width="8.125" style="168" customWidth="1"/>
    <col min="6914" max="6914" width="13.375" style="168" customWidth="1"/>
    <col min="6915" max="6915" width="10.75" style="168" customWidth="1"/>
    <col min="6916" max="6916" width="11.375" style="168" customWidth="1"/>
    <col min="6917" max="6917" width="2.875" style="168" customWidth="1"/>
    <col min="6918" max="6919" width="2.875" style="168" bestFit="1" customWidth="1"/>
    <col min="6920" max="6920" width="2.875" style="168" customWidth="1"/>
    <col min="6921" max="6922" width="2.875" style="168" bestFit="1" customWidth="1"/>
    <col min="6923" max="6932" width="2.875" style="168" customWidth="1"/>
    <col min="6933" max="7168" width="9" style="168"/>
    <col min="7169" max="7169" width="8.125" style="168" customWidth="1"/>
    <col min="7170" max="7170" width="13.375" style="168" customWidth="1"/>
    <col min="7171" max="7171" width="10.75" style="168" customWidth="1"/>
    <col min="7172" max="7172" width="11.375" style="168" customWidth="1"/>
    <col min="7173" max="7173" width="2.875" style="168" customWidth="1"/>
    <col min="7174" max="7175" width="2.875" style="168" bestFit="1" customWidth="1"/>
    <col min="7176" max="7176" width="2.875" style="168" customWidth="1"/>
    <col min="7177" max="7178" width="2.875" style="168" bestFit="1" customWidth="1"/>
    <col min="7179" max="7188" width="2.875" style="168" customWidth="1"/>
    <col min="7189" max="7424" width="9" style="168"/>
    <col min="7425" max="7425" width="8.125" style="168" customWidth="1"/>
    <col min="7426" max="7426" width="13.375" style="168" customWidth="1"/>
    <col min="7427" max="7427" width="10.75" style="168" customWidth="1"/>
    <col min="7428" max="7428" width="11.375" style="168" customWidth="1"/>
    <col min="7429" max="7429" width="2.875" style="168" customWidth="1"/>
    <col min="7430" max="7431" width="2.875" style="168" bestFit="1" customWidth="1"/>
    <col min="7432" max="7432" width="2.875" style="168" customWidth="1"/>
    <col min="7433" max="7434" width="2.875" style="168" bestFit="1" customWidth="1"/>
    <col min="7435" max="7444" width="2.875" style="168" customWidth="1"/>
    <col min="7445" max="7680" width="9" style="168"/>
    <col min="7681" max="7681" width="8.125" style="168" customWidth="1"/>
    <col min="7682" max="7682" width="13.375" style="168" customWidth="1"/>
    <col min="7683" max="7683" width="10.75" style="168" customWidth="1"/>
    <col min="7684" max="7684" width="11.375" style="168" customWidth="1"/>
    <col min="7685" max="7685" width="2.875" style="168" customWidth="1"/>
    <col min="7686" max="7687" width="2.875" style="168" bestFit="1" customWidth="1"/>
    <col min="7688" max="7688" width="2.875" style="168" customWidth="1"/>
    <col min="7689" max="7690" width="2.875" style="168" bestFit="1" customWidth="1"/>
    <col min="7691" max="7700" width="2.875" style="168" customWidth="1"/>
    <col min="7701" max="7936" width="9" style="168"/>
    <col min="7937" max="7937" width="8.125" style="168" customWidth="1"/>
    <col min="7938" max="7938" width="13.375" style="168" customWidth="1"/>
    <col min="7939" max="7939" width="10.75" style="168" customWidth="1"/>
    <col min="7940" max="7940" width="11.375" style="168" customWidth="1"/>
    <col min="7941" max="7941" width="2.875" style="168" customWidth="1"/>
    <col min="7942" max="7943" width="2.875" style="168" bestFit="1" customWidth="1"/>
    <col min="7944" max="7944" width="2.875" style="168" customWidth="1"/>
    <col min="7945" max="7946" width="2.875" style="168" bestFit="1" customWidth="1"/>
    <col min="7947" max="7956" width="2.875" style="168" customWidth="1"/>
    <col min="7957" max="8192" width="9" style="168"/>
    <col min="8193" max="8193" width="8.125" style="168" customWidth="1"/>
    <col min="8194" max="8194" width="13.375" style="168" customWidth="1"/>
    <col min="8195" max="8195" width="10.75" style="168" customWidth="1"/>
    <col min="8196" max="8196" width="11.375" style="168" customWidth="1"/>
    <col min="8197" max="8197" width="2.875" style="168" customWidth="1"/>
    <col min="8198" max="8199" width="2.875" style="168" bestFit="1" customWidth="1"/>
    <col min="8200" max="8200" width="2.875" style="168" customWidth="1"/>
    <col min="8201" max="8202" width="2.875" style="168" bestFit="1" customWidth="1"/>
    <col min="8203" max="8212" width="2.875" style="168" customWidth="1"/>
    <col min="8213" max="8448" width="9" style="168"/>
    <col min="8449" max="8449" width="8.125" style="168" customWidth="1"/>
    <col min="8450" max="8450" width="13.375" style="168" customWidth="1"/>
    <col min="8451" max="8451" width="10.75" style="168" customWidth="1"/>
    <col min="8452" max="8452" width="11.375" style="168" customWidth="1"/>
    <col min="8453" max="8453" width="2.875" style="168" customWidth="1"/>
    <col min="8454" max="8455" width="2.875" style="168" bestFit="1" customWidth="1"/>
    <col min="8456" max="8456" width="2.875" style="168" customWidth="1"/>
    <col min="8457" max="8458" width="2.875" style="168" bestFit="1" customWidth="1"/>
    <col min="8459" max="8468" width="2.875" style="168" customWidth="1"/>
    <col min="8469" max="8704" width="9" style="168"/>
    <col min="8705" max="8705" width="8.125" style="168" customWidth="1"/>
    <col min="8706" max="8706" width="13.375" style="168" customWidth="1"/>
    <col min="8707" max="8707" width="10.75" style="168" customWidth="1"/>
    <col min="8708" max="8708" width="11.375" style="168" customWidth="1"/>
    <col min="8709" max="8709" width="2.875" style="168" customWidth="1"/>
    <col min="8710" max="8711" width="2.875" style="168" bestFit="1" customWidth="1"/>
    <col min="8712" max="8712" width="2.875" style="168" customWidth="1"/>
    <col min="8713" max="8714" width="2.875" style="168" bestFit="1" customWidth="1"/>
    <col min="8715" max="8724" width="2.875" style="168" customWidth="1"/>
    <col min="8725" max="8960" width="9" style="168"/>
    <col min="8961" max="8961" width="8.125" style="168" customWidth="1"/>
    <col min="8962" max="8962" width="13.375" style="168" customWidth="1"/>
    <col min="8963" max="8963" width="10.75" style="168" customWidth="1"/>
    <col min="8964" max="8964" width="11.375" style="168" customWidth="1"/>
    <col min="8965" max="8965" width="2.875" style="168" customWidth="1"/>
    <col min="8966" max="8967" width="2.875" style="168" bestFit="1" customWidth="1"/>
    <col min="8968" max="8968" width="2.875" style="168" customWidth="1"/>
    <col min="8969" max="8970" width="2.875" style="168" bestFit="1" customWidth="1"/>
    <col min="8971" max="8980" width="2.875" style="168" customWidth="1"/>
    <col min="8981" max="9216" width="9" style="168"/>
    <col min="9217" max="9217" width="8.125" style="168" customWidth="1"/>
    <col min="9218" max="9218" width="13.375" style="168" customWidth="1"/>
    <col min="9219" max="9219" width="10.75" style="168" customWidth="1"/>
    <col min="9220" max="9220" width="11.375" style="168" customWidth="1"/>
    <col min="9221" max="9221" width="2.875" style="168" customWidth="1"/>
    <col min="9222" max="9223" width="2.875" style="168" bestFit="1" customWidth="1"/>
    <col min="9224" max="9224" width="2.875" style="168" customWidth="1"/>
    <col min="9225" max="9226" width="2.875" style="168" bestFit="1" customWidth="1"/>
    <col min="9227" max="9236" width="2.875" style="168" customWidth="1"/>
    <col min="9237" max="9472" width="9" style="168"/>
    <col min="9473" max="9473" width="8.125" style="168" customWidth="1"/>
    <col min="9474" max="9474" width="13.375" style="168" customWidth="1"/>
    <col min="9475" max="9475" width="10.75" style="168" customWidth="1"/>
    <col min="9476" max="9476" width="11.375" style="168" customWidth="1"/>
    <col min="9477" max="9477" width="2.875" style="168" customWidth="1"/>
    <col min="9478" max="9479" width="2.875" style="168" bestFit="1" customWidth="1"/>
    <col min="9480" max="9480" width="2.875" style="168" customWidth="1"/>
    <col min="9481" max="9482" width="2.875" style="168" bestFit="1" customWidth="1"/>
    <col min="9483" max="9492" width="2.875" style="168" customWidth="1"/>
    <col min="9493" max="9728" width="9" style="168"/>
    <col min="9729" max="9729" width="8.125" style="168" customWidth="1"/>
    <col min="9730" max="9730" width="13.375" style="168" customWidth="1"/>
    <col min="9731" max="9731" width="10.75" style="168" customWidth="1"/>
    <col min="9732" max="9732" width="11.375" style="168" customWidth="1"/>
    <col min="9733" max="9733" width="2.875" style="168" customWidth="1"/>
    <col min="9734" max="9735" width="2.875" style="168" bestFit="1" customWidth="1"/>
    <col min="9736" max="9736" width="2.875" style="168" customWidth="1"/>
    <col min="9737" max="9738" width="2.875" style="168" bestFit="1" customWidth="1"/>
    <col min="9739" max="9748" width="2.875" style="168" customWidth="1"/>
    <col min="9749" max="9984" width="9" style="168"/>
    <col min="9985" max="9985" width="8.125" style="168" customWidth="1"/>
    <col min="9986" max="9986" width="13.375" style="168" customWidth="1"/>
    <col min="9987" max="9987" width="10.75" style="168" customWidth="1"/>
    <col min="9988" max="9988" width="11.375" style="168" customWidth="1"/>
    <col min="9989" max="9989" width="2.875" style="168" customWidth="1"/>
    <col min="9990" max="9991" width="2.875" style="168" bestFit="1" customWidth="1"/>
    <col min="9992" max="9992" width="2.875" style="168" customWidth="1"/>
    <col min="9993" max="9994" width="2.875" style="168" bestFit="1" customWidth="1"/>
    <col min="9995" max="10004" width="2.875" style="168" customWidth="1"/>
    <col min="10005" max="10240" width="9" style="168"/>
    <col min="10241" max="10241" width="8.125" style="168" customWidth="1"/>
    <col min="10242" max="10242" width="13.375" style="168" customWidth="1"/>
    <col min="10243" max="10243" width="10.75" style="168" customWidth="1"/>
    <col min="10244" max="10244" width="11.375" style="168" customWidth="1"/>
    <col min="10245" max="10245" width="2.875" style="168" customWidth="1"/>
    <col min="10246" max="10247" width="2.875" style="168" bestFit="1" customWidth="1"/>
    <col min="10248" max="10248" width="2.875" style="168" customWidth="1"/>
    <col min="10249" max="10250" width="2.875" style="168" bestFit="1" customWidth="1"/>
    <col min="10251" max="10260" width="2.875" style="168" customWidth="1"/>
    <col min="10261" max="10496" width="9" style="168"/>
    <col min="10497" max="10497" width="8.125" style="168" customWidth="1"/>
    <col min="10498" max="10498" width="13.375" style="168" customWidth="1"/>
    <col min="10499" max="10499" width="10.75" style="168" customWidth="1"/>
    <col min="10500" max="10500" width="11.375" style="168" customWidth="1"/>
    <col min="10501" max="10501" width="2.875" style="168" customWidth="1"/>
    <col min="10502" max="10503" width="2.875" style="168" bestFit="1" customWidth="1"/>
    <col min="10504" max="10504" width="2.875" style="168" customWidth="1"/>
    <col min="10505" max="10506" width="2.875" style="168" bestFit="1" customWidth="1"/>
    <col min="10507" max="10516" width="2.875" style="168" customWidth="1"/>
    <col min="10517" max="10752" width="9" style="168"/>
    <col min="10753" max="10753" width="8.125" style="168" customWidth="1"/>
    <col min="10754" max="10754" width="13.375" style="168" customWidth="1"/>
    <col min="10755" max="10755" width="10.75" style="168" customWidth="1"/>
    <col min="10756" max="10756" width="11.375" style="168" customWidth="1"/>
    <col min="10757" max="10757" width="2.875" style="168" customWidth="1"/>
    <col min="10758" max="10759" width="2.875" style="168" bestFit="1" customWidth="1"/>
    <col min="10760" max="10760" width="2.875" style="168" customWidth="1"/>
    <col min="10761" max="10762" width="2.875" style="168" bestFit="1" customWidth="1"/>
    <col min="10763" max="10772" width="2.875" style="168" customWidth="1"/>
    <col min="10773" max="11008" width="9" style="168"/>
    <col min="11009" max="11009" width="8.125" style="168" customWidth="1"/>
    <col min="11010" max="11010" width="13.375" style="168" customWidth="1"/>
    <col min="11011" max="11011" width="10.75" style="168" customWidth="1"/>
    <col min="11012" max="11012" width="11.375" style="168" customWidth="1"/>
    <col min="11013" max="11013" width="2.875" style="168" customWidth="1"/>
    <col min="11014" max="11015" width="2.875" style="168" bestFit="1" customWidth="1"/>
    <col min="11016" max="11016" width="2.875" style="168" customWidth="1"/>
    <col min="11017" max="11018" width="2.875" style="168" bestFit="1" customWidth="1"/>
    <col min="11019" max="11028" width="2.875" style="168" customWidth="1"/>
    <col min="11029" max="11264" width="9" style="168"/>
    <col min="11265" max="11265" width="8.125" style="168" customWidth="1"/>
    <col min="11266" max="11266" width="13.375" style="168" customWidth="1"/>
    <col min="11267" max="11267" width="10.75" style="168" customWidth="1"/>
    <col min="11268" max="11268" width="11.375" style="168" customWidth="1"/>
    <col min="11269" max="11269" width="2.875" style="168" customWidth="1"/>
    <col min="11270" max="11271" width="2.875" style="168" bestFit="1" customWidth="1"/>
    <col min="11272" max="11272" width="2.875" style="168" customWidth="1"/>
    <col min="11273" max="11274" width="2.875" style="168" bestFit="1" customWidth="1"/>
    <col min="11275" max="11284" width="2.875" style="168" customWidth="1"/>
    <col min="11285" max="11520" width="9" style="168"/>
    <col min="11521" max="11521" width="8.125" style="168" customWidth="1"/>
    <col min="11522" max="11522" width="13.375" style="168" customWidth="1"/>
    <col min="11523" max="11523" width="10.75" style="168" customWidth="1"/>
    <col min="11524" max="11524" width="11.375" style="168" customWidth="1"/>
    <col min="11525" max="11525" width="2.875" style="168" customWidth="1"/>
    <col min="11526" max="11527" width="2.875" style="168" bestFit="1" customWidth="1"/>
    <col min="11528" max="11528" width="2.875" style="168" customWidth="1"/>
    <col min="11529" max="11530" width="2.875" style="168" bestFit="1" customWidth="1"/>
    <col min="11531" max="11540" width="2.875" style="168" customWidth="1"/>
    <col min="11541" max="11776" width="9" style="168"/>
    <col min="11777" max="11777" width="8.125" style="168" customWidth="1"/>
    <col min="11778" max="11778" width="13.375" style="168" customWidth="1"/>
    <col min="11779" max="11779" width="10.75" style="168" customWidth="1"/>
    <col min="11780" max="11780" width="11.375" style="168" customWidth="1"/>
    <col min="11781" max="11781" width="2.875" style="168" customWidth="1"/>
    <col min="11782" max="11783" width="2.875" style="168" bestFit="1" customWidth="1"/>
    <col min="11784" max="11784" width="2.875" style="168" customWidth="1"/>
    <col min="11785" max="11786" width="2.875" style="168" bestFit="1" customWidth="1"/>
    <col min="11787" max="11796" width="2.875" style="168" customWidth="1"/>
    <col min="11797" max="12032" width="9" style="168"/>
    <col min="12033" max="12033" width="8.125" style="168" customWidth="1"/>
    <col min="12034" max="12034" width="13.375" style="168" customWidth="1"/>
    <col min="12035" max="12035" width="10.75" style="168" customWidth="1"/>
    <col min="12036" max="12036" width="11.375" style="168" customWidth="1"/>
    <col min="12037" max="12037" width="2.875" style="168" customWidth="1"/>
    <col min="12038" max="12039" width="2.875" style="168" bestFit="1" customWidth="1"/>
    <col min="12040" max="12040" width="2.875" style="168" customWidth="1"/>
    <col min="12041" max="12042" width="2.875" style="168" bestFit="1" customWidth="1"/>
    <col min="12043" max="12052" width="2.875" style="168" customWidth="1"/>
    <col min="12053" max="12288" width="9" style="168"/>
    <col min="12289" max="12289" width="8.125" style="168" customWidth="1"/>
    <col min="12290" max="12290" width="13.375" style="168" customWidth="1"/>
    <col min="12291" max="12291" width="10.75" style="168" customWidth="1"/>
    <col min="12292" max="12292" width="11.375" style="168" customWidth="1"/>
    <col min="12293" max="12293" width="2.875" style="168" customWidth="1"/>
    <col min="12294" max="12295" width="2.875" style="168" bestFit="1" customWidth="1"/>
    <col min="12296" max="12296" width="2.875" style="168" customWidth="1"/>
    <col min="12297" max="12298" width="2.875" style="168" bestFit="1" customWidth="1"/>
    <col min="12299" max="12308" width="2.875" style="168" customWidth="1"/>
    <col min="12309" max="12544" width="9" style="168"/>
    <col min="12545" max="12545" width="8.125" style="168" customWidth="1"/>
    <col min="12546" max="12546" width="13.375" style="168" customWidth="1"/>
    <col min="12547" max="12547" width="10.75" style="168" customWidth="1"/>
    <col min="12548" max="12548" width="11.375" style="168" customWidth="1"/>
    <col min="12549" max="12549" width="2.875" style="168" customWidth="1"/>
    <col min="12550" max="12551" width="2.875" style="168" bestFit="1" customWidth="1"/>
    <col min="12552" max="12552" width="2.875" style="168" customWidth="1"/>
    <col min="12553" max="12554" width="2.875" style="168" bestFit="1" customWidth="1"/>
    <col min="12555" max="12564" width="2.875" style="168" customWidth="1"/>
    <col min="12565" max="12800" width="9" style="168"/>
    <col min="12801" max="12801" width="8.125" style="168" customWidth="1"/>
    <col min="12802" max="12802" width="13.375" style="168" customWidth="1"/>
    <col min="12803" max="12803" width="10.75" style="168" customWidth="1"/>
    <col min="12804" max="12804" width="11.375" style="168" customWidth="1"/>
    <col min="12805" max="12805" width="2.875" style="168" customWidth="1"/>
    <col min="12806" max="12807" width="2.875" style="168" bestFit="1" customWidth="1"/>
    <col min="12808" max="12808" width="2.875" style="168" customWidth="1"/>
    <col min="12809" max="12810" width="2.875" style="168" bestFit="1" customWidth="1"/>
    <col min="12811" max="12820" width="2.875" style="168" customWidth="1"/>
    <col min="12821" max="13056" width="9" style="168"/>
    <col min="13057" max="13057" width="8.125" style="168" customWidth="1"/>
    <col min="13058" max="13058" width="13.375" style="168" customWidth="1"/>
    <col min="13059" max="13059" width="10.75" style="168" customWidth="1"/>
    <col min="13060" max="13060" width="11.375" style="168" customWidth="1"/>
    <col min="13061" max="13061" width="2.875" style="168" customWidth="1"/>
    <col min="13062" max="13063" width="2.875" style="168" bestFit="1" customWidth="1"/>
    <col min="13064" max="13064" width="2.875" style="168" customWidth="1"/>
    <col min="13065" max="13066" width="2.875" style="168" bestFit="1" customWidth="1"/>
    <col min="13067" max="13076" width="2.875" style="168" customWidth="1"/>
    <col min="13077" max="13312" width="9" style="168"/>
    <col min="13313" max="13313" width="8.125" style="168" customWidth="1"/>
    <col min="13314" max="13314" width="13.375" style="168" customWidth="1"/>
    <col min="13315" max="13315" width="10.75" style="168" customWidth="1"/>
    <col min="13316" max="13316" width="11.375" style="168" customWidth="1"/>
    <col min="13317" max="13317" width="2.875" style="168" customWidth="1"/>
    <col min="13318" max="13319" width="2.875" style="168" bestFit="1" customWidth="1"/>
    <col min="13320" max="13320" width="2.875" style="168" customWidth="1"/>
    <col min="13321" max="13322" width="2.875" style="168" bestFit="1" customWidth="1"/>
    <col min="13323" max="13332" width="2.875" style="168" customWidth="1"/>
    <col min="13333" max="13568" width="9" style="168"/>
    <col min="13569" max="13569" width="8.125" style="168" customWidth="1"/>
    <col min="13570" max="13570" width="13.375" style="168" customWidth="1"/>
    <col min="13571" max="13571" width="10.75" style="168" customWidth="1"/>
    <col min="13572" max="13572" width="11.375" style="168" customWidth="1"/>
    <col min="13573" max="13573" width="2.875" style="168" customWidth="1"/>
    <col min="13574" max="13575" width="2.875" style="168" bestFit="1" customWidth="1"/>
    <col min="13576" max="13576" width="2.875" style="168" customWidth="1"/>
    <col min="13577" max="13578" width="2.875" style="168" bestFit="1" customWidth="1"/>
    <col min="13579" max="13588" width="2.875" style="168" customWidth="1"/>
    <col min="13589" max="13824" width="9" style="168"/>
    <col min="13825" max="13825" width="8.125" style="168" customWidth="1"/>
    <col min="13826" max="13826" width="13.375" style="168" customWidth="1"/>
    <col min="13827" max="13827" width="10.75" style="168" customWidth="1"/>
    <col min="13828" max="13828" width="11.375" style="168" customWidth="1"/>
    <col min="13829" max="13829" width="2.875" style="168" customWidth="1"/>
    <col min="13830" max="13831" width="2.875" style="168" bestFit="1" customWidth="1"/>
    <col min="13832" max="13832" width="2.875" style="168" customWidth="1"/>
    <col min="13833" max="13834" width="2.875" style="168" bestFit="1" customWidth="1"/>
    <col min="13835" max="13844" width="2.875" style="168" customWidth="1"/>
    <col min="13845" max="14080" width="9" style="168"/>
    <col min="14081" max="14081" width="8.125" style="168" customWidth="1"/>
    <col min="14082" max="14082" width="13.375" style="168" customWidth="1"/>
    <col min="14083" max="14083" width="10.75" style="168" customWidth="1"/>
    <col min="14084" max="14084" width="11.375" style="168" customWidth="1"/>
    <col min="14085" max="14085" width="2.875" style="168" customWidth="1"/>
    <col min="14086" max="14087" width="2.875" style="168" bestFit="1" customWidth="1"/>
    <col min="14088" max="14088" width="2.875" style="168" customWidth="1"/>
    <col min="14089" max="14090" width="2.875" style="168" bestFit="1" customWidth="1"/>
    <col min="14091" max="14100" width="2.875" style="168" customWidth="1"/>
    <col min="14101" max="14336" width="9" style="168"/>
    <col min="14337" max="14337" width="8.125" style="168" customWidth="1"/>
    <col min="14338" max="14338" width="13.375" style="168" customWidth="1"/>
    <col min="14339" max="14339" width="10.75" style="168" customWidth="1"/>
    <col min="14340" max="14340" width="11.375" style="168" customWidth="1"/>
    <col min="14341" max="14341" width="2.875" style="168" customWidth="1"/>
    <col min="14342" max="14343" width="2.875" style="168" bestFit="1" customWidth="1"/>
    <col min="14344" max="14344" width="2.875" style="168" customWidth="1"/>
    <col min="14345" max="14346" width="2.875" style="168" bestFit="1" customWidth="1"/>
    <col min="14347" max="14356" width="2.875" style="168" customWidth="1"/>
    <col min="14357" max="14592" width="9" style="168"/>
    <col min="14593" max="14593" width="8.125" style="168" customWidth="1"/>
    <col min="14594" max="14594" width="13.375" style="168" customWidth="1"/>
    <col min="14595" max="14595" width="10.75" style="168" customWidth="1"/>
    <col min="14596" max="14596" width="11.375" style="168" customWidth="1"/>
    <col min="14597" max="14597" width="2.875" style="168" customWidth="1"/>
    <col min="14598" max="14599" width="2.875" style="168" bestFit="1" customWidth="1"/>
    <col min="14600" max="14600" width="2.875" style="168" customWidth="1"/>
    <col min="14601" max="14602" width="2.875" style="168" bestFit="1" customWidth="1"/>
    <col min="14603" max="14612" width="2.875" style="168" customWidth="1"/>
    <col min="14613" max="14848" width="9" style="168"/>
    <col min="14849" max="14849" width="8.125" style="168" customWidth="1"/>
    <col min="14850" max="14850" width="13.375" style="168" customWidth="1"/>
    <col min="14851" max="14851" width="10.75" style="168" customWidth="1"/>
    <col min="14852" max="14852" width="11.375" style="168" customWidth="1"/>
    <col min="14853" max="14853" width="2.875" style="168" customWidth="1"/>
    <col min="14854" max="14855" width="2.875" style="168" bestFit="1" customWidth="1"/>
    <col min="14856" max="14856" width="2.875" style="168" customWidth="1"/>
    <col min="14857" max="14858" width="2.875" style="168" bestFit="1" customWidth="1"/>
    <col min="14859" max="14868" width="2.875" style="168" customWidth="1"/>
    <col min="14869" max="15104" width="9" style="168"/>
    <col min="15105" max="15105" width="8.125" style="168" customWidth="1"/>
    <col min="15106" max="15106" width="13.375" style="168" customWidth="1"/>
    <col min="15107" max="15107" width="10.75" style="168" customWidth="1"/>
    <col min="15108" max="15108" width="11.375" style="168" customWidth="1"/>
    <col min="15109" max="15109" width="2.875" style="168" customWidth="1"/>
    <col min="15110" max="15111" width="2.875" style="168" bestFit="1" customWidth="1"/>
    <col min="15112" max="15112" width="2.875" style="168" customWidth="1"/>
    <col min="15113" max="15114" width="2.875" style="168" bestFit="1" customWidth="1"/>
    <col min="15115" max="15124" width="2.875" style="168" customWidth="1"/>
    <col min="15125" max="15360" width="9" style="168"/>
    <col min="15361" max="15361" width="8.125" style="168" customWidth="1"/>
    <col min="15362" max="15362" width="13.375" style="168" customWidth="1"/>
    <col min="15363" max="15363" width="10.75" style="168" customWidth="1"/>
    <col min="15364" max="15364" width="11.375" style="168" customWidth="1"/>
    <col min="15365" max="15365" width="2.875" style="168" customWidth="1"/>
    <col min="15366" max="15367" width="2.875" style="168" bestFit="1" customWidth="1"/>
    <col min="15368" max="15368" width="2.875" style="168" customWidth="1"/>
    <col min="15369" max="15370" width="2.875" style="168" bestFit="1" customWidth="1"/>
    <col min="15371" max="15380" width="2.875" style="168" customWidth="1"/>
    <col min="15381" max="15616" width="9" style="168"/>
    <col min="15617" max="15617" width="8.125" style="168" customWidth="1"/>
    <col min="15618" max="15618" width="13.375" style="168" customWidth="1"/>
    <col min="15619" max="15619" width="10.75" style="168" customWidth="1"/>
    <col min="15620" max="15620" width="11.375" style="168" customWidth="1"/>
    <col min="15621" max="15621" width="2.875" style="168" customWidth="1"/>
    <col min="15622" max="15623" width="2.875" style="168" bestFit="1" customWidth="1"/>
    <col min="15624" max="15624" width="2.875" style="168" customWidth="1"/>
    <col min="15625" max="15626" width="2.875" style="168" bestFit="1" customWidth="1"/>
    <col min="15627" max="15636" width="2.875" style="168" customWidth="1"/>
    <col min="15637" max="15872" width="9" style="168"/>
    <col min="15873" max="15873" width="8.125" style="168" customWidth="1"/>
    <col min="15874" max="15874" width="13.375" style="168" customWidth="1"/>
    <col min="15875" max="15875" width="10.75" style="168" customWidth="1"/>
    <col min="15876" max="15876" width="11.375" style="168" customWidth="1"/>
    <col min="15877" max="15877" width="2.875" style="168" customWidth="1"/>
    <col min="15878" max="15879" width="2.875" style="168" bestFit="1" customWidth="1"/>
    <col min="15880" max="15880" width="2.875" style="168" customWidth="1"/>
    <col min="15881" max="15882" width="2.875" style="168" bestFit="1" customWidth="1"/>
    <col min="15883" max="15892" width="2.875" style="168" customWidth="1"/>
    <col min="15893" max="16128" width="9" style="168"/>
    <col min="16129" max="16129" width="8.125" style="168" customWidth="1"/>
    <col min="16130" max="16130" width="13.375" style="168" customWidth="1"/>
    <col min="16131" max="16131" width="10.75" style="168" customWidth="1"/>
    <col min="16132" max="16132" width="11.375" style="168" customWidth="1"/>
    <col min="16133" max="16133" width="2.875" style="168" customWidth="1"/>
    <col min="16134" max="16135" width="2.875" style="168" bestFit="1" customWidth="1"/>
    <col min="16136" max="16136" width="2.875" style="168" customWidth="1"/>
    <col min="16137" max="16138" width="2.875" style="168" bestFit="1" customWidth="1"/>
    <col min="16139" max="16148" width="2.875" style="168" customWidth="1"/>
    <col min="16149" max="16384" width="9" style="168"/>
  </cols>
  <sheetData>
    <row r="1" spans="1:22" ht="13.5" customHeight="1" thickBot="1">
      <c r="A1" s="236"/>
      <c r="B1" s="235"/>
    </row>
    <row r="2" spans="1:22" ht="13.5" customHeight="1">
      <c r="A2" s="435" t="s">
        <v>68</v>
      </c>
      <c r="B2" s="436"/>
      <c r="C2" s="437" t="s">
        <v>338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338</v>
      </c>
      <c r="M2" s="443"/>
      <c r="N2" s="443"/>
      <c r="O2" s="443"/>
      <c r="P2" s="443"/>
      <c r="Q2" s="443"/>
      <c r="R2" s="443"/>
      <c r="S2" s="444"/>
      <c r="U2" s="216"/>
    </row>
    <row r="3" spans="1:22" ht="13.5" customHeight="1">
      <c r="A3" s="423" t="s">
        <v>69</v>
      </c>
      <c r="B3" s="424"/>
      <c r="C3" s="445" t="s">
        <v>242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3"/>
    </row>
    <row r="4" spans="1:22" ht="13.5" customHeight="1">
      <c r="A4" s="423" t="s">
        <v>71</v>
      </c>
      <c r="B4" s="424"/>
      <c r="C4" s="425">
        <v>51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f xml:space="preserve"> IF([2]FunctionList!E6&lt;&gt;"N/A",SUM(C4*[2]FunctionList!E6/1000,- O7),"N/A")</f>
        <v>-0.90000000000000036</v>
      </c>
      <c r="M4" s="431"/>
      <c r="N4" s="431"/>
      <c r="O4" s="431"/>
      <c r="P4" s="431"/>
      <c r="Q4" s="431"/>
      <c r="R4" s="431"/>
      <c r="S4" s="432"/>
      <c r="U4" s="216"/>
    </row>
    <row r="5" spans="1:22" ht="13.5" customHeight="1">
      <c r="A5" s="423" t="s">
        <v>73</v>
      </c>
      <c r="B5" s="424"/>
      <c r="C5" s="433" t="s">
        <v>67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</row>
    <row r="6" spans="1:22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15"/>
      <c r="U6" s="216"/>
    </row>
    <row r="7" spans="1:22" ht="13.5" customHeight="1" thickBot="1">
      <c r="A7" s="416">
        <f>COUNTIF(F30:HP30,"P")</f>
        <v>0</v>
      </c>
      <c r="B7" s="417"/>
      <c r="C7" s="418">
        <f>COUNTIF(F30:HP30,"F")</f>
        <v>0</v>
      </c>
      <c r="D7" s="419"/>
      <c r="E7" s="417"/>
      <c r="F7" s="418">
        <f>SUM(O7,- A7,- C7)</f>
        <v>6</v>
      </c>
      <c r="G7" s="419"/>
      <c r="H7" s="419"/>
      <c r="I7" s="419"/>
      <c r="J7" s="419"/>
      <c r="K7" s="420"/>
      <c r="L7" s="231">
        <f>COUNTIF(E29:HP29,"N")</f>
        <v>3</v>
      </c>
      <c r="M7" s="231">
        <f>COUNTIF(E29:HP29,"A")</f>
        <v>3</v>
      </c>
      <c r="N7" s="231">
        <f>COUNTIF(E29:HP29,"B")</f>
        <v>0</v>
      </c>
      <c r="O7" s="421">
        <f>COUNTA(E9:HS9)</f>
        <v>6</v>
      </c>
      <c r="P7" s="419"/>
      <c r="Q7" s="419"/>
      <c r="R7" s="419"/>
      <c r="S7" s="422"/>
      <c r="T7" s="230"/>
    </row>
    <row r="8" spans="1:22" ht="11.25" thickBot="1"/>
    <row r="9" spans="1:22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 t="s">
        <v>45</v>
      </c>
      <c r="L9" s="225"/>
      <c r="M9" s="225"/>
      <c r="N9" s="225"/>
      <c r="O9" s="225"/>
      <c r="P9" s="225"/>
      <c r="Q9" s="225"/>
      <c r="R9" s="225"/>
      <c r="S9" s="224"/>
      <c r="T9" s="223"/>
      <c r="U9" s="222"/>
      <c r="V9" s="221"/>
    </row>
    <row r="10" spans="1:22" ht="13.5" customHeight="1" thickBot="1">
      <c r="A10" s="220" t="s">
        <v>75</v>
      </c>
      <c r="B10" s="219" t="s">
        <v>76</v>
      </c>
      <c r="C10" s="218"/>
      <c r="D10" s="217"/>
      <c r="E10" s="215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1"/>
    </row>
    <row r="11" spans="1:22" ht="13.5" customHeight="1">
      <c r="A11" s="186" t="s">
        <v>288</v>
      </c>
      <c r="B11" s="219"/>
      <c r="C11" s="218"/>
      <c r="D11" s="314" t="s">
        <v>339</v>
      </c>
      <c r="E11" s="215"/>
      <c r="F11" s="290" t="s">
        <v>98</v>
      </c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1"/>
    </row>
    <row r="12" spans="1:22" ht="13.5" customHeight="1">
      <c r="A12" s="179"/>
      <c r="B12" s="219"/>
      <c r="C12" s="218"/>
      <c r="D12" s="314" t="s">
        <v>340</v>
      </c>
      <c r="E12" s="215"/>
      <c r="F12" s="290"/>
      <c r="G12" s="290" t="s">
        <v>98</v>
      </c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1"/>
    </row>
    <row r="13" spans="1:22" ht="13.5" customHeight="1">
      <c r="A13" s="179"/>
      <c r="B13" s="219"/>
      <c r="C13" s="218"/>
      <c r="D13" s="314" t="s">
        <v>341</v>
      </c>
      <c r="E13" s="215"/>
      <c r="F13" s="290"/>
      <c r="G13" s="290"/>
      <c r="H13" s="290" t="s">
        <v>98</v>
      </c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1"/>
    </row>
    <row r="14" spans="1:22" ht="13.5" customHeight="1">
      <c r="A14" s="179"/>
      <c r="B14" s="219"/>
      <c r="C14" s="218"/>
      <c r="D14" s="314" t="s">
        <v>342</v>
      </c>
      <c r="E14" s="215"/>
      <c r="F14" s="290"/>
      <c r="G14" s="290"/>
      <c r="H14" s="290"/>
      <c r="I14" s="290" t="s">
        <v>98</v>
      </c>
      <c r="J14" s="290"/>
      <c r="K14" s="290"/>
      <c r="L14" s="290"/>
      <c r="M14" s="290"/>
      <c r="N14" s="290"/>
      <c r="O14" s="290"/>
      <c r="P14" s="290"/>
      <c r="Q14" s="290"/>
      <c r="R14" s="290"/>
      <c r="S14" s="291"/>
    </row>
    <row r="15" spans="1:22" ht="13.5" customHeight="1">
      <c r="A15" s="179"/>
      <c r="B15" s="219"/>
      <c r="C15" s="218"/>
      <c r="D15" s="314" t="s">
        <v>343</v>
      </c>
      <c r="E15" s="215"/>
      <c r="F15" s="290"/>
      <c r="G15" s="290"/>
      <c r="H15" s="290"/>
      <c r="I15" s="290"/>
      <c r="J15" s="290" t="s">
        <v>98</v>
      </c>
      <c r="K15" s="290"/>
      <c r="L15" s="290"/>
      <c r="M15" s="290"/>
      <c r="N15" s="290"/>
      <c r="O15" s="290"/>
      <c r="P15" s="290"/>
      <c r="Q15" s="290"/>
      <c r="R15" s="290"/>
      <c r="S15" s="291"/>
    </row>
    <row r="16" spans="1:22" ht="13.5" customHeight="1" thickBot="1">
      <c r="A16" s="179"/>
      <c r="B16" s="219"/>
      <c r="C16" s="218"/>
      <c r="D16" s="314" t="s">
        <v>344</v>
      </c>
      <c r="E16" s="215"/>
      <c r="F16" s="290"/>
      <c r="G16" s="290"/>
      <c r="H16" s="290"/>
      <c r="I16" s="290"/>
      <c r="J16" s="290"/>
      <c r="K16" s="290" t="s">
        <v>98</v>
      </c>
      <c r="L16" s="290"/>
      <c r="M16" s="290"/>
      <c r="N16" s="290"/>
      <c r="O16" s="290"/>
      <c r="P16" s="290"/>
      <c r="Q16" s="290"/>
      <c r="R16" s="290"/>
      <c r="S16" s="291"/>
    </row>
    <row r="17" spans="1:19" ht="13.5" customHeight="1">
      <c r="A17" s="186" t="s">
        <v>77</v>
      </c>
      <c r="B17" s="202" t="s">
        <v>78</v>
      </c>
      <c r="C17" s="201"/>
      <c r="D17" s="200"/>
      <c r="E17" s="199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1"/>
    </row>
    <row r="18" spans="1:19" ht="13.5" customHeight="1">
      <c r="A18" s="179"/>
      <c r="B18" s="193"/>
      <c r="C18" s="196"/>
      <c r="D18" s="194" t="s">
        <v>345</v>
      </c>
      <c r="E18" s="195"/>
      <c r="F18" s="292" t="s">
        <v>98</v>
      </c>
      <c r="G18" s="292" t="s">
        <v>98</v>
      </c>
      <c r="H18" s="292" t="s">
        <v>98</v>
      </c>
      <c r="I18" s="292" t="s">
        <v>98</v>
      </c>
      <c r="J18" s="290" t="s">
        <v>98</v>
      </c>
      <c r="K18" s="292" t="s">
        <v>98</v>
      </c>
      <c r="L18" s="292"/>
      <c r="M18" s="292"/>
      <c r="N18" s="292"/>
      <c r="O18" s="292"/>
      <c r="P18" s="292"/>
      <c r="Q18" s="292"/>
      <c r="R18" s="292"/>
      <c r="S18" s="293"/>
    </row>
    <row r="19" spans="1:19" ht="13.5" customHeight="1">
      <c r="A19" s="179"/>
      <c r="B19" s="193" t="s">
        <v>79</v>
      </c>
      <c r="C19" s="192"/>
      <c r="D19" s="191"/>
      <c r="E19" s="190"/>
      <c r="F19" s="292"/>
      <c r="G19" s="292"/>
      <c r="H19" s="292"/>
      <c r="I19" s="292"/>
      <c r="J19" s="290"/>
      <c r="K19" s="292"/>
      <c r="L19" s="292"/>
      <c r="M19" s="292"/>
      <c r="N19" s="292"/>
      <c r="O19" s="292"/>
      <c r="P19" s="292"/>
      <c r="Q19" s="292"/>
      <c r="R19" s="292"/>
      <c r="S19" s="293"/>
    </row>
    <row r="20" spans="1:19" ht="13.5" customHeight="1">
      <c r="A20" s="179"/>
      <c r="B20" s="193"/>
      <c r="C20" s="192"/>
      <c r="D20" s="194" t="s">
        <v>236</v>
      </c>
      <c r="E20" s="190"/>
      <c r="F20" s="292"/>
      <c r="G20" s="292"/>
      <c r="H20" s="292"/>
      <c r="I20" s="292"/>
      <c r="J20" s="290"/>
      <c r="K20" s="292" t="s">
        <v>98</v>
      </c>
      <c r="L20" s="292"/>
      <c r="M20" s="292"/>
      <c r="N20" s="292"/>
      <c r="O20" s="292"/>
      <c r="P20" s="292"/>
      <c r="Q20" s="292"/>
      <c r="R20" s="292"/>
      <c r="S20" s="293"/>
    </row>
    <row r="21" spans="1:19" ht="13.5" customHeight="1">
      <c r="A21" s="179"/>
      <c r="B21" s="193"/>
      <c r="C21" s="192"/>
      <c r="D21" s="194" t="s">
        <v>237</v>
      </c>
      <c r="E21" s="190"/>
      <c r="F21" s="292"/>
      <c r="G21" s="292"/>
      <c r="H21" s="292" t="s">
        <v>98</v>
      </c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3"/>
    </row>
    <row r="22" spans="1:19" ht="13.5" customHeight="1">
      <c r="A22" s="179"/>
      <c r="B22" s="193"/>
      <c r="C22" s="192"/>
      <c r="D22" s="194" t="s">
        <v>185</v>
      </c>
      <c r="E22" s="190"/>
      <c r="F22" s="292"/>
      <c r="G22" s="292"/>
      <c r="H22" s="292"/>
      <c r="I22" s="292"/>
      <c r="J22" s="290" t="s">
        <v>98</v>
      </c>
      <c r="K22" s="292"/>
      <c r="L22" s="292"/>
      <c r="M22" s="292"/>
      <c r="N22" s="292"/>
      <c r="O22" s="292"/>
      <c r="P22" s="292"/>
      <c r="Q22" s="292"/>
      <c r="R22" s="292"/>
      <c r="S22" s="293"/>
    </row>
    <row r="23" spans="1:19" ht="13.5" customHeight="1">
      <c r="A23" s="179"/>
      <c r="B23" s="193" t="s">
        <v>80</v>
      </c>
      <c r="C23" s="192"/>
      <c r="D23" s="191"/>
      <c r="E23" s="190"/>
      <c r="F23" s="292"/>
      <c r="G23" s="292"/>
      <c r="H23" s="292"/>
      <c r="I23" s="292"/>
      <c r="J23" s="290"/>
      <c r="K23" s="292"/>
      <c r="L23" s="292"/>
      <c r="M23" s="292"/>
      <c r="N23" s="292"/>
      <c r="O23" s="292"/>
      <c r="P23" s="292"/>
      <c r="Q23" s="292"/>
      <c r="R23" s="292"/>
      <c r="S23" s="293"/>
    </row>
    <row r="24" spans="1:19" ht="13.5" customHeight="1">
      <c r="A24" s="179"/>
      <c r="B24" s="193"/>
      <c r="C24" s="192"/>
      <c r="D24" s="315" t="s">
        <v>293</v>
      </c>
      <c r="E24" s="190"/>
      <c r="F24" s="292" t="s">
        <v>98</v>
      </c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3"/>
    </row>
    <row r="25" spans="1:19" ht="13.5" customHeight="1">
      <c r="A25" s="179"/>
      <c r="B25" s="202"/>
      <c r="C25" s="316"/>
      <c r="D25" s="315" t="s">
        <v>294</v>
      </c>
      <c r="E25" s="317"/>
      <c r="F25" s="290"/>
      <c r="G25" s="290" t="s">
        <v>98</v>
      </c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1"/>
    </row>
    <row r="26" spans="1:19" ht="13.5" customHeight="1">
      <c r="A26" s="179"/>
      <c r="B26" s="202"/>
      <c r="C26" s="316"/>
      <c r="D26" s="315" t="s">
        <v>335</v>
      </c>
      <c r="E26" s="317"/>
      <c r="F26" s="290"/>
      <c r="G26" s="290"/>
      <c r="H26" s="290" t="s">
        <v>98</v>
      </c>
      <c r="I26" s="290"/>
      <c r="J26" s="290"/>
      <c r="K26" s="290" t="s">
        <v>98</v>
      </c>
      <c r="L26" s="290"/>
      <c r="M26" s="290"/>
      <c r="N26" s="290"/>
      <c r="O26" s="290"/>
      <c r="P26" s="290"/>
      <c r="Q26" s="290"/>
      <c r="R26" s="290"/>
      <c r="S26" s="291"/>
    </row>
    <row r="27" spans="1:19" ht="13.5" customHeight="1">
      <c r="A27" s="179"/>
      <c r="B27" s="202"/>
      <c r="C27" s="316"/>
      <c r="D27" s="315" t="s">
        <v>336</v>
      </c>
      <c r="E27" s="317"/>
      <c r="F27" s="290"/>
      <c r="G27" s="290"/>
      <c r="H27" s="290"/>
      <c r="I27" s="290" t="s">
        <v>98</v>
      </c>
      <c r="J27" s="290"/>
      <c r="K27" s="290"/>
      <c r="L27" s="290"/>
      <c r="M27" s="290"/>
      <c r="N27" s="290"/>
      <c r="O27" s="290"/>
      <c r="P27" s="290"/>
      <c r="Q27" s="290"/>
      <c r="R27" s="290"/>
      <c r="S27" s="291"/>
    </row>
    <row r="28" spans="1:19" ht="13.5" customHeight="1" thickBot="1">
      <c r="A28" s="179"/>
      <c r="B28" s="202"/>
      <c r="C28" s="316"/>
      <c r="D28" s="315" t="s">
        <v>337</v>
      </c>
      <c r="E28" s="317"/>
      <c r="F28" s="290"/>
      <c r="G28" s="290"/>
      <c r="H28" s="290"/>
      <c r="I28" s="290"/>
      <c r="J28" s="290" t="s">
        <v>98</v>
      </c>
      <c r="K28" s="290"/>
      <c r="L28" s="290"/>
      <c r="M28" s="290"/>
      <c r="N28" s="290"/>
      <c r="O28" s="290"/>
      <c r="P28" s="290"/>
      <c r="Q28" s="290"/>
      <c r="R28" s="290"/>
      <c r="S28" s="291"/>
    </row>
    <row r="29" spans="1:19" ht="13.5" customHeight="1" thickTop="1">
      <c r="A29" s="186" t="s">
        <v>53</v>
      </c>
      <c r="B29" s="411" t="s">
        <v>54</v>
      </c>
      <c r="C29" s="411"/>
      <c r="D29" s="411"/>
      <c r="E29" s="306"/>
      <c r="F29" s="184" t="s">
        <v>55</v>
      </c>
      <c r="G29" s="184" t="s">
        <v>55</v>
      </c>
      <c r="H29" s="184" t="s">
        <v>57</v>
      </c>
      <c r="I29" s="184" t="s">
        <v>55</v>
      </c>
      <c r="J29" s="184" t="s">
        <v>57</v>
      </c>
      <c r="K29" s="184" t="s">
        <v>57</v>
      </c>
      <c r="L29" s="184"/>
      <c r="M29" s="184"/>
      <c r="N29" s="184"/>
      <c r="O29" s="184"/>
      <c r="P29" s="184"/>
      <c r="Q29" s="184"/>
      <c r="R29" s="184"/>
      <c r="S29" s="183"/>
    </row>
    <row r="30" spans="1:19" ht="13.5" customHeight="1">
      <c r="A30" s="179"/>
      <c r="B30" s="412" t="s">
        <v>58</v>
      </c>
      <c r="C30" s="412"/>
      <c r="D30" s="412"/>
      <c r="E30" s="182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0"/>
    </row>
    <row r="31" spans="1:19" ht="13.5" customHeight="1">
      <c r="A31" s="179"/>
      <c r="B31" s="413" t="s">
        <v>60</v>
      </c>
      <c r="C31" s="413"/>
      <c r="D31" s="413"/>
      <c r="E31" s="178"/>
      <c r="F31" s="177">
        <v>43925</v>
      </c>
      <c r="G31" s="177">
        <v>43926</v>
      </c>
      <c r="H31" s="177">
        <v>43927</v>
      </c>
      <c r="I31" s="177">
        <v>43928</v>
      </c>
      <c r="J31" s="177">
        <v>43929</v>
      </c>
      <c r="K31" s="177">
        <v>43930</v>
      </c>
      <c r="L31" s="177"/>
      <c r="M31" s="177"/>
      <c r="N31" s="177"/>
      <c r="O31" s="177"/>
      <c r="P31" s="177"/>
      <c r="Q31" s="177"/>
      <c r="R31" s="177"/>
      <c r="S31" s="176"/>
    </row>
    <row r="32" spans="1:19" ht="13.5" customHeight="1" thickBot="1">
      <c r="A32" s="175"/>
      <c r="B32" s="403" t="s">
        <v>61</v>
      </c>
      <c r="C32" s="403"/>
      <c r="D32" s="403"/>
      <c r="E32" s="174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2"/>
    </row>
    <row r="33" spans="1:1" ht="13.5" customHeight="1" thickTop="1">
      <c r="A33" s="171"/>
    </row>
    <row r="41" spans="1:1" ht="10.5"/>
    <row r="42" spans="1:1" ht="10.5"/>
  </sheetData>
  <mergeCells count="27">
    <mergeCell ref="B29:D29"/>
    <mergeCell ref="B30:D30"/>
    <mergeCell ref="B31:D31"/>
    <mergeCell ref="B32:D32"/>
    <mergeCell ref="A6:B6"/>
    <mergeCell ref="C6:E6"/>
    <mergeCell ref="F6:K6"/>
    <mergeCell ref="L6:N6"/>
    <mergeCell ref="O6:S6"/>
    <mergeCell ref="A7:B7"/>
    <mergeCell ref="C7:E7"/>
    <mergeCell ref="F7:K7"/>
    <mergeCell ref="O7:S7"/>
    <mergeCell ref="A4:B4"/>
    <mergeCell ref="C4:D4"/>
    <mergeCell ref="F4:K4"/>
    <mergeCell ref="L4:S4"/>
    <mergeCell ref="A5:B5"/>
    <mergeCell ref="C5:S5"/>
    <mergeCell ref="A2:B2"/>
    <mergeCell ref="C2:E2"/>
    <mergeCell ref="F2:K2"/>
    <mergeCell ref="L2:S2"/>
    <mergeCell ref="A3:B3"/>
    <mergeCell ref="C3:E3"/>
    <mergeCell ref="F3:K3"/>
    <mergeCell ref="L3:N3"/>
  </mergeCells>
  <hyperlinks>
    <hyperlink ref="D11" r:id="rId1" xr:uid="{00000000-0004-0000-1D00-000000000000}"/>
    <hyperlink ref="D12" r:id="rId2" xr:uid="{00000000-0004-0000-1D00-000001000000}"/>
    <hyperlink ref="D13" r:id="rId3" xr:uid="{00000000-0004-0000-1D00-000002000000}"/>
    <hyperlink ref="D14" r:id="rId4" xr:uid="{00000000-0004-0000-1D00-000003000000}"/>
    <hyperlink ref="D15" r:id="rId5" xr:uid="{00000000-0004-0000-1D00-000004000000}"/>
    <hyperlink ref="D16" r:id="rId6" xr:uid="{00000000-0004-0000-1D00-000005000000}"/>
    <hyperlink ref="D24" r:id="rId7" xr:uid="{00000000-0004-0000-1D00-000006000000}"/>
    <hyperlink ref="D25" r:id="rId8" xr:uid="{00000000-0004-0000-1D00-000007000000}"/>
    <hyperlink ref="D26" r:id="rId9" xr:uid="{00000000-0004-0000-1D00-000008000000}"/>
    <hyperlink ref="D27" r:id="rId10" xr:uid="{00000000-0004-0000-1D00-000009000000}"/>
    <hyperlink ref="D28" r:id="rId11" xr:uid="{00000000-0004-0000-1D00-00000A000000}"/>
  </hyperlinks>
  <pageMargins left="0.75" right="0.75" top="0.75" bottom="0.75" header="0.5" footer="0.5"/>
  <pageSetup paperSize="9" orientation="portrait" horizontalDpi="300" verticalDpi="300" r:id="rId12"/>
  <headerFooter alignWithMargins="0">
    <oddFooter>&amp;L&amp;"Tahoma,Regular"&amp;10 02ae-BM/PM/HDCV/FSOFT v2/1&amp;C&amp;"Tahoma,Regular"&amp;10Internal use&amp;R&amp;"Tahoma,Regular"&amp;10&amp;P/&amp;N</oddFooter>
  </headerFooter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4"/>
  <sheetViews>
    <sheetView topLeftCell="A10" workbookViewId="0">
      <selection activeCell="I34" sqref="I34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346" t="s">
        <v>26</v>
      </c>
      <c r="B2" s="346"/>
      <c r="C2" s="346"/>
      <c r="D2" s="346"/>
      <c r="E2" s="346"/>
      <c r="F2" s="346"/>
      <c r="G2" s="346"/>
      <c r="H2" s="346"/>
      <c r="I2" s="346"/>
    </row>
    <row r="3" spans="1:9" ht="14.25" customHeight="1">
      <c r="A3" s="46"/>
      <c r="B3" s="47"/>
      <c r="C3" s="47"/>
      <c r="D3" s="47"/>
      <c r="E3" s="47"/>
      <c r="F3" s="47"/>
      <c r="G3" s="47"/>
      <c r="H3" s="47"/>
      <c r="I3" s="48"/>
    </row>
    <row r="4" spans="1:9" ht="13.5" customHeight="1">
      <c r="A4" s="126" t="s">
        <v>1</v>
      </c>
      <c r="B4" s="347" t="str">
        <f>Cover!B4</f>
        <v>Fresher Acandemy Management System</v>
      </c>
      <c r="C4" s="347"/>
      <c r="D4" s="348" t="s">
        <v>2</v>
      </c>
      <c r="E4" s="348"/>
      <c r="F4" s="349" t="s">
        <v>130</v>
      </c>
      <c r="G4" s="350"/>
      <c r="H4" s="350"/>
      <c r="I4" s="351"/>
    </row>
    <row r="5" spans="1:9" ht="13.5" customHeight="1">
      <c r="A5" s="126" t="s">
        <v>3</v>
      </c>
      <c r="B5" s="347" t="str">
        <f>Cover!B5</f>
        <v>FAMS</v>
      </c>
      <c r="C5" s="347"/>
      <c r="D5" s="348" t="s">
        <v>4</v>
      </c>
      <c r="E5" s="348"/>
      <c r="F5" s="349"/>
      <c r="G5" s="350"/>
      <c r="H5" s="350"/>
      <c r="I5" s="351"/>
    </row>
    <row r="6" spans="1:9" ht="12.75" customHeight="1">
      <c r="A6" s="130" t="s">
        <v>5</v>
      </c>
      <c r="B6" s="347" t="str">
        <f>B5&amp;"_"&amp;"Test Report"&amp;"_"&amp;"vx.x"</f>
        <v>FAMS_Test Report_vx.x</v>
      </c>
      <c r="C6" s="347"/>
      <c r="D6" s="348" t="s">
        <v>6</v>
      </c>
      <c r="E6" s="348"/>
      <c r="F6" s="352">
        <v>43933</v>
      </c>
      <c r="G6" s="353"/>
      <c r="H6" s="353"/>
      <c r="I6" s="354"/>
    </row>
    <row r="7" spans="1:9" ht="15.75" customHeight="1">
      <c r="A7" s="130" t="s">
        <v>27</v>
      </c>
      <c r="B7" s="345" t="s">
        <v>28</v>
      </c>
      <c r="C7" s="345"/>
      <c r="D7" s="345"/>
      <c r="E7" s="345"/>
      <c r="F7" s="345"/>
      <c r="G7" s="345"/>
      <c r="H7" s="345"/>
      <c r="I7" s="345"/>
    </row>
    <row r="8" spans="1:9" ht="14.25" customHeight="1">
      <c r="A8" s="49"/>
      <c r="B8" s="50"/>
      <c r="C8" s="47"/>
      <c r="D8" s="47"/>
      <c r="E8" s="47"/>
      <c r="F8" s="47"/>
      <c r="G8" s="47"/>
      <c r="H8" s="47"/>
      <c r="I8" s="48"/>
    </row>
    <row r="9" spans="1:9">
      <c r="A9" s="49"/>
      <c r="B9" s="50"/>
      <c r="C9" s="47"/>
      <c r="D9" s="47"/>
      <c r="E9" s="47"/>
      <c r="F9" s="47"/>
      <c r="G9" s="47"/>
      <c r="H9" s="47"/>
      <c r="I9" s="48"/>
    </row>
    <row r="10" spans="1:9">
      <c r="A10" s="51"/>
      <c r="B10" s="51"/>
      <c r="C10" s="51"/>
      <c r="D10" s="51"/>
      <c r="E10" s="51"/>
      <c r="F10" s="51"/>
      <c r="G10" s="51"/>
      <c r="H10" s="51"/>
      <c r="I10" s="51"/>
    </row>
    <row r="11" spans="1:9" ht="14.25" customHeight="1">
      <c r="A11" s="52" t="s">
        <v>19</v>
      </c>
      <c r="B11" s="53" t="s">
        <v>122</v>
      </c>
      <c r="C11" s="54" t="s">
        <v>29</v>
      </c>
      <c r="D11" s="53" t="s">
        <v>30</v>
      </c>
      <c r="E11" s="55" t="s">
        <v>31</v>
      </c>
      <c r="F11" s="55" t="s">
        <v>55</v>
      </c>
      <c r="G11" s="55" t="s">
        <v>57</v>
      </c>
      <c r="H11" s="55" t="s">
        <v>56</v>
      </c>
      <c r="I11" s="56" t="s">
        <v>32</v>
      </c>
    </row>
    <row r="12" spans="1:9">
      <c r="A12" s="57">
        <v>1</v>
      </c>
      <c r="B12" s="282" t="s">
        <v>253</v>
      </c>
      <c r="C12" s="58">
        <f>countCandidateByStatusLocation!A7</f>
        <v>10</v>
      </c>
      <c r="D12" s="58">
        <f>countCandidateByStatusLocation!C7</f>
        <v>0</v>
      </c>
      <c r="E12" s="58">
        <f>countCandidateByStatusLocation!F7</f>
        <v>0</v>
      </c>
      <c r="F12" s="59">
        <f>countCandidateByStatusLocation!L7</f>
        <v>5</v>
      </c>
      <c r="G12" s="58">
        <f>countCandidateByStatusLocation!M7</f>
        <v>5</v>
      </c>
      <c r="H12" s="58">
        <f>countCandidateByStatusLocation!N7</f>
        <v>0</v>
      </c>
      <c r="I12" s="58">
        <f>countCandidateByStatusLocation!O7</f>
        <v>10</v>
      </c>
    </row>
    <row r="13" spans="1:9">
      <c r="A13" s="57">
        <v>2</v>
      </c>
      <c r="B13" s="282" t="s">
        <v>255</v>
      </c>
      <c r="C13" s="58">
        <f>getListsCountCandidate!A7</f>
        <v>10</v>
      </c>
      <c r="D13" s="58">
        <f>getListsCountCandidate!C7</f>
        <v>0</v>
      </c>
      <c r="E13" s="58">
        <f>getListsCountCandidate!F7</f>
        <v>0</v>
      </c>
      <c r="F13" s="58">
        <f>getListsCountCandidate!L7</f>
        <v>5</v>
      </c>
      <c r="G13" s="58">
        <f>getListsCountCandidate!M7</f>
        <v>5</v>
      </c>
      <c r="H13" s="58">
        <f>getListsCountCandidate!N7</f>
        <v>0</v>
      </c>
      <c r="I13" s="58">
        <f>getListsCountCandidate!O7</f>
        <v>10</v>
      </c>
    </row>
    <row r="14" spans="1:9">
      <c r="A14" s="57">
        <v>3</v>
      </c>
      <c r="B14" s="282" t="s">
        <v>256</v>
      </c>
      <c r="C14" s="58">
        <f>countClassByStatusLocation!A7</f>
        <v>10</v>
      </c>
      <c r="D14" s="58">
        <f>countClassByStatusLocation!C7</f>
        <v>0</v>
      </c>
      <c r="E14" s="58">
        <f>countClassByStatusLocation!F7</f>
        <v>0</v>
      </c>
      <c r="F14" s="59">
        <f>countClassByStatusLocation!L7</f>
        <v>5</v>
      </c>
      <c r="G14" s="58">
        <f>countClassByStatusLocation!M7</f>
        <v>5</v>
      </c>
      <c r="H14" s="58">
        <f>countClassByStatusLocation!N7</f>
        <v>0</v>
      </c>
      <c r="I14" s="58">
        <f>countClassByStatusLocation!O7</f>
        <v>10</v>
      </c>
    </row>
    <row r="15" spans="1:9">
      <c r="A15" s="57">
        <v>4</v>
      </c>
      <c r="B15" s="282" t="s">
        <v>218</v>
      </c>
      <c r="C15" s="58">
        <f>displayLandingPageAsTable!A7</f>
        <v>5</v>
      </c>
      <c r="D15" s="58">
        <f>displayLandingPageAsTable!C7</f>
        <v>0</v>
      </c>
      <c r="E15" s="58">
        <f>displayLandingPageAsTable!F7</f>
        <v>0</v>
      </c>
      <c r="F15" s="58">
        <f>displayLandingPageAsTable!L7</f>
        <v>2</v>
      </c>
      <c r="G15" s="58">
        <f>displayLandingPageAsTable!M7</f>
        <v>3</v>
      </c>
      <c r="H15" s="58">
        <f>displayLandingPageAsTable!N7</f>
        <v>0</v>
      </c>
      <c r="I15" s="58">
        <f>displayLandingPageAsTable!O7</f>
        <v>5</v>
      </c>
    </row>
    <row r="16" spans="1:9">
      <c r="A16" s="57">
        <v>5</v>
      </c>
      <c r="B16" s="282" t="s">
        <v>198</v>
      </c>
      <c r="C16" s="58">
        <f>tranferCandidate!A7</f>
        <v>8</v>
      </c>
      <c r="D16" s="58">
        <f>tranferCandidate!C7</f>
        <v>0</v>
      </c>
      <c r="E16" s="58">
        <f>tranferCandidate!F7</f>
        <v>0</v>
      </c>
      <c r="F16" s="59">
        <f>tranferCandidate!L7</f>
        <v>1</v>
      </c>
      <c r="G16" s="58">
        <f>tranferCandidate!M7</f>
        <v>7</v>
      </c>
      <c r="H16" s="58">
        <f>tranferCandidate!N7</f>
        <v>0</v>
      </c>
      <c r="I16" s="58">
        <f>tranferCandidate!O7</f>
        <v>8</v>
      </c>
    </row>
    <row r="17" spans="1:9">
      <c r="A17" s="57">
        <v>6</v>
      </c>
      <c r="B17" s="44" t="s">
        <v>210</v>
      </c>
      <c r="C17" s="58">
        <f>viewCandidateProfileController!A7</f>
        <v>10</v>
      </c>
      <c r="D17" s="58">
        <f>viewCandidateProfileController!C7</f>
        <v>0</v>
      </c>
      <c r="E17" s="58">
        <f>viewCandidateProfileController!F7</f>
        <v>0</v>
      </c>
      <c r="F17" s="59">
        <f>viewCandidateProfileController!L7</f>
        <v>2</v>
      </c>
      <c r="G17" s="58">
        <f>viewCandidateProfileController!M7</f>
        <v>8</v>
      </c>
      <c r="H17" s="58">
        <f>viewCandidateProfileController!N7</f>
        <v>0</v>
      </c>
      <c r="I17" s="58">
        <f>viewCandidateProfileController!O7</f>
        <v>10</v>
      </c>
    </row>
    <row r="18" spans="1:9">
      <c r="A18" s="57">
        <v>7</v>
      </c>
      <c r="B18" s="44" t="s">
        <v>224</v>
      </c>
      <c r="C18" s="58">
        <f>sendEmail!A7</f>
        <v>4</v>
      </c>
      <c r="D18" s="58">
        <f>sendEmail!C7</f>
        <v>0</v>
      </c>
      <c r="E18" s="58">
        <f>sendEmail!F7</f>
        <v>0</v>
      </c>
      <c r="F18" s="59">
        <f>sendEmail!L7</f>
        <v>1</v>
      </c>
      <c r="G18" s="58">
        <f>sendEmail!M7</f>
        <v>3</v>
      </c>
      <c r="H18" s="58">
        <f>sendEmail!N7</f>
        <v>0</v>
      </c>
      <c r="I18" s="58">
        <f>sendEmail!O7</f>
        <v>4</v>
      </c>
    </row>
    <row r="19" spans="1:9">
      <c r="A19" s="57">
        <v>8</v>
      </c>
      <c r="B19" s="44" t="s">
        <v>263</v>
      </c>
      <c r="C19" s="58">
        <f>tranferCandidateController!A7</f>
        <v>11</v>
      </c>
      <c r="D19" s="58">
        <f>tranferCandidateController!C7</f>
        <v>1</v>
      </c>
      <c r="E19" s="58">
        <f>tranferCandidateController!F7</f>
        <v>0</v>
      </c>
      <c r="F19" s="59">
        <f>tranferCandidateController!L7</f>
        <v>1</v>
      </c>
      <c r="G19" s="58">
        <f>tranferCandidateController!M7</f>
        <v>11</v>
      </c>
      <c r="H19" s="58">
        <f>tranferCandidateController!L7</f>
        <v>1</v>
      </c>
      <c r="I19" s="58">
        <f>tranferCandidateController!O7</f>
        <v>12</v>
      </c>
    </row>
    <row r="20" spans="1:9">
      <c r="A20" s="57">
        <v>9</v>
      </c>
      <c r="B20" s="44" t="s">
        <v>199</v>
      </c>
      <c r="C20" s="58">
        <f>tranferCandidateController!A7</f>
        <v>11</v>
      </c>
      <c r="D20" s="58">
        <f>tranferCandidateController!C7</f>
        <v>1</v>
      </c>
      <c r="E20" s="58">
        <f>tranferCandidateController!F7</f>
        <v>0</v>
      </c>
      <c r="F20" s="59">
        <f>tranferCandidateController!L7</f>
        <v>1</v>
      </c>
      <c r="G20" s="58">
        <f>tranferCandidateController!M7</f>
        <v>11</v>
      </c>
      <c r="H20" s="58">
        <f>tranferCandidateController!N7</f>
        <v>0</v>
      </c>
      <c r="I20" s="58">
        <f>tranferCandidateController!O7</f>
        <v>12</v>
      </c>
    </row>
    <row r="21" spans="1:9">
      <c r="A21" s="57">
        <v>10</v>
      </c>
      <c r="B21" s="44" t="s">
        <v>282</v>
      </c>
      <c r="C21" s="58">
        <f>getAllCandidate!A7</f>
        <v>2</v>
      </c>
      <c r="D21" s="58">
        <f>getAllCandidate!C7</f>
        <v>0</v>
      </c>
      <c r="E21" s="58">
        <f>getAllCandidate!F7</f>
        <v>0</v>
      </c>
      <c r="F21" s="59">
        <f>getAllCandidate!L7</f>
        <v>1</v>
      </c>
      <c r="G21" s="58">
        <f>getAllCandidate!M7</f>
        <v>1</v>
      </c>
      <c r="H21" s="58">
        <f>getAllCandidate!N7</f>
        <v>0</v>
      </c>
      <c r="I21" s="58">
        <f>getAllCandidate!O7</f>
        <v>2</v>
      </c>
    </row>
    <row r="22" spans="1:9">
      <c r="A22" s="57">
        <v>11</v>
      </c>
      <c r="B22" s="44" t="s">
        <v>281</v>
      </c>
      <c r="C22" s="58">
        <f>saveCandidate!A7</f>
        <v>4</v>
      </c>
      <c r="D22" s="58">
        <f>saveCandidate!C7</f>
        <v>0</v>
      </c>
      <c r="E22" s="58">
        <f>saveCandidate!F7</f>
        <v>0</v>
      </c>
      <c r="F22" s="59">
        <f>saveCandidate!L7</f>
        <v>0</v>
      </c>
      <c r="G22" s="58">
        <f>saveCandidate!M7</f>
        <v>1</v>
      </c>
      <c r="H22" s="58">
        <f>saveCandidate!N7</f>
        <v>3</v>
      </c>
      <c r="I22" s="58">
        <f>saveCandidate!O7</f>
        <v>0</v>
      </c>
    </row>
    <row r="23" spans="1:9">
      <c r="A23" s="57">
        <v>12</v>
      </c>
      <c r="B23" s="44" t="s">
        <v>312</v>
      </c>
      <c r="C23" s="58">
        <f>getFileName!A7</f>
        <v>4</v>
      </c>
      <c r="D23" s="58">
        <f>getFileName!C7</f>
        <v>0</v>
      </c>
      <c r="E23" s="58">
        <f>getFileName!F7</f>
        <v>0</v>
      </c>
      <c r="F23" s="59">
        <f>getFileName!L7</f>
        <v>4</v>
      </c>
      <c r="G23" s="58">
        <f>getFileName!M7</f>
        <v>0</v>
      </c>
      <c r="H23" s="58">
        <f>getFileName!N7</f>
        <v>0</v>
      </c>
      <c r="I23" s="58">
        <f>getFileName!O7</f>
        <v>4</v>
      </c>
    </row>
    <row r="24" spans="1:9">
      <c r="A24" s="57">
        <v>13</v>
      </c>
      <c r="B24" s="44" t="s">
        <v>257</v>
      </c>
      <c r="C24" s="58">
        <f>countTraineeByStatusLocation!A7</f>
        <v>10</v>
      </c>
      <c r="D24" s="58">
        <f>countTraineeByStatusLocation!C7</f>
        <v>0</v>
      </c>
      <c r="E24" s="58">
        <f>countTraineeByStatusLocation!F7</f>
        <v>0</v>
      </c>
      <c r="F24" s="59">
        <f>countTraineeByStatusLocation!L7</f>
        <v>5</v>
      </c>
      <c r="G24" s="58">
        <f>countTraineeByStatusLocation!M7</f>
        <v>5</v>
      </c>
      <c r="H24" s="58">
        <f>countTraineeByStatusLocation!N7</f>
        <v>0</v>
      </c>
      <c r="I24" s="58">
        <f>countTraineeByStatusLocation!O7</f>
        <v>10</v>
      </c>
    </row>
    <row r="25" spans="1:9">
      <c r="A25" s="57">
        <v>14</v>
      </c>
      <c r="B25" s="44" t="s">
        <v>258</v>
      </c>
      <c r="C25" s="58">
        <f>getListsCountClass!A7</f>
        <v>5</v>
      </c>
      <c r="D25" s="58">
        <f>getListsCountClass!C7</f>
        <v>0</v>
      </c>
      <c r="E25" s="58">
        <f>getListsCountClass!F7</f>
        <v>5</v>
      </c>
      <c r="F25" s="59">
        <f>getListsCountClass!L7</f>
        <v>5</v>
      </c>
      <c r="G25" s="58">
        <f>getListsCountClass!M7</f>
        <v>5</v>
      </c>
      <c r="H25" s="58">
        <f>getListsCountClass!N7</f>
        <v>0</v>
      </c>
      <c r="I25" s="58">
        <f>getListsCountClass!O7</f>
        <v>10</v>
      </c>
    </row>
    <row r="26" spans="1:9">
      <c r="A26" s="57">
        <v>15</v>
      </c>
      <c r="B26" s="44" t="s">
        <v>260</v>
      </c>
      <c r="C26" s="58">
        <f>getListsCountTrainee!A7</f>
        <v>5</v>
      </c>
      <c r="D26" s="58">
        <f>getListsCountTrainee!C7</f>
        <v>0</v>
      </c>
      <c r="E26" s="58">
        <f>getListsCountTrainee!F7</f>
        <v>5</v>
      </c>
      <c r="F26" s="59">
        <f>getListsCountTrainee!L7</f>
        <v>5</v>
      </c>
      <c r="G26" s="58">
        <f>getListsCountTrainee!M7</f>
        <v>5</v>
      </c>
      <c r="H26" s="58">
        <f>getListsCountTrainee!N7</f>
        <v>0</v>
      </c>
      <c r="I26" s="58">
        <f>getListsCountTrainee!O7</f>
        <v>10</v>
      </c>
    </row>
    <row r="27" spans="1:9">
      <c r="A27" s="57">
        <v>16</v>
      </c>
      <c r="B27" s="44" t="s">
        <v>240</v>
      </c>
      <c r="C27" s="58">
        <f>getGradurationYear!A7</f>
        <v>3</v>
      </c>
      <c r="D27" s="58">
        <f>getGradurationYear!C7</f>
        <v>0</v>
      </c>
      <c r="E27" s="58">
        <f>getGradurationYear!F7</f>
        <v>0</v>
      </c>
      <c r="F27" s="59">
        <f>getGradurationYear!L7</f>
        <v>3</v>
      </c>
      <c r="G27" s="58">
        <f>getGradurationYear!M7</f>
        <v>0</v>
      </c>
      <c r="H27" s="58">
        <f>getGradurationYear!N7</f>
        <v>0</v>
      </c>
      <c r="I27" s="58">
        <f>getGradurationYear!O7</f>
        <v>3</v>
      </c>
    </row>
    <row r="28" spans="1:9" ht="14.25">
      <c r="A28" s="60"/>
      <c r="B28" s="117" t="s">
        <v>33</v>
      </c>
      <c r="C28" s="61">
        <f t="shared" ref="C28:I28" si="0">SUM(C10:C27)</f>
        <v>112</v>
      </c>
      <c r="D28" s="61">
        <f t="shared" si="0"/>
        <v>2</v>
      </c>
      <c r="E28" s="61">
        <f t="shared" si="0"/>
        <v>10</v>
      </c>
      <c r="F28" s="61">
        <f t="shared" si="0"/>
        <v>46</v>
      </c>
      <c r="G28" s="61">
        <f t="shared" si="0"/>
        <v>75</v>
      </c>
      <c r="H28" s="61">
        <f t="shared" si="0"/>
        <v>4</v>
      </c>
      <c r="I28" s="61">
        <f t="shared" si="0"/>
        <v>120</v>
      </c>
    </row>
    <row r="29" spans="1:9">
      <c r="A29" s="62"/>
      <c r="B29" s="51"/>
      <c r="C29" s="63"/>
      <c r="D29" s="64"/>
      <c r="E29" s="64"/>
      <c r="F29" s="64"/>
      <c r="G29" s="64"/>
      <c r="H29" s="64"/>
      <c r="I29" s="64"/>
    </row>
    <row r="30" spans="1:9">
      <c r="A30" s="51"/>
      <c r="B30" s="131" t="s">
        <v>34</v>
      </c>
      <c r="C30" s="51"/>
      <c r="D30" s="132">
        <f>(C28+D28)*100/(I28)</f>
        <v>95</v>
      </c>
      <c r="E30" s="51" t="s">
        <v>35</v>
      </c>
      <c r="F30" s="51"/>
      <c r="G30" s="51"/>
      <c r="H30" s="51"/>
      <c r="I30" s="65"/>
    </row>
    <row r="31" spans="1:9">
      <c r="A31" s="51"/>
      <c r="B31" s="131" t="s">
        <v>36</v>
      </c>
      <c r="C31" s="51"/>
      <c r="D31" s="132">
        <f>C28*100/(I28)</f>
        <v>93.333333333333329</v>
      </c>
      <c r="E31" s="51" t="s">
        <v>35</v>
      </c>
      <c r="F31" s="51"/>
      <c r="G31" s="51"/>
      <c r="H31" s="51"/>
      <c r="I31" s="65"/>
    </row>
    <row r="32" spans="1:9">
      <c r="B32" s="131" t="s">
        <v>37</v>
      </c>
      <c r="C32" s="51"/>
      <c r="D32" s="132">
        <f>F28*100/I28</f>
        <v>38.333333333333336</v>
      </c>
      <c r="E32" s="51" t="s">
        <v>35</v>
      </c>
    </row>
    <row r="33" spans="2:5">
      <c r="B33" s="131" t="s">
        <v>38</v>
      </c>
      <c r="D33" s="132">
        <f>G28*100/I28</f>
        <v>62.5</v>
      </c>
      <c r="E33" s="51" t="s">
        <v>35</v>
      </c>
    </row>
    <row r="34" spans="2:5">
      <c r="B34" s="131" t="s">
        <v>39</v>
      </c>
      <c r="D34" s="132">
        <f>H28*100/I28</f>
        <v>3.3333333333333335</v>
      </c>
      <c r="E34" s="51" t="s">
        <v>35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1"/>
  <sheetViews>
    <sheetView zoomScale="110" zoomScaleNormal="110" workbookViewId="0">
      <selection activeCell="C2" sqref="C2:E2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87" t="s">
        <v>68</v>
      </c>
      <c r="B2" s="388"/>
      <c r="C2" s="389" t="s">
        <v>253</v>
      </c>
      <c r="D2" s="390"/>
      <c r="E2" s="391"/>
      <c r="F2" s="392" t="s">
        <v>22</v>
      </c>
      <c r="G2" s="393"/>
      <c r="H2" s="393"/>
      <c r="I2" s="393"/>
      <c r="J2" s="393"/>
      <c r="K2" s="393"/>
      <c r="L2" s="394" t="s">
        <v>253</v>
      </c>
      <c r="M2" s="395"/>
      <c r="N2" s="395"/>
      <c r="O2" s="395"/>
      <c r="P2" s="395"/>
      <c r="Q2" s="395"/>
      <c r="R2" s="395"/>
      <c r="S2" s="395"/>
      <c r="T2" s="396"/>
      <c r="V2" s="70"/>
    </row>
    <row r="3" spans="1:23" ht="13.5" customHeight="1">
      <c r="A3" s="367" t="s">
        <v>69</v>
      </c>
      <c r="B3" s="368"/>
      <c r="C3" s="397" t="s">
        <v>130</v>
      </c>
      <c r="D3" s="398"/>
      <c r="E3" s="399"/>
      <c r="F3" s="371" t="s">
        <v>70</v>
      </c>
      <c r="G3" s="372"/>
      <c r="H3" s="372"/>
      <c r="I3" s="372"/>
      <c r="J3" s="372"/>
      <c r="K3" s="373"/>
      <c r="L3" s="398"/>
      <c r="M3" s="398"/>
      <c r="N3" s="398"/>
      <c r="O3" s="123"/>
      <c r="P3" s="123"/>
      <c r="Q3" s="123"/>
      <c r="R3" s="123"/>
      <c r="S3" s="123"/>
      <c r="T3" s="124"/>
    </row>
    <row r="4" spans="1:23" ht="13.5" customHeight="1">
      <c r="A4" s="367" t="s">
        <v>71</v>
      </c>
      <c r="B4" s="368"/>
      <c r="C4" s="369">
        <v>18</v>
      </c>
      <c r="D4" s="370"/>
      <c r="E4" s="133"/>
      <c r="F4" s="371" t="s">
        <v>72</v>
      </c>
      <c r="G4" s="372"/>
      <c r="H4" s="372"/>
      <c r="I4" s="372"/>
      <c r="J4" s="372"/>
      <c r="K4" s="373"/>
      <c r="L4" s="374">
        <v>-8.1999999999999993</v>
      </c>
      <c r="M4" s="375"/>
      <c r="N4" s="375"/>
      <c r="O4" s="375"/>
      <c r="P4" s="375"/>
      <c r="Q4" s="375"/>
      <c r="R4" s="375"/>
      <c r="S4" s="375"/>
      <c r="T4" s="376"/>
      <c r="V4" s="70"/>
    </row>
    <row r="5" spans="1:23" ht="13.5" customHeight="1">
      <c r="A5" s="367" t="s">
        <v>73</v>
      </c>
      <c r="B5" s="368"/>
      <c r="C5" s="377" t="s">
        <v>132</v>
      </c>
      <c r="D5" s="377"/>
      <c r="E5" s="377"/>
      <c r="F5" s="378"/>
      <c r="G5" s="378"/>
      <c r="H5" s="378"/>
      <c r="I5" s="378"/>
      <c r="J5" s="378"/>
      <c r="K5" s="378"/>
      <c r="L5" s="377"/>
      <c r="M5" s="377"/>
      <c r="N5" s="377"/>
      <c r="O5" s="377"/>
      <c r="P5" s="377"/>
      <c r="Q5" s="377"/>
      <c r="R5" s="377"/>
      <c r="S5" s="377"/>
      <c r="T5" s="377"/>
    </row>
    <row r="6" spans="1:23" ht="13.5" customHeight="1">
      <c r="A6" s="379" t="s">
        <v>29</v>
      </c>
      <c r="B6" s="380"/>
      <c r="C6" s="381" t="s">
        <v>30</v>
      </c>
      <c r="D6" s="382"/>
      <c r="E6" s="383"/>
      <c r="F6" s="381" t="s">
        <v>31</v>
      </c>
      <c r="G6" s="382"/>
      <c r="H6" s="382"/>
      <c r="I6" s="382"/>
      <c r="J6" s="382"/>
      <c r="K6" s="384"/>
      <c r="L6" s="382" t="s">
        <v>74</v>
      </c>
      <c r="M6" s="382"/>
      <c r="N6" s="382"/>
      <c r="O6" s="385" t="s">
        <v>32</v>
      </c>
      <c r="P6" s="382"/>
      <c r="Q6" s="382"/>
      <c r="R6" s="382"/>
      <c r="S6" s="382"/>
      <c r="T6" s="386"/>
      <c r="V6" s="70"/>
    </row>
    <row r="7" spans="1:23" ht="13.5" customHeight="1" thickBot="1">
      <c r="A7" s="360">
        <f>COUNTIF(F38:HQ38,"P")</f>
        <v>10</v>
      </c>
      <c r="B7" s="361"/>
      <c r="C7" s="362">
        <f>COUNTIF(F38:HQ38,"F")</f>
        <v>0</v>
      </c>
      <c r="D7" s="363"/>
      <c r="E7" s="361"/>
      <c r="F7" s="362">
        <f>SUM(O7,- A7,- C7)</f>
        <v>0</v>
      </c>
      <c r="G7" s="363"/>
      <c r="H7" s="363"/>
      <c r="I7" s="363"/>
      <c r="J7" s="363"/>
      <c r="K7" s="364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65">
        <f>COUNTA(E9:HT9)</f>
        <v>10</v>
      </c>
      <c r="P7" s="363"/>
      <c r="Q7" s="363"/>
      <c r="R7" s="363"/>
      <c r="S7" s="363"/>
      <c r="T7" s="366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31.5">
      <c r="A13" s="143"/>
      <c r="B13" s="76"/>
      <c r="C13" s="77"/>
      <c r="D13" s="165" t="s">
        <v>137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355" t="s">
        <v>52</v>
      </c>
      <c r="E18" s="355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355" t="s">
        <v>52</v>
      </c>
      <c r="E23" s="355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212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139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140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141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138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142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356" t="s">
        <v>54</v>
      </c>
      <c r="C37" s="356"/>
      <c r="D37" s="356"/>
      <c r="E37" s="139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357" t="s">
        <v>58</v>
      </c>
      <c r="C38" s="357"/>
      <c r="D38" s="357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358" t="s">
        <v>60</v>
      </c>
      <c r="C39" s="358"/>
      <c r="D39" s="358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359" t="s">
        <v>61</v>
      </c>
      <c r="C40" s="359"/>
      <c r="D40" s="359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8:E18"/>
    <mergeCell ref="B37:D37"/>
    <mergeCell ref="B38:D38"/>
    <mergeCell ref="B39:D39"/>
    <mergeCell ref="B40:D40"/>
    <mergeCell ref="D23:E23"/>
  </mergeCells>
  <dataValidations count="3">
    <dataValidation type="list" allowBlank="1" showInputMessage="1" showErrorMessage="1" sqref="F10:T36" xr:uid="{00000000-0002-0000-0400-000000000000}">
      <formula1>"O, "</formula1>
    </dataValidation>
    <dataValidation type="list" allowBlank="1" showInputMessage="1" showErrorMessage="1" sqref="F37:T37" xr:uid="{00000000-0002-0000-0400-000001000000}">
      <formula1>"N,A,B, "</formula1>
    </dataValidation>
    <dataValidation type="list" allowBlank="1" showInputMessage="1" showErrorMessage="1" sqref="F38:T38" xr:uid="{00000000-0002-0000-0400-000002000000}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1"/>
  <sheetViews>
    <sheetView zoomScale="110" zoomScaleNormal="110" workbookViewId="0"/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4.25" style="68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87" t="s">
        <v>68</v>
      </c>
      <c r="B2" s="388"/>
      <c r="C2" s="389" t="s">
        <v>255</v>
      </c>
      <c r="D2" s="390"/>
      <c r="E2" s="391"/>
      <c r="F2" s="392" t="s">
        <v>22</v>
      </c>
      <c r="G2" s="393"/>
      <c r="H2" s="393"/>
      <c r="I2" s="393"/>
      <c r="J2" s="393"/>
      <c r="K2" s="393"/>
      <c r="L2" s="400" t="s">
        <v>254</v>
      </c>
      <c r="M2" s="401"/>
      <c r="N2" s="401"/>
      <c r="O2" s="401"/>
      <c r="P2" s="401"/>
      <c r="Q2" s="401"/>
      <c r="R2" s="401"/>
      <c r="S2" s="401"/>
      <c r="T2" s="402"/>
      <c r="V2" s="70"/>
    </row>
    <row r="3" spans="1:23" ht="13.5" customHeight="1">
      <c r="A3" s="367" t="s">
        <v>69</v>
      </c>
      <c r="B3" s="368"/>
      <c r="C3" s="397" t="s">
        <v>130</v>
      </c>
      <c r="D3" s="398"/>
      <c r="E3" s="399"/>
      <c r="F3" s="371" t="s">
        <v>70</v>
      </c>
      <c r="G3" s="372"/>
      <c r="H3" s="372"/>
      <c r="I3" s="372"/>
      <c r="J3" s="372"/>
      <c r="K3" s="373"/>
      <c r="L3" s="398"/>
      <c r="M3" s="398"/>
      <c r="N3" s="398"/>
      <c r="O3" s="123"/>
      <c r="P3" s="123"/>
      <c r="Q3" s="123"/>
      <c r="R3" s="123"/>
      <c r="S3" s="123"/>
      <c r="T3" s="124"/>
    </row>
    <row r="4" spans="1:23" ht="13.5" customHeight="1">
      <c r="A4" s="367" t="s">
        <v>71</v>
      </c>
      <c r="B4" s="368"/>
      <c r="C4" s="369">
        <v>13</v>
      </c>
      <c r="D4" s="370"/>
      <c r="E4" s="133"/>
      <c r="F4" s="371" t="s">
        <v>72</v>
      </c>
      <c r="G4" s="372"/>
      <c r="H4" s="372"/>
      <c r="I4" s="372"/>
      <c r="J4" s="372"/>
      <c r="K4" s="373"/>
      <c r="L4" s="374">
        <v>-8.1999999999999993</v>
      </c>
      <c r="M4" s="375"/>
      <c r="N4" s="375"/>
      <c r="O4" s="375"/>
      <c r="P4" s="375"/>
      <c r="Q4" s="375"/>
      <c r="R4" s="375"/>
      <c r="S4" s="375"/>
      <c r="T4" s="376"/>
      <c r="V4" s="70"/>
    </row>
    <row r="5" spans="1:23" ht="13.5" customHeight="1">
      <c r="A5" s="367" t="s">
        <v>73</v>
      </c>
      <c r="B5" s="368"/>
      <c r="C5" s="377" t="s">
        <v>132</v>
      </c>
      <c r="D5" s="377"/>
      <c r="E5" s="377"/>
      <c r="F5" s="378"/>
      <c r="G5" s="378"/>
      <c r="H5" s="378"/>
      <c r="I5" s="378"/>
      <c r="J5" s="378"/>
      <c r="K5" s="378"/>
      <c r="L5" s="377"/>
      <c r="M5" s="377"/>
      <c r="N5" s="377"/>
      <c r="O5" s="377"/>
      <c r="P5" s="377"/>
      <c r="Q5" s="377"/>
      <c r="R5" s="377"/>
      <c r="S5" s="377"/>
      <c r="T5" s="377"/>
    </row>
    <row r="6" spans="1:23" ht="13.5" customHeight="1">
      <c r="A6" s="379" t="s">
        <v>29</v>
      </c>
      <c r="B6" s="380"/>
      <c r="C6" s="381" t="s">
        <v>30</v>
      </c>
      <c r="D6" s="382"/>
      <c r="E6" s="383"/>
      <c r="F6" s="381" t="s">
        <v>31</v>
      </c>
      <c r="G6" s="382"/>
      <c r="H6" s="382"/>
      <c r="I6" s="382"/>
      <c r="J6" s="382"/>
      <c r="K6" s="384"/>
      <c r="L6" s="382" t="s">
        <v>74</v>
      </c>
      <c r="M6" s="382"/>
      <c r="N6" s="382"/>
      <c r="O6" s="385" t="s">
        <v>32</v>
      </c>
      <c r="P6" s="382"/>
      <c r="Q6" s="382"/>
      <c r="R6" s="382"/>
      <c r="S6" s="382"/>
      <c r="T6" s="386"/>
      <c r="V6" s="70"/>
    </row>
    <row r="7" spans="1:23" ht="13.5" customHeight="1" thickBot="1">
      <c r="A7" s="360">
        <f>COUNTIF(F38:HQ38,"P")</f>
        <v>10</v>
      </c>
      <c r="B7" s="361"/>
      <c r="C7" s="362">
        <f>COUNTIF(F38:HQ38,"F")</f>
        <v>0</v>
      </c>
      <c r="D7" s="363"/>
      <c r="E7" s="361"/>
      <c r="F7" s="362">
        <f>SUM(O7,- A7,- C7)</f>
        <v>0</v>
      </c>
      <c r="G7" s="363"/>
      <c r="H7" s="363"/>
      <c r="I7" s="363"/>
      <c r="J7" s="363"/>
      <c r="K7" s="364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65">
        <f>COUNTA(E9:HT9)</f>
        <v>10</v>
      </c>
      <c r="P7" s="363"/>
      <c r="Q7" s="363"/>
      <c r="R7" s="363"/>
      <c r="S7" s="363"/>
      <c r="T7" s="366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42">
      <c r="A13" s="143"/>
      <c r="B13" s="76"/>
      <c r="C13" s="77"/>
      <c r="D13" s="165" t="s">
        <v>159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133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355" t="s">
        <v>52</v>
      </c>
      <c r="E18" s="355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355" t="s">
        <v>52</v>
      </c>
      <c r="E23" s="355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214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143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144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145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146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147</v>
      </c>
      <c r="E32" s="92"/>
      <c r="F32" s="79"/>
      <c r="G32" s="79"/>
      <c r="H32" s="79"/>
      <c r="I32" s="79"/>
      <c r="J32" s="79"/>
      <c r="K32" s="79" t="s">
        <v>98</v>
      </c>
      <c r="L32" s="79"/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 t="s">
        <v>148</v>
      </c>
      <c r="E33" s="92"/>
      <c r="F33" s="118"/>
      <c r="G33" s="118"/>
      <c r="H33" s="118"/>
      <c r="I33" s="118"/>
      <c r="J33" s="118"/>
      <c r="K33" s="118"/>
      <c r="L33" s="79" t="s">
        <v>98</v>
      </c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/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90" t="s">
        <v>129</v>
      </c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356" t="s">
        <v>54</v>
      </c>
      <c r="C37" s="356"/>
      <c r="D37" s="356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357" t="s">
        <v>58</v>
      </c>
      <c r="C38" s="357"/>
      <c r="D38" s="357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358" t="s">
        <v>60</v>
      </c>
      <c r="C39" s="358"/>
      <c r="D39" s="358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359" t="s">
        <v>61</v>
      </c>
      <c r="C40" s="359"/>
      <c r="D40" s="359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8:T38" xr:uid="{00000000-0002-0000-0500-000000000000}">
      <formula1>"P,F, "</formula1>
    </dataValidation>
    <dataValidation type="list" allowBlank="1" showInputMessage="1" showErrorMessage="1" sqref="F37:T37" xr:uid="{00000000-0002-0000-0500-000001000000}">
      <formula1>"N,A,B, "</formula1>
    </dataValidation>
    <dataValidation type="list" allowBlank="1" showInputMessage="1" showErrorMessage="1" sqref="F10:T36" xr:uid="{00000000-0002-0000-05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1"/>
  <sheetViews>
    <sheetView topLeftCell="A19" zoomScale="110" zoomScaleNormal="110" workbookViewId="0">
      <selection activeCell="L31" sqref="L31"/>
    </sheetView>
  </sheetViews>
  <sheetFormatPr defaultRowHeight="13.5" customHeight="1"/>
  <cols>
    <col min="1" max="1" width="8.125" style="168" customWidth="1"/>
    <col min="2" max="2" width="13.375" style="170" customWidth="1"/>
    <col min="3" max="3" width="10.75" style="168" customWidth="1"/>
    <col min="4" max="4" width="53.125" style="169" customWidth="1"/>
    <col min="5" max="5" width="1.75" style="168" hidden="1" customWidth="1"/>
    <col min="6" max="7" width="2.875" style="168" bestFit="1" customWidth="1"/>
    <col min="8" max="8" width="2.875" style="168" customWidth="1"/>
    <col min="9" max="10" width="2.875" style="168" bestFit="1" customWidth="1"/>
    <col min="11" max="19" width="2.875" style="168" customWidth="1"/>
    <col min="20" max="20" width="2.875" style="168" bestFit="1" customWidth="1"/>
    <col min="21" max="21" width="2.875" style="168" customWidth="1"/>
    <col min="22" max="16384" width="9" style="168"/>
  </cols>
  <sheetData>
    <row r="1" spans="1:23" ht="13.5" customHeight="1" thickBot="1">
      <c r="A1" s="236"/>
      <c r="B1" s="235"/>
    </row>
    <row r="2" spans="1:23" ht="13.5" customHeight="1">
      <c r="A2" s="435" t="s">
        <v>68</v>
      </c>
      <c r="B2" s="436"/>
      <c r="C2" s="437" t="s">
        <v>218</v>
      </c>
      <c r="D2" s="438"/>
      <c r="E2" s="439"/>
      <c r="F2" s="440" t="s">
        <v>22</v>
      </c>
      <c r="G2" s="441"/>
      <c r="H2" s="441"/>
      <c r="I2" s="441"/>
      <c r="J2" s="441"/>
      <c r="K2" s="441"/>
      <c r="L2" s="442" t="s">
        <v>218</v>
      </c>
      <c r="M2" s="443"/>
      <c r="N2" s="443"/>
      <c r="O2" s="443"/>
      <c r="P2" s="443"/>
      <c r="Q2" s="443"/>
      <c r="R2" s="443"/>
      <c r="S2" s="443"/>
      <c r="T2" s="444"/>
      <c r="V2" s="216"/>
    </row>
    <row r="3" spans="1:23" ht="13.5" customHeight="1">
      <c r="A3" s="423" t="s">
        <v>69</v>
      </c>
      <c r="B3" s="424"/>
      <c r="C3" s="445" t="s">
        <v>130</v>
      </c>
      <c r="D3" s="446"/>
      <c r="E3" s="447"/>
      <c r="F3" s="427" t="s">
        <v>70</v>
      </c>
      <c r="G3" s="428"/>
      <c r="H3" s="428"/>
      <c r="I3" s="428"/>
      <c r="J3" s="428"/>
      <c r="K3" s="429"/>
      <c r="L3" s="446"/>
      <c r="M3" s="446"/>
      <c r="N3" s="446"/>
      <c r="O3" s="234"/>
      <c r="P3" s="234"/>
      <c r="Q3" s="234"/>
      <c r="R3" s="234"/>
      <c r="S3" s="234"/>
      <c r="T3" s="233"/>
    </row>
    <row r="4" spans="1:23" ht="13.5" customHeight="1">
      <c r="A4" s="423" t="s">
        <v>71</v>
      </c>
      <c r="B4" s="424"/>
      <c r="C4" s="425">
        <v>13</v>
      </c>
      <c r="D4" s="426"/>
      <c r="E4" s="232"/>
      <c r="F4" s="427" t="s">
        <v>72</v>
      </c>
      <c r="G4" s="428"/>
      <c r="H4" s="428"/>
      <c r="I4" s="428"/>
      <c r="J4" s="428"/>
      <c r="K4" s="429"/>
      <c r="L4" s="430">
        <v>-8.1999999999999993</v>
      </c>
      <c r="M4" s="431"/>
      <c r="N4" s="431"/>
      <c r="O4" s="431"/>
      <c r="P4" s="431"/>
      <c r="Q4" s="431"/>
      <c r="R4" s="431"/>
      <c r="S4" s="431"/>
      <c r="T4" s="432"/>
      <c r="V4" s="216"/>
    </row>
    <row r="5" spans="1:23" ht="13.5" customHeight="1">
      <c r="A5" s="423" t="s">
        <v>73</v>
      </c>
      <c r="B5" s="424"/>
      <c r="C5" s="433" t="s">
        <v>219</v>
      </c>
      <c r="D5" s="433"/>
      <c r="E5" s="433"/>
      <c r="F5" s="434"/>
      <c r="G5" s="434"/>
      <c r="H5" s="434"/>
      <c r="I5" s="434"/>
      <c r="J5" s="434"/>
      <c r="K5" s="434"/>
      <c r="L5" s="433"/>
      <c r="M5" s="433"/>
      <c r="N5" s="433"/>
      <c r="O5" s="433"/>
      <c r="P5" s="433"/>
      <c r="Q5" s="433"/>
      <c r="R5" s="433"/>
      <c r="S5" s="433"/>
      <c r="T5" s="433"/>
    </row>
    <row r="6" spans="1:23" ht="13.5" customHeight="1">
      <c r="A6" s="404" t="s">
        <v>29</v>
      </c>
      <c r="B6" s="405"/>
      <c r="C6" s="406" t="s">
        <v>30</v>
      </c>
      <c r="D6" s="407"/>
      <c r="E6" s="408"/>
      <c r="F6" s="406" t="s">
        <v>31</v>
      </c>
      <c r="G6" s="407"/>
      <c r="H6" s="407"/>
      <c r="I6" s="407"/>
      <c r="J6" s="407"/>
      <c r="K6" s="409"/>
      <c r="L6" s="407" t="s">
        <v>74</v>
      </c>
      <c r="M6" s="407"/>
      <c r="N6" s="407"/>
      <c r="O6" s="414" t="s">
        <v>32</v>
      </c>
      <c r="P6" s="407"/>
      <c r="Q6" s="407"/>
      <c r="R6" s="407"/>
      <c r="S6" s="407"/>
      <c r="T6" s="415"/>
      <c r="V6" s="216"/>
    </row>
    <row r="7" spans="1:23" ht="13.5" customHeight="1" thickBot="1">
      <c r="A7" s="416">
        <f>COUNTIF(F38:HQ38,"P")</f>
        <v>5</v>
      </c>
      <c r="B7" s="417"/>
      <c r="C7" s="418">
        <f>COUNTIF(F38:HQ38,"F")</f>
        <v>0</v>
      </c>
      <c r="D7" s="419"/>
      <c r="E7" s="417"/>
      <c r="F7" s="418">
        <f>SUM(O7,- A7,- C7)</f>
        <v>0</v>
      </c>
      <c r="G7" s="419"/>
      <c r="H7" s="419"/>
      <c r="I7" s="419"/>
      <c r="J7" s="419"/>
      <c r="K7" s="420"/>
      <c r="L7" s="231">
        <f>COUNTIF(E37:HQ37,"N")</f>
        <v>2</v>
      </c>
      <c r="M7" s="231">
        <f>COUNTIF(E37:HQ37,"A")</f>
        <v>3</v>
      </c>
      <c r="N7" s="231">
        <f>COUNTIF(E37:HQ37,"B")</f>
        <v>0</v>
      </c>
      <c r="O7" s="421">
        <f>COUNTA(E9:HT9)</f>
        <v>5</v>
      </c>
      <c r="P7" s="419"/>
      <c r="Q7" s="419"/>
      <c r="R7" s="419"/>
      <c r="S7" s="419"/>
      <c r="T7" s="422"/>
      <c r="U7" s="230"/>
    </row>
    <row r="8" spans="1:23" ht="11.25" thickBot="1"/>
    <row r="9" spans="1:23" ht="46.5" customHeight="1" thickTop="1" thickBot="1">
      <c r="A9" s="229"/>
      <c r="B9" s="228"/>
      <c r="C9" s="226"/>
      <c r="D9" s="227"/>
      <c r="E9" s="226"/>
      <c r="F9" s="225" t="s">
        <v>40</v>
      </c>
      <c r="G9" s="225" t="s">
        <v>41</v>
      </c>
      <c r="H9" s="225" t="s">
        <v>42</v>
      </c>
      <c r="I9" s="225" t="s">
        <v>43</v>
      </c>
      <c r="J9" s="225" t="s">
        <v>44</v>
      </c>
      <c r="K9" s="225"/>
      <c r="L9" s="225"/>
      <c r="M9" s="225"/>
      <c r="N9" s="225"/>
      <c r="O9" s="225"/>
      <c r="P9" s="225"/>
      <c r="Q9" s="225"/>
      <c r="R9" s="225"/>
      <c r="S9" s="225"/>
      <c r="T9" s="224"/>
      <c r="U9" s="223"/>
      <c r="V9" s="222"/>
      <c r="W9" s="221"/>
    </row>
    <row r="10" spans="1:23" ht="13.5" customHeight="1">
      <c r="A10" s="220" t="s">
        <v>75</v>
      </c>
      <c r="B10" s="211" t="s">
        <v>125</v>
      </c>
      <c r="C10" s="210"/>
      <c r="D10" s="194"/>
      <c r="E10" s="215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7"/>
    </row>
    <row r="11" spans="1:23" ht="13.5" customHeight="1">
      <c r="A11" s="209"/>
      <c r="B11" s="211" t="s">
        <v>126</v>
      </c>
      <c r="C11" s="210"/>
      <c r="D11" s="194"/>
      <c r="E11" s="215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7"/>
      <c r="V11" s="216"/>
    </row>
    <row r="12" spans="1:23" ht="13.5" customHeight="1">
      <c r="A12" s="209"/>
      <c r="B12" s="211"/>
      <c r="C12" s="210"/>
      <c r="D12" s="194" t="s">
        <v>127</v>
      </c>
      <c r="E12" s="215"/>
      <c r="F12" s="189" t="s">
        <v>98</v>
      </c>
      <c r="G12" s="189"/>
      <c r="H12" s="189"/>
      <c r="I12" s="189"/>
      <c r="J12" s="189"/>
      <c r="K12" s="189"/>
      <c r="L12" s="189"/>
      <c r="M12" s="189"/>
      <c r="N12" s="188"/>
      <c r="O12" s="188"/>
      <c r="P12" s="188"/>
      <c r="Q12" s="188"/>
      <c r="R12" s="188"/>
      <c r="S12" s="188"/>
      <c r="T12" s="187"/>
    </row>
    <row r="13" spans="1:23" ht="42">
      <c r="A13" s="209"/>
      <c r="B13" s="211"/>
      <c r="C13" s="210"/>
      <c r="D13" s="266" t="s">
        <v>159</v>
      </c>
      <c r="E13" s="214"/>
      <c r="F13" s="189"/>
      <c r="G13" s="189" t="s">
        <v>98</v>
      </c>
      <c r="H13" s="189" t="s">
        <v>98</v>
      </c>
      <c r="I13" s="189" t="s">
        <v>98</v>
      </c>
      <c r="J13" s="189" t="s">
        <v>98</v>
      </c>
      <c r="K13" s="189"/>
      <c r="L13" s="189"/>
      <c r="M13" s="189"/>
      <c r="N13" s="189"/>
      <c r="O13" s="189"/>
      <c r="P13" s="188"/>
      <c r="Q13" s="188"/>
      <c r="R13" s="188"/>
      <c r="S13" s="188"/>
      <c r="T13" s="187"/>
    </row>
    <row r="14" spans="1:23" ht="13.5" customHeight="1">
      <c r="A14" s="209" t="s">
        <v>128</v>
      </c>
      <c r="B14" s="211"/>
      <c r="C14" s="210"/>
      <c r="D14" s="194"/>
      <c r="E14" s="213"/>
      <c r="F14" s="189"/>
      <c r="G14" s="189"/>
      <c r="H14" s="189"/>
      <c r="I14" s="189"/>
      <c r="J14" s="189"/>
      <c r="K14" s="189"/>
      <c r="L14" s="189"/>
      <c r="M14" s="189"/>
      <c r="N14" s="188"/>
      <c r="O14" s="188"/>
      <c r="P14" s="188"/>
      <c r="Q14" s="188"/>
      <c r="R14" s="188"/>
      <c r="S14" s="188"/>
      <c r="T14" s="187"/>
    </row>
    <row r="15" spans="1:23" ht="13.5" customHeight="1">
      <c r="A15" s="209"/>
      <c r="B15" s="211" t="s">
        <v>131</v>
      </c>
      <c r="C15" s="210"/>
      <c r="D15" s="194"/>
      <c r="E15" s="213"/>
      <c r="F15" s="189"/>
      <c r="G15" s="189"/>
      <c r="H15" s="189"/>
      <c r="I15" s="189"/>
      <c r="J15" s="189"/>
      <c r="K15" s="189"/>
      <c r="L15" s="189"/>
      <c r="M15" s="189"/>
      <c r="N15" s="188"/>
      <c r="O15" s="188"/>
      <c r="P15" s="188"/>
      <c r="Q15" s="188"/>
      <c r="R15" s="188"/>
      <c r="S15" s="188"/>
      <c r="T15" s="187"/>
    </row>
    <row r="16" spans="1:23" ht="13.5" customHeight="1">
      <c r="A16" s="209"/>
      <c r="B16" s="211"/>
      <c r="C16" s="210"/>
      <c r="D16" s="194" t="s">
        <v>134</v>
      </c>
      <c r="E16" s="213"/>
      <c r="F16" s="189" t="s">
        <v>98</v>
      </c>
      <c r="G16" s="189" t="s">
        <v>98</v>
      </c>
      <c r="H16" s="189"/>
      <c r="I16" s="189" t="s">
        <v>98</v>
      </c>
      <c r="J16" s="189" t="s">
        <v>98</v>
      </c>
      <c r="K16" s="189"/>
      <c r="L16" s="189"/>
      <c r="M16" s="189"/>
      <c r="N16" s="188"/>
      <c r="O16" s="188"/>
      <c r="P16" s="188"/>
      <c r="Q16" s="188"/>
      <c r="R16" s="188"/>
      <c r="S16" s="188"/>
      <c r="T16" s="187"/>
    </row>
    <row r="17" spans="1:21" ht="13.5" customHeight="1">
      <c r="A17" s="209"/>
      <c r="B17" s="211"/>
      <c r="C17" s="210"/>
      <c r="D17" s="410" t="s">
        <v>51</v>
      </c>
      <c r="E17" s="410"/>
      <c r="F17" s="189"/>
      <c r="G17" s="189"/>
      <c r="H17" s="189" t="s">
        <v>98</v>
      </c>
      <c r="I17" s="189"/>
      <c r="J17" s="189"/>
      <c r="K17" s="189"/>
      <c r="L17" s="189"/>
      <c r="M17" s="189"/>
      <c r="N17" s="189"/>
      <c r="O17" s="189"/>
      <c r="P17" s="267"/>
      <c r="Q17" s="188"/>
      <c r="R17" s="188"/>
      <c r="S17" s="188"/>
      <c r="T17" s="187"/>
    </row>
    <row r="18" spans="1:21" ht="13.5" customHeight="1">
      <c r="A18" s="209"/>
      <c r="B18" s="211"/>
      <c r="C18" s="210"/>
      <c r="D18" s="194"/>
      <c r="E18" s="213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267"/>
      <c r="Q18" s="188"/>
      <c r="R18" s="188"/>
      <c r="S18" s="188"/>
      <c r="T18" s="187"/>
      <c r="U18" s="212"/>
    </row>
    <row r="19" spans="1:21" ht="13.5" customHeight="1">
      <c r="A19" s="209"/>
      <c r="B19" s="211" t="s">
        <v>135</v>
      </c>
      <c r="C19" s="210"/>
      <c r="D19" s="194"/>
      <c r="E19" s="213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267"/>
      <c r="Q19" s="188"/>
      <c r="R19" s="188"/>
      <c r="S19" s="188"/>
      <c r="T19" s="187"/>
      <c r="U19" s="212"/>
    </row>
    <row r="20" spans="1:21" ht="13.5" customHeight="1">
      <c r="A20" s="209"/>
      <c r="B20" s="211"/>
      <c r="C20" s="210"/>
      <c r="D20" s="194" t="s">
        <v>134</v>
      </c>
      <c r="E20" s="213"/>
      <c r="F20" s="189" t="s">
        <v>98</v>
      </c>
      <c r="G20" s="189" t="s">
        <v>98</v>
      </c>
      <c r="H20" s="189" t="s">
        <v>98</v>
      </c>
      <c r="I20" s="189"/>
      <c r="J20" s="189" t="s">
        <v>98</v>
      </c>
      <c r="K20" s="189"/>
      <c r="L20" s="189"/>
      <c r="M20" s="189"/>
      <c r="N20" s="189"/>
      <c r="O20" s="189"/>
      <c r="P20" s="267"/>
      <c r="Q20" s="188"/>
      <c r="R20" s="188"/>
      <c r="S20" s="188"/>
      <c r="T20" s="187"/>
      <c r="U20" s="212"/>
    </row>
    <row r="21" spans="1:21" ht="13.5" customHeight="1">
      <c r="A21" s="209"/>
      <c r="B21" s="211"/>
      <c r="C21" s="210"/>
      <c r="D21" s="410" t="s">
        <v>51</v>
      </c>
      <c r="E21" s="410"/>
      <c r="F21" s="189"/>
      <c r="G21" s="189"/>
      <c r="H21" s="189"/>
      <c r="I21" s="189" t="s">
        <v>98</v>
      </c>
      <c r="J21" s="188"/>
      <c r="K21" s="188"/>
      <c r="L21" s="188"/>
      <c r="M21" s="188"/>
      <c r="N21" s="189"/>
      <c r="O21" s="189"/>
      <c r="P21" s="267"/>
      <c r="Q21" s="188"/>
      <c r="R21" s="188"/>
      <c r="S21" s="188"/>
      <c r="T21" s="187"/>
    </row>
    <row r="22" spans="1:21" ht="13.5" customHeight="1">
      <c r="A22" s="209"/>
      <c r="B22" s="211"/>
      <c r="C22" s="210"/>
      <c r="D22" s="194"/>
      <c r="E22" s="213"/>
      <c r="F22" s="189"/>
      <c r="G22" s="189"/>
      <c r="H22" s="189"/>
      <c r="I22" s="189"/>
      <c r="J22" s="189"/>
      <c r="K22" s="189"/>
      <c r="L22" s="189"/>
      <c r="M22" s="188"/>
      <c r="N22" s="189"/>
      <c r="O22" s="189"/>
      <c r="P22" s="267"/>
      <c r="Q22" s="188"/>
      <c r="R22" s="188"/>
      <c r="S22" s="188"/>
      <c r="T22" s="187"/>
    </row>
    <row r="23" spans="1:21" ht="13.5" customHeight="1">
      <c r="A23" s="209"/>
      <c r="B23" s="211" t="s">
        <v>166</v>
      </c>
      <c r="C23" s="210"/>
      <c r="D23" s="194"/>
      <c r="E23" s="213"/>
      <c r="F23" s="189"/>
      <c r="G23" s="189"/>
      <c r="H23" s="189"/>
      <c r="I23" s="189"/>
      <c r="J23" s="189"/>
      <c r="K23" s="189"/>
      <c r="L23" s="189"/>
      <c r="M23" s="188"/>
      <c r="N23" s="189"/>
      <c r="O23" s="189"/>
      <c r="P23" s="267"/>
      <c r="Q23" s="188"/>
      <c r="R23" s="188"/>
      <c r="S23" s="188"/>
      <c r="T23" s="187"/>
    </row>
    <row r="24" spans="1:21" ht="13.5" customHeight="1">
      <c r="A24" s="209"/>
      <c r="B24" s="219"/>
      <c r="C24" s="218"/>
      <c r="D24" s="217" t="s">
        <v>220</v>
      </c>
      <c r="E24" s="213"/>
      <c r="F24" s="249" t="s">
        <v>98</v>
      </c>
      <c r="G24" s="249" t="s">
        <v>98</v>
      </c>
      <c r="H24" s="189" t="s">
        <v>98</v>
      </c>
      <c r="I24" s="249" t="s">
        <v>98</v>
      </c>
      <c r="J24" s="249"/>
      <c r="K24" s="249"/>
      <c r="L24" s="249"/>
      <c r="M24" s="198"/>
      <c r="N24" s="249"/>
      <c r="O24" s="249"/>
      <c r="P24" s="268"/>
      <c r="Q24" s="198"/>
      <c r="R24" s="198"/>
      <c r="S24" s="198"/>
      <c r="T24" s="197"/>
    </row>
    <row r="25" spans="1:21" ht="13.5" customHeight="1" thickBot="1">
      <c r="A25" s="209"/>
      <c r="B25" s="219"/>
      <c r="C25" s="218"/>
      <c r="D25" s="217" t="s">
        <v>51</v>
      </c>
      <c r="E25" s="213"/>
      <c r="F25" s="249"/>
      <c r="G25" s="249"/>
      <c r="H25" s="189"/>
      <c r="I25" s="249"/>
      <c r="J25" s="249" t="s">
        <v>98</v>
      </c>
      <c r="K25" s="249"/>
      <c r="L25" s="249"/>
      <c r="M25" s="198"/>
      <c r="N25" s="249"/>
      <c r="O25" s="249"/>
      <c r="P25" s="268"/>
      <c r="Q25" s="198"/>
      <c r="R25" s="198"/>
      <c r="S25" s="198"/>
      <c r="T25" s="197"/>
    </row>
    <row r="26" spans="1:21" ht="13.5" customHeight="1">
      <c r="A26" s="186" t="s">
        <v>77</v>
      </c>
      <c r="B26" s="202" t="s">
        <v>78</v>
      </c>
      <c r="C26" s="201"/>
      <c r="D26" s="200"/>
      <c r="E26" s="199"/>
      <c r="F26" s="198"/>
      <c r="G26" s="198"/>
      <c r="H26" s="189"/>
      <c r="I26" s="198"/>
      <c r="J26" s="198"/>
      <c r="K26" s="198"/>
      <c r="L26" s="198"/>
      <c r="M26" s="198"/>
      <c r="N26" s="249"/>
      <c r="O26" s="249"/>
      <c r="P26" s="268"/>
      <c r="Q26" s="198"/>
      <c r="R26" s="198"/>
      <c r="S26" s="198"/>
      <c r="T26" s="197"/>
    </row>
    <row r="27" spans="1:21" ht="13.5" customHeight="1">
      <c r="A27" s="179"/>
      <c r="B27" s="193"/>
      <c r="C27" s="196"/>
      <c r="D27" s="194"/>
      <c r="E27" s="195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267"/>
      <c r="Q27" s="188"/>
      <c r="R27" s="188"/>
      <c r="S27" s="188"/>
      <c r="T27" s="187"/>
    </row>
    <row r="28" spans="1:21" ht="13.5" customHeight="1">
      <c r="A28" s="179"/>
      <c r="B28" s="193"/>
      <c r="C28" s="196"/>
      <c r="D28" s="194" t="s">
        <v>221</v>
      </c>
      <c r="E28" s="195"/>
      <c r="F28" s="189" t="s">
        <v>98</v>
      </c>
      <c r="G28" s="189" t="s">
        <v>98</v>
      </c>
      <c r="H28" s="189" t="s">
        <v>98</v>
      </c>
      <c r="I28" s="189" t="s">
        <v>98</v>
      </c>
      <c r="J28" s="189" t="s">
        <v>98</v>
      </c>
      <c r="K28" s="189"/>
      <c r="L28" s="189"/>
      <c r="M28" s="189"/>
      <c r="N28" s="189"/>
      <c r="O28" s="189"/>
      <c r="P28" s="267"/>
      <c r="Q28" s="188"/>
      <c r="R28" s="188"/>
      <c r="S28" s="188"/>
      <c r="T28" s="187"/>
    </row>
    <row r="29" spans="1:21" ht="13.5" customHeight="1">
      <c r="A29" s="179"/>
      <c r="B29" s="193"/>
      <c r="C29" s="192"/>
      <c r="D29" s="194"/>
      <c r="E29" s="190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267"/>
      <c r="Q29" s="188"/>
      <c r="R29" s="188"/>
      <c r="S29" s="188"/>
      <c r="T29" s="187"/>
    </row>
    <row r="30" spans="1:21" ht="13.5" customHeight="1">
      <c r="A30" s="179"/>
      <c r="B30" s="193"/>
      <c r="C30" s="192"/>
      <c r="D30" s="191"/>
      <c r="E30" s="190"/>
      <c r="F30" s="188"/>
      <c r="G30" s="188"/>
      <c r="H30" s="188"/>
      <c r="I30" s="188"/>
      <c r="J30" s="188"/>
      <c r="K30" s="188"/>
      <c r="L30" s="188"/>
      <c r="M30" s="188"/>
      <c r="N30" s="189"/>
      <c r="O30" s="189"/>
      <c r="P30" s="267"/>
      <c r="Q30" s="188"/>
      <c r="R30" s="188"/>
      <c r="S30" s="188"/>
      <c r="T30" s="187"/>
    </row>
    <row r="31" spans="1:21" ht="13.5" customHeight="1">
      <c r="A31" s="179"/>
      <c r="B31" s="193"/>
      <c r="C31" s="192"/>
      <c r="D31" s="191"/>
      <c r="E31" s="190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267"/>
      <c r="Q31" s="188"/>
      <c r="R31" s="188"/>
      <c r="S31" s="188"/>
      <c r="T31" s="187"/>
    </row>
    <row r="32" spans="1:21" ht="13.5" customHeight="1">
      <c r="A32" s="179"/>
      <c r="B32" s="193"/>
      <c r="C32" s="192"/>
      <c r="D32" s="191"/>
      <c r="E32" s="190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8"/>
      <c r="Q32" s="188"/>
      <c r="R32" s="188"/>
      <c r="S32" s="188"/>
      <c r="T32" s="187"/>
    </row>
    <row r="33" spans="1:20" ht="13.5" customHeight="1">
      <c r="A33" s="179"/>
      <c r="B33" s="193"/>
      <c r="C33" s="192"/>
      <c r="D33" s="191"/>
      <c r="E33" s="190"/>
      <c r="F33" s="188"/>
      <c r="G33" s="188"/>
      <c r="H33" s="188"/>
      <c r="I33" s="188"/>
      <c r="J33" s="188"/>
      <c r="K33" s="188"/>
      <c r="L33" s="189"/>
      <c r="M33" s="188"/>
      <c r="N33" s="188"/>
      <c r="O33" s="188"/>
      <c r="P33" s="188"/>
      <c r="Q33" s="188"/>
      <c r="R33" s="188"/>
      <c r="S33" s="188"/>
      <c r="T33" s="187"/>
    </row>
    <row r="34" spans="1:20" ht="13.5" customHeight="1">
      <c r="A34" s="179"/>
      <c r="B34" s="193" t="s">
        <v>79</v>
      </c>
      <c r="C34" s="192"/>
      <c r="D34" s="191"/>
      <c r="E34" s="190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7"/>
    </row>
    <row r="35" spans="1:20" ht="13.5" customHeight="1">
      <c r="A35" s="179"/>
      <c r="B35" s="193" t="s">
        <v>80</v>
      </c>
      <c r="C35" s="269"/>
      <c r="D35" s="191"/>
      <c r="E35" s="190"/>
      <c r="F35" s="189"/>
      <c r="G35" s="189"/>
      <c r="H35" s="189"/>
      <c r="I35" s="189"/>
      <c r="J35" s="189"/>
      <c r="K35" s="189"/>
      <c r="L35" s="189"/>
      <c r="M35" s="189"/>
      <c r="N35" s="188"/>
      <c r="O35" s="188"/>
      <c r="P35" s="188"/>
      <c r="Q35" s="188"/>
      <c r="R35" s="188"/>
      <c r="S35" s="188"/>
      <c r="T35" s="187"/>
    </row>
    <row r="36" spans="1:20" ht="13.5" customHeight="1" thickBot="1">
      <c r="A36" s="179"/>
      <c r="B36" s="253"/>
      <c r="C36" s="254"/>
      <c r="D36" s="191" t="s">
        <v>129</v>
      </c>
      <c r="E36" s="270"/>
      <c r="F36" s="271"/>
      <c r="G36" s="271"/>
      <c r="H36" s="271"/>
      <c r="I36" s="271"/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2"/>
    </row>
    <row r="37" spans="1:20" ht="13.5" customHeight="1" thickTop="1">
      <c r="A37" s="186" t="s">
        <v>53</v>
      </c>
      <c r="B37" s="411" t="s">
        <v>54</v>
      </c>
      <c r="C37" s="411"/>
      <c r="D37" s="411"/>
      <c r="E37" s="262"/>
      <c r="F37" s="259" t="s">
        <v>55</v>
      </c>
      <c r="G37" s="259" t="s">
        <v>55</v>
      </c>
      <c r="H37" s="259" t="s">
        <v>57</v>
      </c>
      <c r="I37" s="259" t="s">
        <v>57</v>
      </c>
      <c r="J37" s="259" t="s">
        <v>57</v>
      </c>
      <c r="K37" s="259"/>
      <c r="L37" s="259"/>
      <c r="M37" s="259"/>
      <c r="N37" s="184"/>
      <c r="O37" s="184"/>
      <c r="P37" s="184"/>
      <c r="Q37" s="184"/>
      <c r="R37" s="184"/>
      <c r="S37" s="184"/>
      <c r="T37" s="183"/>
    </row>
    <row r="38" spans="1:20" ht="13.5" customHeight="1">
      <c r="A38" s="179"/>
      <c r="B38" s="412" t="s">
        <v>58</v>
      </c>
      <c r="C38" s="412"/>
      <c r="D38" s="412"/>
      <c r="E38" s="182"/>
      <c r="F38" s="181" t="s">
        <v>59</v>
      </c>
      <c r="G38" s="181" t="s">
        <v>59</v>
      </c>
      <c r="H38" s="181" t="s">
        <v>59</v>
      </c>
      <c r="I38" s="181" t="s">
        <v>59</v>
      </c>
      <c r="J38" s="181" t="s">
        <v>59</v>
      </c>
      <c r="K38" s="181"/>
      <c r="L38" s="181"/>
      <c r="M38" s="181"/>
      <c r="N38" s="181"/>
      <c r="O38" s="181"/>
      <c r="P38" s="181"/>
      <c r="Q38" s="181"/>
      <c r="R38" s="181"/>
      <c r="S38" s="181"/>
      <c r="T38" s="180"/>
    </row>
    <row r="39" spans="1:20" ht="13.5" customHeight="1">
      <c r="A39" s="179"/>
      <c r="B39" s="413" t="s">
        <v>60</v>
      </c>
      <c r="C39" s="413"/>
      <c r="D39" s="413"/>
      <c r="E39" s="178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6"/>
    </row>
    <row r="40" spans="1:20" ht="11.25" thickBot="1">
      <c r="A40" s="175"/>
      <c r="B40" s="403" t="s">
        <v>61</v>
      </c>
      <c r="C40" s="403"/>
      <c r="D40" s="403"/>
      <c r="E40" s="174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2"/>
    </row>
    <row r="41" spans="1:20" ht="11.25" thickTop="1">
      <c r="A41" s="17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7:E17"/>
    <mergeCell ref="D21:E21"/>
    <mergeCell ref="B37:D37"/>
    <mergeCell ref="B38:D38"/>
    <mergeCell ref="B39:D39"/>
  </mergeCells>
  <dataValidations count="3">
    <dataValidation type="list" allowBlank="1" showInputMessage="1" showErrorMessage="1" sqref="F10:T36" xr:uid="{00000000-0002-0000-0600-000000000000}">
      <formula1>"O, "</formula1>
    </dataValidation>
    <dataValidation type="list" allowBlank="1" showInputMessage="1" showErrorMessage="1" sqref="F38:T38" xr:uid="{00000000-0002-0000-0600-000001000000}">
      <formula1>"P,F, "</formula1>
    </dataValidation>
    <dataValidation type="list" allowBlank="1" showInputMessage="1" showErrorMessage="1" sqref="F37:T37" xr:uid="{00000000-0002-0000-0600-000002000000}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1"/>
  <sheetViews>
    <sheetView topLeftCell="A16" zoomScale="110" zoomScaleNormal="110" workbookViewId="0"/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87" t="s">
        <v>68</v>
      </c>
      <c r="B2" s="388"/>
      <c r="C2" s="389" t="s">
        <v>256</v>
      </c>
      <c r="D2" s="390"/>
      <c r="E2" s="391"/>
      <c r="F2" s="392" t="s">
        <v>22</v>
      </c>
      <c r="G2" s="393"/>
      <c r="H2" s="393"/>
      <c r="I2" s="393"/>
      <c r="J2" s="393"/>
      <c r="K2" s="393"/>
      <c r="L2" s="394" t="s">
        <v>256</v>
      </c>
      <c r="M2" s="395"/>
      <c r="N2" s="395"/>
      <c r="O2" s="395"/>
      <c r="P2" s="395"/>
      <c r="Q2" s="395"/>
      <c r="R2" s="395"/>
      <c r="S2" s="395"/>
      <c r="T2" s="396"/>
      <c r="V2" s="70"/>
    </row>
    <row r="3" spans="1:23" ht="13.5" customHeight="1">
      <c r="A3" s="367" t="s">
        <v>69</v>
      </c>
      <c r="B3" s="368"/>
      <c r="C3" s="397" t="s">
        <v>130</v>
      </c>
      <c r="D3" s="398"/>
      <c r="E3" s="399"/>
      <c r="F3" s="371" t="s">
        <v>70</v>
      </c>
      <c r="G3" s="372"/>
      <c r="H3" s="372"/>
      <c r="I3" s="372"/>
      <c r="J3" s="372"/>
      <c r="K3" s="373"/>
      <c r="L3" s="398"/>
      <c r="M3" s="398"/>
      <c r="N3" s="398"/>
      <c r="O3" s="123"/>
      <c r="P3" s="123"/>
      <c r="Q3" s="123"/>
      <c r="R3" s="123"/>
      <c r="S3" s="123"/>
      <c r="T3" s="124"/>
    </row>
    <row r="4" spans="1:23" ht="13.5" customHeight="1">
      <c r="A4" s="367" t="s">
        <v>71</v>
      </c>
      <c r="B4" s="368"/>
      <c r="C4" s="369">
        <v>18</v>
      </c>
      <c r="D4" s="370"/>
      <c r="E4" s="133"/>
      <c r="F4" s="371" t="s">
        <v>72</v>
      </c>
      <c r="G4" s="372"/>
      <c r="H4" s="372"/>
      <c r="I4" s="372"/>
      <c r="J4" s="372"/>
      <c r="K4" s="373"/>
      <c r="L4" s="374">
        <v>-8.1999999999999993</v>
      </c>
      <c r="M4" s="375"/>
      <c r="N4" s="375"/>
      <c r="O4" s="375"/>
      <c r="P4" s="375"/>
      <c r="Q4" s="375"/>
      <c r="R4" s="375"/>
      <c r="S4" s="375"/>
      <c r="T4" s="376"/>
      <c r="V4" s="70"/>
    </row>
    <row r="5" spans="1:23" ht="13.5" customHeight="1">
      <c r="A5" s="367" t="s">
        <v>73</v>
      </c>
      <c r="B5" s="368"/>
      <c r="C5" s="377" t="s">
        <v>132</v>
      </c>
      <c r="D5" s="377"/>
      <c r="E5" s="377"/>
      <c r="F5" s="378"/>
      <c r="G5" s="378"/>
      <c r="H5" s="378"/>
      <c r="I5" s="378"/>
      <c r="J5" s="378"/>
      <c r="K5" s="378"/>
      <c r="L5" s="377"/>
      <c r="M5" s="377"/>
      <c r="N5" s="377"/>
      <c r="O5" s="377"/>
      <c r="P5" s="377"/>
      <c r="Q5" s="377"/>
      <c r="R5" s="377"/>
      <c r="S5" s="377"/>
      <c r="T5" s="377"/>
    </row>
    <row r="6" spans="1:23" ht="13.5" customHeight="1">
      <c r="A6" s="379" t="s">
        <v>29</v>
      </c>
      <c r="B6" s="380"/>
      <c r="C6" s="381" t="s">
        <v>30</v>
      </c>
      <c r="D6" s="382"/>
      <c r="E6" s="383"/>
      <c r="F6" s="381" t="s">
        <v>31</v>
      </c>
      <c r="G6" s="382"/>
      <c r="H6" s="382"/>
      <c r="I6" s="382"/>
      <c r="J6" s="382"/>
      <c r="K6" s="384"/>
      <c r="L6" s="382" t="s">
        <v>74</v>
      </c>
      <c r="M6" s="382"/>
      <c r="N6" s="382"/>
      <c r="O6" s="385" t="s">
        <v>32</v>
      </c>
      <c r="P6" s="382"/>
      <c r="Q6" s="382"/>
      <c r="R6" s="382"/>
      <c r="S6" s="382"/>
      <c r="T6" s="386"/>
      <c r="V6" s="70"/>
    </row>
    <row r="7" spans="1:23" ht="13.5" customHeight="1" thickBot="1">
      <c r="A7" s="360">
        <f>COUNTIF(F38:HQ38,"P")</f>
        <v>10</v>
      </c>
      <c r="B7" s="361"/>
      <c r="C7" s="362">
        <f>COUNTIF(F38:HQ38,"F")</f>
        <v>0</v>
      </c>
      <c r="D7" s="363"/>
      <c r="E7" s="361"/>
      <c r="F7" s="362">
        <f>SUM(O7,- A7,- C7)</f>
        <v>0</v>
      </c>
      <c r="G7" s="363"/>
      <c r="H7" s="363"/>
      <c r="I7" s="363"/>
      <c r="J7" s="363"/>
      <c r="K7" s="364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65">
        <f>COUNTA(E9:HT9)</f>
        <v>10</v>
      </c>
      <c r="P7" s="363"/>
      <c r="Q7" s="363"/>
      <c r="R7" s="363"/>
      <c r="S7" s="363"/>
      <c r="T7" s="366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31.5">
      <c r="A13" s="143"/>
      <c r="B13" s="76"/>
      <c r="C13" s="77"/>
      <c r="D13" s="165" t="s">
        <v>152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149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355" t="s">
        <v>52</v>
      </c>
      <c r="E18" s="355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355" t="s">
        <v>52</v>
      </c>
      <c r="E23" s="355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213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150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151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141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138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142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356" t="s">
        <v>54</v>
      </c>
      <c r="C37" s="356"/>
      <c r="D37" s="356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357" t="s">
        <v>58</v>
      </c>
      <c r="C38" s="357"/>
      <c r="D38" s="357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358" t="s">
        <v>60</v>
      </c>
      <c r="C39" s="358"/>
      <c r="D39" s="358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359" t="s">
        <v>61</v>
      </c>
      <c r="C40" s="359"/>
      <c r="D40" s="359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8:T38" xr:uid="{00000000-0002-0000-0700-000000000000}">
      <formula1>"P,F, "</formula1>
    </dataValidation>
    <dataValidation type="list" allowBlank="1" showInputMessage="1" showErrorMessage="1" sqref="F37:T37" xr:uid="{00000000-0002-0000-0700-000001000000}">
      <formula1>"N,A,B, "</formula1>
    </dataValidation>
    <dataValidation type="list" allowBlank="1" showInputMessage="1" showErrorMessage="1" sqref="F10:T36" xr:uid="{00000000-0002-0000-07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1"/>
  <sheetViews>
    <sheetView topLeftCell="A7" zoomScale="110" zoomScaleNormal="110" workbookViewId="0">
      <selection activeCell="H60" sqref="H60"/>
    </sheetView>
  </sheetViews>
  <sheetFormatPr defaultRowHeight="13.5" customHeight="1"/>
  <cols>
    <col min="1" max="1" width="8.125" style="68" customWidth="1"/>
    <col min="2" max="2" width="13.375" style="72" customWidth="1"/>
    <col min="3" max="3" width="10.75" style="68" customWidth="1"/>
    <col min="4" max="4" width="53.125" style="69" customWidth="1"/>
    <col min="5" max="5" width="1.75" style="68" hidden="1" customWidth="1"/>
    <col min="6" max="7" width="2.875" style="68" bestFit="1" customWidth="1"/>
    <col min="8" max="8" width="2.875" style="68" customWidth="1"/>
    <col min="9" max="10" width="2.875" style="68" bestFit="1" customWidth="1"/>
    <col min="11" max="19" width="2.875" style="68" customWidth="1"/>
    <col min="20" max="20" width="2.875" style="68" bestFit="1" customWidth="1"/>
    <col min="21" max="21" width="2.875" style="68" customWidth="1"/>
    <col min="22" max="16384" width="9" style="68"/>
  </cols>
  <sheetData>
    <row r="1" spans="1:23" ht="13.5" customHeight="1" thickBot="1">
      <c r="A1" s="66"/>
      <c r="B1" s="67"/>
    </row>
    <row r="2" spans="1:23" ht="13.5" customHeight="1">
      <c r="A2" s="387" t="s">
        <v>68</v>
      </c>
      <c r="B2" s="388"/>
      <c r="C2" s="389" t="s">
        <v>257</v>
      </c>
      <c r="D2" s="390"/>
      <c r="E2" s="391"/>
      <c r="F2" s="392" t="s">
        <v>22</v>
      </c>
      <c r="G2" s="393"/>
      <c r="H2" s="393"/>
      <c r="I2" s="393"/>
      <c r="J2" s="393"/>
      <c r="K2" s="393"/>
      <c r="L2" s="394" t="s">
        <v>257</v>
      </c>
      <c r="M2" s="395"/>
      <c r="N2" s="395"/>
      <c r="O2" s="395"/>
      <c r="P2" s="395"/>
      <c r="Q2" s="395"/>
      <c r="R2" s="395"/>
      <c r="S2" s="395"/>
      <c r="T2" s="396"/>
      <c r="V2" s="70"/>
    </row>
    <row r="3" spans="1:23" ht="13.5" customHeight="1">
      <c r="A3" s="367" t="s">
        <v>69</v>
      </c>
      <c r="B3" s="368"/>
      <c r="C3" s="397" t="s">
        <v>130</v>
      </c>
      <c r="D3" s="398"/>
      <c r="E3" s="399"/>
      <c r="F3" s="371" t="s">
        <v>70</v>
      </c>
      <c r="G3" s="372"/>
      <c r="H3" s="372"/>
      <c r="I3" s="372"/>
      <c r="J3" s="372"/>
      <c r="K3" s="373"/>
      <c r="L3" s="398"/>
      <c r="M3" s="398"/>
      <c r="N3" s="398"/>
      <c r="O3" s="123"/>
      <c r="P3" s="123"/>
      <c r="Q3" s="123"/>
      <c r="R3" s="123"/>
      <c r="S3" s="123"/>
      <c r="T3" s="124"/>
    </row>
    <row r="4" spans="1:23" ht="13.5" customHeight="1">
      <c r="A4" s="367" t="s">
        <v>71</v>
      </c>
      <c r="B4" s="368"/>
      <c r="C4" s="369">
        <v>18</v>
      </c>
      <c r="D4" s="370"/>
      <c r="E4" s="133"/>
      <c r="F4" s="371" t="s">
        <v>72</v>
      </c>
      <c r="G4" s="372"/>
      <c r="H4" s="372"/>
      <c r="I4" s="372"/>
      <c r="J4" s="372"/>
      <c r="K4" s="373"/>
      <c r="L4" s="374">
        <v>-8.1999999999999993</v>
      </c>
      <c r="M4" s="375"/>
      <c r="N4" s="375"/>
      <c r="O4" s="375"/>
      <c r="P4" s="375"/>
      <c r="Q4" s="375"/>
      <c r="R4" s="375"/>
      <c r="S4" s="375"/>
      <c r="T4" s="376"/>
      <c r="V4" s="70"/>
    </row>
    <row r="5" spans="1:23" ht="13.5" customHeight="1">
      <c r="A5" s="367" t="s">
        <v>73</v>
      </c>
      <c r="B5" s="368"/>
      <c r="C5" s="377" t="s">
        <v>132</v>
      </c>
      <c r="D5" s="377"/>
      <c r="E5" s="377"/>
      <c r="F5" s="378"/>
      <c r="G5" s="378"/>
      <c r="H5" s="378"/>
      <c r="I5" s="378"/>
      <c r="J5" s="378"/>
      <c r="K5" s="378"/>
      <c r="L5" s="377"/>
      <c r="M5" s="377"/>
      <c r="N5" s="377"/>
      <c r="O5" s="377"/>
      <c r="P5" s="377"/>
      <c r="Q5" s="377"/>
      <c r="R5" s="377"/>
      <c r="S5" s="377"/>
      <c r="T5" s="377"/>
    </row>
    <row r="6" spans="1:23" ht="13.5" customHeight="1">
      <c r="A6" s="379" t="s">
        <v>29</v>
      </c>
      <c r="B6" s="380"/>
      <c r="C6" s="381" t="s">
        <v>30</v>
      </c>
      <c r="D6" s="382"/>
      <c r="E6" s="383"/>
      <c r="F6" s="381" t="s">
        <v>31</v>
      </c>
      <c r="G6" s="382"/>
      <c r="H6" s="382"/>
      <c r="I6" s="382"/>
      <c r="J6" s="382"/>
      <c r="K6" s="384"/>
      <c r="L6" s="382" t="s">
        <v>74</v>
      </c>
      <c r="M6" s="382"/>
      <c r="N6" s="382"/>
      <c r="O6" s="385" t="s">
        <v>32</v>
      </c>
      <c r="P6" s="382"/>
      <c r="Q6" s="382"/>
      <c r="R6" s="382"/>
      <c r="S6" s="382"/>
      <c r="T6" s="386"/>
      <c r="V6" s="70"/>
    </row>
    <row r="7" spans="1:23" ht="13.5" customHeight="1" thickBot="1">
      <c r="A7" s="360">
        <f>COUNTIF(F38:HQ38,"P")</f>
        <v>10</v>
      </c>
      <c r="B7" s="361"/>
      <c r="C7" s="362">
        <f>COUNTIF(F38:HQ38,"F")</f>
        <v>0</v>
      </c>
      <c r="D7" s="363"/>
      <c r="E7" s="361"/>
      <c r="F7" s="362">
        <f>SUM(O7,- A7,- C7)</f>
        <v>0</v>
      </c>
      <c r="G7" s="363"/>
      <c r="H7" s="363"/>
      <c r="I7" s="363"/>
      <c r="J7" s="363"/>
      <c r="K7" s="364"/>
      <c r="L7" s="125">
        <f>COUNTIF(E37:HQ37,"N")</f>
        <v>5</v>
      </c>
      <c r="M7" s="125">
        <f>COUNTIF(E37:HQ37,"A")</f>
        <v>5</v>
      </c>
      <c r="N7" s="125">
        <f>COUNTIF(E37:HQ37,"B")</f>
        <v>0</v>
      </c>
      <c r="O7" s="365">
        <f>COUNTA(E9:HT9)</f>
        <v>10</v>
      </c>
      <c r="P7" s="363"/>
      <c r="Q7" s="363"/>
      <c r="R7" s="363"/>
      <c r="S7" s="363"/>
      <c r="T7" s="366"/>
      <c r="U7" s="71"/>
    </row>
    <row r="8" spans="1:23" ht="11.25" thickBot="1"/>
    <row r="9" spans="1:23" ht="46.5" customHeight="1" thickTop="1" thickBot="1">
      <c r="A9" s="156"/>
      <c r="B9" s="157"/>
      <c r="C9" s="158"/>
      <c r="D9" s="159"/>
      <c r="E9" s="158"/>
      <c r="F9" s="160" t="s">
        <v>40</v>
      </c>
      <c r="G9" s="160" t="s">
        <v>41</v>
      </c>
      <c r="H9" s="160" t="s">
        <v>42</v>
      </c>
      <c r="I9" s="160" t="s">
        <v>43</v>
      </c>
      <c r="J9" s="160" t="s">
        <v>44</v>
      </c>
      <c r="K9" s="160" t="s">
        <v>45</v>
      </c>
      <c r="L9" s="160" t="s">
        <v>46</v>
      </c>
      <c r="M9" s="160" t="s">
        <v>47</v>
      </c>
      <c r="N9" s="160" t="s">
        <v>48</v>
      </c>
      <c r="O9" s="160" t="s">
        <v>49</v>
      </c>
      <c r="P9" s="160"/>
      <c r="Q9" s="160"/>
      <c r="R9" s="160"/>
      <c r="S9" s="160"/>
      <c r="T9" s="161"/>
      <c r="U9" s="73"/>
      <c r="V9" s="74"/>
      <c r="W9" s="75"/>
    </row>
    <row r="10" spans="1:23" ht="13.5" customHeight="1">
      <c r="A10" s="154" t="s">
        <v>75</v>
      </c>
      <c r="B10" s="76" t="s">
        <v>125</v>
      </c>
      <c r="C10" s="77"/>
      <c r="D10" s="78"/>
      <c r="E10" s="8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44"/>
    </row>
    <row r="11" spans="1:23" ht="13.5" customHeight="1">
      <c r="A11" s="143"/>
      <c r="B11" s="76" t="s">
        <v>126</v>
      </c>
      <c r="C11" s="77"/>
      <c r="D11" s="78"/>
      <c r="E11" s="80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42"/>
      <c r="V11" s="70"/>
    </row>
    <row r="12" spans="1:23" ht="13.5" customHeight="1">
      <c r="A12" s="143"/>
      <c r="B12" s="76"/>
      <c r="C12" s="77"/>
      <c r="D12" s="78" t="s">
        <v>127</v>
      </c>
      <c r="E12" s="80"/>
      <c r="F12" s="79" t="s">
        <v>98</v>
      </c>
      <c r="G12" s="79"/>
      <c r="H12" s="79"/>
      <c r="I12" s="79"/>
      <c r="J12" s="79"/>
      <c r="K12" s="79"/>
      <c r="L12" s="79"/>
      <c r="M12" s="79"/>
      <c r="N12" s="118"/>
      <c r="O12" s="118"/>
      <c r="P12" s="118"/>
      <c r="Q12" s="118"/>
      <c r="R12" s="118"/>
      <c r="S12" s="118"/>
      <c r="T12" s="142"/>
    </row>
    <row r="13" spans="1:23" ht="31.5">
      <c r="A13" s="143"/>
      <c r="B13" s="76"/>
      <c r="C13" s="77"/>
      <c r="D13" s="165" t="s">
        <v>153</v>
      </c>
      <c r="E13" s="81"/>
      <c r="F13" s="79"/>
      <c r="G13" s="79" t="s">
        <v>98</v>
      </c>
      <c r="H13" s="79" t="s">
        <v>98</v>
      </c>
      <c r="I13" s="79" t="s">
        <v>98</v>
      </c>
      <c r="J13" s="79" t="s">
        <v>98</v>
      </c>
      <c r="K13" s="79" t="s">
        <v>98</v>
      </c>
      <c r="L13" s="79" t="s">
        <v>98</v>
      </c>
      <c r="M13" s="79" t="s">
        <v>98</v>
      </c>
      <c r="N13" s="79" t="s">
        <v>98</v>
      </c>
      <c r="O13" s="79" t="s">
        <v>98</v>
      </c>
      <c r="P13" s="118"/>
      <c r="Q13" s="118"/>
      <c r="R13" s="118"/>
      <c r="S13" s="118"/>
      <c r="T13" s="142"/>
    </row>
    <row r="14" spans="1:23" ht="13.5" customHeight="1">
      <c r="A14" s="143" t="s">
        <v>128</v>
      </c>
      <c r="B14" s="76"/>
      <c r="C14" s="77"/>
      <c r="D14" s="78"/>
      <c r="E14" s="82"/>
      <c r="F14" s="79"/>
      <c r="G14" s="79"/>
      <c r="H14" s="79"/>
      <c r="I14" s="79"/>
      <c r="J14" s="79"/>
      <c r="K14" s="79"/>
      <c r="L14" s="79"/>
      <c r="M14" s="79"/>
      <c r="N14" s="118"/>
      <c r="O14" s="118"/>
      <c r="P14" s="118"/>
      <c r="Q14" s="118"/>
      <c r="R14" s="118"/>
      <c r="S14" s="118"/>
      <c r="T14" s="142"/>
    </row>
    <row r="15" spans="1:23" ht="13.5" customHeight="1">
      <c r="A15" s="143"/>
      <c r="B15" s="76" t="s">
        <v>131</v>
      </c>
      <c r="C15" s="77"/>
      <c r="D15" s="78"/>
      <c r="E15" s="82"/>
      <c r="F15" s="79"/>
      <c r="G15" s="79"/>
      <c r="H15" s="79"/>
      <c r="I15" s="79"/>
      <c r="J15" s="79"/>
      <c r="K15" s="79"/>
      <c r="L15" s="79"/>
      <c r="M15" s="79"/>
      <c r="N15" s="118"/>
      <c r="O15" s="118"/>
      <c r="P15" s="118"/>
      <c r="Q15" s="118"/>
      <c r="R15" s="118"/>
      <c r="S15" s="118"/>
      <c r="T15" s="142"/>
    </row>
    <row r="16" spans="1:23" ht="13.5" customHeight="1">
      <c r="A16" s="143"/>
      <c r="B16" s="76"/>
      <c r="C16" s="77"/>
      <c r="D16" s="78" t="s">
        <v>154</v>
      </c>
      <c r="E16" s="82"/>
      <c r="F16" s="79" t="s">
        <v>98</v>
      </c>
      <c r="G16" s="79" t="s">
        <v>98</v>
      </c>
      <c r="H16" s="79" t="s">
        <v>98</v>
      </c>
      <c r="I16" s="79" t="s">
        <v>98</v>
      </c>
      <c r="J16" s="79" t="s">
        <v>98</v>
      </c>
      <c r="K16" s="79"/>
      <c r="L16" s="79"/>
      <c r="M16" s="79"/>
      <c r="N16" s="118"/>
      <c r="O16" s="118"/>
      <c r="P16" s="118"/>
      <c r="Q16" s="118"/>
      <c r="R16" s="118"/>
      <c r="S16" s="118"/>
      <c r="T16" s="142"/>
    </row>
    <row r="17" spans="1:21" ht="13.5" customHeight="1">
      <c r="A17" s="143"/>
      <c r="B17" s="76"/>
      <c r="C17" s="77"/>
      <c r="D17" s="78" t="s">
        <v>134</v>
      </c>
      <c r="E17" s="82"/>
      <c r="F17" s="79"/>
      <c r="G17" s="79"/>
      <c r="H17" s="79"/>
      <c r="I17" s="79"/>
      <c r="J17" s="79"/>
      <c r="K17" s="79" t="s">
        <v>98</v>
      </c>
      <c r="L17" s="79" t="s">
        <v>98</v>
      </c>
      <c r="M17" s="79"/>
      <c r="N17" s="118"/>
      <c r="O17" s="118"/>
      <c r="P17" s="118"/>
      <c r="Q17" s="118"/>
      <c r="R17" s="118"/>
      <c r="S17" s="118"/>
      <c r="T17" s="142"/>
    </row>
    <row r="18" spans="1:21" ht="13.5" customHeight="1">
      <c r="A18" s="143"/>
      <c r="B18" s="76"/>
      <c r="C18" s="77"/>
      <c r="D18" s="355" t="s">
        <v>52</v>
      </c>
      <c r="E18" s="355"/>
      <c r="F18" s="79"/>
      <c r="G18" s="79"/>
      <c r="H18" s="79"/>
      <c r="I18" s="79"/>
      <c r="J18" s="79"/>
      <c r="K18" s="79"/>
      <c r="L18" s="79"/>
      <c r="M18" s="79" t="s">
        <v>98</v>
      </c>
      <c r="N18" s="79" t="s">
        <v>98</v>
      </c>
      <c r="O18" s="79"/>
      <c r="P18" s="166"/>
      <c r="Q18" s="118"/>
      <c r="R18" s="118"/>
      <c r="S18" s="118"/>
      <c r="T18" s="142"/>
    </row>
    <row r="19" spans="1:21" ht="13.5" customHeight="1">
      <c r="A19" s="143"/>
      <c r="B19" s="76"/>
      <c r="C19" s="77"/>
      <c r="D19" s="78" t="s">
        <v>51</v>
      </c>
      <c r="E19" s="82"/>
      <c r="F19" s="79"/>
      <c r="G19" s="79"/>
      <c r="H19" s="79"/>
      <c r="I19" s="79"/>
      <c r="J19" s="79"/>
      <c r="K19" s="79"/>
      <c r="L19" s="79"/>
      <c r="M19" s="79"/>
      <c r="N19" s="79"/>
      <c r="O19" s="79" t="s">
        <v>98</v>
      </c>
      <c r="P19" s="166"/>
      <c r="Q19" s="118"/>
      <c r="R19" s="118"/>
      <c r="S19" s="118"/>
      <c r="T19" s="142"/>
      <c r="U19" s="119"/>
    </row>
    <row r="20" spans="1:21" ht="13.5" customHeight="1">
      <c r="A20" s="143"/>
      <c r="B20" s="76" t="s">
        <v>135</v>
      </c>
      <c r="C20" s="77"/>
      <c r="D20" s="78"/>
      <c r="E20" s="82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6"/>
      <c r="Q20" s="118"/>
      <c r="R20" s="118"/>
      <c r="S20" s="118"/>
      <c r="T20" s="142"/>
      <c r="U20" s="119"/>
    </row>
    <row r="21" spans="1:21" ht="13.5" customHeight="1">
      <c r="A21" s="143"/>
      <c r="B21" s="76"/>
      <c r="C21" s="77"/>
      <c r="D21" s="78" t="s">
        <v>136</v>
      </c>
      <c r="E21" s="82"/>
      <c r="F21" s="79" t="s">
        <v>98</v>
      </c>
      <c r="G21" s="79" t="s">
        <v>98</v>
      </c>
      <c r="H21" s="79"/>
      <c r="I21" s="79"/>
      <c r="J21" s="79"/>
      <c r="K21" s="79" t="s">
        <v>98</v>
      </c>
      <c r="L21" s="79"/>
      <c r="M21" s="79" t="s">
        <v>98</v>
      </c>
      <c r="N21" s="79"/>
      <c r="O21" s="79" t="s">
        <v>98</v>
      </c>
      <c r="P21" s="166"/>
      <c r="Q21" s="118"/>
      <c r="R21" s="118"/>
      <c r="S21" s="118"/>
      <c r="T21" s="142"/>
      <c r="U21" s="119"/>
    </row>
    <row r="22" spans="1:21" ht="13.5" customHeight="1">
      <c r="A22" s="143"/>
      <c r="B22" s="76"/>
      <c r="C22" s="77"/>
      <c r="D22" s="78" t="s">
        <v>134</v>
      </c>
      <c r="E22" s="82"/>
      <c r="F22" s="79"/>
      <c r="G22" s="79"/>
      <c r="H22" s="79" t="s">
        <v>98</v>
      </c>
      <c r="I22" s="79"/>
      <c r="J22" s="79"/>
      <c r="K22" s="79"/>
      <c r="L22" s="79" t="s">
        <v>98</v>
      </c>
      <c r="M22" s="79"/>
      <c r="N22" s="79"/>
      <c r="O22" s="79"/>
      <c r="P22" s="166"/>
      <c r="Q22" s="118"/>
      <c r="R22" s="118"/>
      <c r="S22" s="118"/>
      <c r="T22" s="142"/>
    </row>
    <row r="23" spans="1:21" ht="13.5" customHeight="1">
      <c r="A23" s="143"/>
      <c r="B23" s="76"/>
      <c r="C23" s="77"/>
      <c r="D23" s="355" t="s">
        <v>52</v>
      </c>
      <c r="E23" s="355"/>
      <c r="F23" s="79"/>
      <c r="G23" s="79"/>
      <c r="H23" s="79"/>
      <c r="I23" s="79" t="s">
        <v>98</v>
      </c>
      <c r="J23" s="118"/>
      <c r="K23" s="118"/>
      <c r="L23" s="118"/>
      <c r="M23" s="118"/>
      <c r="N23" s="79" t="s">
        <v>98</v>
      </c>
      <c r="O23" s="79"/>
      <c r="P23" s="166"/>
      <c r="Q23" s="118"/>
      <c r="R23" s="118"/>
      <c r="S23" s="118"/>
      <c r="T23" s="142"/>
    </row>
    <row r="24" spans="1:21" ht="13.5" customHeight="1">
      <c r="A24" s="143"/>
      <c r="B24" s="76"/>
      <c r="C24" s="77"/>
      <c r="D24" s="78" t="s">
        <v>51</v>
      </c>
      <c r="E24" s="82"/>
      <c r="F24" s="79"/>
      <c r="G24" s="79"/>
      <c r="H24" s="79"/>
      <c r="I24" s="79"/>
      <c r="J24" s="79" t="s">
        <v>98</v>
      </c>
      <c r="K24" s="79"/>
      <c r="L24" s="79"/>
      <c r="M24" s="118"/>
      <c r="N24" s="79"/>
      <c r="O24" s="79"/>
      <c r="P24" s="166"/>
      <c r="Q24" s="118"/>
      <c r="R24" s="118"/>
      <c r="S24" s="118"/>
      <c r="T24" s="142"/>
    </row>
    <row r="25" spans="1:21" ht="13.5" customHeight="1" thickBot="1">
      <c r="A25" s="143"/>
      <c r="B25" s="76"/>
      <c r="C25" s="77"/>
      <c r="D25" s="78"/>
      <c r="E25" s="82"/>
      <c r="F25" s="79"/>
      <c r="G25" s="79"/>
      <c r="H25" s="79"/>
      <c r="I25" s="79"/>
      <c r="J25" s="79"/>
      <c r="K25" s="79"/>
      <c r="L25" s="79"/>
      <c r="M25" s="118"/>
      <c r="N25" s="79"/>
      <c r="O25" s="79"/>
      <c r="P25" s="166"/>
      <c r="Q25" s="118"/>
      <c r="R25" s="118"/>
      <c r="S25" s="118"/>
      <c r="T25" s="142"/>
    </row>
    <row r="26" spans="1:21" ht="13.5" customHeight="1">
      <c r="A26" s="153" t="s">
        <v>77</v>
      </c>
      <c r="B26" s="83" t="s">
        <v>78</v>
      </c>
      <c r="C26" s="84"/>
      <c r="D26" s="85"/>
      <c r="E26" s="86"/>
      <c r="F26" s="120"/>
      <c r="G26" s="120"/>
      <c r="H26" s="79"/>
      <c r="I26" s="120"/>
      <c r="J26" s="120"/>
      <c r="K26" s="120"/>
      <c r="L26" s="120"/>
      <c r="M26" s="120"/>
      <c r="N26" s="87"/>
      <c r="O26" s="87"/>
      <c r="P26" s="167"/>
      <c r="Q26" s="120"/>
      <c r="R26" s="120"/>
      <c r="S26" s="120"/>
      <c r="T26" s="144"/>
    </row>
    <row r="27" spans="1:21" ht="13.5" customHeight="1">
      <c r="A27" s="152"/>
      <c r="B27" s="88"/>
      <c r="C27" s="89"/>
      <c r="D27" s="78" t="s">
        <v>157</v>
      </c>
      <c r="E27" s="91"/>
      <c r="F27" s="79" t="s">
        <v>98</v>
      </c>
      <c r="G27" s="79"/>
      <c r="H27" s="79"/>
      <c r="I27" s="79" t="s">
        <v>98</v>
      </c>
      <c r="J27" s="79" t="s">
        <v>98</v>
      </c>
      <c r="K27" s="79"/>
      <c r="L27" s="79"/>
      <c r="M27" s="79"/>
      <c r="N27" s="79"/>
      <c r="O27" s="79"/>
      <c r="P27" s="166"/>
      <c r="Q27" s="118"/>
      <c r="R27" s="118"/>
      <c r="S27" s="118"/>
      <c r="T27" s="142"/>
    </row>
    <row r="28" spans="1:21" ht="13.5" customHeight="1">
      <c r="A28" s="152"/>
      <c r="B28" s="88"/>
      <c r="C28" s="89"/>
      <c r="D28" s="78" t="s">
        <v>155</v>
      </c>
      <c r="E28" s="91"/>
      <c r="F28" s="79"/>
      <c r="G28" s="79" t="s">
        <v>98</v>
      </c>
      <c r="H28" s="79"/>
      <c r="I28" s="79"/>
      <c r="J28" s="79"/>
      <c r="K28" s="79"/>
      <c r="L28" s="79"/>
      <c r="M28" s="79"/>
      <c r="N28" s="79"/>
      <c r="O28" s="79"/>
      <c r="P28" s="166"/>
      <c r="Q28" s="118"/>
      <c r="R28" s="118"/>
      <c r="S28" s="118"/>
      <c r="T28" s="142"/>
    </row>
    <row r="29" spans="1:21" ht="13.5" customHeight="1">
      <c r="A29" s="152"/>
      <c r="B29" s="88"/>
      <c r="C29" s="121"/>
      <c r="D29" s="78" t="s">
        <v>156</v>
      </c>
      <c r="E29" s="92"/>
      <c r="F29" s="79"/>
      <c r="G29" s="79"/>
      <c r="H29" s="79" t="s">
        <v>98</v>
      </c>
      <c r="I29" s="79"/>
      <c r="J29" s="79"/>
      <c r="K29" s="79"/>
      <c r="L29" s="79"/>
      <c r="M29" s="79"/>
      <c r="N29" s="79"/>
      <c r="O29" s="79"/>
      <c r="P29" s="166"/>
      <c r="Q29" s="118"/>
      <c r="R29" s="118"/>
      <c r="S29" s="118"/>
      <c r="T29" s="142"/>
    </row>
    <row r="30" spans="1:21" ht="13.5" customHeight="1">
      <c r="A30" s="152"/>
      <c r="B30" s="88"/>
      <c r="C30" s="121"/>
      <c r="D30" s="90" t="s">
        <v>157</v>
      </c>
      <c r="E30" s="92"/>
      <c r="F30" s="118"/>
      <c r="G30" s="118"/>
      <c r="H30" s="118"/>
      <c r="I30" s="118"/>
      <c r="J30" s="118"/>
      <c r="K30" s="118"/>
      <c r="L30" s="118"/>
      <c r="M30" s="118"/>
      <c r="N30" s="79"/>
      <c r="O30" s="79" t="s">
        <v>98</v>
      </c>
      <c r="P30" s="166"/>
      <c r="Q30" s="118"/>
      <c r="R30" s="118"/>
      <c r="S30" s="118"/>
      <c r="T30" s="142"/>
    </row>
    <row r="31" spans="1:21" ht="13.5" customHeight="1">
      <c r="A31" s="152"/>
      <c r="B31" s="88"/>
      <c r="C31" s="121"/>
      <c r="D31" s="90" t="s">
        <v>138</v>
      </c>
      <c r="E31" s="92"/>
      <c r="F31" s="79"/>
      <c r="G31" s="79"/>
      <c r="H31" s="79"/>
      <c r="I31" s="79"/>
      <c r="J31" s="79"/>
      <c r="K31" s="79"/>
      <c r="L31" s="79"/>
      <c r="M31" s="79" t="s">
        <v>98</v>
      </c>
      <c r="N31" s="79" t="s">
        <v>98</v>
      </c>
      <c r="O31" s="79"/>
      <c r="P31" s="166"/>
      <c r="Q31" s="118"/>
      <c r="R31" s="118"/>
      <c r="S31" s="118"/>
      <c r="T31" s="142"/>
    </row>
    <row r="32" spans="1:21" ht="13.5" customHeight="1">
      <c r="A32" s="152"/>
      <c r="B32" s="88"/>
      <c r="C32" s="121"/>
      <c r="D32" s="90" t="s">
        <v>142</v>
      </c>
      <c r="E32" s="92"/>
      <c r="F32" s="79"/>
      <c r="G32" s="79"/>
      <c r="H32" s="79"/>
      <c r="I32" s="79"/>
      <c r="J32" s="79"/>
      <c r="K32" s="79" t="s">
        <v>98</v>
      </c>
      <c r="L32" s="79" t="s">
        <v>98</v>
      </c>
      <c r="M32" s="79"/>
      <c r="N32" s="79"/>
      <c r="O32" s="79"/>
      <c r="P32" s="118"/>
      <c r="Q32" s="118"/>
      <c r="R32" s="118"/>
      <c r="S32" s="118"/>
      <c r="T32" s="142"/>
    </row>
    <row r="33" spans="1:20" ht="13.5" customHeight="1">
      <c r="A33" s="152"/>
      <c r="B33" s="88"/>
      <c r="C33" s="121"/>
      <c r="D33" s="90"/>
      <c r="E33" s="92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42"/>
    </row>
    <row r="34" spans="1:20" ht="13.5" customHeight="1">
      <c r="A34" s="152"/>
      <c r="B34" s="88" t="s">
        <v>79</v>
      </c>
      <c r="C34" s="121"/>
      <c r="D34" s="90"/>
      <c r="E34" s="92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42"/>
    </row>
    <row r="35" spans="1:20" ht="13.5" customHeight="1">
      <c r="A35" s="152"/>
      <c r="B35" s="88" t="s">
        <v>80</v>
      </c>
      <c r="C35" s="164"/>
      <c r="D35" s="90" t="s">
        <v>129</v>
      </c>
      <c r="E35" s="92"/>
      <c r="F35" s="79"/>
      <c r="G35" s="79"/>
      <c r="H35" s="79"/>
      <c r="I35" s="79"/>
      <c r="J35" s="79"/>
      <c r="K35" s="79"/>
      <c r="L35" s="79"/>
      <c r="M35" s="79"/>
      <c r="N35" s="118"/>
      <c r="O35" s="118"/>
      <c r="P35" s="118"/>
      <c r="Q35" s="118"/>
      <c r="R35" s="118"/>
      <c r="S35" s="118"/>
      <c r="T35" s="142"/>
    </row>
    <row r="36" spans="1:20" ht="13.5" customHeight="1" thickBot="1">
      <c r="A36" s="152"/>
      <c r="B36" s="134"/>
      <c r="C36" s="135"/>
      <c r="D36" s="136"/>
      <c r="E36" s="137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45"/>
    </row>
    <row r="37" spans="1:20" ht="13.5" customHeight="1" thickTop="1">
      <c r="A37" s="153" t="s">
        <v>53</v>
      </c>
      <c r="B37" s="356" t="s">
        <v>54</v>
      </c>
      <c r="C37" s="356"/>
      <c r="D37" s="356"/>
      <c r="E37" s="163"/>
      <c r="F37" s="93" t="s">
        <v>55</v>
      </c>
      <c r="G37" s="93" t="s">
        <v>55</v>
      </c>
      <c r="H37" s="93" t="s">
        <v>55</v>
      </c>
      <c r="I37" s="93" t="s">
        <v>57</v>
      </c>
      <c r="J37" s="93" t="s">
        <v>57</v>
      </c>
      <c r="K37" s="93" t="s">
        <v>55</v>
      </c>
      <c r="L37" s="93" t="s">
        <v>55</v>
      </c>
      <c r="M37" s="93" t="s">
        <v>57</v>
      </c>
      <c r="N37" s="140" t="s">
        <v>57</v>
      </c>
      <c r="O37" s="140" t="s">
        <v>57</v>
      </c>
      <c r="P37" s="140"/>
      <c r="Q37" s="140"/>
      <c r="R37" s="140"/>
      <c r="S37" s="140"/>
      <c r="T37" s="146"/>
    </row>
    <row r="38" spans="1:20" ht="13.5" customHeight="1">
      <c r="A38" s="152"/>
      <c r="B38" s="357" t="s">
        <v>58</v>
      </c>
      <c r="C38" s="357"/>
      <c r="D38" s="357"/>
      <c r="E38" s="94"/>
      <c r="F38" s="122" t="s">
        <v>59</v>
      </c>
      <c r="G38" s="122" t="s">
        <v>59</v>
      </c>
      <c r="H38" s="122" t="s">
        <v>59</v>
      </c>
      <c r="I38" s="122" t="s">
        <v>59</v>
      </c>
      <c r="J38" s="122" t="s">
        <v>59</v>
      </c>
      <c r="K38" s="122" t="s">
        <v>59</v>
      </c>
      <c r="L38" s="122" t="s">
        <v>59</v>
      </c>
      <c r="M38" s="122" t="s">
        <v>59</v>
      </c>
      <c r="N38" s="122" t="s">
        <v>59</v>
      </c>
      <c r="O38" s="122" t="s">
        <v>59</v>
      </c>
      <c r="P38" s="122"/>
      <c r="Q38" s="122"/>
      <c r="R38" s="122"/>
      <c r="S38" s="122"/>
      <c r="T38" s="147"/>
    </row>
    <row r="39" spans="1:20" ht="13.5" customHeight="1">
      <c r="A39" s="152"/>
      <c r="B39" s="358" t="s">
        <v>60</v>
      </c>
      <c r="C39" s="358"/>
      <c r="D39" s="358"/>
      <c r="E39" s="95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148"/>
    </row>
    <row r="40" spans="1:20" ht="11.25" thickBot="1">
      <c r="A40" s="155"/>
      <c r="B40" s="359" t="s">
        <v>61</v>
      </c>
      <c r="C40" s="359"/>
      <c r="D40" s="359"/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</row>
    <row r="41" spans="1:20" ht="11.25" thickTop="1">
      <c r="A41" s="141"/>
    </row>
  </sheetData>
  <mergeCells count="29"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 xr:uid="{00000000-0002-0000-0800-000000000000}">
      <formula1>"O, "</formula1>
    </dataValidation>
    <dataValidation type="list" allowBlank="1" showInputMessage="1" showErrorMessage="1" sqref="F37:T37" xr:uid="{00000000-0002-0000-0800-000001000000}">
      <formula1>"N,A,B, "</formula1>
    </dataValidation>
    <dataValidation type="list" allowBlank="1" showInputMessage="1" showErrorMessage="1" sqref="F38:T38" xr:uid="{00000000-0002-0000-0800-000002000000}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Guidleline</vt:lpstr>
      <vt:lpstr>Cover</vt:lpstr>
      <vt:lpstr>FunctionList</vt:lpstr>
      <vt:lpstr>Test Report</vt:lpstr>
      <vt:lpstr>countCandidateByStatusLocation</vt:lpstr>
      <vt:lpstr>getListsCountCandidate</vt:lpstr>
      <vt:lpstr>displayLandingPageAsTable</vt:lpstr>
      <vt:lpstr>countClassByStatusLocation</vt:lpstr>
      <vt:lpstr>countTraineeByStatusLocation</vt:lpstr>
      <vt:lpstr>getListsCountClass</vt:lpstr>
      <vt:lpstr>getListsCountTrainee</vt:lpstr>
      <vt:lpstr>getDashboardVoByStatusLocation</vt:lpstr>
      <vt:lpstr>getAllStatusByDashboard</vt:lpstr>
      <vt:lpstr>tranferCandidate</vt:lpstr>
      <vt:lpstr>getCandidateById</vt:lpstr>
      <vt:lpstr>viewCandidateProfileController</vt:lpstr>
      <vt:lpstr>sendEmail</vt:lpstr>
      <vt:lpstr>tranferCandidateController</vt:lpstr>
      <vt:lpstr>saveCandidate</vt:lpstr>
      <vt:lpstr>getAllCandidate</vt:lpstr>
      <vt:lpstr>convertToCandidateProfile</vt:lpstr>
      <vt:lpstr>saveFileToDisk</vt:lpstr>
      <vt:lpstr>getFaculty</vt:lpstr>
      <vt:lpstr>getUniversity</vt:lpstr>
      <vt:lpstr>getGradurationYear</vt:lpstr>
      <vt:lpstr>getFileName</vt:lpstr>
      <vt:lpstr>getHistory</vt:lpstr>
      <vt:lpstr>convertToCandidate</vt:lpstr>
      <vt:lpstr>updateCandidate</vt:lpstr>
      <vt:lpstr>createCandidate</vt:lpstr>
      <vt:lpstr>saveCandidate!candidate</vt:lpstr>
      <vt:lpstr>convertToCandidate!Print_Area</vt:lpstr>
      <vt:lpstr>convertToCandidateProfile!Print_Area</vt:lpstr>
      <vt:lpstr>countCandidateByStatusLocation!Print_Area</vt:lpstr>
      <vt:lpstr>countClassByStatusLocation!Print_Area</vt:lpstr>
      <vt:lpstr>countTraineeByStatusLocation!Print_Area</vt:lpstr>
      <vt:lpstr>createCandidate!Print_Area</vt:lpstr>
      <vt:lpstr>displayLandingPageAsTable!Print_Area</vt:lpstr>
      <vt:lpstr>FunctionList!Print_Area</vt:lpstr>
      <vt:lpstr>getAllCandidate!Print_Area</vt:lpstr>
      <vt:lpstr>getAllStatusByDashboard!Print_Area</vt:lpstr>
      <vt:lpstr>getCandidateById!Print_Area</vt:lpstr>
      <vt:lpstr>getDashboardVoByStatusLocation!Print_Area</vt:lpstr>
      <vt:lpstr>getFaculty!Print_Area</vt:lpstr>
      <vt:lpstr>getFileName!Print_Area</vt:lpstr>
      <vt:lpstr>getGradurationYear!Print_Area</vt:lpstr>
      <vt:lpstr>getHistory!Print_Area</vt:lpstr>
      <vt:lpstr>getListsCountCandidate!Print_Area</vt:lpstr>
      <vt:lpstr>getListsCountClass!Print_Area</vt:lpstr>
      <vt:lpstr>getListsCountTrainee!Print_Area</vt:lpstr>
      <vt:lpstr>getUniversity!Print_Area</vt:lpstr>
      <vt:lpstr>Guidleline!Print_Area</vt:lpstr>
      <vt:lpstr>saveCandidate!Print_Area</vt:lpstr>
      <vt:lpstr>saveFileToDisk!Print_Area</vt:lpstr>
      <vt:lpstr>sendEmail!Print_Area</vt:lpstr>
      <vt:lpstr>'Test Report'!Print_Area</vt:lpstr>
      <vt:lpstr>tranferCandidate!Print_Area</vt:lpstr>
      <vt:lpstr>tranferCandidateController!Print_Area</vt:lpstr>
      <vt:lpstr>updateCandidate!Print_Area</vt:lpstr>
      <vt:lpstr>viewCandidateProfileController!Print_Area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Thai Nguyen</cp:lastModifiedBy>
  <cp:lastPrinted>2010-10-05T08:35:56Z</cp:lastPrinted>
  <dcterms:created xsi:type="dcterms:W3CDTF">2007-10-09T09:39:48Z</dcterms:created>
  <dcterms:modified xsi:type="dcterms:W3CDTF">2020-04-13T03:35:52Z</dcterms:modified>
</cp:coreProperties>
</file>