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<sst xmlns="http://schemas.openxmlformats.org/spreadsheetml/2006/main" count="37" uniqueCount="32">
  <si>
    <t xml:space="preserve">TABLE 1</t>
  </si>
  <si>
    <t xml:space="preserve">iPhone 1m RSSI</t>
  </si>
  <si>
    <t xml:space="preserve">Step 1: Caclulate Ratio</t>
  </si>
  <si>
    <t xml:space="preserve">Step 2: prepare regression data</t>
  </si>
  <si>
    <t xml:space="preserve">Step 3: Run regression to get A and B</t>
  </si>
  <si>
    <t xml:space="preserve">Step 4. Test prediction using A &amp; B</t>
  </si>
  <si>
    <t xml:space="preserve">Step 5. Calculate C</t>
  </si>
  <si>
    <t xml:space="preserve">Step 8. Test prediction using A, B &amp; C</t>
  </si>
  <si>
    <t xml:space="preserve">TABLE 2</t>
  </si>
  <si>
    <t xml:space="preserve">TABLE 3</t>
  </si>
  <si>
    <t xml:space="preserve">TABLE 4</t>
  </si>
  <si>
    <t xml:space="preserve">TABLE 5</t>
  </si>
  <si>
    <t xml:space="preserve">TABLE 6</t>
  </si>
  <si>
    <t xml:space="preserve">TABLE 7</t>
  </si>
  <si>
    <t xml:space="preserve">measurements</t>
  </si>
  <si>
    <t xml:space="preserve">Regression Variables</t>
  </si>
  <si>
    <t xml:space="preserve">From http://www.xuru.org/rt/powr.asp</t>
  </si>
  <si>
    <t xml:space="preserve">Calculations based on d=A*(r/t)^B</t>
  </si>
  <si>
    <t xml:space="preserve">Optimize 1m accuracy </t>
  </si>
  <si>
    <t xml:space="preserve">Calculations based on d=A*(r/t)^B + C</t>
  </si>
  <si>
    <t xml:space="preserve">Distance (m)</t>
  </si>
  <si>
    <t xml:space="preserve">RSSI</t>
  </si>
  <si>
    <t xml:space="preserve">Ratio</t>
  </si>
  <si>
    <t xml:space="preserve">Independent</t>
  </si>
  <si>
    <t xml:space="preserve">Dependent</t>
  </si>
  <si>
    <t xml:space="preserve">A</t>
  </si>
  <si>
    <t xml:space="preserve">Actual Distance</t>
  </si>
  <si>
    <t xml:space="preserve">Predicted Distance</t>
  </si>
  <si>
    <t xml:space="preserve">Calculation of C</t>
  </si>
  <si>
    <t xml:space="preserve">RSSI </t>
  </si>
  <si>
    <t xml:space="preserve">B</t>
  </si>
  <si>
    <t xml:space="preserve">C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</si>
</sst>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8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mbria"/>
      <family val="0"/>
      <charset val="1"/>
    </font>
    <font>
      <sz val="11"/>
      <color rgb="FF000000"/>
      <name val="Cambria"/>
      <family val="0"/>
      <charset val="1"/>
    </font>
    <font>
      <sz val="11"/>
      <color rgb="FF000000"/>
      <name val="Arial"/>
      <family val="0"/>
      <charset val="1"/>
    </font>
    <font>
      <sz val="12"/>
      <color rgb="FF333333"/>
      <name val="Arial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FFF2CC"/>
        <bgColor rgb="FFF7F7F7"/>
      </patternFill>
    </fill>
    <fill>
      <patternFill patternType="solid">
        <fgColor rgb="FFF7F7F7"/>
        <bgColor rgb="FFFFFFFF"/>
      </patternFill>
    </fill>
    <fill>
      <patternFill patternType="solid">
        <fgColor rgb="FFFFFFFF"/>
        <bgColor rgb="FFF7F7F7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7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F7F7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28"/>
  <sheetViews>
    <sheetView showFormulas="false" showGridLines="true" showRowColHeaders="true" showZeros="true" rightToLeft="false" tabSelected="true" showOutlineSymbols="true" defaultGridColor="true" view="normal" topLeftCell="G2" colorId="64" zoomScale="100" zoomScaleNormal="100" zoomScalePageLayoutView="100" workbookViewId="0">
      <selection pane="topLeft" activeCell="G6" activeCellId="0" sqref="G6"/>
    </sheetView>
  </sheetViews>
  <sheetFormatPr defaultColWidth="14.4453125" defaultRowHeight="15.75" zeroHeight="false" outlineLevelRow="0" outlineLevelCol="0"/>
  <cols>
    <col collapsed="false" customWidth="true" hidden="false" outlineLevel="0" max="14" min="14" style="0" width="24.45"/>
  </cols>
  <sheetData>
    <row r="1" customFormat="false" ht="15.75" hidden="false" customHeight="false" outlineLevel="0" collapsed="false">
      <c r="A1" s="1"/>
    </row>
    <row r="2" customFormat="false" ht="15.75" hidden="false" customHeight="false" outlineLevel="0" collapsed="false">
      <c r="A2" s="1" t="s">
        <v>0</v>
      </c>
      <c r="B2" s="2"/>
    </row>
    <row r="3" customFormat="false" ht="15.75" hidden="false" customHeight="false" outlineLevel="0" collapsed="false">
      <c r="A3" s="1" t="s">
        <v>1</v>
      </c>
      <c r="B3" s="2"/>
    </row>
    <row r="4" customFormat="false" ht="15.75" hidden="false" customHeight="false" outlineLevel="0" collapsed="false">
      <c r="A4" s="3" t="n">
        <v>-51</v>
      </c>
    </row>
    <row r="5" customFormat="false" ht="15.75" hidden="false" customHeight="false" outlineLevel="0" collapsed="false">
      <c r="A5" s="1"/>
      <c r="C5" s="1" t="s">
        <v>2</v>
      </c>
      <c r="E5" s="1" t="s">
        <v>3</v>
      </c>
      <c r="H5" s="1" t="s">
        <v>4</v>
      </c>
      <c r="K5" s="1" t="s">
        <v>5</v>
      </c>
      <c r="P5" s="1" t="s">
        <v>6</v>
      </c>
      <c r="R5" s="1" t="s">
        <v>7</v>
      </c>
    </row>
    <row r="6" customFormat="false" ht="15.75" hidden="false" customHeight="false" outlineLevel="0" collapsed="false">
      <c r="A6" s="1" t="s">
        <v>8</v>
      </c>
      <c r="C6" s="1"/>
      <c r="E6" s="1" t="s">
        <v>9</v>
      </c>
      <c r="H6" s="1" t="s">
        <v>10</v>
      </c>
      <c r="K6" s="1" t="s">
        <v>11</v>
      </c>
      <c r="P6" s="1" t="s">
        <v>12</v>
      </c>
      <c r="R6" s="1" t="s">
        <v>13</v>
      </c>
    </row>
    <row r="7" customFormat="false" ht="15.75" hidden="false" customHeight="false" outlineLevel="0" collapsed="false">
      <c r="A7" s="1" t="s">
        <v>14</v>
      </c>
      <c r="C7" s="1"/>
      <c r="E7" s="1" t="s">
        <v>15</v>
      </c>
      <c r="H7" s="1" t="s">
        <v>16</v>
      </c>
      <c r="K7" s="1" t="s">
        <v>17</v>
      </c>
      <c r="P7" s="1" t="s">
        <v>18</v>
      </c>
      <c r="R7" s="1" t="s">
        <v>19</v>
      </c>
    </row>
    <row r="8" customFormat="false" ht="15.75" hidden="false" customHeight="false" outlineLevel="0" collapsed="false">
      <c r="A8" s="1" t="s">
        <v>20</v>
      </c>
      <c r="B8" s="1" t="s">
        <v>21</v>
      </c>
      <c r="C8" s="1" t="s">
        <v>22</v>
      </c>
      <c r="E8" s="1" t="s">
        <v>23</v>
      </c>
      <c r="F8" s="1" t="s">
        <v>24</v>
      </c>
      <c r="H8" s="3" t="s">
        <v>25</v>
      </c>
      <c r="I8" s="4" t="n">
        <v>1.203420305</v>
      </c>
      <c r="K8" s="1" t="s">
        <v>21</v>
      </c>
      <c r="L8" s="1" t="s">
        <v>22</v>
      </c>
      <c r="M8" s="1" t="s">
        <v>26</v>
      </c>
      <c r="N8" s="1" t="s">
        <v>27</v>
      </c>
      <c r="P8" s="1" t="s">
        <v>28</v>
      </c>
      <c r="R8" s="1" t="s">
        <v>29</v>
      </c>
      <c r="S8" s="1" t="s">
        <v>22</v>
      </c>
      <c r="T8" s="1" t="s">
        <v>26</v>
      </c>
      <c r="U8" s="1" t="s">
        <v>27</v>
      </c>
    </row>
    <row r="9" customFormat="false" ht="15" hidden="false" customHeight="false" outlineLevel="0" collapsed="false">
      <c r="A9" s="5" t="n">
        <v>0.25</v>
      </c>
      <c r="B9" s="5" t="n">
        <v>-41</v>
      </c>
      <c r="C9" s="1" t="n">
        <f aca="false">B9/$A$4</f>
        <v>0.803921568627451</v>
      </c>
      <c r="D9" s="1"/>
      <c r="E9" s="0" t="n">
        <f aca="false">C9</f>
        <v>0.803921568627451</v>
      </c>
      <c r="F9" s="1" t="n">
        <f aca="false">A9</f>
        <v>0.25</v>
      </c>
      <c r="G9" s="1"/>
      <c r="H9" s="3" t="s">
        <v>30</v>
      </c>
      <c r="I9" s="6" t="n">
        <v>6.170094565</v>
      </c>
      <c r="K9" s="0" t="n">
        <f aca="false">B9</f>
        <v>-41</v>
      </c>
      <c r="L9" s="0" t="n">
        <f aca="false">C9</f>
        <v>0.803921568627451</v>
      </c>
      <c r="M9" s="7" t="n">
        <f aca="false">A9</f>
        <v>0.25</v>
      </c>
      <c r="N9" s="7" t="n">
        <f aca="false">$I$8*POWER(L9,$I$9)</f>
        <v>0.313023383112146</v>
      </c>
      <c r="P9" s="5" t="s">
        <v>31</v>
      </c>
      <c r="Q9" s="8" t="n">
        <f aca="false">M11-N11</f>
        <v>0.059805904992826</v>
      </c>
      <c r="R9" s="0" t="n">
        <f aca="false">K9</f>
        <v>-41</v>
      </c>
      <c r="S9" s="0" t="n">
        <f aca="false">L9</f>
        <v>0.803921568627451</v>
      </c>
      <c r="T9" s="0" t="n">
        <f aca="false">M9</f>
        <v>0.25</v>
      </c>
      <c r="U9" s="7" t="n">
        <f aca="false">$I$8*POWER(S9,$I$9)+$Q$9</f>
        <v>0.372829288104972</v>
      </c>
    </row>
    <row r="10" customFormat="false" ht="15" hidden="false" customHeight="false" outlineLevel="0" collapsed="false">
      <c r="A10" s="5" t="n">
        <v>0.5</v>
      </c>
      <c r="B10" s="5" t="n">
        <v>-43</v>
      </c>
      <c r="C10" s="1" t="n">
        <f aca="false">B10/$A$4</f>
        <v>0.843137254901961</v>
      </c>
      <c r="D10" s="1"/>
      <c r="E10" s="0" t="n">
        <f aca="false">C10</f>
        <v>0.843137254901961</v>
      </c>
      <c r="F10" s="1" t="n">
        <f aca="false">A10</f>
        <v>0.5</v>
      </c>
      <c r="G10" s="1"/>
      <c r="H10" s="1"/>
      <c r="K10" s="0" t="n">
        <f aca="false">B10</f>
        <v>-43</v>
      </c>
      <c r="L10" s="0" t="n">
        <f aca="false">C10</f>
        <v>0.843137254901961</v>
      </c>
      <c r="M10" s="7" t="n">
        <f aca="false">A10</f>
        <v>0.5</v>
      </c>
      <c r="N10" s="7" t="n">
        <f aca="false">$I$8*POWER(L10,$I$9)</f>
        <v>0.419954957042148</v>
      </c>
      <c r="R10" s="0" t="n">
        <f aca="false">K10</f>
        <v>-43</v>
      </c>
      <c r="S10" s="0" t="n">
        <f aca="false">L10</f>
        <v>0.843137254901961</v>
      </c>
      <c r="T10" s="0" t="n">
        <f aca="false">M10</f>
        <v>0.5</v>
      </c>
      <c r="U10" s="7" t="n">
        <f aca="false">$I$8*POWER(S10,$I$9)+$Q$9</f>
        <v>0.479760862034974</v>
      </c>
    </row>
    <row r="11" customFormat="false" ht="15" hidden="false" customHeight="false" outlineLevel="0" collapsed="false">
      <c r="A11" s="5" t="n">
        <v>1</v>
      </c>
      <c r="B11" s="5" t="n">
        <v>-49</v>
      </c>
      <c r="C11" s="1" t="n">
        <f aca="false">B11/$A$4</f>
        <v>0.96078431372549</v>
      </c>
      <c r="D11" s="1"/>
      <c r="E11" s="0" t="n">
        <f aca="false">C11</f>
        <v>0.96078431372549</v>
      </c>
      <c r="F11" s="1" t="n">
        <f aca="false">A11</f>
        <v>1</v>
      </c>
      <c r="G11" s="1"/>
      <c r="K11" s="9" t="n">
        <f aca="false">B11</f>
        <v>-49</v>
      </c>
      <c r="L11" s="9" t="n">
        <f aca="false">C11</f>
        <v>0.96078431372549</v>
      </c>
      <c r="M11" s="10" t="n">
        <f aca="false">A11</f>
        <v>1</v>
      </c>
      <c r="N11" s="7" t="n">
        <f aca="false">$I$8*POWER(L11,$I$9)</f>
        <v>0.940194095007174</v>
      </c>
      <c r="R11" s="0" t="n">
        <f aca="false">K11</f>
        <v>-49</v>
      </c>
      <c r="S11" s="0" t="n">
        <f aca="false">L11</f>
        <v>0.96078431372549</v>
      </c>
      <c r="T11" s="0" t="n">
        <f aca="false">M11</f>
        <v>1</v>
      </c>
      <c r="U11" s="7" t="n">
        <f aca="false">$I$8*POWER(S11,$I$9)+$Q$9</f>
        <v>1</v>
      </c>
    </row>
    <row r="12" customFormat="false" ht="15" hidden="false" customHeight="false" outlineLevel="0" collapsed="false">
      <c r="A12" s="5" t="n">
        <v>2</v>
      </c>
      <c r="B12" s="5" t="n">
        <v>-65</v>
      </c>
      <c r="C12" s="1" t="n">
        <f aca="false">B12/$A$4</f>
        <v>1.27450980392157</v>
      </c>
      <c r="D12" s="1"/>
      <c r="E12" s="0" t="n">
        <f aca="false">C12</f>
        <v>1.27450980392157</v>
      </c>
      <c r="F12" s="1" t="n">
        <f aca="false">A12</f>
        <v>2</v>
      </c>
      <c r="G12" s="1"/>
      <c r="K12" s="0" t="n">
        <f aca="false">B12</f>
        <v>-65</v>
      </c>
      <c r="L12" s="0" t="n">
        <f aca="false">C12</f>
        <v>1.27450980392157</v>
      </c>
      <c r="M12" s="7" t="n">
        <f aca="false">A12</f>
        <v>2</v>
      </c>
      <c r="N12" s="7" t="n">
        <f aca="false">$I$8*POWER(L12,$I$9)</f>
        <v>5.37520114627549</v>
      </c>
      <c r="R12" s="0" t="n">
        <f aca="false">K12</f>
        <v>-65</v>
      </c>
      <c r="S12" s="0" t="n">
        <f aca="false">L12</f>
        <v>1.27450980392157</v>
      </c>
      <c r="T12" s="0" t="n">
        <f aca="false">M12</f>
        <v>2</v>
      </c>
      <c r="U12" s="7" t="n">
        <f aca="false">$I$8*POWER(S12,$I$9)+$Q$9</f>
        <v>5.43500705126831</v>
      </c>
    </row>
    <row r="13" customFormat="false" ht="15" hidden="false" customHeight="false" outlineLevel="0" collapsed="false">
      <c r="A13" s="5" t="n">
        <v>3</v>
      </c>
      <c r="B13" s="5" t="n">
        <v>-58</v>
      </c>
      <c r="C13" s="1" t="n">
        <f aca="false">B13/$A$4</f>
        <v>1.13725490196078</v>
      </c>
      <c r="D13" s="1"/>
      <c r="E13" s="0" t="n">
        <f aca="false">C13</f>
        <v>1.13725490196078</v>
      </c>
      <c r="F13" s="1" t="n">
        <f aca="false">A13</f>
        <v>3</v>
      </c>
      <c r="G13" s="1"/>
      <c r="K13" s="0" t="n">
        <f aca="false">B13</f>
        <v>-58</v>
      </c>
      <c r="L13" s="0" t="n">
        <f aca="false">C13</f>
        <v>1.13725490196078</v>
      </c>
      <c r="M13" s="7" t="n">
        <f aca="false">A13</f>
        <v>3</v>
      </c>
      <c r="N13" s="7" t="n">
        <f aca="false">$I$8*POWER(L13,$I$9)</f>
        <v>2.66112546526868</v>
      </c>
      <c r="R13" s="0" t="n">
        <f aca="false">K13</f>
        <v>-58</v>
      </c>
      <c r="S13" s="0" t="n">
        <f aca="false">L13</f>
        <v>1.13725490196078</v>
      </c>
      <c r="T13" s="0" t="n">
        <f aca="false">M13</f>
        <v>3</v>
      </c>
      <c r="U13" s="7" t="n">
        <f aca="false">$I$8*POWER(S13,$I$9)+$Q$9</f>
        <v>2.72093137026151</v>
      </c>
    </row>
    <row r="14" customFormat="false" ht="15" hidden="false" customHeight="false" outlineLevel="0" collapsed="false">
      <c r="A14" s="5" t="n">
        <v>4</v>
      </c>
      <c r="B14" s="5" t="n">
        <v>-57</v>
      </c>
      <c r="C14" s="1" t="n">
        <f aca="false">B14/$A$4</f>
        <v>1.11764705882353</v>
      </c>
      <c r="D14" s="1"/>
      <c r="E14" s="0" t="n">
        <f aca="false">C14</f>
        <v>1.11764705882353</v>
      </c>
      <c r="F14" s="1" t="n">
        <f aca="false">A14</f>
        <v>4</v>
      </c>
      <c r="G14" s="1"/>
      <c r="H14" s="1"/>
      <c r="K14" s="0" t="n">
        <f aca="false">B14</f>
        <v>-57</v>
      </c>
      <c r="L14" s="0" t="n">
        <f aca="false">C14</f>
        <v>1.11764705882353</v>
      </c>
      <c r="M14" s="7" t="n">
        <f aca="false">A14</f>
        <v>4</v>
      </c>
      <c r="N14" s="7" t="n">
        <f aca="false">$I$8*POWER(L14,$I$9)</f>
        <v>2.39035154090186</v>
      </c>
      <c r="R14" s="0" t="n">
        <f aca="false">K14</f>
        <v>-57</v>
      </c>
      <c r="S14" s="0" t="n">
        <f aca="false">L14</f>
        <v>1.11764705882353</v>
      </c>
      <c r="T14" s="0" t="n">
        <f aca="false">M14</f>
        <v>4</v>
      </c>
      <c r="U14" s="7" t="n">
        <f aca="false">$I$8*POWER(S14,$I$9)+$Q$9</f>
        <v>2.45015744589469</v>
      </c>
    </row>
    <row r="15" customFormat="false" ht="15" hidden="false" customHeight="false" outlineLevel="0" collapsed="false">
      <c r="A15" s="5" t="n">
        <v>5</v>
      </c>
      <c r="B15" s="5" t="n">
        <v>-67</v>
      </c>
      <c r="C15" s="1" t="n">
        <f aca="false">B15/$A$4</f>
        <v>1.31372549019608</v>
      </c>
      <c r="D15" s="1"/>
      <c r="E15" s="0" t="n">
        <f aca="false">C15</f>
        <v>1.31372549019608</v>
      </c>
      <c r="F15" s="1" t="n">
        <f aca="false">A15</f>
        <v>5</v>
      </c>
      <c r="G15" s="1"/>
      <c r="H15" s="1"/>
      <c r="K15" s="0" t="n">
        <f aca="false">B15</f>
        <v>-67</v>
      </c>
      <c r="L15" s="0" t="n">
        <f aca="false">C15</f>
        <v>1.31372549019608</v>
      </c>
      <c r="M15" s="7" t="n">
        <f aca="false">A15</f>
        <v>5</v>
      </c>
      <c r="N15" s="7" t="n">
        <f aca="false">$I$8*POWER(L15,$I$9)</f>
        <v>6.48040409064901</v>
      </c>
      <c r="R15" s="0" t="n">
        <f aca="false">K15</f>
        <v>-67</v>
      </c>
      <c r="S15" s="0" t="n">
        <f aca="false">L15</f>
        <v>1.31372549019608</v>
      </c>
      <c r="T15" s="0" t="n">
        <f aca="false">M15</f>
        <v>5</v>
      </c>
      <c r="U15" s="7" t="n">
        <f aca="false">$I$8*POWER(S15,$I$9)+$Q$9</f>
        <v>6.54020999564183</v>
      </c>
    </row>
    <row r="16" customFormat="false" ht="15" hidden="false" customHeight="false" outlineLevel="0" collapsed="false">
      <c r="A16" s="5" t="n">
        <v>6</v>
      </c>
      <c r="B16" s="5" t="n">
        <v>-67</v>
      </c>
      <c r="C16" s="1" t="n">
        <f aca="false">B16/$A$4</f>
        <v>1.31372549019608</v>
      </c>
      <c r="D16" s="1"/>
      <c r="E16" s="0" t="n">
        <f aca="false">C16</f>
        <v>1.31372549019608</v>
      </c>
      <c r="F16" s="1" t="n">
        <f aca="false">A16</f>
        <v>6</v>
      </c>
      <c r="G16" s="1"/>
      <c r="H16" s="2"/>
      <c r="K16" s="0" t="n">
        <f aca="false">B16</f>
        <v>-67</v>
      </c>
      <c r="L16" s="0" t="n">
        <f aca="false">C16</f>
        <v>1.31372549019608</v>
      </c>
      <c r="M16" s="7" t="n">
        <f aca="false">A16</f>
        <v>6</v>
      </c>
      <c r="N16" s="7" t="n">
        <f aca="false">$I$8*POWER(L16,$I$9)</f>
        <v>6.48040409064901</v>
      </c>
      <c r="R16" s="0" t="n">
        <f aca="false">K16</f>
        <v>-67</v>
      </c>
      <c r="S16" s="0" t="n">
        <f aca="false">L16</f>
        <v>1.31372549019608</v>
      </c>
      <c r="T16" s="0" t="n">
        <f aca="false">M16</f>
        <v>6</v>
      </c>
      <c r="U16" s="7" t="n">
        <f aca="false">$I$8*POWER(S16,$I$9)+$Q$9</f>
        <v>6.54020999564183</v>
      </c>
    </row>
    <row r="17" customFormat="false" ht="15" hidden="false" customHeight="false" outlineLevel="0" collapsed="false">
      <c r="A17" s="5" t="n">
        <v>7</v>
      </c>
      <c r="B17" s="5" t="n">
        <v>-77</v>
      </c>
      <c r="C17" s="1" t="n">
        <f aca="false">B17/$A$4</f>
        <v>1.50980392156863</v>
      </c>
      <c r="D17" s="1"/>
      <c r="E17" s="0" t="n">
        <f aca="false">C17</f>
        <v>1.50980392156863</v>
      </c>
      <c r="F17" s="1" t="n">
        <f aca="false">A17</f>
        <v>7</v>
      </c>
      <c r="G17" s="1"/>
      <c r="K17" s="0" t="n">
        <f aca="false">B17</f>
        <v>-77</v>
      </c>
      <c r="L17" s="0" t="n">
        <f aca="false">C17</f>
        <v>1.50980392156863</v>
      </c>
      <c r="M17" s="7" t="n">
        <f aca="false">A17</f>
        <v>7</v>
      </c>
      <c r="N17" s="7" t="n">
        <f aca="false">$I$8*POWER(L17,$I$9)</f>
        <v>15.288822631912</v>
      </c>
      <c r="R17" s="0" t="n">
        <f aca="false">K17</f>
        <v>-77</v>
      </c>
      <c r="S17" s="0" t="n">
        <f aca="false">L17</f>
        <v>1.50980392156863</v>
      </c>
      <c r="T17" s="0" t="n">
        <f aca="false">M17</f>
        <v>7</v>
      </c>
      <c r="U17" s="7" t="n">
        <f aca="false">$I$8*POWER(S17,$I$9)+$Q$9</f>
        <v>15.3486285369049</v>
      </c>
    </row>
    <row r="18" customFormat="false" ht="15" hidden="false" customHeight="false" outlineLevel="0" collapsed="false">
      <c r="A18" s="5" t="n">
        <v>8</v>
      </c>
      <c r="B18" s="5" t="n">
        <v>-70</v>
      </c>
      <c r="C18" s="1" t="n">
        <f aca="false">B18/$A$4</f>
        <v>1.37254901960784</v>
      </c>
      <c r="D18" s="1"/>
      <c r="E18" s="0" t="n">
        <f aca="false">C18</f>
        <v>1.37254901960784</v>
      </c>
      <c r="F18" s="1" t="n">
        <f aca="false">A18</f>
        <v>8</v>
      </c>
      <c r="G18" s="1"/>
      <c r="K18" s="0" t="n">
        <f aca="false">B18</f>
        <v>-70</v>
      </c>
      <c r="L18" s="0" t="n">
        <f aca="false">C18</f>
        <v>1.37254901960784</v>
      </c>
      <c r="M18" s="7" t="n">
        <f aca="false">A18</f>
        <v>8</v>
      </c>
      <c r="N18" s="7" t="n">
        <f aca="false">$I$8*POWER(L18,$I$9)</f>
        <v>8.49136013699781</v>
      </c>
      <c r="R18" s="0" t="n">
        <f aca="false">K18</f>
        <v>-70</v>
      </c>
      <c r="S18" s="0" t="n">
        <f aca="false">L18</f>
        <v>1.37254901960784</v>
      </c>
      <c r="T18" s="0" t="n">
        <f aca="false">M18</f>
        <v>8</v>
      </c>
      <c r="U18" s="7" t="n">
        <f aca="false">$I$8*POWER(S18,$I$9)+$Q$9</f>
        <v>8.55116604199064</v>
      </c>
    </row>
    <row r="19" customFormat="false" ht="15" hidden="false" customHeight="false" outlineLevel="0" collapsed="false">
      <c r="A19" s="5" t="n">
        <v>9</v>
      </c>
      <c r="B19" s="5" t="n">
        <v>-69</v>
      </c>
      <c r="C19" s="1" t="n">
        <f aca="false">B19/$A$4</f>
        <v>1.35294117647059</v>
      </c>
      <c r="D19" s="1"/>
      <c r="E19" s="0" t="n">
        <f aca="false">C19</f>
        <v>1.35294117647059</v>
      </c>
      <c r="F19" s="1" t="n">
        <f aca="false">A19</f>
        <v>9</v>
      </c>
      <c r="G19" s="1"/>
      <c r="K19" s="0" t="n">
        <f aca="false">B19</f>
        <v>-69</v>
      </c>
      <c r="L19" s="0" t="n">
        <f aca="false">C19</f>
        <v>1.35294117647059</v>
      </c>
      <c r="M19" s="7" t="n">
        <f aca="false">A19</f>
        <v>9</v>
      </c>
      <c r="N19" s="7" t="n">
        <f aca="false">$I$8*POWER(L19,$I$9)</f>
        <v>7.76999344954533</v>
      </c>
      <c r="R19" s="0" t="n">
        <f aca="false">K19</f>
        <v>-69</v>
      </c>
      <c r="S19" s="0" t="n">
        <f aca="false">L19</f>
        <v>1.35294117647059</v>
      </c>
      <c r="T19" s="0" t="n">
        <f aca="false">M19</f>
        <v>9</v>
      </c>
      <c r="U19" s="7" t="n">
        <f aca="false">$I$8*POWER(S19,$I$9)+$Q$9</f>
        <v>7.82979935453815</v>
      </c>
    </row>
    <row r="20" customFormat="false" ht="15" hidden="false" customHeight="false" outlineLevel="0" collapsed="false">
      <c r="A20" s="5" t="n">
        <v>10</v>
      </c>
      <c r="B20" s="5" t="n">
        <v>-75</v>
      </c>
      <c r="C20" s="1" t="n">
        <f aca="false">B20/$A$4</f>
        <v>1.47058823529412</v>
      </c>
      <c r="D20" s="1"/>
      <c r="E20" s="0" t="n">
        <f aca="false">C20</f>
        <v>1.47058823529412</v>
      </c>
      <c r="F20" s="1" t="n">
        <f aca="false">A20</f>
        <v>10</v>
      </c>
      <c r="H20" s="1"/>
      <c r="K20" s="0" t="n">
        <f aca="false">B20</f>
        <v>-75</v>
      </c>
      <c r="L20" s="0" t="n">
        <f aca="false">C20</f>
        <v>1.47058823529412</v>
      </c>
      <c r="M20" s="7" t="n">
        <f aca="false">A20</f>
        <v>10</v>
      </c>
      <c r="N20" s="7" t="n">
        <f aca="false">$I$8*POWER(L20,$I$9)</f>
        <v>12.9973011682991</v>
      </c>
      <c r="R20" s="0" t="n">
        <f aca="false">K20</f>
        <v>-75</v>
      </c>
      <c r="S20" s="0" t="n">
        <f aca="false">L20</f>
        <v>1.47058823529412</v>
      </c>
      <c r="T20" s="0" t="n">
        <f aca="false">M20</f>
        <v>10</v>
      </c>
      <c r="U20" s="7" t="n">
        <f aca="false">$I$8*POWER(S20,$I$9)+$Q$9</f>
        <v>13.0571070732919</v>
      </c>
    </row>
    <row r="21" customFormat="false" ht="15" hidden="false" customHeight="false" outlineLevel="0" collapsed="false">
      <c r="A21" s="5" t="n">
        <v>12</v>
      </c>
      <c r="B21" s="5" t="n">
        <v>-72</v>
      </c>
      <c r="C21" s="1" t="n">
        <f aca="false">B21/$A$4</f>
        <v>1.41176470588235</v>
      </c>
      <c r="D21" s="1"/>
      <c r="E21" s="0" t="n">
        <f aca="false">C21</f>
        <v>1.41176470588235</v>
      </c>
      <c r="F21" s="1" t="n">
        <f aca="false">A21</f>
        <v>12</v>
      </c>
      <c r="H21" s="1"/>
      <c r="K21" s="0" t="n">
        <f aca="false">B21</f>
        <v>-72</v>
      </c>
      <c r="L21" s="0" t="n">
        <f aca="false">C21</f>
        <v>1.41176470588235</v>
      </c>
      <c r="M21" s="7" t="n">
        <f aca="false">A21</f>
        <v>12</v>
      </c>
      <c r="N21" s="7" t="n">
        <f aca="false">$I$8*POWER(L21,$I$9)</f>
        <v>10.103341057811</v>
      </c>
      <c r="R21" s="0" t="n">
        <f aca="false">K21</f>
        <v>-72</v>
      </c>
      <c r="S21" s="0" t="n">
        <f aca="false">L21</f>
        <v>1.41176470588235</v>
      </c>
      <c r="T21" s="0" t="n">
        <f aca="false">M21</f>
        <v>12</v>
      </c>
      <c r="U21" s="7" t="n">
        <f aca="false">$I$8*POWER(S21,$I$9)+$Q$9</f>
        <v>10.1631469628038</v>
      </c>
    </row>
    <row r="22" customFormat="false" ht="15" hidden="false" customHeight="false" outlineLevel="0" collapsed="false">
      <c r="A22" s="5" t="n">
        <v>14</v>
      </c>
      <c r="B22" s="5" t="n">
        <v>-72</v>
      </c>
      <c r="C22" s="1" t="n">
        <f aca="false">B22/$A$4</f>
        <v>1.41176470588235</v>
      </c>
      <c r="D22" s="1"/>
      <c r="E22" s="0" t="n">
        <f aca="false">C22</f>
        <v>1.41176470588235</v>
      </c>
      <c r="F22" s="1" t="n">
        <f aca="false">A22</f>
        <v>14</v>
      </c>
      <c r="H22" s="1"/>
      <c r="K22" s="0" t="n">
        <f aca="false">B22</f>
        <v>-72</v>
      </c>
      <c r="L22" s="0" t="n">
        <f aca="false">C22</f>
        <v>1.41176470588235</v>
      </c>
      <c r="M22" s="7" t="n">
        <f aca="false">A22</f>
        <v>14</v>
      </c>
      <c r="N22" s="7" t="n">
        <f aca="false">$I$8*POWER(L22,$I$9)</f>
        <v>10.103341057811</v>
      </c>
      <c r="R22" s="0" t="n">
        <f aca="false">K22</f>
        <v>-72</v>
      </c>
      <c r="S22" s="0" t="n">
        <f aca="false">L22</f>
        <v>1.41176470588235</v>
      </c>
      <c r="T22" s="0" t="n">
        <f aca="false">M22</f>
        <v>14</v>
      </c>
      <c r="U22" s="7" t="n">
        <f aca="false">$I$8*POWER(S22,$I$9)+$Q$9</f>
        <v>10.1631469628038</v>
      </c>
    </row>
    <row r="23" customFormat="false" ht="15" hidden="false" customHeight="false" outlineLevel="0" collapsed="false">
      <c r="A23" s="5" t="n">
        <v>16</v>
      </c>
      <c r="B23" s="5" t="n">
        <v>-78</v>
      </c>
      <c r="C23" s="1" t="n">
        <f aca="false">B23/$A$4</f>
        <v>1.52941176470588</v>
      </c>
      <c r="D23" s="1"/>
      <c r="E23" s="0" t="n">
        <f aca="false">C23</f>
        <v>1.52941176470588</v>
      </c>
      <c r="F23" s="1" t="n">
        <f aca="false">A23</f>
        <v>16</v>
      </c>
      <c r="H23" s="1"/>
      <c r="K23" s="0" t="n">
        <f aca="false">B23</f>
        <v>-78</v>
      </c>
      <c r="L23" s="0" t="n">
        <f aca="false">C23</f>
        <v>1.52941176470588</v>
      </c>
      <c r="M23" s="7" t="n">
        <f aca="false">A23</f>
        <v>16</v>
      </c>
      <c r="N23" s="7" t="n">
        <f aca="false">$I$8*POWER(L23,$I$9)</f>
        <v>16.5558123991766</v>
      </c>
      <c r="R23" s="0" t="n">
        <f aca="false">K23</f>
        <v>-78</v>
      </c>
      <c r="S23" s="0" t="n">
        <f aca="false">L23</f>
        <v>1.52941176470588</v>
      </c>
      <c r="T23" s="0" t="n">
        <f aca="false">M23</f>
        <v>16</v>
      </c>
      <c r="U23" s="7" t="n">
        <f aca="false">$I$8*POWER(S23,$I$9)+$Q$9</f>
        <v>16.6156183041694</v>
      </c>
    </row>
    <row r="24" customFormat="false" ht="15" hidden="false" customHeight="false" outlineLevel="0" collapsed="false">
      <c r="A24" s="5" t="n">
        <v>18</v>
      </c>
      <c r="B24" s="5" t="n">
        <v>-83</v>
      </c>
      <c r="C24" s="1" t="n">
        <f aca="false">B24/$A$4</f>
        <v>1.62745098039216</v>
      </c>
      <c r="D24" s="1"/>
      <c r="E24" s="0" t="n">
        <f aca="false">C24</f>
        <v>1.62745098039216</v>
      </c>
      <c r="F24" s="1" t="n">
        <f aca="false">A24</f>
        <v>18</v>
      </c>
      <c r="H24" s="1"/>
      <c r="K24" s="0" t="n">
        <f aca="false">B24</f>
        <v>-83</v>
      </c>
      <c r="L24" s="0" t="n">
        <f aca="false">C24</f>
        <v>1.62745098039216</v>
      </c>
      <c r="M24" s="7" t="n">
        <f aca="false">A24</f>
        <v>18</v>
      </c>
      <c r="N24" s="7" t="n">
        <f aca="false">$I$8*POWER(L24,$I$9)</f>
        <v>24.2907642832993</v>
      </c>
      <c r="R24" s="0" t="n">
        <f aca="false">K24</f>
        <v>-83</v>
      </c>
      <c r="S24" s="0" t="n">
        <f aca="false">L24</f>
        <v>1.62745098039216</v>
      </c>
      <c r="T24" s="0" t="n">
        <f aca="false">M24</f>
        <v>18</v>
      </c>
      <c r="U24" s="7" t="n">
        <f aca="false">$I$8*POWER(S24,$I$9)+$Q$9</f>
        <v>24.3505701882921</v>
      </c>
    </row>
    <row r="25" customFormat="false" ht="15" hidden="false" customHeight="false" outlineLevel="0" collapsed="false">
      <c r="A25" s="5" t="n">
        <v>20</v>
      </c>
      <c r="B25" s="5" t="n">
        <v>-81</v>
      </c>
      <c r="C25" s="1" t="n">
        <f aca="false">B25/$A$4</f>
        <v>1.58823529411765</v>
      </c>
      <c r="D25" s="1"/>
      <c r="E25" s="0" t="n">
        <f aca="false">C25</f>
        <v>1.58823529411765</v>
      </c>
      <c r="F25" s="1" t="n">
        <f aca="false">A25</f>
        <v>20</v>
      </c>
      <c r="H25" s="1"/>
      <c r="K25" s="0" t="n">
        <f aca="false">B25</f>
        <v>-81</v>
      </c>
      <c r="L25" s="0" t="n">
        <f aca="false">C25</f>
        <v>1.58823529411765</v>
      </c>
      <c r="M25" s="7" t="n">
        <f aca="false">A25</f>
        <v>20</v>
      </c>
      <c r="N25" s="7" t="n">
        <f aca="false">$I$8*POWER(L25,$I$9)</f>
        <v>20.8968542878886</v>
      </c>
      <c r="R25" s="0" t="n">
        <f aca="false">K25</f>
        <v>-81</v>
      </c>
      <c r="S25" s="0" t="n">
        <f aca="false">L25</f>
        <v>1.58823529411765</v>
      </c>
      <c r="T25" s="0" t="n">
        <f aca="false">M25</f>
        <v>20</v>
      </c>
      <c r="U25" s="7" t="n">
        <f aca="false">$I$8*POWER(S25,$I$9)+$Q$9</f>
        <v>20.9566601928814</v>
      </c>
    </row>
    <row r="26" customFormat="false" ht="15" hidden="false" customHeight="false" outlineLevel="0" collapsed="false">
      <c r="A26" s="5" t="n">
        <v>25</v>
      </c>
      <c r="B26" s="5" t="n">
        <v>-81</v>
      </c>
      <c r="C26" s="1" t="n">
        <f aca="false">B26/$A$4</f>
        <v>1.58823529411765</v>
      </c>
      <c r="D26" s="1"/>
      <c r="E26" s="0" t="n">
        <f aca="false">C26</f>
        <v>1.58823529411765</v>
      </c>
      <c r="F26" s="1" t="n">
        <f aca="false">A26</f>
        <v>25</v>
      </c>
      <c r="H26" s="1"/>
      <c r="K26" s="0" t="n">
        <f aca="false">B26</f>
        <v>-81</v>
      </c>
      <c r="L26" s="0" t="n">
        <f aca="false">C26</f>
        <v>1.58823529411765</v>
      </c>
      <c r="M26" s="7" t="n">
        <f aca="false">A26</f>
        <v>25</v>
      </c>
      <c r="N26" s="7" t="n">
        <f aca="false">$I$8*POWER(L26,$I$9)</f>
        <v>20.8968542878886</v>
      </c>
      <c r="R26" s="0" t="n">
        <f aca="false">K26</f>
        <v>-81</v>
      </c>
      <c r="S26" s="0" t="n">
        <f aca="false">L26</f>
        <v>1.58823529411765</v>
      </c>
      <c r="T26" s="0" t="n">
        <f aca="false">M26</f>
        <v>25</v>
      </c>
      <c r="U26" s="7" t="n">
        <f aca="false">$I$8*POWER(S26,$I$9)+$Q$9</f>
        <v>20.9566601928814</v>
      </c>
    </row>
    <row r="27" customFormat="false" ht="15" hidden="false" customHeight="false" outlineLevel="0" collapsed="false">
      <c r="A27" s="5" t="n">
        <v>30</v>
      </c>
      <c r="B27" s="5" t="n">
        <v>-75</v>
      </c>
      <c r="C27" s="1" t="n">
        <f aca="false">B27/$A$4</f>
        <v>1.47058823529412</v>
      </c>
      <c r="D27" s="1"/>
      <c r="E27" s="0" t="n">
        <f aca="false">C27</f>
        <v>1.47058823529412</v>
      </c>
      <c r="F27" s="1" t="n">
        <f aca="false">A27</f>
        <v>30</v>
      </c>
      <c r="H27" s="1"/>
      <c r="K27" s="0" t="n">
        <f aca="false">B27</f>
        <v>-75</v>
      </c>
      <c r="L27" s="0" t="n">
        <f aca="false">C27</f>
        <v>1.47058823529412</v>
      </c>
      <c r="M27" s="7" t="n">
        <f aca="false">A27</f>
        <v>30</v>
      </c>
      <c r="N27" s="7" t="n">
        <f aca="false">$I$8*POWER(L27,$I$9)</f>
        <v>12.9973011682991</v>
      </c>
      <c r="R27" s="0" t="n">
        <f aca="false">K27</f>
        <v>-75</v>
      </c>
      <c r="S27" s="0" t="n">
        <f aca="false">L27</f>
        <v>1.47058823529412</v>
      </c>
      <c r="T27" s="0" t="n">
        <f aca="false">M27</f>
        <v>30</v>
      </c>
      <c r="U27" s="7" t="n">
        <f aca="false">$I$8*POWER(S27,$I$9)+$Q$9</f>
        <v>13.0571070732919</v>
      </c>
    </row>
    <row r="28" customFormat="false" ht="15" hidden="false" customHeight="false" outlineLevel="0" collapsed="false">
      <c r="A28" s="3" t="n">
        <v>40</v>
      </c>
      <c r="B28" s="3" t="n">
        <v>-83</v>
      </c>
      <c r="C28" s="1" t="n">
        <f aca="false">B28/$A$4</f>
        <v>1.62745098039216</v>
      </c>
      <c r="D28" s="2"/>
      <c r="E28" s="0" t="n">
        <f aca="false">C28</f>
        <v>1.62745098039216</v>
      </c>
      <c r="F28" s="1" t="n">
        <f aca="false">A28</f>
        <v>40</v>
      </c>
      <c r="H28" s="2"/>
      <c r="K28" s="0" t="n">
        <f aca="false">B28</f>
        <v>-83</v>
      </c>
      <c r="L28" s="0" t="n">
        <f aca="false">C28</f>
        <v>1.62745098039216</v>
      </c>
      <c r="M28" s="7" t="n">
        <f aca="false">A28</f>
        <v>40</v>
      </c>
      <c r="N28" s="7" t="n">
        <f aca="false">$I$8*POWER(L28,$I$9)</f>
        <v>24.2907642832993</v>
      </c>
      <c r="R28" s="0" t="n">
        <f aca="false">K28</f>
        <v>-83</v>
      </c>
      <c r="S28" s="0" t="n">
        <f aca="false">L28</f>
        <v>1.62745098039216</v>
      </c>
      <c r="T28" s="0" t="n">
        <f aca="false">M28</f>
        <v>40</v>
      </c>
      <c r="U28" s="7" t="n">
        <f aca="false">$I$8*POWER(S28,$I$9)+$Q$9</f>
        <v>24.3505701882921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2021-05-26T17:19:08Z</dcterms:modified>
  <cp:revision>1</cp:revision>
  <dc:subject/>
  <dc:title/>
</cp:coreProperties>
</file>