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8jcZsTvDmTz2ZdYssYEiH0NZr9Q=="/>
    </ext>
  </extLst>
</workbook>
</file>

<file path=xl/sharedStrings.xml><?xml version="1.0" encoding="utf-8"?>
<sst xmlns="http://schemas.openxmlformats.org/spreadsheetml/2006/main" count="21" uniqueCount="21">
  <si>
    <t>Relative Weights:</t>
  </si>
  <si>
    <t>Feature</t>
  </si>
  <si>
    <t>Relative Benefit</t>
  </si>
  <si>
    <t>Relative Penalty</t>
  </si>
  <si>
    <t>Total Value</t>
  </si>
  <si>
    <t>Value %</t>
  </si>
  <si>
    <t>Relative Cost</t>
  </si>
  <si>
    <t>Cost %</t>
  </si>
  <si>
    <t>Relative Risk</t>
  </si>
  <si>
    <t>Risk %</t>
  </si>
  <si>
    <t>Priority</t>
  </si>
  <si>
    <t>Add Patient Record</t>
  </si>
  <si>
    <t>Make an appointment</t>
  </si>
  <si>
    <t>Update Patient Record</t>
  </si>
  <si>
    <t>Provide available time to CMS make an appointment</t>
  </si>
  <si>
    <t>Order medicine via online service</t>
  </si>
  <si>
    <t>Cancel an appointment</t>
  </si>
  <si>
    <t>Manage patient’s appointment</t>
  </si>
  <si>
    <t>Create replace patient appointment online</t>
  </si>
  <si>
    <t>Manage patient’s medicine order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</si>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</sst>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b/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7.14"/>
    <col customWidth="1" min="2" max="2" width="19.0"/>
    <col customWidth="1" min="3" max="3" width="16.43"/>
    <col customWidth="1" min="4" max="4" width="11.71"/>
    <col customWidth="1" min="5" max="5" width="12.57"/>
    <col customWidth="1" min="6" max="6" width="14.43"/>
  </cols>
  <sheetData>
    <row r="1" ht="15.75" customHeight="1">
      <c r="A1" s="1" t="s">
        <v>0</v>
      </c>
      <c r="B1" s="2">
        <v>2.0</v>
      </c>
      <c r="C1" s="2">
        <v>1.0</v>
      </c>
      <c r="D1" s="2"/>
      <c r="E1" s="2"/>
      <c r="F1" s="2">
        <v>1.0</v>
      </c>
      <c r="G1" s="2"/>
      <c r="H1" s="2">
        <v>0.5</v>
      </c>
      <c r="I1" s="2"/>
      <c r="J1" s="2"/>
    </row>
    <row r="2" ht="15.75" customHeight="1">
      <c r="A2" s="1"/>
      <c r="B2" s="2"/>
      <c r="C2" s="2"/>
      <c r="D2" s="2"/>
      <c r="E2" s="2"/>
      <c r="F2" s="2"/>
      <c r="G2" s="2"/>
      <c r="H2" s="2"/>
      <c r="I2" s="2"/>
      <c r="J2" s="2"/>
    </row>
    <row r="3" ht="15.7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ht="15.75" customHeight="1">
      <c r="A4" s="1" t="s">
        <v>11</v>
      </c>
      <c r="B4" s="2">
        <v>8.0</v>
      </c>
      <c r="C4" s="4">
        <v>8.0</v>
      </c>
      <c r="D4" s="2">
        <f t="shared" ref="D4:D12" si="1">B4*$B$1+C4*$C$1</f>
        <v>24</v>
      </c>
      <c r="E4" s="2">
        <f t="shared" ref="E4:E6" si="2">ROUND(100*D4/$D$13, 1)</f>
        <v>16.7</v>
      </c>
      <c r="F4" s="4">
        <v>3.0</v>
      </c>
      <c r="G4" s="2">
        <f t="shared" ref="G4:G6" si="3">ROUND(100*F4/$F$13, 1)</f>
        <v>8.6</v>
      </c>
      <c r="H4" s="4">
        <v>1.0</v>
      </c>
      <c r="I4" s="2">
        <f t="shared" ref="I4:I6" si="4">ROUND(100*H4/$H$13, 1)</f>
        <v>3.7</v>
      </c>
      <c r="J4" s="2">
        <f t="shared" ref="J4:J12" si="5">ROUND(E4/(G4*$F$1+I4*$H$1),2)</f>
        <v>1.6</v>
      </c>
    </row>
    <row r="5" ht="15.75" customHeight="1">
      <c r="A5" s="1" t="s">
        <v>12</v>
      </c>
      <c r="B5" s="4">
        <v>6.0</v>
      </c>
      <c r="C5" s="4">
        <v>5.0</v>
      </c>
      <c r="D5" s="2">
        <f t="shared" si="1"/>
        <v>17</v>
      </c>
      <c r="E5" s="2">
        <f t="shared" si="2"/>
        <v>11.8</v>
      </c>
      <c r="F5" s="4">
        <v>2.0</v>
      </c>
      <c r="G5" s="2">
        <f t="shared" si="3"/>
        <v>5.7</v>
      </c>
      <c r="H5" s="4">
        <v>1.0</v>
      </c>
      <c r="I5" s="2">
        <f t="shared" si="4"/>
        <v>3.7</v>
      </c>
      <c r="J5" s="2">
        <f t="shared" si="5"/>
        <v>1.56</v>
      </c>
    </row>
    <row r="6" ht="15.75" customHeight="1">
      <c r="A6" s="1" t="s">
        <v>13</v>
      </c>
      <c r="B6" s="2">
        <v>5.0</v>
      </c>
      <c r="C6" s="2">
        <v>3.0</v>
      </c>
      <c r="D6" s="2">
        <f t="shared" si="1"/>
        <v>13</v>
      </c>
      <c r="E6" s="2">
        <f t="shared" si="2"/>
        <v>9</v>
      </c>
      <c r="F6" s="2">
        <v>2.0</v>
      </c>
      <c r="G6" s="2">
        <f t="shared" si="3"/>
        <v>5.7</v>
      </c>
      <c r="H6" s="4">
        <v>1.0</v>
      </c>
      <c r="I6" s="2">
        <f t="shared" si="4"/>
        <v>3.7</v>
      </c>
      <c r="J6" s="2">
        <f t="shared" si="5"/>
        <v>1.19</v>
      </c>
    </row>
    <row r="7" ht="15.75" customHeight="1">
      <c r="A7" s="1" t="s">
        <v>14</v>
      </c>
      <c r="B7" s="2">
        <v>9.0</v>
      </c>
      <c r="C7" s="2">
        <v>7.0</v>
      </c>
      <c r="D7" s="2">
        <f t="shared" si="1"/>
        <v>25</v>
      </c>
      <c r="E7" s="2">
        <f>ROUND(100*D7/$D$13, 2)</f>
        <v>17.36</v>
      </c>
      <c r="F7" s="2">
        <v>5.0</v>
      </c>
      <c r="G7" s="2">
        <f>ROUND(100*F7/$F$13, 2)</f>
        <v>14.29</v>
      </c>
      <c r="H7" s="2">
        <v>4.0</v>
      </c>
      <c r="I7" s="2">
        <f>ROUND(100*H7/$H$13, 2)</f>
        <v>14.81</v>
      </c>
      <c r="J7" s="2">
        <f t="shared" si="5"/>
        <v>0.8</v>
      </c>
    </row>
    <row r="8" ht="15.75" customHeight="1">
      <c r="A8" s="1" t="s">
        <v>15</v>
      </c>
      <c r="B8" s="2">
        <v>7.0</v>
      </c>
      <c r="C8" s="2">
        <v>6.0</v>
      </c>
      <c r="D8" s="2">
        <f t="shared" si="1"/>
        <v>20</v>
      </c>
      <c r="E8" s="2">
        <f>ROUND(100*D8/$D$13, 1)</f>
        <v>13.9</v>
      </c>
      <c r="F8" s="2">
        <v>4.0</v>
      </c>
      <c r="G8" s="2">
        <f>ROUND(100*F8/$F$13, 1)</f>
        <v>11.4</v>
      </c>
      <c r="H8" s="2">
        <v>4.0</v>
      </c>
      <c r="I8" s="2">
        <f>ROUND(100*H8/$H$13, 1)</f>
        <v>14.8</v>
      </c>
      <c r="J8" s="2">
        <f t="shared" si="5"/>
        <v>0.74</v>
      </c>
    </row>
    <row r="9" ht="15.75" customHeight="1">
      <c r="A9" s="1" t="s">
        <v>16</v>
      </c>
      <c r="B9" s="2">
        <v>3.0</v>
      </c>
      <c r="C9" s="2">
        <v>2.0</v>
      </c>
      <c r="D9" s="2">
        <f t="shared" si="1"/>
        <v>8</v>
      </c>
      <c r="E9" s="2">
        <f>ROUND(100*D9/$D$13, 2)</f>
        <v>5.56</v>
      </c>
      <c r="F9" s="2">
        <v>3.0</v>
      </c>
      <c r="G9" s="2">
        <f>ROUND(100*F9/$F$13, 2)</f>
        <v>8.57</v>
      </c>
      <c r="H9" s="2">
        <v>2.0</v>
      </c>
      <c r="I9" s="2">
        <f>ROUND(100*H9/$H$13, 2)</f>
        <v>7.41</v>
      </c>
      <c r="J9" s="2">
        <f t="shared" si="5"/>
        <v>0.45</v>
      </c>
    </row>
    <row r="10" ht="15.75" customHeight="1">
      <c r="A10" s="1" t="s">
        <v>17</v>
      </c>
      <c r="B10" s="2">
        <v>4.0</v>
      </c>
      <c r="C10" s="2">
        <v>4.0</v>
      </c>
      <c r="D10" s="2">
        <f t="shared" si="1"/>
        <v>12</v>
      </c>
      <c r="E10" s="2">
        <f>ROUND(100*D10/$D$13, 1)</f>
        <v>8.3</v>
      </c>
      <c r="F10" s="2">
        <v>5.0</v>
      </c>
      <c r="G10" s="2">
        <f>ROUND(100*F10/$F$13, 1)</f>
        <v>14.3</v>
      </c>
      <c r="H10" s="2">
        <v>4.0</v>
      </c>
      <c r="I10" s="2">
        <f>ROUND(100*H10/$H$13, 1)</f>
        <v>14.8</v>
      </c>
      <c r="J10" s="2">
        <f t="shared" si="5"/>
        <v>0.38</v>
      </c>
    </row>
    <row r="11" ht="15.75" customHeight="1">
      <c r="A11" s="1" t="s">
        <v>18</v>
      </c>
      <c r="B11" s="2">
        <v>5.0</v>
      </c>
      <c r="C11" s="2">
        <v>5.0</v>
      </c>
      <c r="D11" s="2">
        <f t="shared" si="1"/>
        <v>15</v>
      </c>
      <c r="E11" s="2">
        <f t="shared" ref="E11:E12" si="6">ROUND(100*D11/$D$13, 2)</f>
        <v>10.42</v>
      </c>
      <c r="F11" s="2">
        <v>6.0</v>
      </c>
      <c r="G11" s="2">
        <f t="shared" ref="G11:G12" si="7">ROUND(100*F11/$F$13, 2)</f>
        <v>17.14</v>
      </c>
      <c r="H11" s="4">
        <v>6.0</v>
      </c>
      <c r="I11" s="2">
        <f t="shared" ref="I11:I12" si="8">ROUND(100*H11/$H$13, 2)</f>
        <v>22.22</v>
      </c>
      <c r="J11" s="2">
        <f t="shared" si="5"/>
        <v>0.37</v>
      </c>
    </row>
    <row r="12" ht="15.75" customHeight="1">
      <c r="A12" s="1" t="s">
        <v>19</v>
      </c>
      <c r="B12" s="2">
        <v>3.0</v>
      </c>
      <c r="C12" s="2">
        <v>4.0</v>
      </c>
      <c r="D12" s="2">
        <f t="shared" si="1"/>
        <v>10</v>
      </c>
      <c r="E12" s="2">
        <f t="shared" si="6"/>
        <v>6.94</v>
      </c>
      <c r="F12" s="2">
        <v>5.0</v>
      </c>
      <c r="G12" s="2">
        <f t="shared" si="7"/>
        <v>14.29</v>
      </c>
      <c r="H12" s="2">
        <v>4.0</v>
      </c>
      <c r="I12" s="2">
        <f t="shared" si="8"/>
        <v>14.81</v>
      </c>
      <c r="J12" s="2">
        <f t="shared" si="5"/>
        <v>0.32</v>
      </c>
    </row>
    <row r="13" ht="15.75" customHeight="1">
      <c r="A13" s="5" t="s">
        <v>20</v>
      </c>
      <c r="B13" s="3">
        <f t="shared" ref="B13:D13" si="9">SUM(B4:B12)</f>
        <v>50</v>
      </c>
      <c r="C13" s="3">
        <f t="shared" si="9"/>
        <v>44</v>
      </c>
      <c r="D13" s="2">
        <f t="shared" si="9"/>
        <v>144</v>
      </c>
      <c r="E13" s="2">
        <f>ROUND(100*D13/$D$13, 1)</f>
        <v>100</v>
      </c>
      <c r="F13" s="3">
        <f t="shared" ref="F13:H13" si="10">SUM(F4:F12)</f>
        <v>35</v>
      </c>
      <c r="G13" s="2">
        <f t="shared" si="10"/>
        <v>99.99</v>
      </c>
      <c r="H13" s="3">
        <f t="shared" si="10"/>
        <v>27</v>
      </c>
      <c r="I13" s="2">
        <f>100*H13/$H$13</f>
        <v>100</v>
      </c>
      <c r="J13" s="3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ht="15.75" customHeight="1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ht="15.75" customHeight="1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ht="15.75" customHeight="1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ht="15.75" customHeight="1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ht="15.75" customHeight="1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ht="15.75" customHeight="1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ht="15.75" customHeight="1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ht="15.75" customHeight="1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ht="15.75" customHeight="1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ht="15.75" customHeight="1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ht="15.75" customHeight="1">
      <c r="A37" s="5"/>
      <c r="B37" s="3"/>
      <c r="C37" s="3"/>
      <c r="D37" s="2"/>
      <c r="E37" s="2"/>
      <c r="F37" s="3"/>
      <c r="G37" s="2"/>
      <c r="H37" s="3"/>
      <c r="I37" s="2"/>
      <c r="J37" s="3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J5 J10:J12 J28:J36">
    <cfRule type="notContainsBlanks" dxfId="0" priority="1">
      <formula>LEN(TRIM(J5))&gt;0</formula>
    </cfRule>
  </conditionalFormatting>
  <conditionalFormatting sqref="J4">
    <cfRule type="notContainsBlanks" dxfId="0" priority="2">
      <formula>LEN(TRIM(J4))&gt;0</formula>
    </cfRule>
  </conditionalFormatting>
  <conditionalFormatting sqref="J7">
    <cfRule type="notContainsBlanks" dxfId="0" priority="3">
      <formula>LEN(TRIM(J7))&gt;0</formula>
    </cfRule>
  </conditionalFormatting>
  <conditionalFormatting sqref="J6">
    <cfRule type="notContainsBlanks" dxfId="0" priority="4">
      <formula>LEN(TRIM(J6))&gt;0</formula>
    </cfRule>
  </conditionalFormatting>
  <conditionalFormatting sqref="J8">
    <cfRule type="notContainsBlanks" dxfId="0" priority="5">
      <formula>LEN(TRIM(J8))&gt;0</formula>
    </cfRule>
  </conditionalFormatting>
  <conditionalFormatting sqref="J9">
    <cfRule type="notContainsBlanks" dxfId="0" priority="6">
      <formula>LEN(TRIM(J9))&gt;0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Trương</dc:creator>
</cp:coreProperties>
</file>