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thakeraj/Desktop/"/>
    </mc:Choice>
  </mc:AlternateContent>
  <bookViews>
    <workbookView xWindow="0" yWindow="0" windowWidth="25600" windowHeight="16000" activeTab="1"/>
  </bookViews>
  <sheets>
    <sheet name="Sheet1" sheetId="1" r:id="rId1"/>
    <sheet name="Reason for 3rd Algorithm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1" l="1"/>
  <c r="E61" i="1"/>
  <c r="D61" i="1"/>
  <c r="C61" i="1"/>
  <c r="F60" i="1"/>
  <c r="F63" i="1"/>
  <c r="E60" i="1"/>
  <c r="E63" i="1"/>
  <c r="D60" i="1"/>
  <c r="D63" i="1"/>
  <c r="C60" i="1"/>
  <c r="C63" i="1"/>
  <c r="F53" i="1"/>
  <c r="E53" i="1"/>
  <c r="D53" i="1"/>
  <c r="C53" i="1"/>
  <c r="F52" i="1"/>
  <c r="E52" i="1"/>
  <c r="D52" i="1"/>
  <c r="C52" i="1"/>
  <c r="E31" i="1"/>
  <c r="F40" i="1"/>
  <c r="E40" i="1"/>
  <c r="D40" i="1"/>
  <c r="C40" i="1"/>
  <c r="F39" i="1"/>
  <c r="F42" i="1"/>
  <c r="E39" i="1"/>
  <c r="E41" i="1"/>
  <c r="D39" i="1"/>
  <c r="D41" i="1"/>
  <c r="C39" i="1"/>
  <c r="C41" i="1"/>
  <c r="F32" i="1"/>
  <c r="E32" i="1"/>
  <c r="D32" i="1"/>
  <c r="C32" i="1"/>
  <c r="F31" i="1"/>
  <c r="D31" i="1"/>
  <c r="C31" i="1"/>
  <c r="C22" i="1"/>
  <c r="D22" i="1"/>
  <c r="E22" i="1"/>
  <c r="F22" i="1"/>
  <c r="F17" i="1"/>
  <c r="E17" i="1"/>
  <c r="D17" i="1"/>
  <c r="C17" i="1"/>
  <c r="F16" i="1"/>
  <c r="F19" i="1"/>
  <c r="E16" i="1"/>
  <c r="E19" i="1"/>
  <c r="D16" i="1"/>
  <c r="D19" i="1"/>
  <c r="C16" i="1"/>
  <c r="C18" i="1"/>
  <c r="F9" i="1"/>
  <c r="E9" i="1"/>
  <c r="D9" i="1"/>
  <c r="C9" i="1"/>
  <c r="F8" i="1"/>
  <c r="E8" i="1"/>
  <c r="D8" i="1"/>
  <c r="C8" i="1"/>
  <c r="C62" i="1"/>
  <c r="D62" i="1"/>
  <c r="E62" i="1"/>
  <c r="F62" i="1"/>
  <c r="D42" i="1"/>
  <c r="C42" i="1"/>
  <c r="F41" i="1"/>
  <c r="E42" i="1"/>
  <c r="E18" i="1"/>
  <c r="F18" i="1"/>
  <c r="C19" i="1"/>
  <c r="D18" i="1"/>
</calcChain>
</file>

<file path=xl/sharedStrings.xml><?xml version="1.0" encoding="utf-8"?>
<sst xmlns="http://schemas.openxmlformats.org/spreadsheetml/2006/main" count="202" uniqueCount="44">
  <si>
    <t>MLPClassifier</t>
  </si>
  <si>
    <t>50K Training | 80K Testing</t>
  </si>
  <si>
    <t>100K Training | 80K Testing</t>
  </si>
  <si>
    <t>200K Training | 80K Testing</t>
  </si>
  <si>
    <t>310K Training | 80K Testing</t>
  </si>
  <si>
    <t>Correct</t>
  </si>
  <si>
    <t>Incorrect Positives</t>
  </si>
  <si>
    <t>Incorrect Negatives</t>
  </si>
  <si>
    <t>Incorrect</t>
  </si>
  <si>
    <t>Total</t>
  </si>
  <si>
    <t>Accuracy</t>
  </si>
  <si>
    <t>Total Positives in Testing Data</t>
  </si>
  <si>
    <t>Total Negatives in Testing Data</t>
  </si>
  <si>
    <t xml:space="preserve">Correct Positives </t>
  </si>
  <si>
    <t>Correct Negatives</t>
  </si>
  <si>
    <t>Precision</t>
  </si>
  <si>
    <t>Recall</t>
  </si>
  <si>
    <t>[0.88761095 0.88592324 0.88486061 0.89266738 0.88647162]</t>
  </si>
  <si>
    <t>Cross Validation CV=5</t>
  </si>
  <si>
    <t>Avergae Cross Validation Value</t>
  </si>
  <si>
    <t>[0.88473559 0.88511064 0.88554819 0.89141714 0.88684671]</t>
  </si>
  <si>
    <t>[0.88886111 0.88748594 0.88373547 0.89147965 0.88322081]</t>
  </si>
  <si>
    <t>[0.88786098 0.88729841 0.88273534 0.89154216 0.88334584]</t>
  </si>
  <si>
    <t>Decision Tree</t>
  </si>
  <si>
    <t>Logistic Regression</t>
  </si>
  <si>
    <t>MultinomialNB</t>
  </si>
  <si>
    <t>50K Training | 80 K Testing</t>
  </si>
  <si>
    <t>100K Training | 80 K Testing</t>
  </si>
  <si>
    <t xml:space="preserve">Accuracy </t>
  </si>
  <si>
    <t>Score</t>
  </si>
  <si>
    <t>Total Positives</t>
  </si>
  <si>
    <t>Total Negatives</t>
  </si>
  <si>
    <t> 89.5295485516</t>
  </si>
  <si>
    <t>RandomForest</t>
  </si>
  <si>
    <t>Logistic Regression CV</t>
  </si>
  <si>
    <t>Logistic Regression Randomized</t>
  </si>
  <si>
    <t> 88.9295485516</t>
  </si>
  <si>
    <t> 88.9995485516</t>
  </si>
  <si>
    <t>Ensemble Model Experiments</t>
  </si>
  <si>
    <t xml:space="preserve">MLPClassifier + Decision Tree </t>
  </si>
  <si>
    <t>MLPClassifier + Decision Tree + Logistic Regression</t>
  </si>
  <si>
    <t>MLPClassifier + Decision Tree + Logistic Regression   Soft Decision</t>
  </si>
  <si>
    <t>MLPClassifier + Decision Tree + Random Forest   Soft Decision</t>
  </si>
  <si>
    <t>Winner : Logistic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</si>
</sst>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name val="Calibri"/>
    </font>
    <font>
      <sz val="10"/>
      <color rgb="FF000000"/>
      <name val="Tahoma"/>
      <family val="2"/>
    </font>
    <font>
      <sz val="12"/>
      <color rgb="FF000000"/>
      <name val="Calibri"/>
      <family val="2"/>
      <scheme val="minor"/>
    </font>
    <font>
      <sz val="11"/>
      <color rgb="FF000000"/>
      <name val="Consolas"/>
      <family val="2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ont="1" applyAlignme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/>
    <xf numFmtId="0" fontId="2" fillId="0" borderId="0" xfId="0" applyFont="1"/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right" wrapText="1"/>
    </xf>
    <xf numFmtId="0" fontId="5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3" fillId="0" borderId="0" xfId="0" applyFont="1" applyAlignment="1"/>
    <xf numFmtId="0" fontId="9" fillId="0" borderId="0" xfId="0" applyFont="1" applyAlignment="1">
      <alignment horizontal="right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66676</xdr:colOff>
      <xdr:row>1</xdr:row>
      <xdr:rowOff>28576</xdr:rowOff>
    </xdr:from>
    <xdr:to>
      <xdr:col>16</xdr:col>
      <xdr:colOff>76200</xdr:colOff>
      <xdr:row>20</xdr:row>
      <xdr:rowOff>569119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5826" y="219076"/>
          <a:ext cx="6105524" cy="4579143"/>
        </a:xfrm>
        <a:prstGeom prst="rect">
          <a:avLst/>
        </a:prstGeom>
      </xdr:spPr>
    </xdr:pic>
    <xdr:clientData/>
  </xdr:twoCellAnchor>
  <xdr:twoCellAnchor editAs="oneCell">
    <xdr:from>
      <xdr:col>6</xdr:col>
      <xdr:colOff>95249</xdr:colOff>
      <xdr:row>24</xdr:row>
      <xdr:rowOff>152401</xdr:rowOff>
    </xdr:from>
    <xdr:to>
      <xdr:col>15</xdr:col>
      <xdr:colOff>257174</xdr:colOff>
      <xdr:row>44</xdr:row>
      <xdr:rowOff>159545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399" y="5715001"/>
          <a:ext cx="5648325" cy="423624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28574</xdr:colOff>
      <xdr:row>45</xdr:row>
      <xdr:rowOff>171450</xdr:rowOff>
    </xdr:from>
    <xdr:to>
      <xdr:col>15</xdr:col>
      <xdr:colOff>238125</xdr:colOff>
      <xdr:row>66</xdr:row>
      <xdr:rowOff>52388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724" y="10153650"/>
          <a:ext cx="5695951" cy="42719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64"/>
  <sheetViews>
    <sheetView topLeftCell="A23" workbookViewId="0">
      <selection activeCell="C20" sqref="C20"/>
    </sheetView>
  </sheetViews>
  <sheetFormatPr baseColWidth="10" defaultColWidth="8.83203125" defaultRowHeight="15" x14ac:dyDescent="0.2"/>
  <cols>
    <col min="1" max="1" width="8.83203125" style="2"/>
    <col min="2" max="2" width="18.5" style="2" bestFit="1" customWidth="1"/>
    <col min="3" max="3" width="24" style="2" bestFit="1" customWidth="1"/>
    <col min="4" max="6" width="25" style="2" bestFit="1" customWidth="1"/>
    <col min="7" max="16384" width="8.83203125" style="2"/>
  </cols>
  <sheetData>
    <row r="3" spans="2:6" x14ac:dyDescent="0.2">
      <c r="B3" s="7" t="s">
        <v>0</v>
      </c>
      <c r="C3" s="8"/>
      <c r="D3" s="8"/>
      <c r="E3" s="8"/>
      <c r="F3" s="8"/>
    </row>
    <row r="4" spans="2:6" s="5" customFormat="1" x14ac:dyDescent="0.2">
      <c r="B4" s="1"/>
      <c r="C4" s="1" t="s">
        <v>1</v>
      </c>
      <c r="D4" s="1" t="s">
        <v>2</v>
      </c>
      <c r="E4" s="1" t="s">
        <v>3</v>
      </c>
      <c r="F4" s="1" t="s">
        <v>4</v>
      </c>
    </row>
    <row r="5" spans="2:6" ht="16" x14ac:dyDescent="0.2">
      <c r="B5" s="3" t="s">
        <v>5</v>
      </c>
      <c r="C5" s="3">
        <v>70715</v>
      </c>
      <c r="D5" s="3">
        <v>71075</v>
      </c>
      <c r="E5" s="3">
        <v>71581</v>
      </c>
      <c r="F5" s="4">
        <v>71875</v>
      </c>
    </row>
    <row r="6" spans="2:6" ht="16" x14ac:dyDescent="0.2">
      <c r="B6" s="3" t="s">
        <v>6</v>
      </c>
      <c r="C6" s="3">
        <v>5002</v>
      </c>
      <c r="D6" s="3">
        <v>4640</v>
      </c>
      <c r="E6" s="3">
        <v>3983</v>
      </c>
      <c r="F6" s="4">
        <v>4197</v>
      </c>
    </row>
    <row r="7" spans="2:6" ht="16" x14ac:dyDescent="0.2">
      <c r="B7" s="3" t="s">
        <v>7</v>
      </c>
      <c r="C7" s="3">
        <v>4270</v>
      </c>
      <c r="D7" s="3">
        <v>4272</v>
      </c>
      <c r="E7" s="3">
        <v>4423</v>
      </c>
      <c r="F7" s="4">
        <v>3915</v>
      </c>
    </row>
    <row r="8" spans="2:6" x14ac:dyDescent="0.2">
      <c r="B8" s="3" t="s">
        <v>8</v>
      </c>
      <c r="C8" s="3">
        <f t="shared" ref="C8:F8" si="0">C6+C7</f>
        <v>9272</v>
      </c>
      <c r="D8" s="3">
        <f t="shared" si="0"/>
        <v>8912</v>
      </c>
      <c r="E8" s="3">
        <f t="shared" si="0"/>
        <v>8406</v>
      </c>
      <c r="F8" s="3">
        <f t="shared" si="0"/>
        <v>8112</v>
      </c>
    </row>
    <row r="9" spans="2:6" x14ac:dyDescent="0.2">
      <c r="B9" s="3" t="s">
        <v>9</v>
      </c>
      <c r="C9" s="3">
        <f t="shared" ref="C9:F9" si="1">SUM(C5:C7)</f>
        <v>79987</v>
      </c>
      <c r="D9" s="3">
        <f t="shared" si="1"/>
        <v>79987</v>
      </c>
      <c r="E9" s="3">
        <f t="shared" si="1"/>
        <v>79987</v>
      </c>
      <c r="F9" s="3">
        <f t="shared" si="1"/>
        <v>79987</v>
      </c>
    </row>
    <row r="10" spans="2:6" ht="16" x14ac:dyDescent="0.2">
      <c r="B10" s="3" t="s">
        <v>10</v>
      </c>
      <c r="C10" s="3">
        <v>88.408116318899999</v>
      </c>
      <c r="D10" s="3">
        <v>88.858189455800002</v>
      </c>
      <c r="E10" s="3">
        <v>89.490792253699993</v>
      </c>
      <c r="F10" s="4">
        <v>89.858351982200006</v>
      </c>
    </row>
    <row r="11" spans="2:6" x14ac:dyDescent="0.2">
      <c r="B11" s="3"/>
      <c r="C11" s="3"/>
      <c r="D11" s="3"/>
      <c r="E11" s="3"/>
      <c r="F11" s="3"/>
    </row>
    <row r="12" spans="2:6" x14ac:dyDescent="0.2">
      <c r="B12" s="3"/>
      <c r="C12" s="3"/>
      <c r="D12" s="3"/>
      <c r="E12" s="3"/>
      <c r="F12" s="3"/>
    </row>
    <row r="13" spans="2:6" x14ac:dyDescent="0.2">
      <c r="B13" s="3"/>
      <c r="C13" s="3"/>
      <c r="D13" s="3"/>
      <c r="E13" s="3"/>
      <c r="F13" s="3"/>
    </row>
    <row r="14" spans="2:6" ht="30" x14ac:dyDescent="0.2">
      <c r="B14" s="3" t="s">
        <v>11</v>
      </c>
      <c r="C14" s="3">
        <v>39703</v>
      </c>
      <c r="D14" s="3">
        <v>39703</v>
      </c>
      <c r="E14" s="3">
        <v>39703</v>
      </c>
      <c r="F14" s="3">
        <v>39703</v>
      </c>
    </row>
    <row r="15" spans="2:6" ht="30" x14ac:dyDescent="0.2">
      <c r="B15" s="3" t="s">
        <v>12</v>
      </c>
      <c r="C15" s="3">
        <v>40284</v>
      </c>
      <c r="D15" s="3">
        <v>40284</v>
      </c>
      <c r="E15" s="3">
        <v>40284</v>
      </c>
      <c r="F15" s="3">
        <v>40284</v>
      </c>
    </row>
    <row r="16" spans="2:6" x14ac:dyDescent="0.2">
      <c r="B16" s="3" t="s">
        <v>13</v>
      </c>
      <c r="C16" s="3">
        <f t="shared" ref="C16:F17" si="2">C14-C6</f>
        <v>34701</v>
      </c>
      <c r="D16" s="3">
        <f t="shared" si="2"/>
        <v>35063</v>
      </c>
      <c r="E16" s="3">
        <f t="shared" si="2"/>
        <v>35720</v>
      </c>
      <c r="F16" s="3">
        <f t="shared" si="2"/>
        <v>35506</v>
      </c>
    </row>
    <row r="17" spans="2:6" x14ac:dyDescent="0.2">
      <c r="B17" s="3" t="s">
        <v>14</v>
      </c>
      <c r="C17" s="3">
        <f t="shared" si="2"/>
        <v>36014</v>
      </c>
      <c r="D17" s="3">
        <f t="shared" si="2"/>
        <v>36012</v>
      </c>
      <c r="E17" s="3">
        <f t="shared" si="2"/>
        <v>35861</v>
      </c>
      <c r="F17" s="3">
        <f t="shared" si="2"/>
        <v>36369</v>
      </c>
    </row>
    <row r="18" spans="2:6" x14ac:dyDescent="0.2">
      <c r="B18" s="3" t="s">
        <v>15</v>
      </c>
      <c r="C18" s="3">
        <f t="shared" ref="C18:F18" si="3">C16/(C16+C6)</f>
        <v>0.87401455809384676</v>
      </c>
      <c r="D18" s="3">
        <f t="shared" si="3"/>
        <v>0.88313225700828657</v>
      </c>
      <c r="E18" s="3">
        <f t="shared" si="3"/>
        <v>0.89968012492758731</v>
      </c>
      <c r="F18" s="3">
        <f t="shared" si="3"/>
        <v>0.89429010402236608</v>
      </c>
    </row>
    <row r="19" spans="2:6" x14ac:dyDescent="0.2">
      <c r="B19" s="3" t="s">
        <v>16</v>
      </c>
      <c r="C19" s="3">
        <f t="shared" ref="C19:F19" si="4">C16/(C16+C7)</f>
        <v>0.89043134638577404</v>
      </c>
      <c r="D19" s="3">
        <f t="shared" si="4"/>
        <v>0.89139443243930339</v>
      </c>
      <c r="E19" s="3">
        <f t="shared" si="4"/>
        <v>0.88981889744164611</v>
      </c>
      <c r="F19" s="3">
        <f t="shared" si="4"/>
        <v>0.90068745085106927</v>
      </c>
    </row>
    <row r="20" spans="2:6" x14ac:dyDescent="0.2">
      <c r="B20" s="3"/>
      <c r="C20" s="3"/>
      <c r="D20" s="3"/>
      <c r="E20" s="3"/>
      <c r="F20" s="3"/>
    </row>
    <row r="21" spans="2:6" ht="45" x14ac:dyDescent="0.2">
      <c r="B21" s="3" t="s">
        <v>18</v>
      </c>
      <c r="C21" s="2" t="s">
        <v>22</v>
      </c>
      <c r="D21" s="2" t="s">
        <v>21</v>
      </c>
      <c r="E21" s="2" t="s">
        <v>20</v>
      </c>
      <c r="F21" s="2" t="s">
        <v>17</v>
      </c>
    </row>
    <row r="22" spans="2:6" ht="30" x14ac:dyDescent="0.2">
      <c r="B22" s="2" t="s">
        <v>19</v>
      </c>
      <c r="C22" s="2">
        <f>(0.88786098+0.88729841+0.88273534+0.89154216+0.88334584)/5</f>
        <v>0.88655654599999989</v>
      </c>
      <c r="D22" s="2">
        <f>(0.88886111+0.88748594+0.88373547+0.89147965+0.88322081)/5</f>
        <v>0.88695659599999987</v>
      </c>
      <c r="E22" s="2">
        <f>(0.88473559+0.88511064+0.88554819+0.89141714+0.88684671)/5</f>
        <v>0.88673165400000009</v>
      </c>
      <c r="F22" s="2">
        <f>(0.88761095+0.88592324+0.88486061+0.89266738+0.88647162)/5</f>
        <v>0.88750675999999995</v>
      </c>
    </row>
    <row r="26" spans="2:6" x14ac:dyDescent="0.2">
      <c r="B26" s="7" t="s">
        <v>23</v>
      </c>
      <c r="C26" s="8"/>
      <c r="D26" s="8"/>
      <c r="E26" s="8"/>
      <c r="F26" s="8"/>
    </row>
    <row r="27" spans="2:6" x14ac:dyDescent="0.2">
      <c r="B27" s="1"/>
      <c r="C27" s="1" t="s">
        <v>1</v>
      </c>
      <c r="D27" s="1" t="s">
        <v>2</v>
      </c>
      <c r="E27" s="1" t="s">
        <v>3</v>
      </c>
      <c r="F27" s="1" t="s">
        <v>4</v>
      </c>
    </row>
    <row r="28" spans="2:6" ht="16" x14ac:dyDescent="0.2">
      <c r="B28" s="3" t="s">
        <v>5</v>
      </c>
      <c r="C28" s="3">
        <v>60326</v>
      </c>
      <c r="D28" s="3">
        <v>61059</v>
      </c>
      <c r="E28" s="3">
        <v>61205</v>
      </c>
      <c r="F28" s="4">
        <v>61748</v>
      </c>
    </row>
    <row r="29" spans="2:6" ht="16" x14ac:dyDescent="0.2">
      <c r="B29" s="3" t="s">
        <v>6</v>
      </c>
      <c r="C29" s="3">
        <v>9730</v>
      </c>
      <c r="D29" s="3">
        <v>9391</v>
      </c>
      <c r="E29" s="3">
        <v>9421</v>
      </c>
      <c r="F29" s="4">
        <v>9093</v>
      </c>
    </row>
    <row r="30" spans="2:6" ht="16" x14ac:dyDescent="0.2">
      <c r="B30" s="3" t="s">
        <v>7</v>
      </c>
      <c r="C30" s="3">
        <v>9931</v>
      </c>
      <c r="D30" s="3">
        <v>9537</v>
      </c>
      <c r="E30" s="3">
        <v>9361</v>
      </c>
      <c r="F30" s="4">
        <v>9146</v>
      </c>
    </row>
    <row r="31" spans="2:6" x14ac:dyDescent="0.2">
      <c r="B31" s="3" t="s">
        <v>8</v>
      </c>
      <c r="C31" s="3">
        <f t="shared" ref="C31:F31" si="5">C29+C30</f>
        <v>19661</v>
      </c>
      <c r="D31" s="3">
        <f t="shared" si="5"/>
        <v>18928</v>
      </c>
      <c r="E31" s="3">
        <f>E29+E30</f>
        <v>18782</v>
      </c>
      <c r="F31" s="3">
        <f t="shared" si="5"/>
        <v>18239</v>
      </c>
    </row>
    <row r="32" spans="2:6" x14ac:dyDescent="0.2">
      <c r="B32" s="3" t="s">
        <v>9</v>
      </c>
      <c r="C32" s="3">
        <f t="shared" ref="C32:F32" si="6">SUM(C28:C30)</f>
        <v>79987</v>
      </c>
      <c r="D32" s="3">
        <f t="shared" si="6"/>
        <v>79987</v>
      </c>
      <c r="E32" s="3">
        <f>SUM(E28:E30)</f>
        <v>79987</v>
      </c>
      <c r="F32" s="3">
        <f t="shared" si="6"/>
        <v>79987</v>
      </c>
    </row>
    <row r="33" spans="2:6" ht="16" x14ac:dyDescent="0.2">
      <c r="B33" s="3" t="s">
        <v>10</v>
      </c>
      <c r="C33" s="3">
        <v>75.419755710299995</v>
      </c>
      <c r="D33" s="3">
        <v>76.336154625099994</v>
      </c>
      <c r="E33" s="3">
        <v>76.518684286199999</v>
      </c>
      <c r="F33" s="4">
        <v>77.197544601000004</v>
      </c>
    </row>
    <row r="34" spans="2:6" x14ac:dyDescent="0.2">
      <c r="B34" s="3"/>
      <c r="C34" s="3"/>
      <c r="D34" s="3"/>
      <c r="E34" s="3"/>
      <c r="F34" s="3"/>
    </row>
    <row r="35" spans="2:6" x14ac:dyDescent="0.2">
      <c r="B35" s="3"/>
      <c r="C35" s="3"/>
      <c r="D35" s="3"/>
      <c r="E35" s="3"/>
      <c r="F35" s="3"/>
    </row>
    <row r="36" spans="2:6" x14ac:dyDescent="0.2">
      <c r="B36" s="3"/>
      <c r="C36" s="3"/>
      <c r="D36" s="3"/>
      <c r="E36" s="3"/>
      <c r="F36" s="3"/>
    </row>
    <row r="37" spans="2:6" ht="30" x14ac:dyDescent="0.2">
      <c r="B37" s="3" t="s">
        <v>11</v>
      </c>
      <c r="C37" s="3">
        <v>39703</v>
      </c>
      <c r="D37" s="3">
        <v>39703</v>
      </c>
      <c r="E37" s="3">
        <v>39703</v>
      </c>
      <c r="F37" s="3">
        <v>39703</v>
      </c>
    </row>
    <row r="38" spans="2:6" ht="30" x14ac:dyDescent="0.2">
      <c r="B38" s="3" t="s">
        <v>12</v>
      </c>
      <c r="C38" s="3">
        <v>40284</v>
      </c>
      <c r="D38" s="3">
        <v>40284</v>
      </c>
      <c r="E38" s="3">
        <v>40284</v>
      </c>
      <c r="F38" s="3">
        <v>40284</v>
      </c>
    </row>
    <row r="39" spans="2:6" x14ac:dyDescent="0.2">
      <c r="B39" s="3" t="s">
        <v>13</v>
      </c>
      <c r="C39" s="3">
        <f t="shared" ref="C39:F39" si="7">C37-C29</f>
        <v>29973</v>
      </c>
      <c r="D39" s="3">
        <f t="shared" si="7"/>
        <v>30312</v>
      </c>
      <c r="E39" s="3">
        <f t="shared" si="7"/>
        <v>30282</v>
      </c>
      <c r="F39" s="3">
        <f t="shared" si="7"/>
        <v>30610</v>
      </c>
    </row>
    <row r="40" spans="2:6" x14ac:dyDescent="0.2">
      <c r="B40" s="3" t="s">
        <v>14</v>
      </c>
      <c r="C40" s="3">
        <f t="shared" ref="C40:F40" si="8">C38-C30</f>
        <v>30353</v>
      </c>
      <c r="D40" s="3">
        <f t="shared" si="8"/>
        <v>30747</v>
      </c>
      <c r="E40" s="3">
        <f>E38-E30</f>
        <v>30923</v>
      </c>
      <c r="F40" s="3">
        <f t="shared" si="8"/>
        <v>31138</v>
      </c>
    </row>
    <row r="41" spans="2:6" x14ac:dyDescent="0.2">
      <c r="B41" s="3" t="s">
        <v>15</v>
      </c>
      <c r="C41" s="3">
        <f t="shared" ref="C41:F41" si="9">C39/(C39+C29)</f>
        <v>0.75493035790746288</v>
      </c>
      <c r="D41" s="3">
        <f t="shared" si="9"/>
        <v>0.7634687555096592</v>
      </c>
      <c r="E41" s="3">
        <f t="shared" si="9"/>
        <v>0.76271314510238519</v>
      </c>
      <c r="F41" s="3">
        <f t="shared" si="9"/>
        <v>0.77097448555524772</v>
      </c>
    </row>
    <row r="42" spans="2:6" x14ac:dyDescent="0.2">
      <c r="B42" s="3" t="s">
        <v>16</v>
      </c>
      <c r="C42" s="3">
        <f t="shared" ref="C42:F42" si="10">C39/(C39+C30)</f>
        <v>0.75112770649558946</v>
      </c>
      <c r="D42" s="3">
        <f t="shared" si="10"/>
        <v>0.76067153504479412</v>
      </c>
      <c r="E42" s="3">
        <f>E39/(E39+E30)</f>
        <v>0.7638675175945312</v>
      </c>
      <c r="F42" s="3">
        <f t="shared" si="10"/>
        <v>0.76994667471576617</v>
      </c>
    </row>
    <row r="43" spans="2:6" x14ac:dyDescent="0.2">
      <c r="B43" s="3"/>
      <c r="C43" s="3"/>
      <c r="D43" s="3"/>
      <c r="E43" s="3"/>
      <c r="F43" s="3"/>
    </row>
    <row r="47" spans="2:6" x14ac:dyDescent="0.2">
      <c r="B47" s="7" t="s">
        <v>24</v>
      </c>
      <c r="C47" s="8"/>
      <c r="D47" s="8"/>
      <c r="E47" s="8"/>
      <c r="F47" s="8"/>
    </row>
    <row r="48" spans="2:6" x14ac:dyDescent="0.2">
      <c r="B48" s="1"/>
      <c r="C48" s="1" t="s">
        <v>1</v>
      </c>
      <c r="D48" s="1" t="s">
        <v>2</v>
      </c>
      <c r="E48" s="1" t="s">
        <v>3</v>
      </c>
      <c r="F48" s="1" t="s">
        <v>4</v>
      </c>
    </row>
    <row r="49" spans="2:6" x14ac:dyDescent="0.2">
      <c r="B49" s="3" t="s">
        <v>5</v>
      </c>
      <c r="C49" s="6">
        <v>69910</v>
      </c>
      <c r="D49" s="6">
        <v>70805</v>
      </c>
      <c r="E49" s="6">
        <v>71375</v>
      </c>
      <c r="F49" s="10">
        <v>71612</v>
      </c>
    </row>
    <row r="50" spans="2:6" x14ac:dyDescent="0.2">
      <c r="B50" s="3" t="s">
        <v>6</v>
      </c>
      <c r="C50" s="6">
        <v>5065</v>
      </c>
      <c r="D50" s="6">
        <v>4569</v>
      </c>
      <c r="E50" s="6">
        <v>4074</v>
      </c>
      <c r="F50" s="10">
        <v>3986</v>
      </c>
    </row>
    <row r="51" spans="2:6" x14ac:dyDescent="0.2">
      <c r="B51" s="3" t="s">
        <v>7</v>
      </c>
      <c r="C51" s="6">
        <v>5012</v>
      </c>
      <c r="D51" s="6">
        <v>4613</v>
      </c>
      <c r="E51" s="6">
        <v>4538</v>
      </c>
      <c r="F51" s="6">
        <v>4388</v>
      </c>
    </row>
    <row r="52" spans="2:6" x14ac:dyDescent="0.2">
      <c r="B52" s="3" t="s">
        <v>8</v>
      </c>
      <c r="C52" s="3">
        <f t="shared" ref="C52:D52" si="11">C50+C51</f>
        <v>10077</v>
      </c>
      <c r="D52" s="3">
        <f t="shared" si="11"/>
        <v>9182</v>
      </c>
      <c r="E52" s="3">
        <f>E50+E51</f>
        <v>8612</v>
      </c>
      <c r="F52" s="3">
        <f t="shared" ref="F52" si="12">F50+F51</f>
        <v>8374</v>
      </c>
    </row>
    <row r="53" spans="2:6" x14ac:dyDescent="0.2">
      <c r="B53" s="3" t="s">
        <v>9</v>
      </c>
      <c r="C53" s="3">
        <f t="shared" ref="C53:D53" si="13">SUM(C49:C51)</f>
        <v>79987</v>
      </c>
      <c r="D53" s="3">
        <f t="shared" si="13"/>
        <v>79987</v>
      </c>
      <c r="E53" s="3">
        <f>SUM(E49:E51)</f>
        <v>79987</v>
      </c>
      <c r="F53" s="3">
        <f t="shared" ref="F53" si="14">SUM(F49:F51)</f>
        <v>79986</v>
      </c>
    </row>
    <row r="54" spans="2:6" ht="16" x14ac:dyDescent="0.2">
      <c r="B54" s="3" t="s">
        <v>10</v>
      </c>
      <c r="C54" s="6">
        <v>87.401702776700006</v>
      </c>
      <c r="D54" s="6">
        <v>88.520634603100007</v>
      </c>
      <c r="E54" s="6">
        <v>89.233250403200003</v>
      </c>
      <c r="F54" s="11" t="s">
        <v>32</v>
      </c>
    </row>
    <row r="55" spans="2:6" x14ac:dyDescent="0.2">
      <c r="B55" s="3"/>
      <c r="C55" s="3"/>
      <c r="D55" s="3"/>
      <c r="E55" s="3"/>
      <c r="F55" s="3"/>
    </row>
    <row r="56" spans="2:6" x14ac:dyDescent="0.2">
      <c r="B56" s="3"/>
      <c r="C56" s="3"/>
      <c r="D56" s="3"/>
      <c r="E56" s="3"/>
      <c r="F56" s="3"/>
    </row>
    <row r="57" spans="2:6" x14ac:dyDescent="0.2">
      <c r="B57" s="3"/>
      <c r="C57" s="3"/>
      <c r="D57" s="3"/>
      <c r="E57" s="3"/>
      <c r="F57" s="3"/>
    </row>
    <row r="58" spans="2:6" ht="30" x14ac:dyDescent="0.2">
      <c r="B58" s="3" t="s">
        <v>11</v>
      </c>
      <c r="C58" s="3">
        <v>39703</v>
      </c>
      <c r="D58" s="3">
        <v>39703</v>
      </c>
      <c r="E58" s="3">
        <v>39703</v>
      </c>
      <c r="F58" s="3">
        <v>39703</v>
      </c>
    </row>
    <row r="59" spans="2:6" ht="30" x14ac:dyDescent="0.2">
      <c r="B59" s="3" t="s">
        <v>12</v>
      </c>
      <c r="C59" s="3">
        <v>40284</v>
      </c>
      <c r="D59" s="3">
        <v>40284</v>
      </c>
      <c r="E59" s="3">
        <v>40284</v>
      </c>
      <c r="F59" s="3">
        <v>40284</v>
      </c>
    </row>
    <row r="60" spans="2:6" x14ac:dyDescent="0.2">
      <c r="B60" s="3" t="s">
        <v>13</v>
      </c>
      <c r="C60" s="3">
        <f t="shared" ref="C60:F60" si="15">C58-C50</f>
        <v>34638</v>
      </c>
      <c r="D60" s="3">
        <f t="shared" si="15"/>
        <v>35134</v>
      </c>
      <c r="E60" s="3">
        <f t="shared" si="15"/>
        <v>35629</v>
      </c>
      <c r="F60" s="3">
        <f t="shared" si="15"/>
        <v>35717</v>
      </c>
    </row>
    <row r="61" spans="2:6" x14ac:dyDescent="0.2">
      <c r="B61" s="3" t="s">
        <v>14</v>
      </c>
      <c r="C61" s="3">
        <f t="shared" ref="C61:D61" si="16">C59-C51</f>
        <v>35272</v>
      </c>
      <c r="D61" s="3">
        <f t="shared" si="16"/>
        <v>35671</v>
      </c>
      <c r="E61" s="3">
        <f>E59-E51</f>
        <v>35746</v>
      </c>
      <c r="F61" s="3">
        <f t="shared" ref="F61" si="17">F59-F51</f>
        <v>35896</v>
      </c>
    </row>
    <row r="62" spans="2:6" x14ac:dyDescent="0.2">
      <c r="B62" s="3" t="s">
        <v>15</v>
      </c>
      <c r="C62" s="3">
        <f t="shared" ref="C62:F62" si="18">C60/(C60+C50)</f>
        <v>0.87242777623857137</v>
      </c>
      <c r="D62" s="3">
        <f t="shared" si="18"/>
        <v>0.88492053497216838</v>
      </c>
      <c r="E62" s="3">
        <f t="shared" si="18"/>
        <v>0.89738810669218949</v>
      </c>
      <c r="F62" s="3">
        <f t="shared" si="18"/>
        <v>0.89960456388685994</v>
      </c>
    </row>
    <row r="63" spans="2:6" x14ac:dyDescent="0.2">
      <c r="B63" s="3" t="s">
        <v>16</v>
      </c>
      <c r="C63" s="3">
        <f t="shared" ref="C63:D63" si="19">C60/(C60+C51)</f>
        <v>0.87359394703657001</v>
      </c>
      <c r="D63" s="3">
        <f t="shared" si="19"/>
        <v>0.88394092635922206</v>
      </c>
      <c r="E63" s="3">
        <f>E60/(E60+E51)</f>
        <v>0.88702168446734886</v>
      </c>
      <c r="F63" s="3">
        <f t="shared" ref="F63" si="20">F60/(F60+F51)</f>
        <v>0.89058720857748408</v>
      </c>
    </row>
    <row r="64" spans="2:6" x14ac:dyDescent="0.2">
      <c r="B64" s="3"/>
      <c r="C64" s="3"/>
      <c r="D64" s="3"/>
      <c r="E64" s="3"/>
      <c r="F64" s="3"/>
    </row>
  </sheetData>
  <mergeCells count="3">
    <mergeCell ref="B3:F3"/>
    <mergeCell ref="B26:F26"/>
    <mergeCell ref="B47:F4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abSelected="1" topLeftCell="A127" zoomScale="113" workbookViewId="0">
      <selection activeCell="D148" sqref="D148"/>
    </sheetView>
  </sheetViews>
  <sheetFormatPr baseColWidth="10" defaultRowHeight="15" x14ac:dyDescent="0.2"/>
  <cols>
    <col min="2" max="2" width="26.1640625" bestFit="1" customWidth="1"/>
    <col min="3" max="3" width="23.5" bestFit="1" customWidth="1"/>
    <col min="4" max="4" width="27" bestFit="1" customWidth="1"/>
    <col min="5" max="6" width="23.5" bestFit="1" customWidth="1"/>
  </cols>
  <sheetData>
    <row r="1" spans="1:8" ht="16" x14ac:dyDescent="0.2">
      <c r="A1" s="9"/>
      <c r="B1" s="9"/>
      <c r="C1" s="9"/>
      <c r="D1" s="9"/>
      <c r="E1" s="9"/>
      <c r="F1" s="9"/>
      <c r="G1" s="9"/>
      <c r="H1" s="9"/>
    </row>
    <row r="2" spans="1:8" ht="16" x14ac:dyDescent="0.2">
      <c r="A2" s="9"/>
      <c r="B2" s="14" t="s">
        <v>33</v>
      </c>
      <c r="C2" s="14"/>
      <c r="D2" s="14"/>
      <c r="E2" s="14"/>
      <c r="F2" s="14"/>
      <c r="G2" s="9"/>
      <c r="H2" s="9"/>
    </row>
    <row r="3" spans="1:8" ht="16" x14ac:dyDescent="0.2">
      <c r="A3" s="9"/>
      <c r="B3" s="9"/>
      <c r="C3" s="9" t="s">
        <v>26</v>
      </c>
      <c r="D3" s="9" t="s">
        <v>27</v>
      </c>
      <c r="E3" s="9" t="s">
        <v>3</v>
      </c>
      <c r="F3" s="9" t="s">
        <v>4</v>
      </c>
      <c r="G3" s="9"/>
      <c r="H3" s="9"/>
    </row>
    <row r="4" spans="1:8" ht="16" x14ac:dyDescent="0.2">
      <c r="A4" s="9"/>
      <c r="B4" s="9" t="s">
        <v>5</v>
      </c>
      <c r="C4" s="9">
        <v>43694</v>
      </c>
      <c r="D4" s="9">
        <v>48190</v>
      </c>
      <c r="E4" s="9">
        <v>45963</v>
      </c>
      <c r="F4" s="9">
        <v>45413</v>
      </c>
      <c r="G4" s="9"/>
      <c r="H4" s="9"/>
    </row>
    <row r="5" spans="1:8" ht="16" x14ac:dyDescent="0.2">
      <c r="A5" s="9"/>
      <c r="B5" s="9" t="s">
        <v>6</v>
      </c>
      <c r="C5" s="9">
        <v>2111</v>
      </c>
      <c r="D5" s="9">
        <v>5719</v>
      </c>
      <c r="E5" s="9">
        <v>10038</v>
      </c>
      <c r="F5" s="9">
        <v>4553</v>
      </c>
      <c r="G5" s="9"/>
      <c r="H5" s="9"/>
    </row>
    <row r="6" spans="1:8" ht="16" x14ac:dyDescent="0.2">
      <c r="A6" s="9"/>
      <c r="B6" s="9" t="s">
        <v>7</v>
      </c>
      <c r="C6" s="9">
        <v>34182</v>
      </c>
      <c r="D6" s="9">
        <v>26078</v>
      </c>
      <c r="E6" s="9">
        <v>23986</v>
      </c>
      <c r="F6" s="9">
        <v>30021</v>
      </c>
      <c r="G6" s="9"/>
      <c r="H6" s="9"/>
    </row>
    <row r="7" spans="1:8" ht="16" x14ac:dyDescent="0.2">
      <c r="A7" s="9"/>
      <c r="B7" s="9" t="s">
        <v>8</v>
      </c>
      <c r="C7" s="9">
        <v>36293</v>
      </c>
      <c r="D7" s="9">
        <v>31797</v>
      </c>
      <c r="E7" s="9">
        <v>34024</v>
      </c>
      <c r="F7" s="9">
        <v>34574</v>
      </c>
      <c r="G7" s="9"/>
      <c r="H7" s="9"/>
    </row>
    <row r="8" spans="1:8" ht="16" x14ac:dyDescent="0.2">
      <c r="A8" s="9"/>
      <c r="B8" s="9" t="s">
        <v>9</v>
      </c>
      <c r="C8" s="9">
        <v>79987</v>
      </c>
      <c r="D8" s="9">
        <v>79987</v>
      </c>
      <c r="E8" s="9">
        <v>79987</v>
      </c>
      <c r="F8" s="9">
        <v>79987</v>
      </c>
      <c r="G8" s="9"/>
      <c r="H8" s="9"/>
    </row>
    <row r="9" spans="1:8" ht="16" x14ac:dyDescent="0.2">
      <c r="A9" s="9"/>
      <c r="B9" s="9" t="s">
        <v>28</v>
      </c>
      <c r="C9" s="9">
        <v>54.626376790000002</v>
      </c>
      <c r="D9" s="9">
        <v>60.24729018</v>
      </c>
      <c r="E9" s="9">
        <v>57.46308775</v>
      </c>
      <c r="F9" s="9">
        <v>56.775476009999998</v>
      </c>
      <c r="G9" s="9"/>
      <c r="H9" s="9"/>
    </row>
    <row r="10" spans="1:8" ht="16" x14ac:dyDescent="0.2">
      <c r="A10" s="9"/>
      <c r="B10" s="9" t="s">
        <v>29</v>
      </c>
      <c r="C10" s="9">
        <v>0.55671316699999995</v>
      </c>
      <c r="D10" s="9">
        <v>0.60813758100000004</v>
      </c>
      <c r="E10" s="9">
        <v>0.57382411</v>
      </c>
      <c r="F10" s="9">
        <v>0.57402203500000004</v>
      </c>
      <c r="G10" s="9"/>
      <c r="H10" s="9"/>
    </row>
    <row r="11" spans="1:8" ht="16" x14ac:dyDescent="0.2">
      <c r="A11" s="9"/>
      <c r="B11" s="9"/>
      <c r="C11" s="9"/>
      <c r="D11" s="9"/>
      <c r="E11" s="9"/>
      <c r="F11" s="9"/>
      <c r="G11" s="9"/>
      <c r="H11" s="9"/>
    </row>
    <row r="12" spans="1:8" ht="16" x14ac:dyDescent="0.2">
      <c r="A12" s="9"/>
      <c r="B12" s="9" t="s">
        <v>30</v>
      </c>
      <c r="C12" s="9">
        <v>39703</v>
      </c>
      <c r="D12" s="9">
        <v>39703</v>
      </c>
      <c r="E12" s="9">
        <v>39703</v>
      </c>
      <c r="F12" s="9">
        <v>39703</v>
      </c>
      <c r="G12" s="9"/>
      <c r="H12" s="9"/>
    </row>
    <row r="13" spans="1:8" ht="16" x14ac:dyDescent="0.2">
      <c r="A13" s="9"/>
      <c r="B13" s="9" t="s">
        <v>31</v>
      </c>
      <c r="C13" s="9">
        <v>40284</v>
      </c>
      <c r="D13" s="9">
        <v>40284</v>
      </c>
      <c r="E13" s="9">
        <v>40284</v>
      </c>
      <c r="F13" s="9">
        <v>40284</v>
      </c>
      <c r="G13" s="9"/>
      <c r="H13" s="9"/>
    </row>
    <row r="14" spans="1:8" ht="16" x14ac:dyDescent="0.2">
      <c r="A14" s="9"/>
      <c r="B14" s="9" t="s">
        <v>13</v>
      </c>
      <c r="C14" s="9">
        <v>37592</v>
      </c>
      <c r="D14" s="9">
        <v>33984</v>
      </c>
      <c r="E14" s="9">
        <v>29665</v>
      </c>
      <c r="F14" s="9">
        <v>35150</v>
      </c>
      <c r="G14" s="9"/>
      <c r="H14" s="9"/>
    </row>
    <row r="15" spans="1:8" ht="16" x14ac:dyDescent="0.2">
      <c r="A15" s="9"/>
      <c r="B15" s="9" t="s">
        <v>14</v>
      </c>
      <c r="C15" s="9">
        <v>6102</v>
      </c>
      <c r="D15" s="9">
        <v>14206</v>
      </c>
      <c r="E15" s="9">
        <v>16298</v>
      </c>
      <c r="F15" s="9">
        <v>10263</v>
      </c>
      <c r="G15" s="9"/>
      <c r="H15" s="9"/>
    </row>
    <row r="16" spans="1:8" ht="16" x14ac:dyDescent="0.2">
      <c r="A16" s="9"/>
      <c r="B16" s="9" t="s">
        <v>15</v>
      </c>
      <c r="C16" s="9">
        <v>0.946830214</v>
      </c>
      <c r="D16" s="9">
        <v>0.85595546899999997</v>
      </c>
      <c r="E16" s="9">
        <v>0.74717275800000005</v>
      </c>
      <c r="F16" s="9">
        <v>0.88532352700000005</v>
      </c>
      <c r="G16" s="9"/>
      <c r="H16" s="9"/>
    </row>
    <row r="17" spans="1:8" ht="16" x14ac:dyDescent="0.2">
      <c r="A17" s="9"/>
      <c r="B17" s="9" t="s">
        <v>16</v>
      </c>
      <c r="C17" s="9">
        <v>0.52375512000000002</v>
      </c>
      <c r="D17" s="9">
        <v>0.56581532400000001</v>
      </c>
      <c r="E17" s="9">
        <v>0.55292538800000002</v>
      </c>
      <c r="F17" s="9">
        <v>0.53935032500000002</v>
      </c>
      <c r="G17" s="9"/>
      <c r="H17" s="9"/>
    </row>
    <row r="18" spans="1:8" ht="16" x14ac:dyDescent="0.2">
      <c r="A18" s="9"/>
      <c r="B18" s="9"/>
      <c r="C18" s="9"/>
      <c r="D18" s="9"/>
      <c r="E18" s="9"/>
      <c r="F18" s="9"/>
      <c r="G18" s="9"/>
      <c r="H18" s="9"/>
    </row>
    <row r="19" spans="1:8" ht="16" x14ac:dyDescent="0.2">
      <c r="A19" s="9"/>
      <c r="B19" s="9"/>
      <c r="C19" s="9"/>
      <c r="D19" s="9"/>
      <c r="E19" s="9"/>
      <c r="F19" s="9"/>
      <c r="G19" s="9"/>
      <c r="H19" s="9"/>
    </row>
    <row r="20" spans="1:8" ht="16" x14ac:dyDescent="0.2">
      <c r="A20" s="9"/>
      <c r="B20" s="14" t="s">
        <v>25</v>
      </c>
      <c r="C20" s="14"/>
      <c r="D20" s="14"/>
      <c r="E20" s="14"/>
      <c r="F20" s="14"/>
      <c r="G20" s="9"/>
      <c r="H20" s="9"/>
    </row>
    <row r="21" spans="1:8" ht="16" x14ac:dyDescent="0.2">
      <c r="A21" s="9"/>
      <c r="B21" s="9"/>
      <c r="C21" s="9" t="s">
        <v>26</v>
      </c>
      <c r="D21" s="9" t="s">
        <v>27</v>
      </c>
      <c r="E21" s="9" t="s">
        <v>3</v>
      </c>
      <c r="F21" s="9" t="s">
        <v>4</v>
      </c>
      <c r="G21" s="9"/>
      <c r="H21" s="9"/>
    </row>
    <row r="22" spans="1:8" ht="16" x14ac:dyDescent="0.2">
      <c r="A22" s="9"/>
      <c r="B22" s="9" t="s">
        <v>5</v>
      </c>
      <c r="C22" s="9">
        <v>67314</v>
      </c>
      <c r="D22" s="9">
        <v>67369</v>
      </c>
      <c r="E22" s="9">
        <v>67579</v>
      </c>
      <c r="F22" s="9">
        <v>67594</v>
      </c>
      <c r="G22" s="9"/>
      <c r="H22" s="9"/>
    </row>
    <row r="23" spans="1:8" ht="16" x14ac:dyDescent="0.2">
      <c r="A23" s="9"/>
      <c r="B23" s="9" t="s">
        <v>6</v>
      </c>
      <c r="C23" s="9">
        <v>7926</v>
      </c>
      <c r="D23" s="9">
        <v>7879</v>
      </c>
      <c r="E23" s="9">
        <v>7684</v>
      </c>
      <c r="F23" s="9">
        <v>7625</v>
      </c>
      <c r="G23" s="9"/>
      <c r="H23" s="9"/>
    </row>
    <row r="24" spans="1:8" ht="16" x14ac:dyDescent="0.2">
      <c r="A24" s="9"/>
      <c r="B24" s="9" t="s">
        <v>7</v>
      </c>
      <c r="C24" s="9">
        <v>4747</v>
      </c>
      <c r="D24" s="9">
        <v>4739</v>
      </c>
      <c r="E24" s="9">
        <v>4724</v>
      </c>
      <c r="F24" s="9">
        <v>4768</v>
      </c>
      <c r="G24" s="9"/>
      <c r="H24" s="9"/>
    </row>
    <row r="25" spans="1:8" ht="16" x14ac:dyDescent="0.2">
      <c r="A25" s="9"/>
      <c r="B25" s="9" t="s">
        <v>8</v>
      </c>
      <c r="C25" s="9">
        <v>12673</v>
      </c>
      <c r="D25" s="9">
        <v>12618</v>
      </c>
      <c r="E25" s="9">
        <v>12408</v>
      </c>
      <c r="F25" s="9">
        <v>12393</v>
      </c>
      <c r="G25" s="9"/>
      <c r="H25" s="9"/>
    </row>
    <row r="26" spans="1:8" ht="16" x14ac:dyDescent="0.2">
      <c r="A26" s="9"/>
      <c r="B26" s="9" t="s">
        <v>9</v>
      </c>
      <c r="C26" s="9">
        <v>79987</v>
      </c>
      <c r="D26" s="9">
        <v>79987</v>
      </c>
      <c r="E26" s="9">
        <v>79987</v>
      </c>
      <c r="F26" s="9">
        <v>79987</v>
      </c>
      <c r="G26" s="9"/>
      <c r="H26" s="9"/>
    </row>
    <row r="27" spans="1:8" ht="16" x14ac:dyDescent="0.2">
      <c r="A27" s="9"/>
      <c r="B27" s="9" t="s">
        <v>28</v>
      </c>
      <c r="C27" s="9">
        <v>84.156175379999993</v>
      </c>
      <c r="D27" s="9">
        <v>84.224936549999995</v>
      </c>
      <c r="E27" s="9">
        <v>84.487479219999997</v>
      </c>
      <c r="F27" s="9">
        <v>84.506232260000004</v>
      </c>
      <c r="G27" s="9"/>
      <c r="H27" s="9"/>
    </row>
    <row r="28" spans="1:8" ht="16" x14ac:dyDescent="0.2">
      <c r="A28" s="9"/>
      <c r="B28" s="9" t="s">
        <v>29</v>
      </c>
      <c r="C28" s="9">
        <v>0.91408166099999999</v>
      </c>
      <c r="D28" s="9">
        <v>0.90312737600000004</v>
      </c>
      <c r="E28" s="9">
        <v>0.89494136199999996</v>
      </c>
      <c r="F28" s="9">
        <v>0.88718362299999998</v>
      </c>
      <c r="G28" s="9"/>
      <c r="H28" s="9"/>
    </row>
    <row r="29" spans="1:8" ht="16" x14ac:dyDescent="0.2">
      <c r="A29" s="9"/>
      <c r="B29" s="9"/>
      <c r="C29" s="9"/>
      <c r="D29" s="9"/>
      <c r="E29" s="9"/>
      <c r="F29" s="9"/>
      <c r="G29" s="9"/>
      <c r="H29" s="9"/>
    </row>
    <row r="30" spans="1:8" ht="16" x14ac:dyDescent="0.2">
      <c r="A30" s="9"/>
      <c r="B30" s="9" t="s">
        <v>30</v>
      </c>
      <c r="C30" s="9">
        <v>39703</v>
      </c>
      <c r="D30" s="9">
        <v>39703</v>
      </c>
      <c r="E30" s="9">
        <v>39703</v>
      </c>
      <c r="F30" s="9">
        <v>39703</v>
      </c>
      <c r="G30" s="9"/>
      <c r="H30" s="9"/>
    </row>
    <row r="31" spans="1:8" ht="16" x14ac:dyDescent="0.2">
      <c r="A31" s="9"/>
      <c r="B31" s="9" t="s">
        <v>31</v>
      </c>
      <c r="C31" s="9">
        <v>40284</v>
      </c>
      <c r="D31" s="9">
        <v>40284</v>
      </c>
      <c r="E31" s="9">
        <v>40284</v>
      </c>
      <c r="F31" s="9">
        <v>40284</v>
      </c>
      <c r="G31" s="9"/>
      <c r="H31" s="9"/>
    </row>
    <row r="32" spans="1:8" ht="16" x14ac:dyDescent="0.2">
      <c r="A32" s="9"/>
      <c r="B32" s="9" t="s">
        <v>13</v>
      </c>
      <c r="C32" s="9">
        <v>31777</v>
      </c>
      <c r="D32" s="9">
        <v>31824</v>
      </c>
      <c r="E32" s="9">
        <v>32019</v>
      </c>
      <c r="F32" s="9">
        <v>32078</v>
      </c>
      <c r="G32" s="9"/>
      <c r="H32" s="9"/>
    </row>
    <row r="33" spans="1:8" ht="16" x14ac:dyDescent="0.2">
      <c r="A33" s="9"/>
      <c r="B33" s="9" t="s">
        <v>14</v>
      </c>
      <c r="C33" s="9">
        <v>35537</v>
      </c>
      <c r="D33" s="9">
        <v>35545</v>
      </c>
      <c r="E33" s="9">
        <v>35560</v>
      </c>
      <c r="F33" s="9">
        <v>35516</v>
      </c>
      <c r="G33" s="9"/>
      <c r="H33" s="9"/>
    </row>
    <row r="34" spans="1:8" ht="16" x14ac:dyDescent="0.2">
      <c r="A34" s="9"/>
      <c r="B34" s="9" t="s">
        <v>15</v>
      </c>
      <c r="C34" s="9">
        <v>0.80036773000000005</v>
      </c>
      <c r="D34" s="9">
        <v>0.80155151999999996</v>
      </c>
      <c r="E34" s="9">
        <v>0.80646298800000005</v>
      </c>
      <c r="F34" s="9">
        <v>0.80794902099999999</v>
      </c>
      <c r="G34" s="9"/>
      <c r="H34" s="9"/>
    </row>
    <row r="35" spans="1:8" ht="16" x14ac:dyDescent="0.2">
      <c r="A35" s="9"/>
      <c r="B35" s="9" t="s">
        <v>16</v>
      </c>
      <c r="C35" s="9">
        <v>0.87003066500000004</v>
      </c>
      <c r="D35" s="9">
        <v>0.87038809699999997</v>
      </c>
      <c r="E35" s="9">
        <v>0.871431293</v>
      </c>
      <c r="F35" s="9">
        <v>0.87059653699999995</v>
      </c>
      <c r="G35" s="9"/>
      <c r="H35" s="9"/>
    </row>
    <row r="36" spans="1:8" ht="16" x14ac:dyDescent="0.2">
      <c r="A36" s="9"/>
      <c r="B36" s="9"/>
      <c r="C36" s="9"/>
      <c r="D36" s="9"/>
      <c r="E36" s="9"/>
      <c r="F36" s="9"/>
      <c r="G36" s="9"/>
      <c r="H36" s="9"/>
    </row>
    <row r="37" spans="1:8" ht="16" x14ac:dyDescent="0.2">
      <c r="A37" s="9"/>
      <c r="B37" s="9"/>
      <c r="C37" s="9" t="s">
        <v>34</v>
      </c>
      <c r="D37" s="9" t="s">
        <v>35</v>
      </c>
      <c r="E37" s="9"/>
      <c r="F37" s="9"/>
      <c r="G37" s="9"/>
      <c r="H37" s="9"/>
    </row>
    <row r="38" spans="1:8" ht="16" x14ac:dyDescent="0.2">
      <c r="A38" s="9"/>
      <c r="B38" s="9"/>
      <c r="C38" s="9" t="s">
        <v>4</v>
      </c>
      <c r="D38" s="9" t="s">
        <v>4</v>
      </c>
      <c r="E38" s="9"/>
      <c r="F38" s="9"/>
      <c r="G38" s="9"/>
      <c r="H38" s="9"/>
    </row>
    <row r="39" spans="1:8" ht="16" x14ac:dyDescent="0.2">
      <c r="A39" s="9"/>
      <c r="B39" s="9" t="s">
        <v>5</v>
      </c>
      <c r="C39" s="9">
        <v>72028</v>
      </c>
      <c r="D39" s="9">
        <v>72028</v>
      </c>
      <c r="E39" s="9"/>
      <c r="F39" s="9"/>
      <c r="G39" s="9"/>
      <c r="H39" s="9"/>
    </row>
    <row r="40" spans="1:8" ht="16" x14ac:dyDescent="0.2">
      <c r="A40" s="9"/>
      <c r="B40" s="9" t="s">
        <v>6</v>
      </c>
      <c r="C40" s="9">
        <v>3862</v>
      </c>
      <c r="D40" s="9">
        <v>3862</v>
      </c>
      <c r="E40" s="9"/>
      <c r="F40" s="9"/>
      <c r="G40" s="9"/>
      <c r="H40" s="9"/>
    </row>
    <row r="41" spans="1:8" ht="16" x14ac:dyDescent="0.2">
      <c r="A41" s="9"/>
      <c r="B41" s="9" t="s">
        <v>7</v>
      </c>
      <c r="C41" s="9">
        <v>4097</v>
      </c>
      <c r="D41" s="9">
        <v>4097</v>
      </c>
      <c r="E41" s="9"/>
      <c r="F41" s="9"/>
      <c r="G41" s="9"/>
      <c r="H41" s="9"/>
    </row>
    <row r="42" spans="1:8" ht="16" x14ac:dyDescent="0.2">
      <c r="A42" s="9"/>
      <c r="B42" s="9" t="s">
        <v>8</v>
      </c>
      <c r="C42" s="9">
        <v>7959</v>
      </c>
      <c r="D42" s="9">
        <v>7959</v>
      </c>
      <c r="E42" s="9"/>
      <c r="F42" s="9"/>
      <c r="G42" s="9"/>
      <c r="H42" s="9"/>
    </row>
    <row r="43" spans="1:8" ht="16" x14ac:dyDescent="0.2">
      <c r="A43" s="9"/>
      <c r="B43" s="9" t="s">
        <v>9</v>
      </c>
      <c r="C43" s="9">
        <v>79987</v>
      </c>
      <c r="D43" s="9">
        <v>79987</v>
      </c>
      <c r="E43" s="9"/>
      <c r="F43" s="9"/>
      <c r="G43" s="9"/>
      <c r="H43" s="9"/>
    </row>
    <row r="44" spans="1:8" ht="16" x14ac:dyDescent="0.2">
      <c r="A44" s="9"/>
      <c r="B44" s="9" t="s">
        <v>28</v>
      </c>
      <c r="C44" s="12" t="s">
        <v>36</v>
      </c>
      <c r="D44" s="12" t="s">
        <v>37</v>
      </c>
      <c r="E44" s="9"/>
      <c r="F44" s="9"/>
      <c r="G44" s="9"/>
      <c r="H44" s="9"/>
    </row>
    <row r="45" spans="1:8" ht="16" x14ac:dyDescent="0.2">
      <c r="A45" s="9"/>
      <c r="B45" s="9"/>
      <c r="C45" s="9"/>
      <c r="D45" s="9"/>
      <c r="E45" s="9"/>
      <c r="F45" s="9"/>
      <c r="G45" s="9"/>
      <c r="H45" s="9"/>
    </row>
    <row r="46" spans="1:8" ht="16" x14ac:dyDescent="0.2">
      <c r="A46" s="9"/>
      <c r="B46" s="9" t="s">
        <v>30</v>
      </c>
      <c r="C46" s="9">
        <v>39703</v>
      </c>
      <c r="D46" s="9">
        <v>39703</v>
      </c>
      <c r="E46" s="9"/>
      <c r="F46" s="9"/>
      <c r="G46" s="9"/>
      <c r="H46" s="9"/>
    </row>
    <row r="47" spans="1:8" ht="16" x14ac:dyDescent="0.2">
      <c r="A47" s="9"/>
      <c r="B47" s="9" t="s">
        <v>31</v>
      </c>
      <c r="C47" s="9">
        <v>40284</v>
      </c>
      <c r="D47" s="9">
        <v>40284</v>
      </c>
      <c r="E47" s="9"/>
      <c r="F47" s="9"/>
      <c r="G47" s="9"/>
      <c r="H47" s="9"/>
    </row>
    <row r="48" spans="1:8" ht="16" x14ac:dyDescent="0.2">
      <c r="A48" s="9"/>
      <c r="B48" s="9" t="s">
        <v>13</v>
      </c>
      <c r="C48" s="9">
        <v>35841</v>
      </c>
      <c r="D48" s="9">
        <v>35841</v>
      </c>
      <c r="E48" s="9"/>
      <c r="F48" s="9"/>
      <c r="G48" s="9"/>
      <c r="H48" s="9"/>
    </row>
    <row r="49" spans="1:8" ht="16" x14ac:dyDescent="0.2">
      <c r="A49" s="9"/>
      <c r="B49" s="9" t="s">
        <v>14</v>
      </c>
      <c r="C49" s="9">
        <v>36187</v>
      </c>
      <c r="D49" s="9">
        <v>36187</v>
      </c>
      <c r="E49" s="9"/>
      <c r="F49" s="9"/>
      <c r="G49" s="9"/>
      <c r="H49" s="9"/>
    </row>
    <row r="50" spans="1:8" ht="16" x14ac:dyDescent="0.2">
      <c r="A50" s="9"/>
      <c r="B50" s="9" t="s">
        <v>15</v>
      </c>
      <c r="C50" s="9">
        <v>0.88960456399999999</v>
      </c>
      <c r="D50" s="9">
        <v>0.88660456399999998</v>
      </c>
      <c r="E50" s="9"/>
      <c r="F50" s="9"/>
      <c r="G50" s="9"/>
      <c r="H50" s="9"/>
    </row>
    <row r="51" spans="1:8" ht="16" x14ac:dyDescent="0.2">
      <c r="A51" s="9"/>
      <c r="B51" s="9" t="s">
        <v>16</v>
      </c>
      <c r="C51" s="9">
        <v>0.88058720899999998</v>
      </c>
      <c r="D51" s="9">
        <v>0.88458720899999999</v>
      </c>
      <c r="E51" s="9"/>
      <c r="F51" s="9"/>
      <c r="G51" s="9"/>
      <c r="H51" s="9"/>
    </row>
    <row r="52" spans="1:8" ht="16" x14ac:dyDescent="0.2">
      <c r="A52" s="9"/>
      <c r="B52" s="9"/>
      <c r="C52" s="9"/>
      <c r="D52" s="9"/>
      <c r="E52" s="9"/>
      <c r="F52" s="9"/>
      <c r="G52" s="9"/>
      <c r="H52" s="9"/>
    </row>
    <row r="53" spans="1:8" ht="16" x14ac:dyDescent="0.2">
      <c r="A53" s="9"/>
      <c r="B53" s="9"/>
      <c r="C53" s="16" t="s">
        <v>38</v>
      </c>
      <c r="D53" s="16"/>
      <c r="E53" s="16"/>
      <c r="F53" s="9"/>
      <c r="G53" s="9"/>
      <c r="H53" s="9"/>
    </row>
    <row r="54" spans="1:8" ht="16" x14ac:dyDescent="0.2">
      <c r="A54" s="9"/>
      <c r="B54" s="9"/>
      <c r="C54" s="9"/>
      <c r="D54" s="9"/>
      <c r="E54" s="9"/>
      <c r="F54" s="9"/>
      <c r="G54" s="9"/>
      <c r="H54" s="9"/>
    </row>
    <row r="55" spans="1:8" ht="16" x14ac:dyDescent="0.2">
      <c r="A55" s="9"/>
      <c r="B55" s="14" t="s">
        <v>39</v>
      </c>
      <c r="C55" s="14"/>
      <c r="D55" s="14"/>
      <c r="E55" s="14"/>
      <c r="F55" s="14"/>
      <c r="G55" s="9"/>
      <c r="H55" s="9"/>
    </row>
    <row r="56" spans="1:8" ht="16" x14ac:dyDescent="0.2">
      <c r="A56" s="9"/>
      <c r="B56" s="9"/>
      <c r="C56" s="9" t="s">
        <v>1</v>
      </c>
      <c r="D56" s="9" t="s">
        <v>2</v>
      </c>
      <c r="E56" s="9" t="s">
        <v>3</v>
      </c>
      <c r="F56" s="9" t="s">
        <v>4</v>
      </c>
      <c r="G56" s="9"/>
      <c r="H56" s="9"/>
    </row>
    <row r="57" spans="1:8" ht="16" x14ac:dyDescent="0.2">
      <c r="A57" s="9"/>
      <c r="B57" s="9" t="s">
        <v>5</v>
      </c>
      <c r="C57" s="9">
        <v>64716</v>
      </c>
      <c r="D57" s="9">
        <v>64857</v>
      </c>
      <c r="E57" s="9">
        <v>65806</v>
      </c>
      <c r="F57" s="9">
        <v>66435</v>
      </c>
      <c r="G57" s="9"/>
      <c r="H57" s="9"/>
    </row>
    <row r="58" spans="1:8" ht="16" x14ac:dyDescent="0.2">
      <c r="A58" s="9"/>
      <c r="B58" s="9" t="s">
        <v>6</v>
      </c>
      <c r="C58" s="9">
        <v>12630</v>
      </c>
      <c r="D58" s="9">
        <v>12551</v>
      </c>
      <c r="E58" s="9">
        <v>11837</v>
      </c>
      <c r="F58" s="9">
        <v>11206</v>
      </c>
      <c r="G58" s="9"/>
      <c r="H58" s="9"/>
    </row>
    <row r="59" spans="1:8" ht="16" x14ac:dyDescent="0.2">
      <c r="A59" s="9"/>
      <c r="B59" s="9" t="s">
        <v>7</v>
      </c>
      <c r="C59" s="9">
        <v>2641</v>
      </c>
      <c r="D59" s="9">
        <v>2579</v>
      </c>
      <c r="E59" s="9">
        <v>2344</v>
      </c>
      <c r="F59" s="9">
        <v>2346</v>
      </c>
      <c r="G59" s="9"/>
      <c r="H59" s="9"/>
    </row>
    <row r="60" spans="1:8" ht="16" x14ac:dyDescent="0.2">
      <c r="A60" s="9"/>
      <c r="B60" s="9" t="s">
        <v>8</v>
      </c>
      <c r="C60" s="9">
        <v>15271</v>
      </c>
      <c r="D60" s="9">
        <v>15130</v>
      </c>
      <c r="E60" s="9">
        <v>14181</v>
      </c>
      <c r="F60" s="9">
        <v>13552</v>
      </c>
      <c r="G60" s="9"/>
      <c r="H60" s="9"/>
    </row>
    <row r="61" spans="1:8" ht="16" x14ac:dyDescent="0.2">
      <c r="A61" s="9"/>
      <c r="B61" s="9" t="s">
        <v>9</v>
      </c>
      <c r="C61" s="9">
        <v>79987</v>
      </c>
      <c r="D61" s="9">
        <v>79987</v>
      </c>
      <c r="E61" s="9">
        <v>79987</v>
      </c>
      <c r="F61" s="9">
        <v>79987</v>
      </c>
      <c r="G61" s="9"/>
      <c r="H61" s="9"/>
    </row>
    <row r="62" spans="1:8" ht="16" x14ac:dyDescent="0.2">
      <c r="A62" s="9"/>
      <c r="B62" s="9" t="s">
        <v>10</v>
      </c>
      <c r="C62" s="9">
        <v>80.908147569999997</v>
      </c>
      <c r="D62" s="9">
        <v>81.084426219999997</v>
      </c>
      <c r="E62" s="9">
        <v>82.270869020000006</v>
      </c>
      <c r="F62" s="9">
        <v>83.057246800000001</v>
      </c>
      <c r="G62" s="9"/>
      <c r="H62" s="9"/>
    </row>
    <row r="63" spans="1:8" ht="16" x14ac:dyDescent="0.2">
      <c r="A63" s="9"/>
      <c r="B63" s="9" t="s">
        <v>29</v>
      </c>
      <c r="C63" s="9">
        <v>0.99531069100000003</v>
      </c>
      <c r="D63" s="9">
        <v>0.97857017800000001</v>
      </c>
      <c r="E63" s="9">
        <v>0.95827061099999999</v>
      </c>
      <c r="F63" s="9">
        <v>0.96701456699999999</v>
      </c>
      <c r="G63" s="9"/>
      <c r="H63" s="9"/>
    </row>
    <row r="64" spans="1:8" ht="16" x14ac:dyDescent="0.2">
      <c r="A64" s="9"/>
      <c r="B64" s="9"/>
      <c r="C64" s="9"/>
      <c r="D64" s="9"/>
      <c r="E64" s="9"/>
      <c r="F64" s="9"/>
      <c r="G64" s="9"/>
      <c r="H64" s="9"/>
    </row>
    <row r="65" spans="1:8" ht="16" x14ac:dyDescent="0.2">
      <c r="A65" s="9"/>
      <c r="B65" s="9"/>
      <c r="C65" s="9"/>
      <c r="D65" s="9"/>
      <c r="E65" s="9"/>
      <c r="F65" s="9"/>
      <c r="G65" s="9"/>
      <c r="H65" s="9"/>
    </row>
    <row r="66" spans="1:8" ht="16" x14ac:dyDescent="0.2">
      <c r="A66" s="9"/>
      <c r="B66" s="9" t="s">
        <v>11</v>
      </c>
      <c r="C66" s="9">
        <v>39703</v>
      </c>
      <c r="D66" s="9">
        <v>39703</v>
      </c>
      <c r="E66" s="9">
        <v>39703</v>
      </c>
      <c r="F66" s="9">
        <v>39703</v>
      </c>
      <c r="G66" s="9"/>
      <c r="H66" s="9"/>
    </row>
    <row r="67" spans="1:8" ht="16" x14ac:dyDescent="0.2">
      <c r="A67" s="9"/>
      <c r="B67" s="9" t="s">
        <v>12</v>
      </c>
      <c r="C67" s="9">
        <v>40284</v>
      </c>
      <c r="D67" s="9">
        <v>40284</v>
      </c>
      <c r="E67" s="9">
        <v>40284</v>
      </c>
      <c r="F67" s="9">
        <v>40284</v>
      </c>
      <c r="G67" s="9"/>
      <c r="H67" s="9"/>
    </row>
    <row r="68" spans="1:8" ht="16" x14ac:dyDescent="0.2">
      <c r="A68" s="9"/>
      <c r="B68" s="9" t="s">
        <v>13</v>
      </c>
      <c r="C68" s="9">
        <v>27073</v>
      </c>
      <c r="D68" s="9">
        <v>27152</v>
      </c>
      <c r="E68" s="9">
        <v>27866</v>
      </c>
      <c r="F68" s="9">
        <v>28497</v>
      </c>
      <c r="G68" s="9"/>
      <c r="H68" s="9"/>
    </row>
    <row r="69" spans="1:8" ht="16" x14ac:dyDescent="0.2">
      <c r="A69" s="9"/>
      <c r="B69" s="9" t="s">
        <v>14</v>
      </c>
      <c r="C69" s="9">
        <v>37643</v>
      </c>
      <c r="D69" s="9">
        <v>37705</v>
      </c>
      <c r="E69" s="9">
        <v>37940</v>
      </c>
      <c r="F69" s="9">
        <v>37938</v>
      </c>
      <c r="G69" s="9"/>
      <c r="H69" s="9"/>
    </row>
    <row r="70" spans="1:8" ht="16" x14ac:dyDescent="0.2">
      <c r="A70" s="9"/>
      <c r="B70" s="9" t="s">
        <v>15</v>
      </c>
      <c r="C70" s="9">
        <v>0.68188801899999996</v>
      </c>
      <c r="D70" s="9">
        <v>0.68387779299999996</v>
      </c>
      <c r="E70" s="9">
        <v>0.70186132000000001</v>
      </c>
      <c r="F70" s="9">
        <v>0.717754326</v>
      </c>
      <c r="G70" s="9"/>
      <c r="H70" s="9"/>
    </row>
    <row r="71" spans="1:8" ht="16" x14ac:dyDescent="0.2">
      <c r="A71" s="9"/>
      <c r="B71" s="9" t="s">
        <v>16</v>
      </c>
      <c r="C71" s="9">
        <v>0.911119338</v>
      </c>
      <c r="D71" s="9">
        <v>0.91325552499999996</v>
      </c>
      <c r="E71" s="9">
        <v>0.922409798</v>
      </c>
      <c r="F71" s="9">
        <v>0.92393736000000004</v>
      </c>
      <c r="G71" s="9"/>
      <c r="H71" s="9"/>
    </row>
    <row r="72" spans="1:8" ht="16" x14ac:dyDescent="0.2">
      <c r="A72" s="9"/>
      <c r="B72" s="9"/>
      <c r="C72" s="9"/>
      <c r="D72" s="9"/>
      <c r="E72" s="9"/>
      <c r="F72" s="9"/>
      <c r="G72" s="9"/>
      <c r="H72" s="9"/>
    </row>
    <row r="73" spans="1:8" ht="16" x14ac:dyDescent="0.2">
      <c r="A73" s="9"/>
      <c r="B73" s="14" t="s">
        <v>39</v>
      </c>
      <c r="C73" s="14"/>
      <c r="D73" s="14"/>
      <c r="E73" s="14"/>
      <c r="F73" s="14"/>
      <c r="G73" s="9"/>
      <c r="H73" s="9"/>
    </row>
    <row r="74" spans="1:8" ht="16" x14ac:dyDescent="0.2">
      <c r="A74" s="9"/>
      <c r="B74" s="9"/>
      <c r="C74" s="9" t="s">
        <v>1</v>
      </c>
      <c r="D74" s="9" t="s">
        <v>2</v>
      </c>
      <c r="E74" s="9" t="s">
        <v>3</v>
      </c>
      <c r="F74" s="9" t="s">
        <v>4</v>
      </c>
      <c r="G74" s="9"/>
      <c r="H74" s="9"/>
    </row>
    <row r="75" spans="1:8" ht="16" x14ac:dyDescent="0.2">
      <c r="A75" s="9"/>
      <c r="B75" s="9" t="s">
        <v>5</v>
      </c>
      <c r="C75" s="9">
        <v>64716</v>
      </c>
      <c r="D75" s="9">
        <v>64857</v>
      </c>
      <c r="E75" s="9">
        <v>65806</v>
      </c>
      <c r="F75" s="9">
        <v>66435</v>
      </c>
      <c r="G75" s="9"/>
      <c r="H75" s="9"/>
    </row>
    <row r="76" spans="1:8" ht="16" x14ac:dyDescent="0.2">
      <c r="A76" s="9"/>
      <c r="B76" s="9" t="s">
        <v>6</v>
      </c>
      <c r="C76" s="9">
        <v>12630</v>
      </c>
      <c r="D76" s="9">
        <v>12551</v>
      </c>
      <c r="E76" s="9">
        <v>11837</v>
      </c>
      <c r="F76" s="9">
        <v>11206</v>
      </c>
      <c r="G76" s="9"/>
      <c r="H76" s="9"/>
    </row>
    <row r="77" spans="1:8" ht="16" x14ac:dyDescent="0.2">
      <c r="A77" s="9"/>
      <c r="B77" s="9" t="s">
        <v>7</v>
      </c>
      <c r="C77" s="9">
        <v>2641</v>
      </c>
      <c r="D77" s="9">
        <v>2579</v>
      </c>
      <c r="E77" s="9">
        <v>2344</v>
      </c>
      <c r="F77" s="9">
        <v>2346</v>
      </c>
      <c r="G77" s="9"/>
      <c r="H77" s="9"/>
    </row>
    <row r="78" spans="1:8" ht="16" x14ac:dyDescent="0.2">
      <c r="A78" s="9"/>
      <c r="B78" s="9" t="s">
        <v>8</v>
      </c>
      <c r="C78" s="9">
        <v>15271</v>
      </c>
      <c r="D78" s="9">
        <v>15130</v>
      </c>
      <c r="E78" s="9">
        <v>14181</v>
      </c>
      <c r="F78" s="9">
        <v>13552</v>
      </c>
      <c r="G78" s="9"/>
      <c r="H78" s="9"/>
    </row>
    <row r="79" spans="1:8" ht="16" x14ac:dyDescent="0.2">
      <c r="A79" s="9"/>
      <c r="B79" s="9" t="s">
        <v>9</v>
      </c>
      <c r="C79" s="9">
        <v>79987</v>
      </c>
      <c r="D79" s="9">
        <v>79987</v>
      </c>
      <c r="E79" s="9">
        <v>79987</v>
      </c>
      <c r="F79" s="9">
        <v>79987</v>
      </c>
      <c r="G79" s="9"/>
      <c r="H79" s="9"/>
    </row>
    <row r="80" spans="1:8" ht="16" x14ac:dyDescent="0.2">
      <c r="A80" s="9"/>
      <c r="B80" s="9" t="s">
        <v>10</v>
      </c>
      <c r="C80" s="9">
        <v>80.908147569999997</v>
      </c>
      <c r="D80" s="9">
        <v>81.084426219999997</v>
      </c>
      <c r="E80" s="9">
        <v>82.270869020000006</v>
      </c>
      <c r="F80" s="9">
        <v>83.057246800000001</v>
      </c>
      <c r="G80" s="9"/>
      <c r="H80" s="9"/>
    </row>
    <row r="81" spans="1:8" ht="16" x14ac:dyDescent="0.2">
      <c r="A81" s="9"/>
      <c r="B81" s="9" t="s">
        <v>29</v>
      </c>
      <c r="C81" s="9">
        <v>0.99531069100000003</v>
      </c>
      <c r="D81" s="9">
        <v>0.97857017800000001</v>
      </c>
      <c r="E81" s="9">
        <v>0.95827061099999999</v>
      </c>
      <c r="F81" s="9">
        <v>0.96701456699999999</v>
      </c>
      <c r="G81" s="9"/>
      <c r="H81" s="9"/>
    </row>
    <row r="82" spans="1:8" ht="16" x14ac:dyDescent="0.2">
      <c r="A82" s="9"/>
      <c r="B82" s="9"/>
      <c r="C82" s="9"/>
      <c r="D82" s="9"/>
      <c r="E82" s="9"/>
      <c r="F82" s="9"/>
      <c r="G82" s="9"/>
      <c r="H82" s="9"/>
    </row>
    <row r="83" spans="1:8" ht="16" x14ac:dyDescent="0.2">
      <c r="A83" s="9"/>
      <c r="B83" s="9"/>
      <c r="C83" s="9"/>
      <c r="D83" s="9"/>
      <c r="E83" s="9"/>
      <c r="F83" s="9"/>
      <c r="G83" s="9"/>
      <c r="H83" s="9"/>
    </row>
    <row r="84" spans="1:8" ht="16" x14ac:dyDescent="0.2">
      <c r="A84" s="9"/>
      <c r="B84" s="9" t="s">
        <v>11</v>
      </c>
      <c r="C84" s="9">
        <v>39703</v>
      </c>
      <c r="D84" s="9">
        <v>39703</v>
      </c>
      <c r="E84" s="9">
        <v>39703</v>
      </c>
      <c r="F84" s="9">
        <v>39703</v>
      </c>
      <c r="G84" s="9"/>
      <c r="H84" s="9"/>
    </row>
    <row r="85" spans="1:8" ht="16" x14ac:dyDescent="0.2">
      <c r="A85" s="9"/>
      <c r="B85" s="9" t="s">
        <v>12</v>
      </c>
      <c r="C85" s="9">
        <v>40284</v>
      </c>
      <c r="D85" s="9">
        <v>40284</v>
      </c>
      <c r="E85" s="9">
        <v>40284</v>
      </c>
      <c r="F85" s="9">
        <v>40284</v>
      </c>
      <c r="G85" s="9"/>
      <c r="H85" s="9"/>
    </row>
    <row r="86" spans="1:8" ht="16" x14ac:dyDescent="0.2">
      <c r="A86" s="9"/>
      <c r="B86" s="9" t="s">
        <v>13</v>
      </c>
      <c r="C86" s="9">
        <v>27073</v>
      </c>
      <c r="D86" s="9">
        <v>27152</v>
      </c>
      <c r="E86" s="9">
        <v>27866</v>
      </c>
      <c r="F86" s="9">
        <v>28497</v>
      </c>
      <c r="G86" s="9"/>
      <c r="H86" s="9"/>
    </row>
    <row r="87" spans="1:8" ht="16" x14ac:dyDescent="0.2">
      <c r="A87" s="9"/>
      <c r="B87" s="9" t="s">
        <v>14</v>
      </c>
      <c r="C87" s="9">
        <v>37643</v>
      </c>
      <c r="D87" s="9">
        <v>37705</v>
      </c>
      <c r="E87" s="9">
        <v>37940</v>
      </c>
      <c r="F87" s="9">
        <v>37938</v>
      </c>
      <c r="G87" s="9"/>
      <c r="H87" s="9"/>
    </row>
    <row r="88" spans="1:8" ht="16" x14ac:dyDescent="0.2">
      <c r="A88" s="9"/>
      <c r="B88" s="9" t="s">
        <v>15</v>
      </c>
      <c r="C88" s="9">
        <v>0.68188801899999996</v>
      </c>
      <c r="D88" s="9">
        <v>0.68387779299999996</v>
      </c>
      <c r="E88" s="9">
        <v>0.70186132000000001</v>
      </c>
      <c r="F88" s="9">
        <v>0.717754326</v>
      </c>
      <c r="G88" s="9"/>
      <c r="H88" s="9"/>
    </row>
    <row r="89" spans="1:8" ht="16" x14ac:dyDescent="0.2">
      <c r="A89" s="9"/>
      <c r="B89" s="9" t="s">
        <v>16</v>
      </c>
      <c r="C89" s="9">
        <v>0.911119338</v>
      </c>
      <c r="D89" s="9">
        <v>0.91325552499999996</v>
      </c>
      <c r="E89" s="9">
        <v>0.922409798</v>
      </c>
      <c r="F89" s="9">
        <v>0.92393736000000004</v>
      </c>
      <c r="G89" s="9"/>
      <c r="H89" s="9"/>
    </row>
    <row r="90" spans="1:8" ht="16" x14ac:dyDescent="0.2">
      <c r="A90" s="9"/>
      <c r="B90" s="9"/>
      <c r="C90" s="9"/>
      <c r="D90" s="9"/>
      <c r="E90" s="9"/>
      <c r="F90" s="9"/>
      <c r="G90" s="9"/>
      <c r="H90" s="9"/>
    </row>
    <row r="91" spans="1:8" ht="16" x14ac:dyDescent="0.2">
      <c r="A91" s="9"/>
      <c r="B91" s="9"/>
      <c r="C91" s="9"/>
      <c r="D91" s="9"/>
      <c r="E91" s="9"/>
      <c r="F91" s="9"/>
      <c r="G91" s="9"/>
      <c r="H91" s="9"/>
    </row>
    <row r="92" spans="1:8" ht="16" x14ac:dyDescent="0.2">
      <c r="A92" s="9"/>
      <c r="B92" s="14" t="s">
        <v>40</v>
      </c>
      <c r="C92" s="14"/>
      <c r="D92" s="14"/>
      <c r="E92" s="14"/>
      <c r="F92" s="14"/>
      <c r="G92" s="9"/>
      <c r="H92" s="9"/>
    </row>
    <row r="93" spans="1:8" ht="16" x14ac:dyDescent="0.2">
      <c r="A93" s="9"/>
      <c r="B93" s="9"/>
      <c r="C93" s="9" t="s">
        <v>1</v>
      </c>
      <c r="D93" s="9" t="s">
        <v>2</v>
      </c>
      <c r="E93" s="9" t="s">
        <v>3</v>
      </c>
      <c r="F93" s="9" t="s">
        <v>4</v>
      </c>
      <c r="G93" s="9"/>
      <c r="H93" s="9"/>
    </row>
    <row r="94" spans="1:8" ht="16" x14ac:dyDescent="0.2">
      <c r="A94" s="9"/>
      <c r="B94" s="9" t="s">
        <v>5</v>
      </c>
      <c r="C94" s="9">
        <v>70225</v>
      </c>
      <c r="D94" s="9">
        <v>70824</v>
      </c>
      <c r="E94" s="9">
        <v>71506</v>
      </c>
      <c r="F94" s="9">
        <v>71933</v>
      </c>
      <c r="G94" s="9"/>
      <c r="H94" s="9"/>
    </row>
    <row r="95" spans="1:8" ht="16" x14ac:dyDescent="0.2">
      <c r="A95" s="9"/>
      <c r="B95" s="9" t="s">
        <v>6</v>
      </c>
      <c r="C95" s="9">
        <v>4895</v>
      </c>
      <c r="D95" s="9">
        <v>4594</v>
      </c>
      <c r="E95" s="9">
        <v>4261</v>
      </c>
      <c r="F95" s="9">
        <v>3999</v>
      </c>
      <c r="G95" s="9"/>
      <c r="H95" s="9"/>
    </row>
    <row r="96" spans="1:8" ht="16" x14ac:dyDescent="0.2">
      <c r="A96" s="9"/>
      <c r="B96" s="9" t="s">
        <v>7</v>
      </c>
      <c r="C96" s="9">
        <v>4867</v>
      </c>
      <c r="D96" s="9">
        <v>4569</v>
      </c>
      <c r="E96" s="9">
        <v>4220</v>
      </c>
      <c r="F96" s="9">
        <v>4055</v>
      </c>
      <c r="G96" s="9"/>
      <c r="H96" s="9"/>
    </row>
    <row r="97" spans="1:8" ht="16" x14ac:dyDescent="0.2">
      <c r="A97" s="9"/>
      <c r="B97" s="9" t="s">
        <v>8</v>
      </c>
      <c r="C97" s="9">
        <v>9762</v>
      </c>
      <c r="D97" s="9">
        <v>9163</v>
      </c>
      <c r="E97" s="9">
        <v>8481</v>
      </c>
      <c r="F97" s="9">
        <v>8054</v>
      </c>
      <c r="G97" s="9"/>
      <c r="H97" s="9"/>
    </row>
    <row r="98" spans="1:8" ht="16" x14ac:dyDescent="0.2">
      <c r="A98" s="9"/>
      <c r="B98" s="9" t="s">
        <v>9</v>
      </c>
      <c r="C98" s="9">
        <v>79987</v>
      </c>
      <c r="D98" s="9">
        <v>79987</v>
      </c>
      <c r="E98" s="9">
        <v>79987</v>
      </c>
      <c r="F98" s="9">
        <v>79987</v>
      </c>
      <c r="G98" s="9"/>
      <c r="H98" s="9"/>
    </row>
    <row r="99" spans="1:8" ht="16" x14ac:dyDescent="0.2">
      <c r="A99" s="9"/>
      <c r="B99" s="9" t="s">
        <v>10</v>
      </c>
      <c r="C99" s="9">
        <v>87.795516770000006</v>
      </c>
      <c r="D99" s="9">
        <v>88.544388459999993</v>
      </c>
      <c r="E99" s="9">
        <v>89.197027019999993</v>
      </c>
      <c r="F99" s="9">
        <v>89.230863769999999</v>
      </c>
      <c r="G99" s="9"/>
      <c r="H99" s="9"/>
    </row>
    <row r="100" spans="1:8" ht="16" x14ac:dyDescent="0.2">
      <c r="A100" s="9"/>
      <c r="B100" s="9" t="s">
        <v>29</v>
      </c>
      <c r="C100" s="9">
        <v>1</v>
      </c>
      <c r="D100" s="9">
        <v>0.99664852500000001</v>
      </c>
      <c r="E100" s="9">
        <v>0.97407916800000005</v>
      </c>
      <c r="F100" s="9">
        <v>0.95038957300000004</v>
      </c>
      <c r="G100" s="9"/>
      <c r="H100" s="9"/>
    </row>
    <row r="101" spans="1:8" ht="16" x14ac:dyDescent="0.2">
      <c r="A101" s="9"/>
      <c r="B101" s="9"/>
      <c r="C101" s="9"/>
      <c r="D101" s="9"/>
      <c r="E101" s="9"/>
      <c r="F101" s="9"/>
      <c r="G101" s="9"/>
      <c r="H101" s="9"/>
    </row>
    <row r="102" spans="1:8" ht="16" x14ac:dyDescent="0.2">
      <c r="A102" s="9"/>
      <c r="B102" s="9"/>
      <c r="C102" s="9"/>
      <c r="D102" s="9"/>
      <c r="E102" s="9"/>
      <c r="F102" s="9"/>
      <c r="G102" s="9"/>
      <c r="H102" s="9"/>
    </row>
    <row r="103" spans="1:8" ht="16" x14ac:dyDescent="0.2">
      <c r="A103" s="9"/>
      <c r="B103" s="9" t="s">
        <v>11</v>
      </c>
      <c r="C103" s="9">
        <v>39703</v>
      </c>
      <c r="D103" s="9">
        <v>39703</v>
      </c>
      <c r="E103" s="9">
        <v>39703</v>
      </c>
      <c r="F103" s="9">
        <v>39703</v>
      </c>
      <c r="G103" s="9"/>
      <c r="H103" s="9"/>
    </row>
    <row r="104" spans="1:8" ht="16" x14ac:dyDescent="0.2">
      <c r="A104" s="9"/>
      <c r="B104" s="9" t="s">
        <v>12</v>
      </c>
      <c r="C104" s="9">
        <v>40284</v>
      </c>
      <c r="D104" s="9">
        <v>40284</v>
      </c>
      <c r="E104" s="9">
        <v>40284</v>
      </c>
      <c r="F104" s="9">
        <v>40284</v>
      </c>
      <c r="G104" s="9"/>
      <c r="H104" s="9"/>
    </row>
    <row r="105" spans="1:8" ht="16" x14ac:dyDescent="0.2">
      <c r="A105" s="9"/>
      <c r="B105" s="9" t="s">
        <v>13</v>
      </c>
      <c r="C105" s="9">
        <v>34808</v>
      </c>
      <c r="D105" s="9">
        <v>35109</v>
      </c>
      <c r="E105" s="9">
        <v>35442</v>
      </c>
      <c r="F105" s="9">
        <v>35704</v>
      </c>
      <c r="G105" s="9"/>
      <c r="H105" s="9"/>
    </row>
    <row r="106" spans="1:8" ht="16" x14ac:dyDescent="0.2">
      <c r="A106" s="9"/>
      <c r="B106" s="9" t="s">
        <v>14</v>
      </c>
      <c r="C106" s="9">
        <v>35417</v>
      </c>
      <c r="D106" s="9">
        <v>35715</v>
      </c>
      <c r="E106" s="9">
        <v>36064</v>
      </c>
      <c r="F106" s="9">
        <v>36229</v>
      </c>
      <c r="G106" s="9"/>
      <c r="H106" s="9"/>
    </row>
    <row r="107" spans="1:8" ht="16" x14ac:dyDescent="0.2">
      <c r="A107" s="9"/>
      <c r="B107" s="9" t="s">
        <v>15</v>
      </c>
      <c r="C107" s="9">
        <v>0.87670956899999997</v>
      </c>
      <c r="D107" s="9">
        <v>0.88429086000000001</v>
      </c>
      <c r="E107" s="9">
        <v>0.89267813500000004</v>
      </c>
      <c r="F107" s="9">
        <v>0.89927713300000001</v>
      </c>
      <c r="G107" s="9"/>
      <c r="H107" s="9"/>
    </row>
    <row r="108" spans="1:8" ht="16" x14ac:dyDescent="0.2">
      <c r="A108" s="9"/>
      <c r="B108" s="9" t="s">
        <v>16</v>
      </c>
      <c r="C108" s="9">
        <v>0.87732829199999995</v>
      </c>
      <c r="D108" s="9">
        <v>0.88484802699999998</v>
      </c>
      <c r="E108" s="9">
        <v>0.89360092800000002</v>
      </c>
      <c r="F108" s="9">
        <v>0.89801051300000001</v>
      </c>
      <c r="G108" s="9"/>
      <c r="H108" s="9"/>
    </row>
    <row r="109" spans="1:8" ht="16" x14ac:dyDescent="0.2">
      <c r="A109" s="9"/>
      <c r="B109" s="9"/>
      <c r="C109" s="9"/>
      <c r="D109" s="9"/>
      <c r="E109" s="9"/>
      <c r="F109" s="9"/>
      <c r="G109" s="9"/>
      <c r="H109" s="9"/>
    </row>
    <row r="110" spans="1:8" ht="48" x14ac:dyDescent="0.2">
      <c r="A110" s="9"/>
      <c r="C110" s="13" t="s">
        <v>41</v>
      </c>
      <c r="D110" s="13" t="s">
        <v>42</v>
      </c>
      <c r="E110" s="17"/>
      <c r="F110" s="17"/>
      <c r="G110" s="17"/>
      <c r="H110" s="17"/>
    </row>
    <row r="111" spans="1:8" ht="16" x14ac:dyDescent="0.2">
      <c r="A111" s="9"/>
      <c r="B111" s="9"/>
      <c r="C111" s="9" t="s">
        <v>4</v>
      </c>
      <c r="D111" s="9" t="s">
        <v>4</v>
      </c>
      <c r="E111" s="9"/>
      <c r="F111" s="9"/>
      <c r="G111" s="9"/>
      <c r="H111" s="9"/>
    </row>
    <row r="112" spans="1:8" ht="16" x14ac:dyDescent="0.2">
      <c r="A112" s="9"/>
      <c r="B112" s="9" t="s">
        <v>5</v>
      </c>
      <c r="C112" s="9">
        <v>71011</v>
      </c>
      <c r="D112" s="9">
        <v>63851</v>
      </c>
      <c r="E112" s="9"/>
      <c r="F112" s="9"/>
      <c r="G112" s="9"/>
      <c r="H112" s="9"/>
    </row>
    <row r="113" spans="1:8" ht="16" x14ac:dyDescent="0.2">
      <c r="A113" s="9"/>
      <c r="B113" s="9" t="s">
        <v>6</v>
      </c>
      <c r="C113" s="9">
        <v>4503</v>
      </c>
      <c r="D113" s="9">
        <v>7830</v>
      </c>
      <c r="E113" s="9"/>
      <c r="F113" s="9"/>
      <c r="G113" s="9"/>
      <c r="H113" s="9"/>
    </row>
    <row r="114" spans="1:8" ht="16" x14ac:dyDescent="0.2">
      <c r="A114" s="9"/>
      <c r="B114" s="9" t="s">
        <v>7</v>
      </c>
      <c r="C114" s="9">
        <v>4473</v>
      </c>
      <c r="D114" s="9">
        <v>8306</v>
      </c>
      <c r="E114" s="9"/>
      <c r="F114" s="9"/>
      <c r="G114" s="9"/>
      <c r="H114" s="9"/>
    </row>
    <row r="115" spans="1:8" ht="16" x14ac:dyDescent="0.2">
      <c r="A115" s="9"/>
      <c r="B115" s="9" t="s">
        <v>8</v>
      </c>
      <c r="C115" s="9">
        <v>8976</v>
      </c>
      <c r="D115" s="9">
        <v>16136</v>
      </c>
      <c r="E115" s="9"/>
      <c r="F115" s="9"/>
      <c r="G115" s="9"/>
      <c r="H115" s="9"/>
    </row>
    <row r="116" spans="1:8" ht="16" x14ac:dyDescent="0.2">
      <c r="A116" s="9"/>
      <c r="B116" s="9" t="s">
        <v>9</v>
      </c>
      <c r="C116" s="9">
        <v>79987</v>
      </c>
      <c r="D116" s="9">
        <v>79987</v>
      </c>
      <c r="E116" s="9"/>
      <c r="F116" s="9"/>
      <c r="G116" s="9"/>
      <c r="H116" s="9"/>
    </row>
    <row r="117" spans="1:8" ht="16" x14ac:dyDescent="0.2">
      <c r="A117" s="9"/>
      <c r="B117" s="9" t="s">
        <v>10</v>
      </c>
      <c r="C117" s="9">
        <v>88.778176450000004</v>
      </c>
      <c r="D117" s="9">
        <v>79.826721840000005</v>
      </c>
      <c r="E117" s="9"/>
      <c r="F117" s="9"/>
      <c r="G117" s="9"/>
      <c r="H117" s="9"/>
    </row>
    <row r="118" spans="1:8" ht="16" x14ac:dyDescent="0.2">
      <c r="A118" s="9"/>
      <c r="B118" s="9" t="s">
        <v>29</v>
      </c>
      <c r="C118" s="9">
        <v>0.97668048600000001</v>
      </c>
      <c r="D118" s="9">
        <v>0.998641738</v>
      </c>
      <c r="E118" s="9"/>
      <c r="F118" s="9"/>
      <c r="G118" s="9"/>
      <c r="H118" s="9"/>
    </row>
    <row r="119" spans="1:8" ht="16" x14ac:dyDescent="0.2">
      <c r="A119" s="9"/>
      <c r="B119" s="9"/>
      <c r="C119" s="9"/>
      <c r="D119" s="9"/>
      <c r="E119" s="9"/>
      <c r="F119" s="9"/>
      <c r="G119" s="9"/>
      <c r="H119" s="9"/>
    </row>
    <row r="120" spans="1:8" ht="16" x14ac:dyDescent="0.2">
      <c r="A120" s="9"/>
      <c r="B120" s="9"/>
      <c r="C120" s="9"/>
      <c r="D120" s="9"/>
      <c r="E120" s="9"/>
      <c r="F120" s="9"/>
      <c r="G120" s="9"/>
      <c r="H120" s="9"/>
    </row>
    <row r="121" spans="1:8" ht="16" x14ac:dyDescent="0.2">
      <c r="A121" s="9"/>
      <c r="B121" s="9" t="s">
        <v>11</v>
      </c>
      <c r="C121" s="9">
        <v>39703</v>
      </c>
      <c r="D121" s="9">
        <v>39703</v>
      </c>
      <c r="E121" s="9"/>
      <c r="F121" s="9"/>
      <c r="G121" s="9"/>
      <c r="H121" s="9"/>
    </row>
    <row r="122" spans="1:8" ht="16" x14ac:dyDescent="0.2">
      <c r="A122" s="9"/>
      <c r="B122" s="9" t="s">
        <v>12</v>
      </c>
      <c r="C122" s="9">
        <v>40284</v>
      </c>
      <c r="D122" s="9">
        <v>40284</v>
      </c>
      <c r="E122" s="9"/>
      <c r="F122" s="9"/>
      <c r="G122" s="9"/>
      <c r="H122" s="9"/>
    </row>
    <row r="123" spans="1:8" ht="16" x14ac:dyDescent="0.2">
      <c r="A123" s="9"/>
      <c r="B123" s="9" t="s">
        <v>13</v>
      </c>
      <c r="C123" s="9">
        <v>35200</v>
      </c>
      <c r="D123" s="9">
        <v>31873</v>
      </c>
      <c r="E123" s="9"/>
      <c r="F123" s="9"/>
      <c r="G123" s="9"/>
      <c r="H123" s="9"/>
    </row>
    <row r="124" spans="1:8" ht="16" x14ac:dyDescent="0.2">
      <c r="A124" s="9"/>
      <c r="B124" s="9" t="s">
        <v>14</v>
      </c>
      <c r="C124" s="9">
        <v>35811</v>
      </c>
      <c r="D124" s="9">
        <v>31978</v>
      </c>
      <c r="E124" s="9"/>
      <c r="F124" s="9"/>
      <c r="G124" s="9"/>
      <c r="H124" s="9"/>
    </row>
    <row r="125" spans="1:8" ht="16" x14ac:dyDescent="0.2">
      <c r="A125" s="9"/>
      <c r="B125" s="9" t="s">
        <v>15</v>
      </c>
      <c r="C125" s="9">
        <v>0.88658287800000002</v>
      </c>
      <c r="D125" s="9">
        <v>0.80278568400000005</v>
      </c>
      <c r="E125" s="9"/>
      <c r="F125" s="9"/>
      <c r="G125" s="9"/>
      <c r="H125" s="9"/>
    </row>
    <row r="126" spans="1:8" ht="16" x14ac:dyDescent="0.2">
      <c r="A126" s="9"/>
      <c r="B126" s="9" t="s">
        <v>16</v>
      </c>
      <c r="C126" s="9">
        <v>0.88725329600000002</v>
      </c>
      <c r="D126" s="9">
        <v>0.79327509399999996</v>
      </c>
      <c r="E126" s="9"/>
      <c r="F126" s="9"/>
      <c r="G126" s="9"/>
      <c r="H126" s="9"/>
    </row>
    <row r="127" spans="1:8" ht="16" x14ac:dyDescent="0.2">
      <c r="A127" s="9"/>
      <c r="B127" s="9"/>
      <c r="C127" s="9"/>
      <c r="D127" s="9"/>
      <c r="E127" s="9"/>
      <c r="F127" s="9"/>
      <c r="G127" s="9"/>
      <c r="H127" s="9"/>
    </row>
    <row r="128" spans="1:8" ht="16" x14ac:dyDescent="0.2">
      <c r="A128" s="9"/>
      <c r="B128" s="9"/>
      <c r="C128" s="9"/>
      <c r="D128" s="9"/>
      <c r="E128" s="9"/>
      <c r="F128" s="9"/>
      <c r="G128" s="9"/>
      <c r="H128" s="9"/>
    </row>
    <row r="129" spans="1:8" ht="16" x14ac:dyDescent="0.2">
      <c r="A129" s="9"/>
      <c r="B129" s="9"/>
      <c r="C129" s="9"/>
      <c r="D129" s="9"/>
      <c r="E129" s="9"/>
      <c r="F129" s="9"/>
      <c r="G129" s="9"/>
      <c r="H129" s="9"/>
    </row>
    <row r="130" spans="1:8" ht="16" x14ac:dyDescent="0.2">
      <c r="A130" s="9"/>
      <c r="B130" s="9"/>
      <c r="C130" s="9"/>
      <c r="D130" s="9"/>
      <c r="E130" s="9"/>
      <c r="F130" s="9"/>
      <c r="G130" s="9"/>
      <c r="H130" s="9"/>
    </row>
    <row r="131" spans="1:8" ht="16" customHeight="1" x14ac:dyDescent="0.2">
      <c r="A131" s="9"/>
      <c r="B131" s="15" t="s">
        <v>43</v>
      </c>
      <c r="C131" s="15"/>
      <c r="D131" s="15"/>
      <c r="E131" s="15"/>
      <c r="F131" s="15"/>
      <c r="G131" s="9"/>
      <c r="H131" s="9"/>
    </row>
    <row r="132" spans="1:8" ht="16" x14ac:dyDescent="0.2">
      <c r="A132" s="9"/>
      <c r="B132" s="9"/>
      <c r="C132" s="9" t="s">
        <v>1</v>
      </c>
      <c r="D132" s="9" t="s">
        <v>2</v>
      </c>
      <c r="E132" s="9" t="s">
        <v>3</v>
      </c>
      <c r="F132" s="9" t="s">
        <v>4</v>
      </c>
      <c r="G132" s="9"/>
      <c r="H132" s="9"/>
    </row>
    <row r="133" spans="1:8" ht="16" x14ac:dyDescent="0.2">
      <c r="A133" s="9"/>
      <c r="B133" s="13" t="s">
        <v>5</v>
      </c>
      <c r="C133" s="6">
        <v>69910</v>
      </c>
      <c r="D133" s="6">
        <v>70805</v>
      </c>
      <c r="E133" s="6">
        <v>71375</v>
      </c>
      <c r="F133" s="10">
        <v>71612</v>
      </c>
      <c r="G133" s="9"/>
      <c r="H133" s="9"/>
    </row>
    <row r="134" spans="1:8" ht="16" x14ac:dyDescent="0.2">
      <c r="A134" s="9"/>
      <c r="B134" s="13" t="s">
        <v>6</v>
      </c>
      <c r="C134" s="6">
        <v>5065</v>
      </c>
      <c r="D134" s="6">
        <v>4569</v>
      </c>
      <c r="E134" s="6">
        <v>4074</v>
      </c>
      <c r="F134" s="10">
        <v>3986</v>
      </c>
      <c r="G134" s="9"/>
      <c r="H134" s="9"/>
    </row>
    <row r="135" spans="1:8" ht="16" x14ac:dyDescent="0.2">
      <c r="A135" s="9"/>
      <c r="B135" s="13" t="s">
        <v>7</v>
      </c>
      <c r="C135" s="6">
        <v>5012</v>
      </c>
      <c r="D135" s="6">
        <v>4613</v>
      </c>
      <c r="E135" s="6">
        <v>4538</v>
      </c>
      <c r="F135" s="6">
        <v>4388</v>
      </c>
      <c r="G135" s="9"/>
      <c r="H135" s="9"/>
    </row>
    <row r="136" spans="1:8" ht="16" x14ac:dyDescent="0.2">
      <c r="A136" s="9"/>
      <c r="B136" s="13" t="s">
        <v>8</v>
      </c>
      <c r="C136" s="13">
        <v>10077</v>
      </c>
      <c r="D136" s="13">
        <v>9182</v>
      </c>
      <c r="E136" s="13">
        <v>8612</v>
      </c>
      <c r="F136" s="13">
        <v>8374</v>
      </c>
      <c r="G136" s="9"/>
      <c r="H136" s="9"/>
    </row>
    <row r="137" spans="1:8" ht="16" x14ac:dyDescent="0.2">
      <c r="A137" s="9"/>
      <c r="B137" s="13" t="s">
        <v>9</v>
      </c>
      <c r="C137" s="13">
        <v>79987</v>
      </c>
      <c r="D137" s="13">
        <v>79987</v>
      </c>
      <c r="E137" s="13">
        <v>79987</v>
      </c>
      <c r="F137" s="13">
        <v>79986</v>
      </c>
      <c r="G137" s="9"/>
      <c r="H137" s="9"/>
    </row>
    <row r="138" spans="1:8" ht="16" x14ac:dyDescent="0.2">
      <c r="A138" s="9"/>
      <c r="B138" s="13" t="s">
        <v>10</v>
      </c>
      <c r="C138" s="6">
        <v>87.401702779999994</v>
      </c>
      <c r="D138" s="6">
        <v>88.520634599999994</v>
      </c>
      <c r="E138" s="6">
        <v>89.233250400000003</v>
      </c>
      <c r="F138" s="18" t="s">
        <v>32</v>
      </c>
      <c r="G138" s="9"/>
      <c r="H138" s="9"/>
    </row>
    <row r="139" spans="1:8" ht="16" x14ac:dyDescent="0.2">
      <c r="A139" s="9"/>
      <c r="B139" s="13"/>
      <c r="C139" s="13"/>
      <c r="D139" s="13"/>
      <c r="E139" s="13"/>
      <c r="F139" s="13"/>
      <c r="G139" s="9"/>
      <c r="H139" s="9"/>
    </row>
    <row r="140" spans="1:8" ht="16" x14ac:dyDescent="0.2">
      <c r="A140" s="9"/>
      <c r="B140" s="13"/>
      <c r="C140" s="13"/>
      <c r="D140" s="13"/>
      <c r="E140" s="13"/>
      <c r="F140" s="13"/>
      <c r="G140" s="9"/>
      <c r="H140" s="9"/>
    </row>
    <row r="141" spans="1:8" ht="16" x14ac:dyDescent="0.2">
      <c r="A141" s="9"/>
      <c r="B141" s="13"/>
      <c r="C141" s="13"/>
      <c r="D141" s="13"/>
      <c r="E141" s="13"/>
      <c r="F141" s="13"/>
      <c r="G141" s="9"/>
      <c r="H141" s="9"/>
    </row>
    <row r="142" spans="1:8" ht="16" x14ac:dyDescent="0.2">
      <c r="A142" s="9"/>
      <c r="B142" s="13" t="s">
        <v>11</v>
      </c>
      <c r="C142" s="13">
        <v>39703</v>
      </c>
      <c r="D142" s="13">
        <v>39703</v>
      </c>
      <c r="E142" s="13">
        <v>39703</v>
      </c>
      <c r="F142" s="13">
        <v>39703</v>
      </c>
      <c r="G142" s="9"/>
      <c r="H142" s="9"/>
    </row>
    <row r="143" spans="1:8" ht="16" x14ac:dyDescent="0.2">
      <c r="A143" s="9"/>
      <c r="B143" s="13" t="s">
        <v>12</v>
      </c>
      <c r="C143" s="13">
        <v>40284</v>
      </c>
      <c r="D143" s="13">
        <v>40284</v>
      </c>
      <c r="E143" s="13">
        <v>40284</v>
      </c>
      <c r="F143" s="13">
        <v>40284</v>
      </c>
      <c r="G143" s="9"/>
      <c r="H143" s="9"/>
    </row>
    <row r="144" spans="1:8" ht="16" x14ac:dyDescent="0.2">
      <c r="A144" s="9"/>
      <c r="B144" s="13" t="s">
        <v>13</v>
      </c>
      <c r="C144" s="13">
        <v>34638</v>
      </c>
      <c r="D144" s="13">
        <v>35134</v>
      </c>
      <c r="E144" s="13">
        <v>35629</v>
      </c>
      <c r="F144" s="13">
        <v>35717</v>
      </c>
      <c r="G144" s="9"/>
      <c r="H144" s="9"/>
    </row>
    <row r="145" spans="1:8" ht="16" x14ac:dyDescent="0.2">
      <c r="A145" s="9"/>
      <c r="B145" s="13" t="s">
        <v>14</v>
      </c>
      <c r="C145" s="13">
        <v>35272</v>
      </c>
      <c r="D145" s="13">
        <v>35671</v>
      </c>
      <c r="E145" s="13">
        <v>35746</v>
      </c>
      <c r="F145" s="13">
        <v>35896</v>
      </c>
      <c r="G145" s="9"/>
      <c r="H145" s="9"/>
    </row>
    <row r="146" spans="1:8" ht="16" x14ac:dyDescent="0.2">
      <c r="A146" s="9"/>
      <c r="B146" s="13" t="s">
        <v>15</v>
      </c>
      <c r="C146" s="13">
        <v>0.87242777599999999</v>
      </c>
      <c r="D146" s="13">
        <v>0.88492053500000001</v>
      </c>
      <c r="E146" s="13">
        <v>0.89738810700000005</v>
      </c>
      <c r="F146" s="13">
        <v>0.899604564</v>
      </c>
      <c r="G146" s="9"/>
      <c r="H146" s="9"/>
    </row>
    <row r="147" spans="1:8" ht="16" x14ac:dyDescent="0.2">
      <c r="A147" s="9"/>
      <c r="B147" s="13" t="s">
        <v>16</v>
      </c>
      <c r="C147" s="13">
        <v>0.87359394700000004</v>
      </c>
      <c r="D147" s="13">
        <v>0.88394092599999996</v>
      </c>
      <c r="E147" s="13">
        <v>0.88702168400000003</v>
      </c>
      <c r="F147" s="13">
        <v>0.89058720899999999</v>
      </c>
      <c r="G147" s="9"/>
      <c r="H147" s="9"/>
    </row>
  </sheetData>
  <mergeCells count="7">
    <mergeCell ref="B2:F2"/>
    <mergeCell ref="B131:F131"/>
    <mergeCell ref="B92:F92"/>
    <mergeCell ref="B73:F73"/>
    <mergeCell ref="B55:F55"/>
    <mergeCell ref="C53:E53"/>
    <mergeCell ref="B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Reason for 3rd Algorithm</vt:lpstr>
    </vt:vector>
  </TitlesOfParts>
  <Company>USC-ICT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Thaker</dc:creator>
  <cp:lastModifiedBy>Microsoft Office User</cp:lastModifiedBy>
  <dcterms:created xsi:type="dcterms:W3CDTF">2018-07-24T18:42:34Z</dcterms:created>
  <dcterms:modified xsi:type="dcterms:W3CDTF">2018-07-26T04:29:22Z</dcterms:modified>
</cp:coreProperties>
</file>