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defaultThemeVersion="166925"/>
  <mc:AlternateContent xmlns:mc="http://schemas.openxmlformats.org/markup-compatibility/2006">
    <mc:Choice Requires="x15">
      <x15ac:absPath xmlns:x15ac="http://schemas.microsoft.com/office/spreadsheetml/2010/11/ac" url="C:\Users\deepa\Downloads\Project superstore\Data\"/>
    </mc:Choice>
  </mc:AlternateContent>
  <xr:revisionPtr revIDLastSave="0" documentId="13_ncr:1_{A88906D2-3031-4A22-8D5E-C394F28D2023}" xr6:coauthVersionLast="36" xr6:coauthVersionMax="36" xr10:uidLastSave="{00000000-0000-0000-0000-000000000000}"/>
  <bookViews>
    <workbookView minimized="1" xWindow="0" yWindow="0" windowWidth="23040" windowHeight="8940" firstSheet="1" activeTab="7" xr2:uid="{00000000-000D-0000-FFFF-FFFF00000000}"/>
  </bookViews>
  <sheets>
    <sheet name="Combo chart" sheetId="2" r:id="rId1"/>
    <sheet name="Waterfall chart" sheetId="3" r:id="rId2"/>
    <sheet name="Pie chart" sheetId="4" r:id="rId3"/>
    <sheet name="Map chart" sheetId="5" r:id="rId4"/>
    <sheet name="Top 5" sheetId="6" r:id="rId5"/>
    <sheet name="KPI" sheetId="7" r:id="rId6"/>
    <sheet name="KPI YOY" sheetId="8" r:id="rId7"/>
    <sheet name="Dashboard" sheetId="9" r:id="rId8"/>
    <sheet name="Data"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chart'!$E$4:$E$49</definedName>
    <definedName name="_xlchart.v5.3" hidden="1">'Map chart'!$D$3</definedName>
    <definedName name="_xlchart.v5.4" hidden="1">'Map chart'!$D$4:$D$49</definedName>
    <definedName name="_xlchart.v5.5" hidden="1">'Map chart'!$E$3</definedName>
    <definedName name="_xlchart.v5.6" hidden="1">'Map chart'!$E$4:$E$49</definedName>
    <definedName name="_xlchart.v5.7" hidden="1">'Map chart'!$D$3</definedName>
    <definedName name="_xlchart.v5.8" hidden="1">'Map chart'!$D$4:$D$49</definedName>
    <definedName name="_xlchart.v5.9" hidden="1">'Map chart'!$E$3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5" l="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4" i="5"/>
  <c r="D5" i="3"/>
  <c r="D6" i="3"/>
  <c r="D7" i="3"/>
  <c r="D4" i="3"/>
  <c r="E49" i="5"/>
  <c r="E34" i="5"/>
  <c r="E33" i="5"/>
  <c r="E4" i="3"/>
  <c r="C9" i="8"/>
  <c r="E44" i="5"/>
  <c r="H17" i="7"/>
  <c r="E31" i="5"/>
  <c r="E7" i="5"/>
  <c r="E48" i="5"/>
  <c r="E42" i="5"/>
  <c r="E17" i="5"/>
  <c r="E15" i="5"/>
  <c r="E6" i="3"/>
  <c r="E46" i="5"/>
  <c r="D9" i="8"/>
  <c r="E30" i="5"/>
  <c r="E14" i="5"/>
  <c r="E37" i="5"/>
  <c r="E17" i="7"/>
  <c r="B17" i="7"/>
  <c r="F9" i="8"/>
  <c r="E40" i="5"/>
  <c r="E21" i="5"/>
  <c r="E43" i="5"/>
  <c r="E16" i="5"/>
  <c r="E35" i="5"/>
  <c r="E32" i="5"/>
  <c r="E29" i="5"/>
  <c r="E22" i="5"/>
  <c r="N17" i="7"/>
  <c r="E23" i="5"/>
  <c r="E5" i="5"/>
  <c r="E47" i="5"/>
  <c r="E12" i="5"/>
  <c r="E28" i="5"/>
  <c r="E38" i="5"/>
  <c r="E36" i="5"/>
  <c r="B9" i="8"/>
  <c r="E20" i="5"/>
  <c r="E45" i="5"/>
  <c r="E24" i="5"/>
  <c r="E18" i="5"/>
  <c r="E39" i="5"/>
  <c r="E27" i="5"/>
  <c r="E9" i="5"/>
  <c r="E41" i="5"/>
  <c r="E26" i="5"/>
  <c r="K17" i="7"/>
  <c r="E13" i="5"/>
  <c r="E6" i="5"/>
  <c r="E7" i="3"/>
  <c r="E4" i="5"/>
  <c r="E25" i="5"/>
  <c r="E10" i="5"/>
  <c r="E8" i="5"/>
  <c r="E19" i="5"/>
  <c r="E5" i="3"/>
  <c r="E9" i="8"/>
  <c r="E11" i="5"/>
</calcChain>
</file>

<file path=xl/sharedStrings.xml><?xml version="1.0" encoding="utf-8"?>
<sst xmlns="http://schemas.openxmlformats.org/spreadsheetml/2006/main" count="27278" uniqueCount="6499">
  <si>
    <t>OrderID</t>
  </si>
  <si>
    <t>ShipMode</t>
  </si>
  <si>
    <t>CustomerID</t>
  </si>
  <si>
    <t>CustomerName</t>
  </si>
  <si>
    <t>Segment</t>
  </si>
  <si>
    <t>Country</t>
  </si>
  <si>
    <t>City</t>
  </si>
  <si>
    <t>State</t>
  </si>
  <si>
    <t>PostalCode</t>
  </si>
  <si>
    <t>Region</t>
  </si>
  <si>
    <t>ProductID</t>
  </si>
  <si>
    <t>Catgory</t>
  </si>
  <si>
    <t>SubCategory</t>
  </si>
  <si>
    <t>ProductName</t>
  </si>
  <si>
    <t>Sales</t>
  </si>
  <si>
    <t>Quantity</t>
  </si>
  <si>
    <t>Discount</t>
  </si>
  <si>
    <t>Profit</t>
  </si>
  <si>
    <t>OrderDate</t>
  </si>
  <si>
    <t>Year</t>
  </si>
  <si>
    <t>ShipDate</t>
  </si>
  <si>
    <t>CA-2016-138688</t>
  </si>
  <si>
    <t>Second Class</t>
  </si>
  <si>
    <t>DV-13045</t>
  </si>
  <si>
    <t>Darrin Van Huff</t>
  </si>
  <si>
    <t>Corporate</t>
  </si>
  <si>
    <t>United States</t>
  </si>
  <si>
    <t>Los Angeles</t>
  </si>
  <si>
    <t>California</t>
  </si>
  <si>
    <t>West</t>
  </si>
  <si>
    <t>OFF-LA-10000240</t>
  </si>
  <si>
    <t>Office Supplies</t>
  </si>
  <si>
    <t>Labels</t>
  </si>
  <si>
    <t>Self-Adhesive Address Labels for Typewriters by Universal</t>
  </si>
  <si>
    <t>CA-2017-114412</t>
  </si>
  <si>
    <t>Standard Class</t>
  </si>
  <si>
    <t>AA-10480</t>
  </si>
  <si>
    <t>Andrew Allen</t>
  </si>
  <si>
    <t>Consumer</t>
  </si>
  <si>
    <t>Concord</t>
  </si>
  <si>
    <t>North Carolina</t>
  </si>
  <si>
    <t>South</t>
  </si>
  <si>
    <t>OFF-PA-10002365</t>
  </si>
  <si>
    <t>Paper</t>
  </si>
  <si>
    <t>Xerox 1967</t>
  </si>
  <si>
    <t>CA-2016-161389</t>
  </si>
  <si>
    <t>IM-15070</t>
  </si>
  <si>
    <t>Irene Maddox</t>
  </si>
  <si>
    <t>Seattle</t>
  </si>
  <si>
    <t>Washington</t>
  </si>
  <si>
    <t>OFF-BI-10003656</t>
  </si>
  <si>
    <t>Binders</t>
  </si>
  <si>
    <t>Fellowes PB200 Plastic Comb Binding Machine</t>
  </si>
  <si>
    <t>CA-2014-105893</t>
  </si>
  <si>
    <t>PK-19075</t>
  </si>
  <si>
    <t>Pete Kriz</t>
  </si>
  <si>
    <t>Madison</t>
  </si>
  <si>
    <t>Wisconsin</t>
  </si>
  <si>
    <t>Central</t>
  </si>
  <si>
    <t>OFF-ST-10004186</t>
  </si>
  <si>
    <t>Storage</t>
  </si>
  <si>
    <t>Stur-D-Stor Shelving, Vertical 5-Shelf: 72\H x 36\"\"W x 18 1/2\"\"D\""</t>
  </si>
  <si>
    <t>CA-2014-167164</t>
  </si>
  <si>
    <t>AG-10270</t>
  </si>
  <si>
    <t>Alejandro Grove</t>
  </si>
  <si>
    <t>West Jordan</t>
  </si>
  <si>
    <t>Utah</t>
  </si>
  <si>
    <t>OFF-ST-10000107</t>
  </si>
  <si>
    <t>Fellowes Super Stor/Drawer</t>
  </si>
  <si>
    <t>CA-2015-106320</t>
  </si>
  <si>
    <t>EB-13870</t>
  </si>
  <si>
    <t>Emily Burns</t>
  </si>
  <si>
    <t>Orem</t>
  </si>
  <si>
    <t>FUR-TA-10000577</t>
  </si>
  <si>
    <t>Furniture</t>
  </si>
  <si>
    <t>Tables</t>
  </si>
  <si>
    <t>Bretford CR4500 Series Slim Rectangular Table</t>
  </si>
  <si>
    <t>CA-2017-107727</t>
  </si>
  <si>
    <t>MA-17560</t>
  </si>
  <si>
    <t>Matt Abelman</t>
  </si>
  <si>
    <t>Home Office</t>
  </si>
  <si>
    <t>Houston</t>
  </si>
  <si>
    <t>Texas</t>
  </si>
  <si>
    <t>OFF-PA-10000249</t>
  </si>
  <si>
    <t>Easy-staple paper</t>
  </si>
  <si>
    <t>CA-2017-120999</t>
  </si>
  <si>
    <t>LC-16930</t>
  </si>
  <si>
    <t>Linda Cazamias</t>
  </si>
  <si>
    <t>Naperville</t>
  </si>
  <si>
    <t>Illinois</t>
  </si>
  <si>
    <t>TEC-PH-10004093</t>
  </si>
  <si>
    <t>Technology</t>
  </si>
  <si>
    <t>Phones</t>
  </si>
  <si>
    <t>Panasonic Kx-TS550</t>
  </si>
  <si>
    <t>CA-2016-101343</t>
  </si>
  <si>
    <t>RA-19885</t>
  </si>
  <si>
    <t>Ruben Ausman</t>
  </si>
  <si>
    <t>OFF-ST-10003479</t>
  </si>
  <si>
    <t>Eldon Base for stackable storage shelf, platinum</t>
  </si>
  <si>
    <t>CA-2017-139619</t>
  </si>
  <si>
    <t>ES-14080</t>
  </si>
  <si>
    <t>Erin Smith</t>
  </si>
  <si>
    <t>Melbourne</t>
  </si>
  <si>
    <t>Florida</t>
  </si>
  <si>
    <t>OFF-ST-10003282</t>
  </si>
  <si>
    <t>Advantus 10-Drawer Portable Organizer, Chrome Metal Frame, Smoke Drawers</t>
  </si>
  <si>
    <t>CA-2014-146703</t>
  </si>
  <si>
    <t>PO-18865</t>
  </si>
  <si>
    <t>Patrick O'Donnell</t>
  </si>
  <si>
    <t>Westland</t>
  </si>
  <si>
    <t>Michigan</t>
  </si>
  <si>
    <t>OFF-ST-10001713</t>
  </si>
  <si>
    <t>Gould Plastics 9-Pocket Panel Bin, 18-3/8w x 5-1/4d x 20-1/2h, Black</t>
  </si>
  <si>
    <t>CA-2016-119823</t>
  </si>
  <si>
    <t>First Class</t>
  </si>
  <si>
    <t>KD-16270</t>
  </si>
  <si>
    <t>Karen Daniels</t>
  </si>
  <si>
    <t>Springfield</t>
  </si>
  <si>
    <t>Virginia</t>
  </si>
  <si>
    <t>OFF-PA-10000482</t>
  </si>
  <si>
    <t>Snap-A-Way Black Print Carbonless Ruled Speed Letter, Triplicate</t>
  </si>
  <si>
    <t>CA-2016-106075</t>
  </si>
  <si>
    <t>HM-14980</t>
  </si>
  <si>
    <t>Henry MacAllister</t>
  </si>
  <si>
    <t>New York City</t>
  </si>
  <si>
    <t>New York</t>
  </si>
  <si>
    <t>East</t>
  </si>
  <si>
    <t>OFF-BI-10004654</t>
  </si>
  <si>
    <t>Avery Binding System Hidden Tab Executive Style Index Sets</t>
  </si>
  <si>
    <t>CA-2017-114440</t>
  </si>
  <si>
    <t>TB-21520</t>
  </si>
  <si>
    <t>Tracy Blumstein</t>
  </si>
  <si>
    <t>Jackson</t>
  </si>
  <si>
    <t>OFF-PA-10004675</t>
  </si>
  <si>
    <t>Telephone Message Books with Fax/Mobile Section, 5 1/2\ x 3 3/16\"\"\""</t>
  </si>
  <si>
    <t>CA-2015-149734</t>
  </si>
  <si>
    <t>JC-16105</t>
  </si>
  <si>
    <t>Julie Creighton</t>
  </si>
  <si>
    <t>Durham</t>
  </si>
  <si>
    <t>OFF-EN-10000927</t>
  </si>
  <si>
    <t>Envelopes</t>
  </si>
  <si>
    <t>Jet-Pak Recycled Peel 'N' Seal Padded Mailers</t>
  </si>
  <si>
    <t>CA-2017-140088</t>
  </si>
  <si>
    <t>Columbia</t>
  </si>
  <si>
    <t>South Carolina</t>
  </si>
  <si>
    <t>FUR-CH-10000863</t>
  </si>
  <si>
    <t>Chairs</t>
  </si>
  <si>
    <t>Novimex Swivel Fabric Task Chair</t>
  </si>
  <si>
    <t>CA-2016-159695</t>
  </si>
  <si>
    <t>GM-14455</t>
  </si>
  <si>
    <t>Gary Mitchum</t>
  </si>
  <si>
    <t>OFF-ST-10003442</t>
  </si>
  <si>
    <t>Eldon Portable Mobile Manager</t>
  </si>
  <si>
    <t>CA-2017-161018</t>
  </si>
  <si>
    <t>PN-18775</t>
  </si>
  <si>
    <t>Parhena Norris</t>
  </si>
  <si>
    <t>FUR-FU-10000629</t>
  </si>
  <si>
    <t>Furnishings</t>
  </si>
  <si>
    <t>9-3/4 Diameter Round Wall Clock</t>
  </si>
  <si>
    <t>CA-2017-157833</t>
  </si>
  <si>
    <t>KD-16345</t>
  </si>
  <si>
    <t>Katherine Ducich</t>
  </si>
  <si>
    <t>San Francisco</t>
  </si>
  <si>
    <t>OFF-BI-10001721</t>
  </si>
  <si>
    <t>Trimflex Flexible Post Binders</t>
  </si>
  <si>
    <t>CA-2016-149223</t>
  </si>
  <si>
    <t>ER-13855</t>
  </si>
  <si>
    <t>Elpida Rittenbach</t>
  </si>
  <si>
    <t>Saint Paul</t>
  </si>
  <si>
    <t>Minnesota</t>
  </si>
  <si>
    <t>OFF-AP-10000358</t>
  </si>
  <si>
    <t>Appliances</t>
  </si>
  <si>
    <t>Fellowes Basic Home/Office Series Surge Protectors</t>
  </si>
  <si>
    <t>CA-2016-129903</t>
  </si>
  <si>
    <t>GZ-14470</t>
  </si>
  <si>
    <t>Gary Zandusky</t>
  </si>
  <si>
    <t>Rochester</t>
  </si>
  <si>
    <t>OFF-PA-10004040</t>
  </si>
  <si>
    <t>Universal Premium White Copier/Laser Paper (20Lb. and 87 Bright)</t>
  </si>
  <si>
    <t>CA-2015-129476</t>
  </si>
  <si>
    <t>PA-19060</t>
  </si>
  <si>
    <t>Pete Armstrong</t>
  </si>
  <si>
    <t>Orland Park</t>
  </si>
  <si>
    <t>TEC-AC-10000844</t>
  </si>
  <si>
    <t>Accessories</t>
  </si>
  <si>
    <t>LogitechÂ Gaming G510s - Keyboard</t>
  </si>
  <si>
    <t>CA-2017-146780</t>
  </si>
  <si>
    <t>CV-12805</t>
  </si>
  <si>
    <t>Cynthia Voltz</t>
  </si>
  <si>
    <t>FUR-FU-10001934</t>
  </si>
  <si>
    <t>Magnifier Swing Arm Lamp</t>
  </si>
  <si>
    <t>CA-2015-110457</t>
  </si>
  <si>
    <t>DK-13090</t>
  </si>
  <si>
    <t>Dave Kipp</t>
  </si>
  <si>
    <t>FUR-TA-10001768</t>
  </si>
  <si>
    <t>Hon Racetrack Conference Tables</t>
  </si>
  <si>
    <t>CA-2016-110366</t>
  </si>
  <si>
    <t>JD-15895</t>
  </si>
  <si>
    <t>Jonathan Doherty</t>
  </si>
  <si>
    <t>Philadelphia</t>
  </si>
  <si>
    <t>Pennsylvania</t>
  </si>
  <si>
    <t>FUR-FU-10004848</t>
  </si>
  <si>
    <t>Howard Miller 13-3/4\ Diameter Brushed Chrome Round Wall Clock\""</t>
  </si>
  <si>
    <t>CA-2017-155376</t>
  </si>
  <si>
    <t>SG-20080</t>
  </si>
  <si>
    <t>Sandra Glassco</t>
  </si>
  <si>
    <t>Independence</t>
  </si>
  <si>
    <t>Missouri</t>
  </si>
  <si>
    <t>OFF-AP-10001058</t>
  </si>
  <si>
    <t>Sanyo 2.5 Cubic Foot Mid-Size Office Refrigerators</t>
  </si>
  <si>
    <t>CA-2015-110744</t>
  </si>
  <si>
    <t>HA-14920</t>
  </si>
  <si>
    <t>Helen Andreada</t>
  </si>
  <si>
    <t>Pasadena</t>
  </si>
  <si>
    <t>OFF-ST-10003656</t>
  </si>
  <si>
    <t>Safco Industrial Wire Shelving</t>
  </si>
  <si>
    <t>CA-2014-110072</t>
  </si>
  <si>
    <t>MG-17680</t>
  </si>
  <si>
    <t>Maureen Gastineau</t>
  </si>
  <si>
    <t>Newark</t>
  </si>
  <si>
    <t>Ohio</t>
  </si>
  <si>
    <t>FUR-FU-10000521</t>
  </si>
  <si>
    <t>Seth Thomas 14\ Putty-Colored Wall Clock\""</t>
  </si>
  <si>
    <t>CA-2015-118948</t>
  </si>
  <si>
    <t>NK-18490</t>
  </si>
  <si>
    <t>Neil Knudson</t>
  </si>
  <si>
    <t>OFF-AR-10001547</t>
  </si>
  <si>
    <t>Art</t>
  </si>
  <si>
    <t>Newell 311</t>
  </si>
  <si>
    <t>CA-2014-104269</t>
  </si>
  <si>
    <t>DB-13060</t>
  </si>
  <si>
    <t>Dave Brooks</t>
  </si>
  <si>
    <t>FUR-CH-10004063</t>
  </si>
  <si>
    <t>Global Deluxe High-Back Manager's Chair</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</si>
  <si>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</si>
  <si>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</si>
  <si>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</si>
  <si>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</si>
  <si>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</si>
  <si>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</si>
  <si>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</si>
  <si>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</si>
  <si>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</si>
  <si>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</si>
  <si>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</si>
  <si>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</si>
  <si>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</si>
  <si>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</si>
  <si>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</si>
  <si>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</si>
  <si>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</si>
  <si>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</si>
  <si>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</si>
  <si>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</si>
  <si>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</si>
  <si>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</si>
  <si>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CA-2015-137225</t>
  </si>
  <si>
    <t>JK-15640</t>
  </si>
  <si>
    <t>Jim Kriz</t>
  </si>
  <si>
    <t>OFF-AR-10001940</t>
  </si>
  <si>
    <t>Sanford Colorific Eraseable Coloring Pencils, 12 Count</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</si>
  <si>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</si>
  <si>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</si>
  <si>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</si>
  <si>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</si>
  <si>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</si>
  <si>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</si>
  <si>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</si>
  <si>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</si>
  <si>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</si>
  <si>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</si>
  <si>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</si>
  <si>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</si>
  <si>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CA-2015-131457</t>
  </si>
  <si>
    <t>MZ-17515</t>
  </si>
  <si>
    <t>Mary Zewe</t>
  </si>
  <si>
    <t>Redlands</t>
  </si>
  <si>
    <t>OFF-EN-10001509</t>
  </si>
  <si>
    <t>Poly String Tie Envelopes</t>
  </si>
  <si>
    <t>CA-2017-107720</t>
  </si>
  <si>
    <t>VM-21685</t>
  </si>
  <si>
    <t>Valerie Mitchum</t>
  </si>
  <si>
    <t>Westfield</t>
  </si>
  <si>
    <t>New Jersey</t>
  </si>
  <si>
    <t>OFF-ST-10001414</t>
  </si>
  <si>
    <t>Decoflex Hanging Personal Folder File</t>
  </si>
  <si>
    <t>US-2017-124303</t>
  </si>
  <si>
    <t>FH-14365</t>
  </si>
  <si>
    <t>Fred Hopkins</t>
  </si>
  <si>
    <t>OFF-PA-10002749</t>
  </si>
  <si>
    <t>Wirebound Message Books, 5-1/2 x 4 Forms, 2 or 4 Forms per Page</t>
  </si>
  <si>
    <t>CA-2017-105074</t>
  </si>
  <si>
    <t>MB-17305</t>
  </si>
  <si>
    <t>Maria Bertelson</t>
  </si>
  <si>
    <t>Akron</t>
  </si>
  <si>
    <t>OFF-PA-10002666</t>
  </si>
  <si>
    <t>Southworth 25% Cotton Linen-Finish Paper &amp; Envelopes</t>
  </si>
  <si>
    <t>CA-2017-126382</t>
  </si>
  <si>
    <t>HK-14890</t>
  </si>
  <si>
    <t>Heather Kirkland</t>
  </si>
  <si>
    <t>Franklin</t>
  </si>
  <si>
    <t>Tennessee</t>
  </si>
  <si>
    <t>FUR-FU-10002960</t>
  </si>
  <si>
    <t>Eldon 200 Class Desk Accessories, Burgundy</t>
  </si>
  <si>
    <t>CA-2017-108329</t>
  </si>
  <si>
    <t>LE-16810</t>
  </si>
  <si>
    <t>Laurel Elliston</t>
  </si>
  <si>
    <t>Whittier</t>
  </si>
  <si>
    <t>TEC-PH-10001918</t>
  </si>
  <si>
    <t>Nortel Business Series Terminal T7208 Digital phone</t>
  </si>
  <si>
    <t>CA-2015-101007</t>
  </si>
  <si>
    <t>MS-17980</t>
  </si>
  <si>
    <t>Michael Stewart</t>
  </si>
  <si>
    <t>Dallas</t>
  </si>
  <si>
    <t>TEC-AC-10001266</t>
  </si>
  <si>
    <t>Memorex Micro Travel Drive 8 GB</t>
  </si>
  <si>
    <t>CA-2017-160514</t>
  </si>
  <si>
    <t>DB-13120</t>
  </si>
  <si>
    <t>David Bremer</t>
  </si>
  <si>
    <t>Santa Clara</t>
  </si>
  <si>
    <t>OFF-PA-10002479</t>
  </si>
  <si>
    <t>Xerox 4200 Series MultiUse Premium Copy Paper (20Lb. and 84 Bright)</t>
  </si>
  <si>
    <t>CA-2016-154739</t>
  </si>
  <si>
    <t>LH-17155</t>
  </si>
  <si>
    <t>Logan Haushalter</t>
  </si>
  <si>
    <t>FUR-CH-10002965</t>
  </si>
  <si>
    <t>Global Leather Highback Executive Chair with Pneumatic Height Adjustment, Black</t>
  </si>
  <si>
    <t>CA-2016-125318</t>
  </si>
  <si>
    <t>RC-19825</t>
  </si>
  <si>
    <t>Roy Collins</t>
  </si>
  <si>
    <t>Chicago</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</si>
  <si>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</si>
  <si>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</si>
  <si>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</si>
  <si>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</si>
  <si>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</si>
  <si>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</si>
  <si>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</si>
  <si>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</si>
  <si>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</si>
  <si>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</si>
  <si>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</si>
  <si>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</si>
  <si>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</si>
  <si>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</si>
  <si>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</si>
  <si>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PG-18895</t>
  </si>
  <si>
    <t>Paul Gonzalez</t>
  </si>
  <si>
    <t>Morristown</t>
  </si>
  <si>
    <t>OFF-FA-10003472</t>
  </si>
  <si>
    <t>Fasteners</t>
  </si>
  <si>
    <t>Bagged Rubber Bands</t>
  </si>
  <si>
    <t>CA-2017-163979</t>
  </si>
  <si>
    <t>KH-16690</t>
  </si>
  <si>
    <t>Kristen Hastings</t>
  </si>
  <si>
    <t>OFF-ST-10003208</t>
  </si>
  <si>
    <t>Adjustable Depth Letter/Legal Cart</t>
  </si>
  <si>
    <t>CA-2017-118136</t>
  </si>
  <si>
    <t>BB-10990</t>
  </si>
  <si>
    <t>Barry Blumstein</t>
  </si>
  <si>
    <t>Inglewood</t>
  </si>
  <si>
    <t>OFF-AR-10001427</t>
  </si>
  <si>
    <t>Newell 330</t>
  </si>
  <si>
    <t>CA-2015-130890</t>
  </si>
  <si>
    <t>JO-15280</t>
  </si>
  <si>
    <t>Jas O'Carroll</t>
  </si>
  <si>
    <t>FUR-TA-10002903</t>
  </si>
  <si>
    <t>Bevis Round Bullnose 29\ High Table Top\""</t>
  </si>
  <si>
    <t>CA-2015-144253</t>
  </si>
  <si>
    <t>AS-10225</t>
  </si>
  <si>
    <t>Alan Schoenberger</t>
  </si>
  <si>
    <t>FUR-FU-10002671</t>
  </si>
  <si>
    <t>Electrix 20W Halogen Replacement Bulb for Zoom-In Desk Lamp</t>
  </si>
  <si>
    <t>CA-2014-130960</t>
  </si>
  <si>
    <t>KB-16600</t>
  </si>
  <si>
    <t>Ken Brennan</t>
  </si>
  <si>
    <t>Taylor</t>
  </si>
  <si>
    <t>OFF-AR-10003651</t>
  </si>
  <si>
    <t>Newell 350</t>
  </si>
  <si>
    <t>CA-2017-126774</t>
  </si>
  <si>
    <t>SH-20395</t>
  </si>
  <si>
    <t>Shahid Hopkins</t>
  </si>
  <si>
    <t>Arlington</t>
  </si>
  <si>
    <t>OFF-AR-10002804</t>
  </si>
  <si>
    <t>Faber Castell Col-Erase Pencils</t>
  </si>
  <si>
    <t>CA-2014-120887</t>
  </si>
  <si>
    <t>TS-21205</t>
  </si>
  <si>
    <t>Thomas Seio</t>
  </si>
  <si>
    <t>Hackensack</t>
  </si>
  <si>
    <t>FUR-FU-10001588</t>
  </si>
  <si>
    <t>Deflect-o SuperTray Unbreakable Stackable Tray, Letter, Black</t>
  </si>
  <si>
    <t>CA-2014-164259</t>
  </si>
  <si>
    <t>SP-20860</t>
  </si>
  <si>
    <t>Sung Pak</t>
  </si>
  <si>
    <t>OFF-AR-10003373</t>
  </si>
  <si>
    <t>Boston School Pro Electric Pencil Sharpener, 1670</t>
  </si>
  <si>
    <t>CA-2014-156601</t>
  </si>
  <si>
    <t>FA-14230</t>
  </si>
  <si>
    <t>Frank Atkinson</t>
  </si>
  <si>
    <t>Long Beach</t>
  </si>
  <si>
    <t>OFF-FA-10000624</t>
  </si>
  <si>
    <t>OIC Binder Clips</t>
  </si>
  <si>
    <t>CA-2017-153339</t>
  </si>
  <si>
    <t>DJ-13510</t>
  </si>
  <si>
    <t>Don Jones</t>
  </si>
  <si>
    <t>Murfreesboro</t>
  </si>
  <si>
    <t>FUR-FU-10001967</t>
  </si>
  <si>
    <t>Telescoping Adjustable Floor Lamp</t>
  </si>
  <si>
    <t>CA-2017-169901</t>
  </si>
  <si>
    <t>CC-12550</t>
  </si>
  <si>
    <t>Clay Cheatham</t>
  </si>
  <si>
    <t>TEC-PH-10002293</t>
  </si>
  <si>
    <t>Anker 36W 4-Port USB Wall Charger Travel Power Adapter for iPhone 5s 5c 5</t>
  </si>
  <si>
    <t>CA-2016-130001</t>
  </si>
  <si>
    <t>Charlotte</t>
  </si>
  <si>
    <t>CA-2014-123344</t>
  </si>
  <si>
    <t>JD-16060</t>
  </si>
  <si>
    <t>Julia Dunbar</t>
  </si>
  <si>
    <t>US-2016-134656</t>
  </si>
  <si>
    <t>MM-18280</t>
  </si>
  <si>
    <t>Muhammed MacIntyre</t>
  </si>
  <si>
    <t>Quincy</t>
  </si>
  <si>
    <t>OFF-PA-10003039</t>
  </si>
  <si>
    <t>Xerox 1960</t>
  </si>
  <si>
    <t>CA-2015-125395</t>
  </si>
  <si>
    <t>LA-16780</t>
  </si>
  <si>
    <t>Laura Armstrong</t>
  </si>
  <si>
    <t>TEC-AC-10004708</t>
  </si>
  <si>
    <t>Sony 32GB Class 10 Micro SDHC R40 Memory Card</t>
  </si>
  <si>
    <t>CA-2014-115973</t>
  </si>
  <si>
    <t>NG-18430</t>
  </si>
  <si>
    <t>Nathan Gelder</t>
  </si>
  <si>
    <t>Cincinnati</t>
  </si>
  <si>
    <t>OFF-AR-10004757</t>
  </si>
  <si>
    <t>Crayola Colored Pencils</t>
  </si>
  <si>
    <t>CA-2017-102946</t>
  </si>
  <si>
    <t>VP-21730</t>
  </si>
  <si>
    <t>Victor Preis</t>
  </si>
  <si>
    <t>Las Vegas</t>
  </si>
  <si>
    <t>Nevada</t>
  </si>
  <si>
    <t>OFF-BI-10004492</t>
  </si>
  <si>
    <t>Tuf-Vin Binders</t>
  </si>
  <si>
    <t>CA-2015-122259</t>
  </si>
  <si>
    <t>HP-14815</t>
  </si>
  <si>
    <t>Harold Pawlan</t>
  </si>
  <si>
    <t>OFF-SU-10002573</t>
  </si>
  <si>
    <t>Supplies</t>
  </si>
  <si>
    <t>Acme 10\ Easy Grip Assistive Scissors\""</t>
  </si>
  <si>
    <t>CA-2014-113166</t>
  </si>
  <si>
    <t>LF-17185</t>
  </si>
  <si>
    <t>Luke Foster</t>
  </si>
  <si>
    <t>Miami</t>
  </si>
  <si>
    <t>OFF-PA-10001947</t>
  </si>
  <si>
    <t>Xerox 1974</t>
  </si>
  <si>
    <t>CA-2014-155208</t>
  </si>
  <si>
    <t>SP-20650</t>
  </si>
  <si>
    <t>Stephanie Phelps</t>
  </si>
  <si>
    <t>Wilmington</t>
  </si>
  <si>
    <t>OFF-AR-10003478</t>
  </si>
  <si>
    <t>Avery Hi-Liter EverBold Pen Style Fluorescent Highlighters, 4/Pack</t>
  </si>
  <si>
    <t>CA-2017-117933</t>
  </si>
  <si>
    <t>RF-19840</t>
  </si>
  <si>
    <t>Roy FranzÃ¶sisch</t>
  </si>
  <si>
    <t>OFF-AP-10004249</t>
  </si>
  <si>
    <t>Staple holder</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</si>
  <si>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</si>
  <si>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</si>
  <si>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</si>
  <si>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</si>
  <si>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</si>
  <si>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</si>
  <si>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</si>
  <si>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</si>
  <si>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</si>
  <si>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</si>
  <si>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</si>
  <si>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</si>
  <si>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VB-21745</t>
  </si>
  <si>
    <t>Victoria Brennan</t>
  </si>
  <si>
    <t>Richmond</t>
  </si>
  <si>
    <t>Kentucky</t>
  </si>
  <si>
    <t>OFF-PA-10003845</t>
  </si>
  <si>
    <t>Xerox 1987</t>
  </si>
  <si>
    <t>CA-2014-142048</t>
  </si>
  <si>
    <t>JE-15745</t>
  </si>
  <si>
    <t>Joel Eaton</t>
  </si>
  <si>
    <t>Louisville</t>
  </si>
  <si>
    <t>Colorado</t>
  </si>
  <si>
    <t>TEC-AC-10004114</t>
  </si>
  <si>
    <t>KeyTronicÂ 6101 Series -Â KeyboardÂ - Black</t>
  </si>
  <si>
    <t>CA-2017-155705</t>
  </si>
  <si>
    <t>NF-18385</t>
  </si>
  <si>
    <t>Natalie Fritzler</t>
  </si>
  <si>
    <t>Mississippi</t>
  </si>
  <si>
    <t>FUR-CH-10000015</t>
  </si>
  <si>
    <t>Hon Multipurpose Stacking Arm Chairs</t>
  </si>
  <si>
    <t>CA-2014-101476</t>
  </si>
  <si>
    <t>SD-20485</t>
  </si>
  <si>
    <t>Shirley Daniels</t>
  </si>
  <si>
    <t>New Rochelle</t>
  </si>
  <si>
    <t>TEC-MA-10000029</t>
  </si>
  <si>
    <t>Machines</t>
  </si>
  <si>
    <t>Epson WorkForce WF-2530 All-in-One Printer, Copier Scanner</t>
  </si>
  <si>
    <t>CA-2017-152275</t>
  </si>
  <si>
    <t>KH-16630</t>
  </si>
  <si>
    <t>Ken Heidel</t>
  </si>
  <si>
    <t>San Antonio</t>
  </si>
  <si>
    <t>OFF-AR-10000369</t>
  </si>
  <si>
    <t>Design Ebony Sketching Pencil</t>
  </si>
  <si>
    <t>CA-2016-127369</t>
  </si>
  <si>
    <t>Lowell</t>
  </si>
  <si>
    <t>Massachusetts</t>
  </si>
  <si>
    <t>OFF-ST-10003306</t>
  </si>
  <si>
    <t>Letter Size Cart</t>
  </si>
  <si>
    <t>CA-2017-130043</t>
  </si>
  <si>
    <t>BB-11545</t>
  </si>
  <si>
    <t>Brenda Bowman</t>
  </si>
  <si>
    <t>OFF-PA-10002230</t>
  </si>
  <si>
    <t>Xerox 1897</t>
  </si>
  <si>
    <t>CA-2017-157252</t>
  </si>
  <si>
    <t>FUR-CH-10003396</t>
  </si>
  <si>
    <t>Global Deluxe Steno Chair</t>
  </si>
  <si>
    <t>CA-2017-154214</t>
  </si>
  <si>
    <t>TB-21595</t>
  </si>
  <si>
    <t>Troy Blackwell</t>
  </si>
  <si>
    <t>Columbus</t>
  </si>
  <si>
    <t>Indiana</t>
  </si>
  <si>
    <t>FUR-FU-10000206</t>
  </si>
  <si>
    <t>GE General Purpose, Extra Long Life, Showcase &amp; Floodlight Incandescent Bulbs</t>
  </si>
  <si>
    <t>CA-2016-100153</t>
  </si>
  <si>
    <t>Norman</t>
  </si>
  <si>
    <t>Oklahoma</t>
  </si>
  <si>
    <t>TEC-AC-10001772</t>
  </si>
  <si>
    <t>Memorex Mini Travel Drive 16 GB USB 2.0 Flash Drive</t>
  </si>
  <si>
    <t>CA-2015-154144</t>
  </si>
  <si>
    <t>MH-17785</t>
  </si>
  <si>
    <t>Maya Herman</t>
  </si>
  <si>
    <t>Lindenhurst</t>
  </si>
  <si>
    <t>OFF-PA-10004071</t>
  </si>
  <si>
    <t>Eaton Premium Continuous-Feed Paper, 25% Cotton, Letter Size, White, 1000 Shts/Box</t>
  </si>
  <si>
    <t>CA-2016-103891</t>
  </si>
  <si>
    <t>TEC-PH-10000149</t>
  </si>
  <si>
    <t>Cisco SPA525G2 IP Phone - Wireless</t>
  </si>
  <si>
    <t>CA-2016-152632</t>
  </si>
  <si>
    <t>JE-15475</t>
  </si>
  <si>
    <t>Jeremy Ellison</t>
  </si>
  <si>
    <t>Troy</t>
  </si>
  <si>
    <t>CA-2014-134677</t>
  </si>
  <si>
    <t>XP-21865</t>
  </si>
  <si>
    <t>Xylona Preis</t>
  </si>
  <si>
    <t>San Diego</t>
  </si>
  <si>
    <t>TEC-AC-10001445</t>
  </si>
  <si>
    <t>ImationÂ USB 2.0 SwivelÂ Flash DriveÂ USBÂ flash driveÂ - 4 GB - Pink</t>
  </si>
  <si>
    <t>CA-2014-154627</t>
  </si>
  <si>
    <t>SA-20830</t>
  </si>
  <si>
    <t>Sue Ann Reed</t>
  </si>
  <si>
    <t>TEC-PH-10001363</t>
  </si>
  <si>
    <t>Apple iPhone 5S</t>
  </si>
  <si>
    <t>CA-2016-169166</t>
  </si>
  <si>
    <t>SS-20590</t>
  </si>
  <si>
    <t>Sonia Sunley</t>
  </si>
  <si>
    <t>TEC-AC-10000991</t>
  </si>
  <si>
    <t>Sony Micro Vault Click 8 GB USB 2.0 Flash Drive</t>
  </si>
  <si>
    <t>CA-2015-134782</t>
  </si>
  <si>
    <t>MD-17350</t>
  </si>
  <si>
    <t>Maribeth Dona</t>
  </si>
  <si>
    <t>Fayetteville</t>
  </si>
  <si>
    <t>Arkansas</t>
  </si>
  <si>
    <t>OFF-EN-10001434</t>
  </si>
  <si>
    <t>Strathmore #10 Envelopes, Ultimate White</t>
  </si>
  <si>
    <t>CA-2017-134978</t>
  </si>
  <si>
    <t>EB-13705</t>
  </si>
  <si>
    <t>Ed Braxton</t>
  </si>
  <si>
    <t>OFF-BI-10003274</t>
  </si>
  <si>
    <t>Avery Durable Slant Ring Binders, No Labels</t>
  </si>
  <si>
    <t>CA-2016-106341</t>
  </si>
  <si>
    <t>OFF-AR-10002053</t>
  </si>
  <si>
    <t>Premium Writing Pencils, Soft, #2 by Central Association for the Blind</t>
  </si>
  <si>
    <t>CA-2017-145142</t>
  </si>
  <si>
    <t>MC-17605</t>
  </si>
  <si>
    <t>Matt Connell</t>
  </si>
  <si>
    <t>Detroit</t>
  </si>
  <si>
    <t>FUR-TA-10001857</t>
  </si>
  <si>
    <t>Balt Solid Wood Rectangular Table</t>
  </si>
  <si>
    <t>CA-2015-158792</t>
  </si>
  <si>
    <t>BD-11605</t>
  </si>
  <si>
    <t>Brian Dahlen</t>
  </si>
  <si>
    <t>Lawrence</t>
  </si>
  <si>
    <t>OFF-FA-10002815</t>
  </si>
  <si>
    <t>Staples</t>
  </si>
  <si>
    <t>CA-2015-102848</t>
  </si>
  <si>
    <t>KB-16240</t>
  </si>
  <si>
    <t>Karen Bern</t>
  </si>
  <si>
    <t>FUR-CH-10000595</t>
  </si>
  <si>
    <t>Safco Contoured Stacking Chairs</t>
  </si>
  <si>
    <t>US-2017-129441</t>
  </si>
  <si>
    <t>JC-15340</t>
  </si>
  <si>
    <t>Jasper Cacioppo</t>
  </si>
  <si>
    <t>FUR-FU-10000448</t>
  </si>
  <si>
    <t>Tenex Chairmats For Use With Carpeted Floors</t>
  </si>
  <si>
    <t>CA-2016-126613</t>
  </si>
  <si>
    <t>AA-10375</t>
  </si>
  <si>
    <t>Allen Armold</t>
  </si>
  <si>
    <t>Mesa</t>
  </si>
  <si>
    <t>Arizona</t>
  </si>
  <si>
    <t>OFF-ST-10001325</t>
  </si>
  <si>
    <t>Sterilite Officeware Hinged File Box</t>
  </si>
  <si>
    <t>CA-2015-147851</t>
  </si>
  <si>
    <t>MP-17470</t>
  </si>
  <si>
    <t>Mark Packer</t>
  </si>
  <si>
    <t>OFF-BI-10004528</t>
  </si>
  <si>
    <t>Cardinal Poly Pocket Divider Pockets for Ring Binders</t>
  </si>
  <si>
    <t>CA-2014-140795</t>
  </si>
  <si>
    <t>BD-11500</t>
  </si>
  <si>
    <t>Bradley Drucker</t>
  </si>
  <si>
    <t>Green Bay</t>
  </si>
  <si>
    <t>TEC-AC-10001432</t>
  </si>
  <si>
    <t>Enermax Aurora Lite Keyboard</t>
  </si>
  <si>
    <t>CA-2016-136924</t>
  </si>
  <si>
    <t>Tucson</t>
  </si>
  <si>
    <t>TEC-PH-10002262</t>
  </si>
  <si>
    <t>LG Electronics Tone+ HBS-730 Bluetooth Headset</t>
  </si>
  <si>
    <t>CA-2016-136406</t>
  </si>
  <si>
    <t>BD-11320</t>
  </si>
  <si>
    <t>Bill Donatelli</t>
  </si>
  <si>
    <t>FUR-CH-10002024</t>
  </si>
  <si>
    <t>HON 5400 Series Task Chairs for Big and Tall</t>
  </si>
  <si>
    <t>CA-2017-112774</t>
  </si>
  <si>
    <t>RC-19960</t>
  </si>
  <si>
    <t>Ryan Crowe</t>
  </si>
  <si>
    <t>Jacksonville</t>
  </si>
  <si>
    <t>FUR-FU-10003039</t>
  </si>
  <si>
    <t>Howard Miller 11-1/2\ Diameter Grantwood Wall Clock\""</t>
  </si>
  <si>
    <t>CA-2017-101945</t>
  </si>
  <si>
    <t>GT-14710</t>
  </si>
  <si>
    <t>Greg Tran</t>
  </si>
  <si>
    <t>OFF-FA-10004248</t>
  </si>
  <si>
    <t>Advantus T-Pin Paper Clips</t>
  </si>
  <si>
    <t>CA-2017-100650</t>
  </si>
  <si>
    <t>DK-13225</t>
  </si>
  <si>
    <t>Dean Katz</t>
  </si>
  <si>
    <t>Anaheim</t>
  </si>
  <si>
    <t>OFF-ST-10001780</t>
  </si>
  <si>
    <t>Tennsco 16-Compartment Lockers with Coat Rack</t>
  </si>
  <si>
    <t>CA-2014-155852</t>
  </si>
  <si>
    <t>AJ-10945</t>
  </si>
  <si>
    <t>Ashley Jarboe</t>
  </si>
  <si>
    <t>OFF-AR-10003560</t>
  </si>
  <si>
    <t>Zebra Zazzle Fluorescent Highlighters</t>
  </si>
  <si>
    <t>CA-2017-137099</t>
  </si>
  <si>
    <t>FP-14320</t>
  </si>
  <si>
    <t>Frank Preis</t>
  </si>
  <si>
    <t>TEC-PH-10002496</t>
  </si>
  <si>
    <t>Cisco SPA301</t>
  </si>
  <si>
    <t>CA-2016-127250</t>
  </si>
  <si>
    <t>SF-20200</t>
  </si>
  <si>
    <t>Sarah Foster</t>
  </si>
  <si>
    <t>Marysville</t>
  </si>
  <si>
    <t>OFF-AR-10003394</t>
  </si>
  <si>
    <t>Newell 332</t>
  </si>
  <si>
    <t>CA-2017-118640</t>
  </si>
  <si>
    <t>CS-11950</t>
  </si>
  <si>
    <t>Carlos Soltero</t>
  </si>
  <si>
    <t>OFF-ST-10002974</t>
  </si>
  <si>
    <t>Trav-L-File Heavy-Duty Shuttle II, Black</t>
  </si>
  <si>
    <t>CA-2015-132906</t>
  </si>
  <si>
    <t>CC-12145</t>
  </si>
  <si>
    <t>Charles Crestani</t>
  </si>
  <si>
    <t>OFF-SU-10004498</t>
  </si>
  <si>
    <t>Martin-Yale Premier Letter Opener</t>
  </si>
  <si>
    <t>CA-2016-120180</t>
  </si>
  <si>
    <t>TP-21130</t>
  </si>
  <si>
    <t>Theone Pippenger</t>
  </si>
  <si>
    <t>OFF-SU-10004115</t>
  </si>
  <si>
    <t>Acme Stainless Steel Office Snips</t>
  </si>
  <si>
    <t>CA-2017-163020</t>
  </si>
  <si>
    <t>MO-17800</t>
  </si>
  <si>
    <t>Meg O'Connel</t>
  </si>
  <si>
    <t>FUR-FU-10000221</t>
  </si>
  <si>
    <t>Master Caster Door Stop, Brown</t>
  </si>
  <si>
    <t>CA-2017-153787</t>
  </si>
  <si>
    <t>AT-10735</t>
  </si>
  <si>
    <t>Annie Thurman</t>
  </si>
  <si>
    <t>OFF-AP-10001563</t>
  </si>
  <si>
    <t>Belkin Premiere Surge Master II 8-outlet surge protector</t>
  </si>
  <si>
    <t>CA-2015-168004</t>
  </si>
  <si>
    <t>DJ-13420</t>
  </si>
  <si>
    <t>Denny Joy</t>
  </si>
  <si>
    <t>Warner Robins</t>
  </si>
  <si>
    <t>Georgia</t>
  </si>
  <si>
    <t>FUR-CH-10001482</t>
  </si>
  <si>
    <t>Office Star - Mesh Screen back chair with Vinyl seat</t>
  </si>
  <si>
    <t>CA-2016-147067</t>
  </si>
  <si>
    <t>JD-16150</t>
  </si>
  <si>
    <t>Justin Deggeller</t>
  </si>
  <si>
    <t>Minneapolis</t>
  </si>
  <si>
    <t>FUR-FU-10000732</t>
  </si>
  <si>
    <t>Eldon 200 Class Desk Accessories</t>
  </si>
  <si>
    <t>CA-2017-106103</t>
  </si>
  <si>
    <t>SC-20305</t>
  </si>
  <si>
    <t>Sean Christensen</t>
  </si>
  <si>
    <t>Rochester Hills</t>
  </si>
  <si>
    <t>TEC-AC-10003832</t>
  </si>
  <si>
    <t>ImationÂ 16GB Mini TravelDrive USB 2.0Â Flash Drive</t>
  </si>
  <si>
    <t>US-2017-127719</t>
  </si>
  <si>
    <t>TW-21025</t>
  </si>
  <si>
    <t>Tamara Willingham</t>
  </si>
  <si>
    <t>Plainfield</t>
  </si>
  <si>
    <t>OFF-PA-10001934</t>
  </si>
  <si>
    <t>Xerox 1993</t>
  </si>
  <si>
    <t>CA-2017-126221</t>
  </si>
  <si>
    <t>CC-12430</t>
  </si>
  <si>
    <t>Chuck Clark</t>
  </si>
  <si>
    <t>OFF-AP-10002457</t>
  </si>
  <si>
    <t>Eureka The Boss Plus 12-Amp Hard Box Upright Vacuum, Red</t>
  </si>
  <si>
    <t>CA-2016-132661</t>
  </si>
  <si>
    <t>SR-20740</t>
  </si>
  <si>
    <t>Steven Roelle</t>
  </si>
  <si>
    <t>CA-2016-123666</t>
  </si>
  <si>
    <t>SP-20545</t>
  </si>
  <si>
    <t>Sibella Parks</t>
  </si>
  <si>
    <t>OFF-ST-10001522</t>
  </si>
  <si>
    <t>Gould Plastics 18-Pocket Panel Bin, 34w x 5-1/4d x 20-1/2h</t>
  </si>
  <si>
    <t>CA-2016-143308</t>
  </si>
  <si>
    <t>Same Day</t>
  </si>
  <si>
    <t>OFF-FA-10000621</t>
  </si>
  <si>
    <t>OIC Colored Binder Clips, Assorted Sizes</t>
  </si>
  <si>
    <t>CA-2014-156314</t>
  </si>
  <si>
    <t>RP-19390</t>
  </si>
  <si>
    <t>Resi PÃ¶lking</t>
  </si>
  <si>
    <t>Cleveland</t>
  </si>
  <si>
    <t>FUR-FU-10003096</t>
  </si>
  <si>
    <t>Master Giant Foot Doorstop, Safety Yellow</t>
  </si>
  <si>
    <t>CA-2017-111178</t>
  </si>
  <si>
    <t>TD-20995</t>
  </si>
  <si>
    <t>Tamara Dahlen</t>
  </si>
  <si>
    <t>OFF-AR-10001954</t>
  </si>
  <si>
    <t>Newell 331</t>
  </si>
  <si>
    <t>CA-2017-161480</t>
  </si>
  <si>
    <t>RA-19285</t>
  </si>
  <si>
    <t>Ralph Arnett</t>
  </si>
  <si>
    <t>FUR-BO-10004015</t>
  </si>
  <si>
    <t>Bookcases</t>
  </si>
  <si>
    <t>Bush Andora Bookcase, Maple/Graphite Gray Finish</t>
  </si>
  <si>
    <t>CA-2017-114552</t>
  </si>
  <si>
    <t>Dl-13600</t>
  </si>
  <si>
    <t>Dorris liebe</t>
  </si>
  <si>
    <t>CA-2016-163755</t>
  </si>
  <si>
    <t>AS-10285</t>
  </si>
  <si>
    <t>Alejandro Savely</t>
  </si>
  <si>
    <t>FUR-FU-10003394</t>
  </si>
  <si>
    <t>Tenex \The Solids\"\" Textured Chair Mats\""</t>
  </si>
  <si>
    <t>CA-2014-113887</t>
  </si>
  <si>
    <t>TH-21550</t>
  </si>
  <si>
    <t>Tracy Hopkins</t>
  </si>
  <si>
    <t>CA-2017-146136</t>
  </si>
  <si>
    <t>AP-10915</t>
  </si>
  <si>
    <t>Arthur Prichep</t>
  </si>
  <si>
    <t>Palm Coast</t>
  </si>
  <si>
    <t>OFF-EN-10001219</t>
  </si>
  <si>
    <t>#10- 4 1/8\ x 9 1/2\"\" Security-Tint Envelopes\""</t>
  </si>
  <si>
    <t>CA-2014-153150</t>
  </si>
  <si>
    <t>OFF-BI-10003355</t>
  </si>
  <si>
    <t>Cardinal Holdit Business Card Pockets</t>
  </si>
  <si>
    <t>CA-2014-130092</t>
  </si>
  <si>
    <t>SV-20365</t>
  </si>
  <si>
    <t>Seth Vernon</t>
  </si>
  <si>
    <t>Dover</t>
  </si>
  <si>
    <t>Delaware</t>
  </si>
  <si>
    <t>FUR-FU-10000010</t>
  </si>
  <si>
    <t>DAX Value U-Channel Document Frames, Easel Back</t>
  </si>
  <si>
    <t>CA-2017-108910</t>
  </si>
  <si>
    <t>KC-16540</t>
  </si>
  <si>
    <t>Kelly Collister</t>
  </si>
  <si>
    <t>FUR-FU-10002253</t>
  </si>
  <si>
    <t>Howard Miller 13\ Diameter Pewter Finish Round Wall Clock\""</t>
  </si>
  <si>
    <t>CA-2016-112942</t>
  </si>
  <si>
    <t>RD-19810</t>
  </si>
  <si>
    <t>Ross DeVincentis</t>
  </si>
  <si>
    <t>OFF-PA-10004092</t>
  </si>
  <si>
    <t>Tops Green Bar Computer Printout Paper</t>
  </si>
  <si>
    <t>CA-2014-117429</t>
  </si>
  <si>
    <t>MR-17545</t>
  </si>
  <si>
    <t>Mathew Reese</t>
  </si>
  <si>
    <t>FUR-FU-10000222</t>
  </si>
  <si>
    <t>Seth Thomas 16\ Steel Case Clock\""</t>
  </si>
  <si>
    <t>CA-2016-114713</t>
  </si>
  <si>
    <t>SC-20695</t>
  </si>
  <si>
    <t>Steve Chapman</t>
  </si>
  <si>
    <t>Hialeah</t>
  </si>
  <si>
    <t>OFF-SU-10004664</t>
  </si>
  <si>
    <t>Acme Softgrip Scissors</t>
  </si>
  <si>
    <t>CA-2014-132500</t>
  </si>
  <si>
    <t>TEC-AC-10001383</t>
  </si>
  <si>
    <t>Logitech Wireless Touch Keyboard K400</t>
  </si>
  <si>
    <t>CA-2016-150889</t>
  </si>
  <si>
    <t>PB-19105</t>
  </si>
  <si>
    <t>Peter BÃ¼hler</t>
  </si>
  <si>
    <t>Evanston</t>
  </si>
  <si>
    <t>TEC-PH-10000004</t>
  </si>
  <si>
    <t>Belkin iPhone and iPad Lightning Cable</t>
  </si>
  <si>
    <t>CA-2016-110499</t>
  </si>
  <si>
    <t>YC-21895</t>
  </si>
  <si>
    <t>Yoseph Carroll</t>
  </si>
  <si>
    <t>TEC-CO-10002095</t>
  </si>
  <si>
    <t>Copiers</t>
  </si>
  <si>
    <t>Hewlett Packard 610 Color Digital Copier / Printer</t>
  </si>
  <si>
    <t>CA-2015-135272</t>
  </si>
  <si>
    <t>MS-17830</t>
  </si>
  <si>
    <t>Melanie Seite</t>
  </si>
  <si>
    <t>FUR-FU-10002759</t>
  </si>
  <si>
    <t>12-1/2 Diameter Round Wall Clock</t>
  </si>
  <si>
    <t>CA-2017-117240</t>
  </si>
  <si>
    <t>CP-12340</t>
  </si>
  <si>
    <t>Christine Phan</t>
  </si>
  <si>
    <t>OFF-BI-10000848</t>
  </si>
  <si>
    <t>Angle-D Ring Binders</t>
  </si>
  <si>
    <t>CA-2015-112319</t>
  </si>
  <si>
    <t>AR-10510</t>
  </si>
  <si>
    <t>Andrew Roberts</t>
  </si>
  <si>
    <t>OFF-PA-10003441</t>
  </si>
  <si>
    <t>Xerox 226</t>
  </si>
  <si>
    <t>CA-2017-126046</t>
  </si>
  <si>
    <t>Atlanta</t>
  </si>
  <si>
    <t>OFF-LA-10004484</t>
  </si>
  <si>
    <t>Avery 476</t>
  </si>
  <si>
    <t>CA-2014-106810</t>
  </si>
  <si>
    <t>AJ-10795</t>
  </si>
  <si>
    <t>Anthony Johnson</t>
  </si>
  <si>
    <t>Saint Petersburg</t>
  </si>
  <si>
    <t>FUR-FU-10004306</t>
  </si>
  <si>
    <t>Electrix Halogen Magnifier Lamp</t>
  </si>
  <si>
    <t>CA-2016-157245</t>
  </si>
  <si>
    <t>FUR-CH-10003746</t>
  </si>
  <si>
    <t>Hon 4070 Series Pagoda Round Back Stacking Chairs</t>
  </si>
  <si>
    <t>CA-2014-165974</t>
  </si>
  <si>
    <t>DL-12865</t>
  </si>
  <si>
    <t>Dan Lawera</t>
  </si>
  <si>
    <t>OFF-AR-10003405</t>
  </si>
  <si>
    <t>Dixon My First Ticonderoga Pencil, #2</t>
  </si>
  <si>
    <t>CA-2015-154921</t>
  </si>
  <si>
    <t>EA-14035</t>
  </si>
  <si>
    <t>Erin Ashbrook</t>
  </si>
  <si>
    <t>OFF-EN-10000056</t>
  </si>
  <si>
    <t>Cameo Buff Policy Envelopes</t>
  </si>
  <si>
    <t>CA-2017-129567</t>
  </si>
  <si>
    <t>CL-12565</t>
  </si>
  <si>
    <t>Clay Ludtke</t>
  </si>
  <si>
    <t>Lancaster</t>
  </si>
  <si>
    <t>OFF-BI-10000014</t>
  </si>
  <si>
    <t>Heavy-Duty E-Z-D Binders</t>
  </si>
  <si>
    <t>CA-2015-154620</t>
  </si>
  <si>
    <t>LT-17110</t>
  </si>
  <si>
    <t>Liz Thompson</t>
  </si>
  <si>
    <t>FUR-CH-10004675</t>
  </si>
  <si>
    <t>Lifetime Advantage Folding Chairs, 4/Carton</t>
  </si>
  <si>
    <t>CA-2016-105256</t>
  </si>
  <si>
    <t>JK-15730</t>
  </si>
  <si>
    <t>Joe Kamberova</t>
  </si>
  <si>
    <t>Asheville</t>
  </si>
  <si>
    <t>TEC-PH-10001530</t>
  </si>
  <si>
    <t>Cisco Unified IP Phone 7945G VoIP phone</t>
  </si>
  <si>
    <t>CA-2017-151428</t>
  </si>
  <si>
    <t>RH-19495</t>
  </si>
  <si>
    <t>Rick Hansen</t>
  </si>
  <si>
    <t>OFF-BI-10000546</t>
  </si>
  <si>
    <t>Avery Durable Binders</t>
  </si>
  <si>
    <t>CA-2015-101910</t>
  </si>
  <si>
    <t>CD-11920</t>
  </si>
  <si>
    <t>Carlos Daly</t>
  </si>
  <si>
    <t>Lake Elsinore</t>
  </si>
  <si>
    <t>FUR-CH-10002647</t>
  </si>
  <si>
    <t>Situations Contoured Folding Chairs, 4/Set</t>
  </si>
  <si>
    <t>CA-2016-136133</t>
  </si>
  <si>
    <t>HW-14935</t>
  </si>
  <si>
    <t>Helen Wasserman</t>
  </si>
  <si>
    <t>OFF-AP-10000576</t>
  </si>
  <si>
    <t>Belkin 7 Outlet SurgeMaster II</t>
  </si>
  <si>
    <t>CA-2016-115504</t>
  </si>
  <si>
    <t>MC-18130</t>
  </si>
  <si>
    <t>Mike Caudle</t>
  </si>
  <si>
    <t>Monroe</t>
  </si>
  <si>
    <t>Louisiana</t>
  </si>
  <si>
    <t>OFF-PA-10003953</t>
  </si>
  <si>
    <t>Xerox 218</t>
  </si>
  <si>
    <t>CA-2017-135783</t>
  </si>
  <si>
    <t>GM-14440</t>
  </si>
  <si>
    <t>Gary McGarr</t>
  </si>
  <si>
    <t>FUR-FU-10000794</t>
  </si>
  <si>
    <t>Eldon Stackable Tray, Side-Load, Legal, Smoke</t>
  </si>
  <si>
    <t>CA-2015-106565</t>
  </si>
  <si>
    <t>BW-11110</t>
  </si>
  <si>
    <t>Bart Watters</t>
  </si>
  <si>
    <t>Milwaukee</t>
  </si>
  <si>
    <t>OFF-PA-10000061</t>
  </si>
  <si>
    <t>Xerox 205</t>
  </si>
  <si>
    <t>CA-2016-149370</t>
  </si>
  <si>
    <t>DB-13210</t>
  </si>
  <si>
    <t>Dean Braden</t>
  </si>
  <si>
    <t>OFF-PA-10003651</t>
  </si>
  <si>
    <t>Xerox 1968</t>
  </si>
  <si>
    <t>US-2017-156083</t>
  </si>
  <si>
    <t>JL-15175</t>
  </si>
  <si>
    <t>James Lanier</t>
  </si>
  <si>
    <t>OFF-PA-10001560</t>
  </si>
  <si>
    <t>Adams Telephone Message Books, 5 1/4â€ x 11â€</t>
  </si>
  <si>
    <t>US-2016-137547</t>
  </si>
  <si>
    <t>Fort Worth</t>
  </si>
  <si>
    <t>TEC-PH-10002365</t>
  </si>
  <si>
    <t>Belkin Grip Candy Sheer Case / Cover for iPhone 5 and 5S</t>
  </si>
  <si>
    <t>CA-2014-107755</t>
  </si>
  <si>
    <t>CK-12760</t>
  </si>
  <si>
    <t>Cyma Kinney</t>
  </si>
  <si>
    <t>Linden</t>
  </si>
  <si>
    <t>TEC-AC-10000710</t>
  </si>
  <si>
    <t>Maxell DVD-RAM Discs</t>
  </si>
  <si>
    <t>CA-2016-113747</t>
  </si>
  <si>
    <t>VD-21670</t>
  </si>
  <si>
    <t>Valerie Dominguez</t>
  </si>
  <si>
    <t>CA-2016-134362</t>
  </si>
  <si>
    <t>LS-16945</t>
  </si>
  <si>
    <t>Linda Southworth</t>
  </si>
  <si>
    <t>OFF-LA-10004853</t>
  </si>
  <si>
    <t>Avery 483</t>
  </si>
  <si>
    <t>CA-2015-131128</t>
  </si>
  <si>
    <t>New Hampshire</t>
  </si>
  <si>
    <t>OFF-PA-10003591</t>
  </si>
  <si>
    <t>Southworth 100% Cotton The Best Paper</t>
  </si>
  <si>
    <t>CA-2014-148488</t>
  </si>
  <si>
    <t>SM-20005</t>
  </si>
  <si>
    <t>Sally Matthias</t>
  </si>
  <si>
    <t>OFF-BI-10000315</t>
  </si>
  <si>
    <t>Poly Designer Cover &amp; Back</t>
  </si>
  <si>
    <t>CA-2017-114636</t>
  </si>
  <si>
    <t>GA-14725</t>
  </si>
  <si>
    <t>Guy Armstrong</t>
  </si>
  <si>
    <t>OFF-PA-10001790</t>
  </si>
  <si>
    <t>Xerox 1910</t>
  </si>
  <si>
    <t>CA-2015-129098</t>
  </si>
  <si>
    <t>OFF-ST-10001321</t>
  </si>
  <si>
    <t>Decoflex Hanging Personal Folder File, Blue</t>
  </si>
  <si>
    <t>US-2017-123463</t>
  </si>
  <si>
    <t>OFF-AR-10001118</t>
  </si>
  <si>
    <t>Binney &amp; Smith Crayola Metallic Crayons, 16-Color Pack</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</si>
  <si>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</si>
  <si>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</si>
  <si>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</si>
  <si>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</si>
  <si>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</si>
  <si>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</si>
  <si>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</si>
  <si>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</si>
  <si>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</si>
  <si>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</si>
  <si>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</si>
  <si>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</si>
  <si>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</si>
  <si>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</si>
  <si>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OT-18730</t>
  </si>
  <si>
    <t>Olvera Toch</t>
  </si>
  <si>
    <t>OFF-ST-10002486</t>
  </si>
  <si>
    <t>Eldon Shelf Savers Cubes and Bins</t>
  </si>
  <si>
    <t>CA-2017-150707</t>
  </si>
  <si>
    <t>EL-13735</t>
  </si>
  <si>
    <t>Ed Ludwig</t>
  </si>
  <si>
    <t>Maryland</t>
  </si>
  <si>
    <t>OFF-BI-10001078</t>
  </si>
  <si>
    <t>Acco PRESSTEX Data Binder with Storage Hooks, Dark Blue, 14 7/8\ X 11\"\"\""</t>
  </si>
  <si>
    <t>CA-2014-104976</t>
  </si>
  <si>
    <t>CA-2016-140634</t>
  </si>
  <si>
    <t>HL-15040</t>
  </si>
  <si>
    <t>Hunter Lopez</t>
  </si>
  <si>
    <t>OFF-EN-10001099</t>
  </si>
  <si>
    <t>CA-2014-144407</t>
  </si>
  <si>
    <t>MS-17365</t>
  </si>
  <si>
    <t>Maribeth Schnelling</t>
  </si>
  <si>
    <t>OFF-LA-10003923</t>
  </si>
  <si>
    <t>Alphabetical Labels for Top Tab Filing</t>
  </si>
  <si>
    <t>CA-2017-160983</t>
  </si>
  <si>
    <t>GB-14530</t>
  </si>
  <si>
    <t>George Bell</t>
  </si>
  <si>
    <t>Auburn</t>
  </si>
  <si>
    <t>OFF-PA-10002250</t>
  </si>
  <si>
    <t>Things To Do Today Pad</t>
  </si>
  <si>
    <t>CA-2017-132353</t>
  </si>
  <si>
    <t>TEC-PH-10004536</t>
  </si>
  <si>
    <t>Avaya 5420 Digital phone</t>
  </si>
  <si>
    <t>CA-2015-133627</t>
  </si>
  <si>
    <t>SC-20050</t>
  </si>
  <si>
    <t>Sample Company A</t>
  </si>
  <si>
    <t>Norwich</t>
  </si>
  <si>
    <t>FUR-FU-10001935</t>
  </si>
  <si>
    <t>3M Hangers With Command Adhesive</t>
  </si>
  <si>
    <t>CA-2014-138296</t>
  </si>
  <si>
    <t>Alexandria</t>
  </si>
  <si>
    <t>OFF-ST-10002444</t>
  </si>
  <si>
    <t>Recycled Eldon Regeneration Jumbo File</t>
  </si>
  <si>
    <t>CA-2016-149797</t>
  </si>
  <si>
    <t>AH-10075</t>
  </si>
  <si>
    <t>Adam Hart</t>
  </si>
  <si>
    <t>OFF-BI-10003650</t>
  </si>
  <si>
    <t>GBC DocuBind 300 Electric Binding Machine</t>
  </si>
  <si>
    <t>US-2017-111745</t>
  </si>
  <si>
    <t>Farmington</t>
  </si>
  <si>
    <t>TEC-AC-10003911</t>
  </si>
  <si>
    <t>NETGEAR AC1750 Dual Band GigabitÂ Smart WiFi Router</t>
  </si>
  <si>
    <t>CA-2016-142958</t>
  </si>
  <si>
    <t>RW-19630</t>
  </si>
  <si>
    <t>Rob Williams</t>
  </si>
  <si>
    <t>Torrance</t>
  </si>
  <si>
    <t>CA-2017-131156</t>
  </si>
  <si>
    <t>KH-16360</t>
  </si>
  <si>
    <t>Katherine Hughes</t>
  </si>
  <si>
    <t>FUR-FU-10001940</t>
  </si>
  <si>
    <t>Staple-based wall hangings</t>
  </si>
  <si>
    <t>CA-2017-119305</t>
  </si>
  <si>
    <t>SW-20275</t>
  </si>
  <si>
    <t>Scott Williamson</t>
  </si>
  <si>
    <t>OFF-ST-10000604</t>
  </si>
  <si>
    <t>Home/Office Personal File Carts</t>
  </si>
  <si>
    <t>CA-2015-112571</t>
  </si>
  <si>
    <t>DL-12925</t>
  </si>
  <si>
    <t>Daniel Lacy</t>
  </si>
  <si>
    <t>Oceanside</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</si>
  <si>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</si>
  <si>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</si>
  <si>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</si>
  <si>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</si>
  <si>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</si>
  <si>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</si>
  <si>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</si>
  <si>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</si>
  <si>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</si>
  <si>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</si>
  <si>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</si>
  <si>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OFF-EN-10001335</t>
  </si>
  <si>
    <t>White Business Envelopes with Contemporary Seam, Recycled White Business Envelopes</t>
  </si>
  <si>
    <t>CA-2014-127488</t>
  </si>
  <si>
    <t>Boca Raton</t>
  </si>
  <si>
    <t>OFF-LA-10001613</t>
  </si>
  <si>
    <t>Avery File Folder Labels</t>
  </si>
  <si>
    <t>CA-2017-159366</t>
  </si>
  <si>
    <t>TEC-MA-10000822</t>
  </si>
  <si>
    <t>Lexmark MX611dhe Monochrome Laser Printer</t>
  </si>
  <si>
    <t>CA-2015-157035</t>
  </si>
  <si>
    <t>OFF-PA-10004156</t>
  </si>
  <si>
    <t>Xerox 188</t>
  </si>
  <si>
    <t>CA-2016-144939</t>
  </si>
  <si>
    <t>FUR-CH-10003199</t>
  </si>
  <si>
    <t>Office Star - Contemporary Task Swivel Chair</t>
  </si>
  <si>
    <t>CA-2015-153549</t>
  </si>
  <si>
    <t>SL-20155</t>
  </si>
  <si>
    <t>Sara Luxemburg</t>
  </si>
  <si>
    <t>FUR-CH-10004086</t>
  </si>
  <si>
    <t>Hon 4070 Series Pagoda Armless Upholstered Stacking Chairs</t>
  </si>
  <si>
    <t>CA-2016-110023</t>
  </si>
  <si>
    <t>TS-21610</t>
  </si>
  <si>
    <t>Troy Staebel</t>
  </si>
  <si>
    <t>OFF-BI-10001036</t>
  </si>
  <si>
    <t>Cardinal EasyOpen D-Ring Binders</t>
  </si>
  <si>
    <t>CA-2016-155488</t>
  </si>
  <si>
    <t>Vancouver</t>
  </si>
  <si>
    <t>OFF-AR-10002956</t>
  </si>
  <si>
    <t>Boston 16801 Nautilus Battery Pencil Sharpener</t>
  </si>
  <si>
    <t>CA-2015-126445</t>
  </si>
  <si>
    <t>RA-19945</t>
  </si>
  <si>
    <t>Ryan Akin</t>
  </si>
  <si>
    <t>Murrieta</t>
  </si>
  <si>
    <t>OFF-ST-10000046</t>
  </si>
  <si>
    <t>Fellowes Super Stor/Drawer Files</t>
  </si>
  <si>
    <t>CA-2015-111199</t>
  </si>
  <si>
    <t>CA-2017-135034</t>
  </si>
  <si>
    <t>TEC-PH-10003931</t>
  </si>
  <si>
    <t>JBL Micro Wireless Portable Bluetooth Speaker</t>
  </si>
  <si>
    <t>CA-2015-133025</t>
  </si>
  <si>
    <t>OFF-PA-10004100</t>
  </si>
  <si>
    <t>Xerox 216</t>
  </si>
  <si>
    <t>CA-2015-167269</t>
  </si>
  <si>
    <t>OFF-EN-10003072</t>
  </si>
  <si>
    <t>Peel &amp; Seel Envelopes</t>
  </si>
  <si>
    <t>CA-2017-106964</t>
  </si>
  <si>
    <t>HR-14770</t>
  </si>
  <si>
    <t>Hallie Redmond</t>
  </si>
  <si>
    <t>OFF-BI-10000320</t>
  </si>
  <si>
    <t>GBC Plastic Binding Combs</t>
  </si>
  <si>
    <t>CA-2016-113061</t>
  </si>
  <si>
    <t>Jefferson City</t>
  </si>
  <si>
    <t>FUR-FU-10003975</t>
  </si>
  <si>
    <t>Eldon Advantage Chair Mats for Low to Medium Pile Carpets</t>
  </si>
  <si>
    <t>CA-2015-127418</t>
  </si>
  <si>
    <t>JJ-15445</t>
  </si>
  <si>
    <t>Jennifer Jackson</t>
  </si>
  <si>
    <t>OFF-BI-10003707</t>
  </si>
  <si>
    <t>Aluminum Screw Posts</t>
  </si>
  <si>
    <t>CA-2016-127670</t>
  </si>
  <si>
    <t>RD-19660</t>
  </si>
  <si>
    <t>Robert Dilbeck</t>
  </si>
  <si>
    <t>Saint Peters</t>
  </si>
  <si>
    <t>FUR-TA-10001095</t>
  </si>
  <si>
    <t>Chromcraft Round Conference Tables</t>
  </si>
  <si>
    <t>CA-2017-167150</t>
  </si>
  <si>
    <t>BP-11185</t>
  </si>
  <si>
    <t>Ben Peterman</t>
  </si>
  <si>
    <t>OFF-BI-10001097</t>
  </si>
  <si>
    <t>Avery Hole Reinforcements</t>
  </si>
  <si>
    <t>CA-2016-105284</t>
  </si>
  <si>
    <t>MG-17650</t>
  </si>
  <si>
    <t>Matthew Grinstein</t>
  </si>
  <si>
    <t>OFF-FA-10001754</t>
  </si>
  <si>
    <t>Stockwell Gold Paper Clips</t>
  </si>
  <si>
    <t>CA-2016-157686</t>
  </si>
  <si>
    <t>BD-11620</t>
  </si>
  <si>
    <t>Brian DeCherney</t>
  </si>
  <si>
    <t>FUR-CH-10001146</t>
  </si>
  <si>
    <t>Global Value Mid-Back Manager's Chair, Gray</t>
  </si>
  <si>
    <t>CA-2015-144652</t>
  </si>
  <si>
    <t>SN-20560</t>
  </si>
  <si>
    <t>Skye Norling</t>
  </si>
  <si>
    <t>OFF-AR-10003732</t>
  </si>
  <si>
    <t>Newell 333</t>
  </si>
  <si>
    <t>CA-2016-152814</t>
  </si>
  <si>
    <t>EH-14005</t>
  </si>
  <si>
    <t>Erica Hernandez</t>
  </si>
  <si>
    <t>Denver</t>
  </si>
  <si>
    <t>OFF-PA-10001970</t>
  </si>
  <si>
    <t>Xerox 1881</t>
  </si>
  <si>
    <t>CA-2017-106943</t>
  </si>
  <si>
    <t>FO-14305</t>
  </si>
  <si>
    <t>Frank Olsen</t>
  </si>
  <si>
    <t>OFF-BI-10003669</t>
  </si>
  <si>
    <t>3M Organizer Strips</t>
  </si>
  <si>
    <t>CA-2016-161781</t>
  </si>
  <si>
    <t>CC-12100</t>
  </si>
  <si>
    <t>Chad Cunningham</t>
  </si>
  <si>
    <t>OFF-AR-10000255</t>
  </si>
  <si>
    <t>Newell 328</t>
  </si>
  <si>
    <t>CA-2016-167584</t>
  </si>
  <si>
    <t>LC-16870</t>
  </si>
  <si>
    <t>Lena Cacioppo</t>
  </si>
  <si>
    <t>Des Moines</t>
  </si>
  <si>
    <t>Iowa</t>
  </si>
  <si>
    <t>OFF-PA-10000029</t>
  </si>
  <si>
    <t>Xerox 224</t>
  </si>
  <si>
    <t>CA-2014-159338</t>
  </si>
  <si>
    <t>NS-18640</t>
  </si>
  <si>
    <t>Noel Staavos</t>
  </si>
  <si>
    <t>FUR-TA-10004147</t>
  </si>
  <si>
    <t>Hon 4060 Series Tables</t>
  </si>
  <si>
    <t>CA-2016-144855</t>
  </si>
  <si>
    <t>DL-13495</t>
  </si>
  <si>
    <t>Dionis Lloyd</t>
  </si>
  <si>
    <t>OFF-LA-10003766</t>
  </si>
  <si>
    <t>Self-Adhesive Removable Labels</t>
  </si>
  <si>
    <t>US-2016-114776</t>
  </si>
  <si>
    <t>GG-14650</t>
  </si>
  <si>
    <t>Greg Guthrie</t>
  </si>
  <si>
    <t>Antioch</t>
  </si>
  <si>
    <t>US-2016-148803</t>
  </si>
  <si>
    <t>LR-16915</t>
  </si>
  <si>
    <t>Lena Radford</t>
  </si>
  <si>
    <t>Homestead</t>
  </si>
  <si>
    <t>OFF-ST-10001476</t>
  </si>
  <si>
    <t>Steel Personal Filing/Posting Tote</t>
  </si>
  <si>
    <t>CA-2015-113971</t>
  </si>
  <si>
    <t>Cuyahoga Falls</t>
  </si>
  <si>
    <t>FUR-FU-10001852</t>
  </si>
  <si>
    <t>Eldon Regeneration Recycled Desk Accessories, Smoke</t>
  </si>
  <si>
    <t>CA-2016-149314</t>
  </si>
  <si>
    <t>FUR-CH-10002126</t>
  </si>
  <si>
    <t>Hon Deluxe Fabric Upholstered Stacking Chairs</t>
  </si>
  <si>
    <t>CA-2014-126522</t>
  </si>
  <si>
    <t>LT-16765</t>
  </si>
  <si>
    <t>Larry Tron</t>
  </si>
  <si>
    <t>Escondido</t>
  </si>
  <si>
    <t>OFF-AR-10004042</t>
  </si>
  <si>
    <t>BOSTON Model 1800 Electric Pencil Sharpeners, Putty/Woodgrain</t>
  </si>
  <si>
    <t>CA-2014-117709</t>
  </si>
  <si>
    <t>PM-18940</t>
  </si>
  <si>
    <t>Paul MacIntyre</t>
  </si>
  <si>
    <t>OFF-BI-10001294</t>
  </si>
  <si>
    <t>Fellowes Binding Cases</t>
  </si>
  <si>
    <t>CA-2015-125416</t>
  </si>
  <si>
    <t>TEC-AC-10001552</t>
  </si>
  <si>
    <t>Logitech K350 2.4Ghz Wireless Keyboard</t>
  </si>
  <si>
    <t>US-2014-100279</t>
  </si>
  <si>
    <t>Royal Oak</t>
  </si>
  <si>
    <t>OFF-PA-10002259</t>
  </si>
  <si>
    <t>Geographics Note Cards, Blank, White, 8 1/2\ x 11\"\"\""</t>
  </si>
  <si>
    <t>CA-2014-158064</t>
  </si>
  <si>
    <t>OFF-BI-10002976</t>
  </si>
  <si>
    <t>ACCOHIDE Binder by Acco</t>
  </si>
  <si>
    <t>CA-2016-161207</t>
  </si>
  <si>
    <t>AB-10060</t>
  </si>
  <si>
    <t>Adam Bellavance</t>
  </si>
  <si>
    <t>OFF-SU-10000381</t>
  </si>
  <si>
    <t>Acme Forged Steel Scissors with Black Enamel Handles</t>
  </si>
  <si>
    <t>CA-2014-120243</t>
  </si>
  <si>
    <t>AT-10435</t>
  </si>
  <si>
    <t>Alyssa Tate</t>
  </si>
  <si>
    <t>OFF-LA-10004425</t>
  </si>
  <si>
    <t>Staple-on labels</t>
  </si>
  <si>
    <t>CA-2016-168081</t>
  </si>
  <si>
    <t>CA-12055</t>
  </si>
  <si>
    <t>Cathy Armstrong</t>
  </si>
  <si>
    <t>TEC-AC-10003174</t>
  </si>
  <si>
    <t>Plantronics S12 Corded Telephone Headset System</t>
  </si>
  <si>
    <t>CA-2017-133235</t>
  </si>
  <si>
    <t>LH-16750</t>
  </si>
  <si>
    <t>Larry Hughes</t>
  </si>
  <si>
    <t>TEC-PH-10002660</t>
  </si>
  <si>
    <t>Nortel Networks T7316 E Nt8 B27</t>
  </si>
  <si>
    <t>CA-2016-153682</t>
  </si>
  <si>
    <t>BG-11695</t>
  </si>
  <si>
    <t>Brooke Gillingham</t>
  </si>
  <si>
    <t>TEC-CO-10001046</t>
  </si>
  <si>
    <t>Canon Imageclass D680 Copier / Fax</t>
  </si>
  <si>
    <t>CA-2016-128727</t>
  </si>
  <si>
    <t>TEC-PH-10003442</t>
  </si>
  <si>
    <t>Samsung Replacement EH64AVFWE Premium Headset</t>
  </si>
  <si>
    <t>CA-2017-133641</t>
  </si>
  <si>
    <t>EJ-14155</t>
  </si>
  <si>
    <t>Eva Jacobs</t>
  </si>
  <si>
    <t>Gulfport</t>
  </si>
  <si>
    <t>OFF-EN-10004955</t>
  </si>
  <si>
    <t>Fashion Color Clasp Envelopes</t>
  </si>
  <si>
    <t>CA-2015-154956</t>
  </si>
  <si>
    <t>TEC-PH-10004165</t>
  </si>
  <si>
    <t>Mitel MiVoice 5330e IP Phone</t>
  </si>
  <si>
    <t>CA-2017-117079</t>
  </si>
  <si>
    <t>JR-15700</t>
  </si>
  <si>
    <t>Jocasta Rupert</t>
  </si>
  <si>
    <t>TEC-PH-10004586</t>
  </si>
  <si>
    <t>Wilson SignalBoost 841262 DB PRO Amplifier Kit</t>
  </si>
  <si>
    <t>CA-2017-105053</t>
  </si>
  <si>
    <t>CS-12355</t>
  </si>
  <si>
    <t>Christine Sundaresam</t>
  </si>
  <si>
    <t>OFF-BI-10001634</t>
  </si>
  <si>
    <t>Wilson Jones Active Use Binders</t>
  </si>
  <si>
    <t>CA-2017-110380</t>
  </si>
  <si>
    <t>PF-19225</t>
  </si>
  <si>
    <t>Phillip Flathmann</t>
  </si>
  <si>
    <t>OFF-AR-10000422</t>
  </si>
  <si>
    <t>Pencil and Crayon Sharpener</t>
  </si>
  <si>
    <t>CA-2017-121412</t>
  </si>
  <si>
    <t>FUR-FU-10000246</t>
  </si>
  <si>
    <t>Aluminum Document Frame</t>
  </si>
  <si>
    <t>CA-2017-100426</t>
  </si>
  <si>
    <t>DC-12850</t>
  </si>
  <si>
    <t>Dan Campbell</t>
  </si>
  <si>
    <t>Florence</t>
  </si>
  <si>
    <t>Alabama</t>
  </si>
  <si>
    <t>OFF-PA-10002870</t>
  </si>
  <si>
    <t>Ampad Phone Message Book, Recycled, 400 Message Capacity, 5 Â¾â€ x 11â€</t>
  </si>
  <si>
    <t>CA-2016-148698</t>
  </si>
  <si>
    <t>BD-11770</t>
  </si>
  <si>
    <t>Bryan Davis</t>
  </si>
  <si>
    <t>OFF-AR-10004022</t>
  </si>
  <si>
    <t>Panasonic KP-380BK Classic Electric Pencil Sharpener</t>
  </si>
  <si>
    <t>CA-2016-160815</t>
  </si>
  <si>
    <t>TR-21325</t>
  </si>
  <si>
    <t>Toby Ritter</t>
  </si>
  <si>
    <t>Cedar Rapids</t>
  </si>
  <si>
    <t>TEC-PH-10003505</t>
  </si>
  <si>
    <t>Geemarc AmpliPOWER60</t>
  </si>
  <si>
    <t>CA-2016-119445</t>
  </si>
  <si>
    <t>GM-14500</t>
  </si>
  <si>
    <t>Gene McClure</t>
  </si>
  <si>
    <t>Providence</t>
  </si>
  <si>
    <t>Rhode Island</t>
  </si>
  <si>
    <t>OFF-ST-10000617</t>
  </si>
  <si>
    <t>Woodgrain Magazine Files by Perma</t>
  </si>
  <si>
    <t>CA-2015-124268</t>
  </si>
  <si>
    <t>AD-10180</t>
  </si>
  <si>
    <t>Alan Dominguez</t>
  </si>
  <si>
    <t>OFF-AR-10004817</t>
  </si>
  <si>
    <t>Colorific Watercolor Pencils</t>
  </si>
  <si>
    <t>CA-2015-138898</t>
  </si>
  <si>
    <t>JH-16180</t>
  </si>
  <si>
    <t>Justin Hirsh</t>
  </si>
  <si>
    <t>Pueblo</t>
  </si>
  <si>
    <t>OFF-AP-10004487</t>
  </si>
  <si>
    <t>Kensington 4 Outlet MasterPiece Compact Power Control Center</t>
  </si>
  <si>
    <t>CA-2016-134425</t>
  </si>
  <si>
    <t>QJ-19255</t>
  </si>
  <si>
    <t>Quincy Jones</t>
  </si>
  <si>
    <t>TEC-PH-10003555</t>
  </si>
  <si>
    <t>Motorola HK250 Universal Bluetooth Headset</t>
  </si>
  <si>
    <t>CA-2015-121391</t>
  </si>
  <si>
    <t>AA-10315</t>
  </si>
  <si>
    <t>Alex Avila</t>
  </si>
  <si>
    <t>OFF-ST-10001590</t>
  </si>
  <si>
    <t>Tenex Personal Project File with Scoop Front Design, Black</t>
  </si>
  <si>
    <t>CA-2015-115847</t>
  </si>
  <si>
    <t>TC-21535</t>
  </si>
  <si>
    <t>Tracy Collins</t>
  </si>
  <si>
    <t>FUR-BO-10003433</t>
  </si>
  <si>
    <t>Sauder Cornerstone Collection Library</t>
  </si>
  <si>
    <t>CA-2016-101966</t>
  </si>
  <si>
    <t>BM-11785</t>
  </si>
  <si>
    <t>Bryan Mills</t>
  </si>
  <si>
    <t>TEC-PH-10003437</t>
  </si>
  <si>
    <t>Blue Parrot B250XT Professional Grade Wireless BluetoothÂ HeadsetÂ with</t>
  </si>
  <si>
    <t>CA-2017-157651</t>
  </si>
  <si>
    <t>TEC-AC-10003116</t>
  </si>
  <si>
    <t>Memorex Froggy Flash Drive 8 GB</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</si>
  <si>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</si>
  <si>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</si>
  <si>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</si>
  <si>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</si>
  <si>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</si>
  <si>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</si>
  <si>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</si>
  <si>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</si>
  <si>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</si>
  <si>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</si>
  <si>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</si>
  <si>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</si>
  <si>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</si>
  <si>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</si>
  <si>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CA-2015-120439</t>
  </si>
  <si>
    <t>FUR-FU-10001867</t>
  </si>
  <si>
    <t>Eldon Expressions Punched Metal &amp; Wood Desk Accessories, Pewter &amp; Cherry</t>
  </si>
  <si>
    <t>CA-2016-128258</t>
  </si>
  <si>
    <t>CP-12085</t>
  </si>
  <si>
    <t>Cathy Prescott</t>
  </si>
  <si>
    <t>CA-2017-106033</t>
  </si>
  <si>
    <t>FG-14260</t>
  </si>
  <si>
    <t>Frank Gastineau</t>
  </si>
  <si>
    <t>OFF-AR-10002818</t>
  </si>
  <si>
    <t>Panasonic KP-310 Heavy-Duty Electric Pencil Sharpener</t>
  </si>
  <si>
    <t>CA-2016-142762</t>
  </si>
  <si>
    <t>LD-17005</t>
  </si>
  <si>
    <t>Lisa DeCherney</t>
  </si>
  <si>
    <t>FUR-FU-10003691</t>
  </si>
  <si>
    <t>Eldon Image Series Desk Accessories, Ebony</t>
  </si>
  <si>
    <t>CA-2014-121664</t>
  </si>
  <si>
    <t>OFF-BI-10003684</t>
  </si>
  <si>
    <t>Wilson Jones Legal Size Ring Binders</t>
  </si>
  <si>
    <t>CA-2016-122133</t>
  </si>
  <si>
    <t>JR-15670</t>
  </si>
  <si>
    <t>Jim Radford</t>
  </si>
  <si>
    <t>Middletown</t>
  </si>
  <si>
    <t>OFF-ST-10002574</t>
  </si>
  <si>
    <t>SAFCO Commercial Wire Shelving, Black</t>
  </si>
  <si>
    <t>US-2017-123281</t>
  </si>
  <si>
    <t>JF-15190</t>
  </si>
  <si>
    <t>Jamie Frazer</t>
  </si>
  <si>
    <t>FUR-FU-10003724</t>
  </si>
  <si>
    <t>Westinghouse Clip-On Gooseneck Lamps</t>
  </si>
  <si>
    <t>CA-2016-162901</t>
  </si>
  <si>
    <t>AS-10045</t>
  </si>
  <si>
    <t>Aaron Smayling</t>
  </si>
  <si>
    <t>OFF-ST-10000649</t>
  </si>
  <si>
    <t>Hanging Personal Folder File</t>
  </si>
  <si>
    <t>CA-2016-145247</t>
  </si>
  <si>
    <t>ND-18370</t>
  </si>
  <si>
    <t>Natalie DeCherney</t>
  </si>
  <si>
    <t>OFF-PA-10003641</t>
  </si>
  <si>
    <t>Xerox 1909</t>
  </si>
  <si>
    <t>US-2014-151925</t>
  </si>
  <si>
    <t>KT-16465</t>
  </si>
  <si>
    <t>Kean Takahito</t>
  </si>
  <si>
    <t>FUR-CH-10002961</t>
  </si>
  <si>
    <t>Leather Task Chair, Black</t>
  </si>
  <si>
    <t>CA-2017-133249</t>
  </si>
  <si>
    <t>SZ-20035</t>
  </si>
  <si>
    <t>Sam Zeldin</t>
  </si>
  <si>
    <t>Pico Rivera</t>
  </si>
  <si>
    <t>CA-2017-136672</t>
  </si>
  <si>
    <t>MG-17890</t>
  </si>
  <si>
    <t>Michael Granlund</t>
  </si>
  <si>
    <t>Clinton</t>
  </si>
  <si>
    <t>TEC-AC-10004510</t>
  </si>
  <si>
    <t>Logitech Desktop MK120 Mouse and keyboard Combo</t>
  </si>
  <si>
    <t>CA-2015-120362</t>
  </si>
  <si>
    <t>CA-12265</t>
  </si>
  <si>
    <t>Christina Anderson</t>
  </si>
  <si>
    <t>Provo</t>
  </si>
  <si>
    <t>FUR-TA-10003008</t>
  </si>
  <si>
    <t>Lesro Round Back Collection Coffee Table, End Table</t>
  </si>
  <si>
    <t>CA-2017-124828</t>
  </si>
  <si>
    <t>YS-21880</t>
  </si>
  <si>
    <t>Yana Sorensen</t>
  </si>
  <si>
    <t>Burlington</t>
  </si>
  <si>
    <t>OFF-AR-10003514</t>
  </si>
  <si>
    <t>4009 Highlighters by Sanford</t>
  </si>
  <si>
    <t>CA-2017-105144</t>
  </si>
  <si>
    <t>Grand Prairie</t>
  </si>
  <si>
    <t>CA-2014-146640</t>
  </si>
  <si>
    <t>HA-14905</t>
  </si>
  <si>
    <t>Helen Abelman</t>
  </si>
  <si>
    <t>OFF-BI-10002867</t>
  </si>
  <si>
    <t>GBC Recycled Regency Composition Covers</t>
  </si>
  <si>
    <t>US-2016-153129</t>
  </si>
  <si>
    <t>OFF-PA-10003673</t>
  </si>
  <si>
    <t>Strathmore Photo Mount Cards</t>
  </si>
  <si>
    <t>CA-2017-128160</t>
  </si>
  <si>
    <t>MM-17920</t>
  </si>
  <si>
    <t>Michael Moore</t>
  </si>
  <si>
    <t>OFF-BI-10001510</t>
  </si>
  <si>
    <t>Deluxe Heavy-Duty Vinyl Round Ring Binder</t>
  </si>
  <si>
    <t>CA-2017-117695</t>
  </si>
  <si>
    <t>PW-19030</t>
  </si>
  <si>
    <t>Pauline Webber</t>
  </si>
  <si>
    <t>OFF-PA-10002713</t>
  </si>
  <si>
    <t>Adams Phone Message Book, 200 Message Capacity, 8 1/16â€ x 11â€</t>
  </si>
  <si>
    <t>CA-2015-166135</t>
  </si>
  <si>
    <t>SC-20440</t>
  </si>
  <si>
    <t>Shaun Chance</t>
  </si>
  <si>
    <t>Aurora</t>
  </si>
  <si>
    <t>CA-2016-133725</t>
  </si>
  <si>
    <t>KL-16645</t>
  </si>
  <si>
    <t>Ken Lonsdale</t>
  </si>
  <si>
    <t>CA-2015-145821</t>
  </si>
  <si>
    <t>JB-15400</t>
  </si>
  <si>
    <t>Jennifer Braxton</t>
  </si>
  <si>
    <t>TEC-PH-10004348</t>
  </si>
  <si>
    <t>OtterBox Defender Series Case - iPhone 5c</t>
  </si>
  <si>
    <t>CA-2015-111297</t>
  </si>
  <si>
    <t>New Bedford</t>
  </si>
  <si>
    <t>OFF-BI-10002412</t>
  </si>
  <si>
    <t>Wilson Jones â€œSnapâ€ Scratch Pad Binder Tool for Ring Binders</t>
  </si>
  <si>
    <t>CA-2016-123722</t>
  </si>
  <si>
    <t>NH-18610</t>
  </si>
  <si>
    <t>Nicole Hansen</t>
  </si>
  <si>
    <t>Irving</t>
  </si>
  <si>
    <t>OFF-LA-10001569</t>
  </si>
  <si>
    <t>Avery 499</t>
  </si>
  <si>
    <t>CA-2014-155271</t>
  </si>
  <si>
    <t>FUR-FU-10001473</t>
  </si>
  <si>
    <t>DAX Wood Document Frame</t>
  </si>
  <si>
    <t>CA-2015-119907</t>
  </si>
  <si>
    <t>LC-17140</t>
  </si>
  <si>
    <t>Logan Currie</t>
  </si>
  <si>
    <t>OFF-BI-10001765</t>
  </si>
  <si>
    <t>Wilson Jones Heavy-Duty Casebound Ring Binders with Metal Hinges</t>
  </si>
  <si>
    <t>US-2016-104794</t>
  </si>
  <si>
    <t>KD-16495</t>
  </si>
  <si>
    <t>Keith Dawkins</t>
  </si>
  <si>
    <t>CA-2015-100769</t>
  </si>
  <si>
    <t>TEC-AC-10002402</t>
  </si>
  <si>
    <t>Razer Kraken PRO Over Ear PC and Music Headset</t>
  </si>
  <si>
    <t>US-2015-161466</t>
  </si>
  <si>
    <t>ON-18715</t>
  </si>
  <si>
    <t>Odella Nelson</t>
  </si>
  <si>
    <t>OFF-AR-10000634</t>
  </si>
  <si>
    <t>Newell 320</t>
  </si>
  <si>
    <t>CA-2017-164959</t>
  </si>
  <si>
    <t>KN-16390</t>
  </si>
  <si>
    <t>Katherine Nockton</t>
  </si>
  <si>
    <t>OFF-LA-10004272</t>
  </si>
  <si>
    <t>Avery 482</t>
  </si>
  <si>
    <t>US-2017-104955</t>
  </si>
  <si>
    <t>CG-12040</t>
  </si>
  <si>
    <t>Catherine Glotzbach</t>
  </si>
  <si>
    <t>OFF-LA-10003121</t>
  </si>
  <si>
    <t>Avery 506</t>
  </si>
  <si>
    <t>CA-2016-121958</t>
  </si>
  <si>
    <t>CS-12505</t>
  </si>
  <si>
    <t>Cindy Stewart</t>
  </si>
  <si>
    <t>Thomasville</t>
  </si>
  <si>
    <t>CA-2017-121468</t>
  </si>
  <si>
    <t>Westminster</t>
  </si>
  <si>
    <t>TEC-PH-10000376</t>
  </si>
  <si>
    <t>Square Credit Card Reader</t>
  </si>
  <si>
    <t>US-2016-108098</t>
  </si>
  <si>
    <t>TEC-AC-10000865</t>
  </si>
  <si>
    <t>WD My Passport Ultra 500GB Portable External Hard Drive</t>
  </si>
  <si>
    <t>CA-2014-119032</t>
  </si>
  <si>
    <t>MS-17770</t>
  </si>
  <si>
    <t>Maxwell Schwartz</t>
  </si>
  <si>
    <t>OFF-FA-10003021</t>
  </si>
  <si>
    <t>CA-2014-136280</t>
  </si>
  <si>
    <t>Co-12640</t>
  </si>
  <si>
    <t>Corey-Lock</t>
  </si>
  <si>
    <t>OFF-LA-10000452</t>
  </si>
  <si>
    <t>Avery 488</t>
  </si>
  <si>
    <t>CA-2017-151911</t>
  </si>
  <si>
    <t>OFF-EN-10002986</t>
  </si>
  <si>
    <t>#10-4 1/8\ x 9 1/2\"\" Premium Diagonal Seam Envelopes\""</t>
  </si>
  <si>
    <t>CA-2017-166436</t>
  </si>
  <si>
    <t>TS-21370</t>
  </si>
  <si>
    <t>Todd Sumrall</t>
  </si>
  <si>
    <t>FUR-CH-10000785</t>
  </si>
  <si>
    <t>Global Ergonomic Managers Chair</t>
  </si>
  <si>
    <t>CA-2017-139661</t>
  </si>
  <si>
    <t>JW-15220</t>
  </si>
  <si>
    <t>Jane Waco</t>
  </si>
  <si>
    <t>FUR-FU-10002885</t>
  </si>
  <si>
    <t>Magna Visual Magnetic Picture Hangers</t>
  </si>
  <si>
    <t>CA-2014-123925</t>
  </si>
  <si>
    <t>OFF-AR-10002952</t>
  </si>
  <si>
    <t>Stanley Contemporary Battery Pencil Sharpeners</t>
  </si>
  <si>
    <t>CA-2016-141586</t>
  </si>
  <si>
    <t>OFF-BI-10003981</t>
  </si>
  <si>
    <t>Avery Durable Plastic 1\ Binders\""</t>
  </si>
  <si>
    <t>CA-2017-154935</t>
  </si>
  <si>
    <t>AR-10540</t>
  </si>
  <si>
    <t>Andy Reiter</t>
  </si>
  <si>
    <t>OFF-BI-10003708</t>
  </si>
  <si>
    <t>Acco Four Pocket Poly Ring Binder with Label Holder, Smoke, 1\\""</t>
  </si>
  <si>
    <t>CA-2016-134208</t>
  </si>
  <si>
    <t>TEC-MA-10004458</t>
  </si>
  <si>
    <t>Lexmark X 9575 Professional All-in-One Color Printer</t>
  </si>
  <si>
    <t>CA-2017-108294</t>
  </si>
  <si>
    <t>LS-16975</t>
  </si>
  <si>
    <t>Lindsay Shagiari</t>
  </si>
  <si>
    <t>Omaha</t>
  </si>
  <si>
    <t>Nebraska</t>
  </si>
  <si>
    <t>OFF-BI-10004965</t>
  </si>
  <si>
    <t>Ibico Covers for Plastic or Wire Binding Elements</t>
  </si>
  <si>
    <t>CA-2017-103611</t>
  </si>
  <si>
    <t>JM-15535</t>
  </si>
  <si>
    <t>Jessica Myrick</t>
  </si>
  <si>
    <t>FUR-FU-10004270</t>
  </si>
  <si>
    <t>Eldon Image Series Desk Accessories, Burgundy</t>
  </si>
  <si>
    <t>CA-2017-148446</t>
  </si>
  <si>
    <t>MC-17845</t>
  </si>
  <si>
    <t>Michael Chen</t>
  </si>
  <si>
    <t>North Las Vegas</t>
  </si>
  <si>
    <t>FUR-TA-10004256</t>
  </si>
  <si>
    <t>Bretford â€œJust In Timeâ€ Height-Adjustable Multi-Task Work Tables</t>
  </si>
  <si>
    <t>CA-2017-109946</t>
  </si>
  <si>
    <t>PL-18925</t>
  </si>
  <si>
    <t>Paul Lucas</t>
  </si>
  <si>
    <t>OFF-AR-10001419</t>
  </si>
  <si>
    <t>Newell 325</t>
  </si>
  <si>
    <t>CA-2015-103793</t>
  </si>
  <si>
    <t>BV-11245</t>
  </si>
  <si>
    <t>Benjamin Venier</t>
  </si>
  <si>
    <t>OFF-PA-10001125</t>
  </si>
  <si>
    <t>Xerox 1988</t>
  </si>
  <si>
    <t>CA-2016-139885</t>
  </si>
  <si>
    <t>EB-13840</t>
  </si>
  <si>
    <t>Ellis Ballard</t>
  </si>
  <si>
    <t>OFF-ST-10003324</t>
  </si>
  <si>
    <t>Belkin OmniView SE Rackmount Kit</t>
  </si>
  <si>
    <t>CA-2017-124086</t>
  </si>
  <si>
    <t>MP-18175</t>
  </si>
  <si>
    <t>Mike Pelletier</t>
  </si>
  <si>
    <t>Laguna Niguel</t>
  </si>
  <si>
    <t>CA-2014-107181</t>
  </si>
  <si>
    <t>DB-13270</t>
  </si>
  <si>
    <t>Deborah Brumfield</t>
  </si>
  <si>
    <t>OFF-BI-10004230</t>
  </si>
  <si>
    <t>GBC Recycled Grain Textured Covers</t>
  </si>
  <si>
    <t>CA-2014-150245</t>
  </si>
  <si>
    <t>PC-18745</t>
  </si>
  <si>
    <t>Pamela Coakley</t>
  </si>
  <si>
    <t>Watertown</t>
  </si>
  <si>
    <t>FUR-BO-10002613</t>
  </si>
  <si>
    <t>Atlantic Metals Mobile 4-Shelf Bookcases, Custom Colors</t>
  </si>
  <si>
    <t>CA-2014-134278</t>
  </si>
  <si>
    <t>EP-13915</t>
  </si>
  <si>
    <t>Emily Phan</t>
  </si>
  <si>
    <t>CA-2016-159345</t>
  </si>
  <si>
    <t>IG-15085</t>
  </si>
  <si>
    <t>Ivan Gibson</t>
  </si>
  <si>
    <t>OFF-PA-10000806</t>
  </si>
  <si>
    <t>Xerox 1934</t>
  </si>
  <si>
    <t>CA-2014-130274</t>
  </si>
  <si>
    <t>JS-15940</t>
  </si>
  <si>
    <t>Joni Sundaresam</t>
  </si>
  <si>
    <t>Appleton</t>
  </si>
  <si>
    <t>OFF-LA-10002195</t>
  </si>
  <si>
    <t>Avery 481</t>
  </si>
  <si>
    <t>CA-2017-158386</t>
  </si>
  <si>
    <t>BO-11425</t>
  </si>
  <si>
    <t>Bobby Odegard</t>
  </si>
  <si>
    <t>OFF-BI-10003719</t>
  </si>
  <si>
    <t>Large Capacity Hanging Post Binders</t>
  </si>
  <si>
    <t>CA-2015-111507</t>
  </si>
  <si>
    <t>VW-21775</t>
  </si>
  <si>
    <t>Victoria Wilson</t>
  </si>
  <si>
    <t>Bellevue</t>
  </si>
  <si>
    <t>OFF-AR-10001315</t>
  </si>
  <si>
    <t>Newell 310</t>
  </si>
  <si>
    <t>CA-2017-120761</t>
  </si>
  <si>
    <t>AB-10150</t>
  </si>
  <si>
    <t>Aimee Bixby</t>
  </si>
  <si>
    <t>TEC-AC-10000171</t>
  </si>
  <si>
    <t>Verbatim 25 GB 6x Blu-ray Single Layer Recordable Disc, 25/Pack</t>
  </si>
  <si>
    <t>CA-2015-112116</t>
  </si>
  <si>
    <t>FUR-TA-10001039</t>
  </si>
  <si>
    <t>KI Adjustable-Height Table</t>
  </si>
  <si>
    <t>CA-2014-105172</t>
  </si>
  <si>
    <t>PK-18910</t>
  </si>
  <si>
    <t>Paul Knutson</t>
  </si>
  <si>
    <t>OFF-LA-10001641</t>
  </si>
  <si>
    <t>Avery 518</t>
  </si>
  <si>
    <t>CA-2017-107293</t>
  </si>
  <si>
    <t>CS-12400</t>
  </si>
  <si>
    <t>Christopher Schild</t>
  </si>
  <si>
    <t>CA-2015-158554</t>
  </si>
  <si>
    <t>CM-12190</t>
  </si>
  <si>
    <t>Charlotte Melton</t>
  </si>
  <si>
    <t>OFF-PA-10004000</t>
  </si>
  <si>
    <t>While You Were Out Pads, 50 per Pad, 4 x 5 1/4, Green Cycle</t>
  </si>
  <si>
    <t>CA-2014-116239</t>
  </si>
  <si>
    <t>OFF-ST-10001370</t>
  </si>
  <si>
    <t>Sensible Storage WireTech Storage Systems</t>
  </si>
  <si>
    <t>CA-2015-132101</t>
  </si>
  <si>
    <t>JO-15550</t>
  </si>
  <si>
    <t>Jesus Ocampo</t>
  </si>
  <si>
    <t>TEC-PH-10004539</t>
  </si>
  <si>
    <t>Wireless Extenders zBoost YX545 SOHO Signal Booster</t>
  </si>
  <si>
    <t>US-2017-152002</t>
  </si>
  <si>
    <t>DV-13465</t>
  </si>
  <si>
    <t>Dianna Vittorini</t>
  </si>
  <si>
    <t>OFF-PA-10000357</t>
  </si>
  <si>
    <t>White Dual Perf Computer Printout Paper, 2700 Sheets, 1 Part, Heavyweight, 20 lbs., 14 7/8 x 11</t>
  </si>
  <si>
    <t>CA-2017-165029</t>
  </si>
  <si>
    <t>OFF-AR-10003504</t>
  </si>
  <si>
    <t>Newell 347</t>
  </si>
  <si>
    <t>CA-2016-109057</t>
  </si>
  <si>
    <t>TT-21460</t>
  </si>
  <si>
    <t>Tonja Turnell</t>
  </si>
  <si>
    <t>OFF-ST-10002406</t>
  </si>
  <si>
    <t>Pizazz Global Quick File</t>
  </si>
  <si>
    <t>CA-2016-154403</t>
  </si>
  <si>
    <t>AP-10720</t>
  </si>
  <si>
    <t>Anne Pryor</t>
  </si>
  <si>
    <t>OFF-PA-10001526</t>
  </si>
  <si>
    <t>Xerox 1949</t>
  </si>
  <si>
    <t>CA-2016-102456</t>
  </si>
  <si>
    <t>OFF-AP-10004336</t>
  </si>
  <si>
    <t>Conquest 14 Commercial Heavy-Duty Upright Vacuum, Collection System, Accessory Kit</t>
  </si>
  <si>
    <t>CA-2016-109911</t>
  </si>
  <si>
    <t>VG-21805</t>
  </si>
  <si>
    <t>Vivek Grady</t>
  </si>
  <si>
    <t>Virginia Beach</t>
  </si>
  <si>
    <t>OFF-AR-10001662</t>
  </si>
  <si>
    <t>Rogers Handheld Barrel Pencil Sharpener</t>
  </si>
  <si>
    <t>CA-2015-122826</t>
  </si>
  <si>
    <t>RD-19480</t>
  </si>
  <si>
    <t>Rick Duston</t>
  </si>
  <si>
    <t>Olympia</t>
  </si>
  <si>
    <t>TEC-PH-10004830</t>
  </si>
  <si>
    <t>Pyle PRT45 Retro HomeÂ Telephone</t>
  </si>
  <si>
    <t>CA-2014-117317</t>
  </si>
  <si>
    <t>JF-15490</t>
  </si>
  <si>
    <t>Jeremy Farry</t>
  </si>
  <si>
    <t>OFF-PA-10004519</t>
  </si>
  <si>
    <t>Spiral Phone Message Books with Labels by Adams</t>
  </si>
  <si>
    <t>CA-2017-132234</t>
  </si>
  <si>
    <t>MY-17380</t>
  </si>
  <si>
    <t>Maribeth Yedwab</t>
  </si>
  <si>
    <t>FUR-FU-10001290</t>
  </si>
  <si>
    <t>Executive Impressions Supervisor Wall Clock</t>
  </si>
  <si>
    <t>US-2016-132857</t>
  </si>
  <si>
    <t>CA-12775</t>
  </si>
  <si>
    <t>Cynthia Arntzen</t>
  </si>
  <si>
    <t>Smyrna</t>
  </si>
  <si>
    <t>OFF-AR-10003251</t>
  </si>
  <si>
    <t>Prang Drawing Pencil Set</t>
  </si>
  <si>
    <t>CA-2017-116645</t>
  </si>
  <si>
    <t>ME-17725</t>
  </si>
  <si>
    <t>Max Engle</t>
  </si>
  <si>
    <t>OFF-AR-10001044</t>
  </si>
  <si>
    <t>BOSTON Ranger #55 Pencil Sharpener, Black</t>
  </si>
  <si>
    <t>CA-2017-138380</t>
  </si>
  <si>
    <t>Oakland</t>
  </si>
  <si>
    <t>CA-2015-164539</t>
  </si>
  <si>
    <t>PO-19180</t>
  </si>
  <si>
    <t>Philisse Overcash</t>
  </si>
  <si>
    <t>CA-2015-143119</t>
  </si>
  <si>
    <t>MC-17275</t>
  </si>
  <si>
    <t>Marc Crier</t>
  </si>
  <si>
    <t>Lafayette</t>
  </si>
  <si>
    <t>FUR-CH-10001270</t>
  </si>
  <si>
    <t>Harbour Creations Steel Folding Chair</t>
  </si>
  <si>
    <t>US-2014-134712</t>
  </si>
  <si>
    <t>BS-11380</t>
  </si>
  <si>
    <t>Bill Stewart</t>
  </si>
  <si>
    <t>Skokie</t>
  </si>
  <si>
    <t>OFF-FA-10003112</t>
  </si>
  <si>
    <t>CA-2014-127159</t>
  </si>
  <si>
    <t>CA-2017-161809</t>
  </si>
  <si>
    <t>TH-21100</t>
  </si>
  <si>
    <t>Thea Hendricks</t>
  </si>
  <si>
    <t>TEC-PH-10004922</t>
  </si>
  <si>
    <t>RCA Visys Integrated PBX 8-Line Router</t>
  </si>
  <si>
    <t>CA-2017-159457</t>
  </si>
  <si>
    <t>TEC-PH-10002185</t>
  </si>
  <si>
    <t>QVS USB Car Charger 2-Port 2.1Amp for iPod/iPhone/iPad/iPad 2/iPad 3</t>
  </si>
  <si>
    <t>CA-2016-107615</t>
  </si>
  <si>
    <t>RB-19645</t>
  </si>
  <si>
    <t>Robert Barroso</t>
  </si>
  <si>
    <t>TEC-AC-10001013</t>
  </si>
  <si>
    <t>Logitech ClearChat Comfort/USB Headset H390</t>
  </si>
  <si>
    <t>CA-2017-111647</t>
  </si>
  <si>
    <t>RD-19585</t>
  </si>
  <si>
    <t>Rob Dowd</t>
  </si>
  <si>
    <t>Plano</t>
  </si>
  <si>
    <t>TEC-PH-10002726</t>
  </si>
  <si>
    <t>netTALK DUO VoIP Telephone Service</t>
  </si>
  <si>
    <t>CA-2015-150560</t>
  </si>
  <si>
    <t>SW-20455</t>
  </si>
  <si>
    <t>Shaun Weien</t>
  </si>
  <si>
    <t>Suffolk</t>
  </si>
  <si>
    <t>OFF-LA-10003930</t>
  </si>
  <si>
    <t>Dot Matrix Printer Tape Reel Labels, White, 5000/Box</t>
  </si>
  <si>
    <t>US-2016-101497</t>
  </si>
  <si>
    <t>PS-18760</t>
  </si>
  <si>
    <t>Pamela Stobb</t>
  </si>
  <si>
    <t>OFF-PA-10000176</t>
  </si>
  <si>
    <t>Xerox 1887</t>
  </si>
  <si>
    <t>CA-2016-147585</t>
  </si>
  <si>
    <t>FUR-FU-10002597</t>
  </si>
  <si>
    <t>C-Line Magnetic Cubicle Keepers, Clear Polypropylene</t>
  </si>
  <si>
    <t>US-2016-154361</t>
  </si>
  <si>
    <t>HZ-14950</t>
  </si>
  <si>
    <t>Henia Zydlo</t>
  </si>
  <si>
    <t>FUR-FU-10004020</t>
  </si>
  <si>
    <t>Advantus Panel Wall Acrylic Frame</t>
  </si>
  <si>
    <t>US-2016-158708</t>
  </si>
  <si>
    <t>AB-10255</t>
  </si>
  <si>
    <t>Alejandro Ballentine</t>
  </si>
  <si>
    <t>TEC-AC-10003133</t>
  </si>
  <si>
    <t>Memorex Mini Travel Drive 4 GB USB 2.0 Flash Drive</t>
  </si>
  <si>
    <t>CA-2014-135657</t>
  </si>
  <si>
    <t>SC-20725</t>
  </si>
  <si>
    <t>Steven Cartwright</t>
  </si>
  <si>
    <t>FUR-TA-10004086</t>
  </si>
  <si>
    <t>CA-2014-139857</t>
  </si>
  <si>
    <t>CD-12790</t>
  </si>
  <si>
    <t>Cynthia Delaney</t>
  </si>
  <si>
    <t>OFF-FA-10001843</t>
  </si>
  <si>
    <t>CA-2015-145401</t>
  </si>
  <si>
    <t>JP-15520</t>
  </si>
  <si>
    <t>Jeremy Pistek</t>
  </si>
  <si>
    <t>OFF-PA-10004405</t>
  </si>
  <si>
    <t>Rediform Voice Mail Log Books</t>
  </si>
  <si>
    <t>CA-2016-154788</t>
  </si>
  <si>
    <t>JL-15835</t>
  </si>
  <si>
    <t>John Lee</t>
  </si>
  <si>
    <t>OFF-BI-10003314</t>
  </si>
  <si>
    <t>Tuff Stuff Recycled Round Ring Binders</t>
  </si>
  <si>
    <t>CA-2014-110527</t>
  </si>
  <si>
    <t>ED-13885</t>
  </si>
  <si>
    <t>Emily Ducich</t>
  </si>
  <si>
    <t>OFF-LA-10000262</t>
  </si>
  <si>
    <t>Avery 494</t>
  </si>
  <si>
    <t>CA-2014-133270</t>
  </si>
  <si>
    <t>OFF-AR-10002656</t>
  </si>
  <si>
    <t>Sanford Liquid Accent Highlighters</t>
  </si>
  <si>
    <t>CA-2017-168837</t>
  </si>
  <si>
    <t>JW-15955</t>
  </si>
  <si>
    <t>Joni Wasserman</t>
  </si>
  <si>
    <t>FUR-FU-10001918</t>
  </si>
  <si>
    <t>C-Line Cubicle Keepers Polyproplyene Holder With Velcro Backings</t>
  </si>
  <si>
    <t>CA-2014-139017</t>
  </si>
  <si>
    <t>RM-19375</t>
  </si>
  <si>
    <t>Raymond Messe</t>
  </si>
  <si>
    <t>CA-2014-141817</t>
  </si>
  <si>
    <t>MB-18085</t>
  </si>
  <si>
    <t>Mick Brown</t>
  </si>
  <si>
    <t>CA-2015-111094</t>
  </si>
  <si>
    <t>OFF-PA-10001609</t>
  </si>
  <si>
    <t>Tops Wirebound Message Log Books</t>
  </si>
  <si>
    <t>CA-2014-102008</t>
  </si>
  <si>
    <t>RA-19915</t>
  </si>
  <si>
    <t>Russell Applegate</t>
  </si>
  <si>
    <t>CA-2014-104773</t>
  </si>
  <si>
    <t>TB-21175</t>
  </si>
  <si>
    <t>Thomas Boland</t>
  </si>
  <si>
    <t>OFF-ST-10000777</t>
  </si>
  <si>
    <t>Companion Letter/Legal File, Black</t>
  </si>
  <si>
    <t>CA-2016-140774</t>
  </si>
  <si>
    <t>BE-11455</t>
  </si>
  <si>
    <t>Brad Eason</t>
  </si>
  <si>
    <t>Olathe</t>
  </si>
  <si>
    <t>Kansas</t>
  </si>
  <si>
    <t>CA-2016-100965</t>
  </si>
  <si>
    <t>San Jose</t>
  </si>
  <si>
    <t>CA-2016-149461</t>
  </si>
  <si>
    <t>AS-10135</t>
  </si>
  <si>
    <t>Adrian Shami</t>
  </si>
  <si>
    <t>CA-2016-164938</t>
  </si>
  <si>
    <t>PB-19210</t>
  </si>
  <si>
    <t>Phillip Breyer</t>
  </si>
  <si>
    <t>Tulsa</t>
  </si>
  <si>
    <t>TEC-PH-10004897</t>
  </si>
  <si>
    <t>Mediabridge Sport Armband iPhone 5s</t>
  </si>
  <si>
    <t>CA-2014-132612</t>
  </si>
  <si>
    <t>Harrisonburg</t>
  </si>
  <si>
    <t>FUR-TA-10004534</t>
  </si>
  <si>
    <t>Bevis 44 x 96 Conference Tables</t>
  </si>
  <si>
    <t>CA-2015-125423</t>
  </si>
  <si>
    <t>MC-17575</t>
  </si>
  <si>
    <t>Matt Collins</t>
  </si>
  <si>
    <t>OFF-LA-10001771</t>
  </si>
  <si>
    <t>Avery 513</t>
  </si>
  <si>
    <t>CA-2016-109344</t>
  </si>
  <si>
    <t>CH-12070</t>
  </si>
  <si>
    <t>Cathy Hwang</t>
  </si>
  <si>
    <t>Raleigh</t>
  </si>
  <si>
    <t>TEC-PH-10002624</t>
  </si>
  <si>
    <t>Samsung Galaxy S4 Mini</t>
  </si>
  <si>
    <t>US-2015-140851</t>
  </si>
  <si>
    <t>ND-18460</t>
  </si>
  <si>
    <t>Neil Ducich</t>
  </si>
  <si>
    <t>Macon</t>
  </si>
  <si>
    <t>OFF-PA-10000019</t>
  </si>
  <si>
    <t>Xerox 1931</t>
  </si>
  <si>
    <t>CA-2015-131422</t>
  </si>
  <si>
    <t>CA-2014-141278</t>
  </si>
  <si>
    <t>Meriden</t>
  </si>
  <si>
    <t>OFF-AR-10003056</t>
  </si>
  <si>
    <t>Newell 341</t>
  </si>
  <si>
    <t>CA-2017-122693</t>
  </si>
  <si>
    <t>Roswell</t>
  </si>
  <si>
    <t>OFF-AP-10002518</t>
  </si>
  <si>
    <t>Kensington 7 Outlet MasterPiece Power Center</t>
  </si>
  <si>
    <t>CA-2016-157763</t>
  </si>
  <si>
    <t>KH-16330</t>
  </si>
  <si>
    <t>Katharine Harms</t>
  </si>
  <si>
    <t>Bowling Green</t>
  </si>
  <si>
    <t>FUR-CH-10000988</t>
  </si>
  <si>
    <t>Hon Olson Stacker Stools</t>
  </si>
  <si>
    <t>US-2017-113852</t>
  </si>
  <si>
    <t>GW-14605</t>
  </si>
  <si>
    <t>Giulietta Weimer</t>
  </si>
  <si>
    <t>TEC-AC-10003027</t>
  </si>
  <si>
    <t>ImationÂ 8GB Mini TravelDrive USB 2.0Â Flash Drive</t>
  </si>
  <si>
    <t>CA-2014-114643</t>
  </si>
  <si>
    <t>FM-14215</t>
  </si>
  <si>
    <t>Filia McAdams</t>
  </si>
  <si>
    <t>OFF-AR-10003631</t>
  </si>
  <si>
    <t>Staples in misc. colors</t>
  </si>
  <si>
    <t>CA-2014-151078</t>
  </si>
  <si>
    <t>OFF-ST-10001328</t>
  </si>
  <si>
    <t>Personal Filing Tote with Lid, Black/Gray</t>
  </si>
  <si>
    <t>CA-2017-118857</t>
  </si>
  <si>
    <t>Henderson</t>
  </si>
  <si>
    <t>FUR-FU-10004460</t>
  </si>
  <si>
    <t>Howard Miller 12\ Round Wall Clock\""</t>
  </si>
  <si>
    <t>CA-2016-148201</t>
  </si>
  <si>
    <t>CA-2017-142888</t>
  </si>
  <si>
    <t>BP-11230</t>
  </si>
  <si>
    <t>Benjamin Patterson</t>
  </si>
  <si>
    <t>Spokane</t>
  </si>
  <si>
    <t>FUR-TA-10004767</t>
  </si>
  <si>
    <t>Safco Drafting Table</t>
  </si>
  <si>
    <t>CA-2014-147914</t>
  </si>
  <si>
    <t>OFF-PA-10001685</t>
  </si>
  <si>
    <t>CA-2017-112039</t>
  </si>
  <si>
    <t>JC-15775</t>
  </si>
  <si>
    <t>John Castell</t>
  </si>
  <si>
    <t>TEC-PH-10000984</t>
  </si>
  <si>
    <t>Panasonic KX-TG9471B</t>
  </si>
  <si>
    <t>CA-2016-118570</t>
  </si>
  <si>
    <t>OFF-PA-10001289</t>
  </si>
  <si>
    <t>White Computer Printout Paper by Universal</t>
  </si>
  <si>
    <t>CA-2017-154718</t>
  </si>
  <si>
    <t>Keller</t>
  </si>
  <si>
    <t>OFF-LA-10003714</t>
  </si>
  <si>
    <t>Avery 510</t>
  </si>
  <si>
    <t>CA-2016-147578</t>
  </si>
  <si>
    <t>FUR-FU-10001889</t>
  </si>
  <si>
    <t>Ultra Door Pull Handle</t>
  </si>
  <si>
    <t>CA-2017-145310</t>
  </si>
  <si>
    <t>Port Orange</t>
  </si>
  <si>
    <t>OFF-EN-10002621</t>
  </si>
  <si>
    <t>US-2017-108063</t>
  </si>
  <si>
    <t>AS-10090</t>
  </si>
  <si>
    <t>Adam Shillingsburg</t>
  </si>
  <si>
    <t>Charlottesville</t>
  </si>
  <si>
    <t>OFF-AR-10001446</t>
  </si>
  <si>
    <t>Newell 309</t>
  </si>
  <si>
    <t>CA-2015-109197</t>
  </si>
  <si>
    <t>Missoula</t>
  </si>
  <si>
    <t>Montana</t>
  </si>
  <si>
    <t>OFF-BI-10004632</t>
  </si>
  <si>
    <t>Ibico Hi-Tech Manual Binding System</t>
  </si>
  <si>
    <t>CA-2017-141789</t>
  </si>
  <si>
    <t>AC-10450</t>
  </si>
  <si>
    <t>Amy Cox</t>
  </si>
  <si>
    <t>OFF-BI-10001359</t>
  </si>
  <si>
    <t>GBC DocuBind TL300 Electric Binding System</t>
  </si>
  <si>
    <t>CA-2016-140543</t>
  </si>
  <si>
    <t>OFF-ST-10000563</t>
  </si>
  <si>
    <t>Fellowes Bankers Box Stor/Drawer Steel Plus</t>
  </si>
  <si>
    <t>CA-2017-154410</t>
  </si>
  <si>
    <t>MD-17860</t>
  </si>
  <si>
    <t>Michael Dominguez</t>
  </si>
  <si>
    <t>Indianapolis</t>
  </si>
  <si>
    <t>OFF-ST-10002743</t>
  </si>
  <si>
    <t>SAFCO Boltless Steel Shelving</t>
  </si>
  <si>
    <t>CA-2015-157959</t>
  </si>
  <si>
    <t>RW-19540</t>
  </si>
  <si>
    <t>Rick Wilson</t>
  </si>
  <si>
    <t>FUR-FU-10004093</t>
  </si>
  <si>
    <t>Hand-Finished Solid Wood Document Frame</t>
  </si>
  <si>
    <t>CA-2017-105886</t>
  </si>
  <si>
    <t>DB-13660</t>
  </si>
  <si>
    <t>Duane Benoit</t>
  </si>
  <si>
    <t>FUR-FU-10001037</t>
  </si>
  <si>
    <t>DAX Charcoal/Nickel-Tone Document Frame, 5 x 7</t>
  </si>
  <si>
    <t>CA-2016-105963</t>
  </si>
  <si>
    <t>SC-20770</t>
  </si>
  <si>
    <t>Stewart Carmichael</t>
  </si>
  <si>
    <t>CA-2014-103366</t>
  </si>
  <si>
    <t>EH-13990</t>
  </si>
  <si>
    <t>Erica Hackney</t>
  </si>
  <si>
    <t>TEC-AC-10003628</t>
  </si>
  <si>
    <t>Logitech 910-002974 M325 Wireless Mouse for Web Scrolling</t>
  </si>
  <si>
    <t>CA-2015-105634</t>
  </si>
  <si>
    <t>OFF-AR-10001573</t>
  </si>
  <si>
    <t>American Pencil</t>
  </si>
  <si>
    <t>CA-2015-123673</t>
  </si>
  <si>
    <t>TEC-PH-10001809</t>
  </si>
  <si>
    <t>Panasonic KX T7736-B Digital phone</t>
  </si>
  <si>
    <t>CA-2015-125178</t>
  </si>
  <si>
    <t>Reading</t>
  </si>
  <si>
    <t>OFF-ST-10002562</t>
  </si>
  <si>
    <t>Staple magnet</t>
  </si>
  <si>
    <t>CA-2017-126865</t>
  </si>
  <si>
    <t>NP-18325</t>
  </si>
  <si>
    <t>Naresj Patel</t>
  </si>
  <si>
    <t>CA-2017-102834</t>
  </si>
  <si>
    <t>TEC-AC-10001908</t>
  </si>
  <si>
    <t>Logitech Wireless Headset h800</t>
  </si>
  <si>
    <t>US-2016-139710</t>
  </si>
  <si>
    <t>GM-14680</t>
  </si>
  <si>
    <t>Greg Matthias</t>
  </si>
  <si>
    <t>TEC-PH-10001198</t>
  </si>
  <si>
    <t>Avaya 4621SW VoIP phone</t>
  </si>
  <si>
    <t>CA-2017-121538</t>
  </si>
  <si>
    <t>CA-2016-152121</t>
  </si>
  <si>
    <t>CC-12670</t>
  </si>
  <si>
    <t>Craig Carreira</t>
  </si>
  <si>
    <t>Scottsdale</t>
  </si>
  <si>
    <t>TEC-PH-10002483</t>
  </si>
  <si>
    <t>Motorola Moto X</t>
  </si>
  <si>
    <t>CA-2015-141768</t>
  </si>
  <si>
    <t>NP-18685</t>
  </si>
  <si>
    <t>Nora Pelletier</t>
  </si>
  <si>
    <t>FUR-FU-10002268</t>
  </si>
  <si>
    <t>Ultra Door Push Plate</t>
  </si>
  <si>
    <t>CA-2017-117485</t>
  </si>
  <si>
    <t>TEC-AC-10004659</t>
  </si>
  <si>
    <t>ImationÂ Secure+ Hardware Encrypted USB 2.0Â Flash Drive; 16GB</t>
  </si>
  <si>
    <t>CA-2015-109939</t>
  </si>
  <si>
    <t>Salem</t>
  </si>
  <si>
    <t>Oregon</t>
  </si>
  <si>
    <t>OFF-AR-10000127</t>
  </si>
  <si>
    <t>Newell 321</t>
  </si>
  <si>
    <t>CA-2015-119592</t>
  </si>
  <si>
    <t>OFF-BI-10004187</t>
  </si>
  <si>
    <t>3-ring staple pack</t>
  </si>
  <si>
    <t>CA-2014-122749</t>
  </si>
  <si>
    <t>Oklahoma City</t>
  </si>
  <si>
    <t>TEC-PH-10003811</t>
  </si>
  <si>
    <t>Jabra Supreme Plus Driver EditionÂ Headset</t>
  </si>
  <si>
    <t>CA-2016-147417</t>
  </si>
  <si>
    <t>CB-12415</t>
  </si>
  <si>
    <t>Christy Brittain</t>
  </si>
  <si>
    <t>TEC-CO-10001449</t>
  </si>
  <si>
    <t>Hewlett Packard LaserJet 3310 Copier</t>
  </si>
  <si>
    <t>US-2017-111241</t>
  </si>
  <si>
    <t>Fresno</t>
  </si>
  <si>
    <t>CA-2015-114237</t>
  </si>
  <si>
    <t>FUR-BO-10004409</t>
  </si>
  <si>
    <t>Safco Value Mate Series Steel Bookcases, Baked Enamel Finish on Steel, Gray</t>
  </si>
  <si>
    <t>CA-2015-104493</t>
  </si>
  <si>
    <t>OFF-BI-10004817</t>
  </si>
  <si>
    <t>GBC Personal VeloBind Strips</t>
  </si>
  <si>
    <t>US-2017-158946</t>
  </si>
  <si>
    <t>Lakewood</t>
  </si>
  <si>
    <t>OFF-AR-10001860</t>
  </si>
  <si>
    <t>BIC Liqua Brite Liner</t>
  </si>
  <si>
    <t>CA-2014-129168</t>
  </si>
  <si>
    <t>KB-16585</t>
  </si>
  <si>
    <t>Ken Black</t>
  </si>
  <si>
    <t>OFF-PA-10001639</t>
  </si>
  <si>
    <t>Xerox 203</t>
  </si>
  <si>
    <t>CA-2016-136434</t>
  </si>
  <si>
    <t>FUR-FU-10001196</t>
  </si>
  <si>
    <t>DAX Cubicle Frames - 8x10</t>
  </si>
  <si>
    <t>CA-2016-129693</t>
  </si>
  <si>
    <t>TC-20980</t>
  </si>
  <si>
    <t>Tamara Chand</t>
  </si>
  <si>
    <t>OFF-BI-10002954</t>
  </si>
  <si>
    <t>Newell 3-Hole Punched Plastic Slotted Magazine Holders for Binders</t>
  </si>
  <si>
    <t>CA-2014-131051</t>
  </si>
  <si>
    <t>FUR-FU-10001861</t>
  </si>
  <si>
    <t>Floodlight Indoor Halogen Bulbs, 1 Bulb per Pack, 60 Watts</t>
  </si>
  <si>
    <t>CA-2017-104647</t>
  </si>
  <si>
    <t>CK-12595</t>
  </si>
  <si>
    <t>Clytie Kelty</t>
  </si>
  <si>
    <t>CA-2014-110352</t>
  </si>
  <si>
    <t>CA-2015-139290</t>
  </si>
  <si>
    <t>Rancho Cucamonga</t>
  </si>
  <si>
    <t>OFF-LA-10004008</t>
  </si>
  <si>
    <t>Avery 507</t>
  </si>
  <si>
    <t>CA-2014-145926</t>
  </si>
  <si>
    <t>Moorhead</t>
  </si>
  <si>
    <t>FUR-CH-10004289</t>
  </si>
  <si>
    <t>Global Super Steno Chair</t>
  </si>
  <si>
    <t>CA-2015-149678</t>
  </si>
  <si>
    <t>AW-10840</t>
  </si>
  <si>
    <t>Anthony Witt</t>
  </si>
  <si>
    <t>US-2015-164357</t>
  </si>
  <si>
    <t>SF-20065</t>
  </si>
  <si>
    <t>Sandra Flanagan</t>
  </si>
  <si>
    <t>OFF-AR-10001177</t>
  </si>
  <si>
    <t>Newell 349</t>
  </si>
  <si>
    <t>US-2014-167633</t>
  </si>
  <si>
    <t>BW-11200</t>
  </si>
  <si>
    <t>Ben Wallace</t>
  </si>
  <si>
    <t>Boynton Beach</t>
  </si>
  <si>
    <t>OFF-PA-10004888</t>
  </si>
  <si>
    <t>Xerox 217</t>
  </si>
  <si>
    <t>CA-2014-126032</t>
  </si>
  <si>
    <t>BS-11665</t>
  </si>
  <si>
    <t>Brian Stugart</t>
  </si>
  <si>
    <t>TEC-AC-10000158</t>
  </si>
  <si>
    <t>Sony 64GB Class 10 Micro SDHC R40 Memory Card</t>
  </si>
  <si>
    <t>CA-2015-156524</t>
  </si>
  <si>
    <t>OFF-PA-10003883</t>
  </si>
  <si>
    <t>Message Book, Phone, Wirebound Standard Line Memo, 2 3/4\ X 5\"\"\""</t>
  </si>
  <si>
    <t>US-2017-157896</t>
  </si>
  <si>
    <t>CA-2014-141607</t>
  </si>
  <si>
    <t>WB-21850</t>
  </si>
  <si>
    <t>William Brown</t>
  </si>
  <si>
    <t>CA-2017-102771</t>
  </si>
  <si>
    <t>DO-13435</t>
  </si>
  <si>
    <t>Denny Ordway</t>
  </si>
  <si>
    <t>TEC-PH-10001536</t>
  </si>
  <si>
    <t>Spigen Samsung Galaxy S5 Case Wallet</t>
  </si>
  <si>
    <t>CA-2014-167360</t>
  </si>
  <si>
    <t>RB-19435</t>
  </si>
  <si>
    <t>Richard Bierner</t>
  </si>
  <si>
    <t>Saint Louis</t>
  </si>
  <si>
    <t>CA-2015-123505</t>
  </si>
  <si>
    <t>OFF-PA-10002586</t>
  </si>
  <si>
    <t>Xerox 1970</t>
  </si>
  <si>
    <t>CA-2016-117282</t>
  </si>
  <si>
    <t>DR-12880</t>
  </si>
  <si>
    <t>Dan Reichenbach</t>
  </si>
  <si>
    <t>OFF-BI-10004094</t>
  </si>
  <si>
    <t>GBC Standard Plastic Binding Systems Combs</t>
  </si>
  <si>
    <t>CA-2016-111115</t>
  </si>
  <si>
    <t>LB-16735</t>
  </si>
  <si>
    <t>Larry Blacks</t>
  </si>
  <si>
    <t>CA-2017-148166</t>
  </si>
  <si>
    <t>Deltona</t>
  </si>
  <si>
    <t>OFF-AR-10004956</t>
  </si>
  <si>
    <t>Newell 33</t>
  </si>
  <si>
    <t>CA-2016-101938</t>
  </si>
  <si>
    <t>DW-13480</t>
  </si>
  <si>
    <t>Dianna Wilson</t>
  </si>
  <si>
    <t>OFF-AR-10003696</t>
  </si>
  <si>
    <t>Panasonic KP-350BK Electric Pencil Sharpener with Auto Stop</t>
  </si>
  <si>
    <t>CA-2017-166296</t>
  </si>
  <si>
    <t>KF-16285</t>
  </si>
  <si>
    <t>Karen Ferguson</t>
  </si>
  <si>
    <t>Manteca</t>
  </si>
  <si>
    <t>OFF-PA-10004359</t>
  </si>
  <si>
    <t>Multicolor Computer Printout Paper</t>
  </si>
  <si>
    <t>CA-2014-152296</t>
  </si>
  <si>
    <t>IL-15100</t>
  </si>
  <si>
    <t>Ivan Liston</t>
  </si>
  <si>
    <t>OFF-BI-10004506</t>
  </si>
  <si>
    <t>Wilson Jones data.warehouse D-Ring Binders with DublLock</t>
  </si>
  <si>
    <t>CA-2015-132507</t>
  </si>
  <si>
    <t>CC-12610</t>
  </si>
  <si>
    <t>Corey Catlett</t>
  </si>
  <si>
    <t>OFF-ST-10000943</t>
  </si>
  <si>
    <t>Eldon ProFile File 'N Store Portable File Tub Letter/Legal Size Black</t>
  </si>
  <si>
    <t>CA-2017-124576</t>
  </si>
  <si>
    <t>Salinas</t>
  </si>
  <si>
    <t>OFF-BI-10002735</t>
  </si>
  <si>
    <t>GBC Prestige Therm-A-Bind Covers</t>
  </si>
  <si>
    <t>CA-2016-101378</t>
  </si>
  <si>
    <t>RH-19600</t>
  </si>
  <si>
    <t>Rob Haberlin</t>
  </si>
  <si>
    <t>Huntsville</t>
  </si>
  <si>
    <t>TEC-AC-10002345</t>
  </si>
  <si>
    <t>HP Standard 104 key PS/2 Keyboard</t>
  </si>
  <si>
    <t>CA-2016-118913</t>
  </si>
  <si>
    <t>AS-10240</t>
  </si>
  <si>
    <t>Alan Shonely</t>
  </si>
  <si>
    <t>OFF-AP-10000692</t>
  </si>
  <si>
    <t>Fellowes Mighty 8 Compact Surge Protector</t>
  </si>
  <si>
    <t>CA-2016-136483</t>
  </si>
  <si>
    <t>AG-10390</t>
  </si>
  <si>
    <t>Allen Goldenen</t>
  </si>
  <si>
    <t>Knoxville</t>
  </si>
  <si>
    <t>OFF-AR-10000940</t>
  </si>
  <si>
    <t>Newell 343</t>
  </si>
  <si>
    <t>CA-2014-163013</t>
  </si>
  <si>
    <t>BF-11080</t>
  </si>
  <si>
    <t>Bart Folk</t>
  </si>
  <si>
    <t>Montgomery</t>
  </si>
  <si>
    <t>CA-2015-128860</t>
  </si>
  <si>
    <t>Eldon Executive Woodline II Desk Accessories, Mahogany</t>
  </si>
  <si>
    <t>CA-2016-164350</t>
  </si>
  <si>
    <t>Bristol</t>
  </si>
  <si>
    <t>OFF-AR-10000538</t>
  </si>
  <si>
    <t>Boston Model 1800 Electric Pencil Sharpener, Gray</t>
  </si>
  <si>
    <t>CA-2015-129854</t>
  </si>
  <si>
    <t>RB-19705</t>
  </si>
  <si>
    <t>Roger Barcio</t>
  </si>
  <si>
    <t>OFF-AR-10000390</t>
  </si>
  <si>
    <t>Newell Chalk Holder</t>
  </si>
  <si>
    <t>CA-2016-162313</t>
  </si>
  <si>
    <t>Lincoln Park</t>
  </si>
  <si>
    <t>OFF-AP-10003842</t>
  </si>
  <si>
    <t>Euro-Pro Shark Turbo Vacuum</t>
  </si>
  <si>
    <t>CA-2017-107874</t>
  </si>
  <si>
    <t>FUR-FU-10003535</t>
  </si>
  <si>
    <t>Howard Miller Distant Time Traveler Alarm Clock</t>
  </si>
  <si>
    <t>CA-2014-151953</t>
  </si>
  <si>
    <t>DB-13555</t>
  </si>
  <si>
    <t>Dorothy Badders</t>
  </si>
  <si>
    <t>OFF-AR-10003469</t>
  </si>
  <si>
    <t>Nontoxic Chalk</t>
  </si>
  <si>
    <t>CA-2017-121909</t>
  </si>
  <si>
    <t>OFF-PA-10003790</t>
  </si>
  <si>
    <t>Xerox 1991</t>
  </si>
  <si>
    <t>CA-2017-157091</t>
  </si>
  <si>
    <t>DB-13405</t>
  </si>
  <si>
    <t>Denny Blanton</t>
  </si>
  <si>
    <t>La Porte</t>
  </si>
  <si>
    <t>FUR-FU-10000293</t>
  </si>
  <si>
    <t>Eldon Antistatic Chair Mats for Low to Medium Pile Carpets</t>
  </si>
  <si>
    <t>CA-2017-132122</t>
  </si>
  <si>
    <t>JH-15820</t>
  </si>
  <si>
    <t>John Huston</t>
  </si>
  <si>
    <t>OFF-ST-10003692</t>
  </si>
  <si>
    <t>Recycled Steel Personal File for Hanging File Folders</t>
  </si>
  <si>
    <t>CA-2015-123232</t>
  </si>
  <si>
    <t>DJ-13630</t>
  </si>
  <si>
    <t>Doug Jacobs</t>
  </si>
  <si>
    <t>Portland</t>
  </si>
  <si>
    <t>TEC-PH-10001051</t>
  </si>
  <si>
    <t>HTC One</t>
  </si>
  <si>
    <t>CA-2017-104066</t>
  </si>
  <si>
    <t>Vermont</t>
  </si>
  <si>
    <t>CA-2016-122322</t>
  </si>
  <si>
    <t>RH-19510</t>
  </si>
  <si>
    <t>Rick Huthwaite</t>
  </si>
  <si>
    <t>OFF-SU-10000952</t>
  </si>
  <si>
    <t>Fiskars Home &amp; Office Scissors</t>
  </si>
  <si>
    <t>CA-2016-117849</t>
  </si>
  <si>
    <t>JK-16120</t>
  </si>
  <si>
    <t>Julie Kriz</t>
  </si>
  <si>
    <t>OFF-PA-10004327</t>
  </si>
  <si>
    <t>Xerox 1911</t>
  </si>
  <si>
    <t>CA-2017-105214</t>
  </si>
  <si>
    <t>US-2015-137960</t>
  </si>
  <si>
    <t>MW-18220</t>
  </si>
  <si>
    <t>Mitch Webber</t>
  </si>
  <si>
    <t>TEC-AC-10002253</t>
  </si>
  <si>
    <t>Imation Bio 8GB USBÂ Flash Drive ImationÂ Corp</t>
  </si>
  <si>
    <t>CA-2017-122994</t>
  </si>
  <si>
    <t>MV-17485</t>
  </si>
  <si>
    <t>Mark Van Huff</t>
  </si>
  <si>
    <t>CA-2017-149146</t>
  </si>
  <si>
    <t>SM-20320</t>
  </si>
  <si>
    <t>Sean Miller</t>
  </si>
  <si>
    <t>OFF-PA-10003919</t>
  </si>
  <si>
    <t>Xerox 1989</t>
  </si>
  <si>
    <t>CA-2017-137470</t>
  </si>
  <si>
    <t>TP-21415</t>
  </si>
  <si>
    <t>Tom Prescott</t>
  </si>
  <si>
    <t>OFF-PA-10002001</t>
  </si>
  <si>
    <t>Xerox 1984</t>
  </si>
  <si>
    <t>CA-2017-164917</t>
  </si>
  <si>
    <t>MK-17905</t>
  </si>
  <si>
    <t>Michael Kennedy</t>
  </si>
  <si>
    <t>CA-2015-102036</t>
  </si>
  <si>
    <t>CS-12130</t>
  </si>
  <si>
    <t>Chad Sievert</t>
  </si>
  <si>
    <t>OFF-ST-10003123</t>
  </si>
  <si>
    <t>Fellowes Bases and Tops For Staxonsteel/High-Stak Systems</t>
  </si>
  <si>
    <t>CA-2016-132143</t>
  </si>
  <si>
    <t>CA-2016-112676</t>
  </si>
  <si>
    <t>PJ-18835</t>
  </si>
  <si>
    <t>Patrick Jones</t>
  </si>
  <si>
    <t>OFF-PA-10003971</t>
  </si>
  <si>
    <t>Xerox 1965</t>
  </si>
  <si>
    <t>CA-2017-165687</t>
  </si>
  <si>
    <t>OFF-AP-10004036</t>
  </si>
  <si>
    <t>Bionaire 99.97% HEPA Air Cleaner</t>
  </si>
  <si>
    <t>US-2017-112928</t>
  </si>
  <si>
    <t>Toledo</t>
  </si>
  <si>
    <t>OFF-AP-10002287</t>
  </si>
  <si>
    <t>Eureka Sanitaire  Multi-Pro Heavy-Duty Upright, Disposable Bags</t>
  </si>
  <si>
    <t>CA-2017-143343</t>
  </si>
  <si>
    <t>OFF-AR-10002375</t>
  </si>
  <si>
    <t>Newell 351</t>
  </si>
  <si>
    <t>CA-2017-115154</t>
  </si>
  <si>
    <t>RS-19420</t>
  </si>
  <si>
    <t>Ricardo Sperren</t>
  </si>
  <si>
    <t>FUR-TA-10001950</t>
  </si>
  <si>
    <t>Balt Solid Wood Round Tables</t>
  </si>
  <si>
    <t>CA-2015-130995</t>
  </si>
  <si>
    <t>TEC-PH-10000347</t>
  </si>
  <si>
    <t>Cush Cases Heavy Duty Rugged Cover Case for Samsung Galaxy S5 - Purple</t>
  </si>
  <si>
    <t>CA-2017-127929</t>
  </si>
  <si>
    <t>FUR-FU-10003708</t>
  </si>
  <si>
    <t>Tenex Traditional Chairmats for Medium Pile Carpet, Standard Lip, 36\ x 48\"\"\""</t>
  </si>
  <si>
    <t>CA-2016-106558</t>
  </si>
  <si>
    <t>TEC-AC-10001142</t>
  </si>
  <si>
    <t>First Data FD10 PIN Pad</t>
  </si>
  <si>
    <t>CA-2015-160794</t>
  </si>
  <si>
    <t>CA-2017-116225</t>
  </si>
  <si>
    <t>SV-20935</t>
  </si>
  <si>
    <t>Susan Vittorini</t>
  </si>
  <si>
    <t>CA-2015-117828</t>
  </si>
  <si>
    <t>CA-2017-165491</t>
  </si>
  <si>
    <t>TEC-AC-10000358</t>
  </si>
  <si>
    <t>ImationÂ SecureÂ DriveÂ + Hardware Encrypted USBÂ flash driveÂ - 16 GB</t>
  </si>
  <si>
    <t>CA-2017-138422</t>
  </si>
  <si>
    <t>KN-16705</t>
  </si>
  <si>
    <t>Kristina Nunn</t>
  </si>
  <si>
    <t>Fort Collins</t>
  </si>
  <si>
    <t>OFF-EN-10004147</t>
  </si>
  <si>
    <t>Wausau Papers Astrobrights Colored Envelopes</t>
  </si>
  <si>
    <t>CA-2016-155187</t>
  </si>
  <si>
    <t>OFF-ST-10000642</t>
  </si>
  <si>
    <t>Tennsco Lockers, Gray</t>
  </si>
  <si>
    <t>CA-2014-140886</t>
  </si>
  <si>
    <t>KW-16570</t>
  </si>
  <si>
    <t>Kelly Williams</t>
  </si>
  <si>
    <t>Clarksville</t>
  </si>
  <si>
    <t>OFF-AP-10000696</t>
  </si>
  <si>
    <t>Holmes Odor Grabber</t>
  </si>
  <si>
    <t>CA-2014-121727</t>
  </si>
  <si>
    <t>JK-15625</t>
  </si>
  <si>
    <t>Jim Karlsson</t>
  </si>
  <si>
    <t>OFF-AR-10004930</t>
  </si>
  <si>
    <t>Turquoise Lead Holder with Pocket Clip</t>
  </si>
  <si>
    <t>CA-2016-137736</t>
  </si>
  <si>
    <t>DC-13285</t>
  </si>
  <si>
    <t>Debra Catini</t>
  </si>
  <si>
    <t>OFF-AR-10004999</t>
  </si>
  <si>
    <t>Newell 315</t>
  </si>
  <si>
    <t>CA-2016-119025</t>
  </si>
  <si>
    <t>PV-18985</t>
  </si>
  <si>
    <t>Paul Van Hugh</t>
  </si>
  <si>
    <t>OFF-AP-10001205</t>
  </si>
  <si>
    <t>Belkin 5 Outlet SurgeMaster Power Centers</t>
  </si>
  <si>
    <t>CA-2017-123659</t>
  </si>
  <si>
    <t>MN-17935</t>
  </si>
  <si>
    <t>Michael Nguyen</t>
  </si>
  <si>
    <t>OFF-PA-10002464</t>
  </si>
  <si>
    <t>HP Office Recycled Paper (20Lb. and 87 Bright)</t>
  </si>
  <si>
    <t>US-2016-129469</t>
  </si>
  <si>
    <t>KL-16555</t>
  </si>
  <si>
    <t>Kelly Lampkin</t>
  </si>
  <si>
    <t>OFF-AR-10000315</t>
  </si>
  <si>
    <t>Dixon Ticonderoga Maple Cedar Pencil, #2</t>
  </si>
  <si>
    <t>CA-2017-155152</t>
  </si>
  <si>
    <t>MP-17965</t>
  </si>
  <si>
    <t>Michael Paige</t>
  </si>
  <si>
    <t>Warwick</t>
  </si>
  <si>
    <t>TEC-AC-10004353</t>
  </si>
  <si>
    <t>Hypercom P1300 Pinpad</t>
  </si>
  <si>
    <t>CA-2017-119669</t>
  </si>
  <si>
    <t>OFF-FA-10000053</t>
  </si>
  <si>
    <t>Revere Boxed Rubber Bands by Revere</t>
  </si>
  <si>
    <t>CA-2015-148628</t>
  </si>
  <si>
    <t>KM-16375</t>
  </si>
  <si>
    <t>Katherine Murray</t>
  </si>
  <si>
    <t>Thousand Oaks</t>
  </si>
  <si>
    <t>CA-2016-128111</t>
  </si>
  <si>
    <t>Malden</t>
  </si>
  <si>
    <t>OFF-AR-10000588</t>
  </si>
  <si>
    <t>Newell 345</t>
  </si>
  <si>
    <t>CA-2017-155985</t>
  </si>
  <si>
    <t>BE-11335</t>
  </si>
  <si>
    <t>Bill Eplett</t>
  </si>
  <si>
    <t>FUR-FU-10000758</t>
  </si>
  <si>
    <t>DAX Natural Wood-Tone Poster Frame</t>
  </si>
  <si>
    <t>CA-2014-162684</t>
  </si>
  <si>
    <t>AS-10630</t>
  </si>
  <si>
    <t>Ann Steele</t>
  </si>
  <si>
    <t>OFF-FA-10000992</t>
  </si>
  <si>
    <t>Acco Clips to Go Binder Clips, 24 Clips in Two Sizes</t>
  </si>
  <si>
    <t>CA-2015-142041</t>
  </si>
  <si>
    <t>EM-13810</t>
  </si>
  <si>
    <t>Eleni McCrary</t>
  </si>
  <si>
    <t>CA-2016-156300</t>
  </si>
  <si>
    <t>FUR-CH-10001714</t>
  </si>
  <si>
    <t>Global Leather &amp; Oak Executive Chair, Burgundy</t>
  </si>
  <si>
    <t>CA-2015-146087</t>
  </si>
  <si>
    <t>PP-18955</t>
  </si>
  <si>
    <t>Paul Prost</t>
  </si>
  <si>
    <t>Holyoke</t>
  </si>
  <si>
    <t>FUR-BO-10002824</t>
  </si>
  <si>
    <t>Bush Mission Pointe Library</t>
  </si>
  <si>
    <t>CA-2016-107202</t>
  </si>
  <si>
    <t>Sparks</t>
  </si>
  <si>
    <t>TEC-MA-10000112</t>
  </si>
  <si>
    <t>Panasonic KX MB2061 Multifunction Printer</t>
  </si>
  <si>
    <t>CA-2017-159597</t>
  </si>
  <si>
    <t>MC-17590</t>
  </si>
  <si>
    <t>Matt Collister</t>
  </si>
  <si>
    <t>Coachella</t>
  </si>
  <si>
    <t>TEC-AC-10004171</t>
  </si>
  <si>
    <t>Razer Kraken 7.1 Surround Sound Over Ear USB Gaming Headset</t>
  </si>
  <si>
    <t>CA-2017-100748</t>
  </si>
  <si>
    <t>RB-19795</t>
  </si>
  <si>
    <t>Ross Baird</t>
  </si>
  <si>
    <t>CA-2017-129805</t>
  </si>
  <si>
    <t>HM-14860</t>
  </si>
  <si>
    <t>Harry Marie</t>
  </si>
  <si>
    <t>CA-2014-148586</t>
  </si>
  <si>
    <t>AZ-10750</t>
  </si>
  <si>
    <t>Annie Zypern</t>
  </si>
  <si>
    <t>FUR-CH-10002439</t>
  </si>
  <si>
    <t>Iceberg Nesting Folding Chair, 19w x 6d x 43h</t>
  </si>
  <si>
    <t>US-2017-112613</t>
  </si>
  <si>
    <t>JH-15910</t>
  </si>
  <si>
    <t>Jonathan Howell</t>
  </si>
  <si>
    <t>CA-2017-140053</t>
  </si>
  <si>
    <t>CA-2017-139948</t>
  </si>
  <si>
    <t>Tampa</t>
  </si>
  <si>
    <t>CA-2015-100573</t>
  </si>
  <si>
    <t>AM-10705</t>
  </si>
  <si>
    <t>Anne McFarland</t>
  </si>
  <si>
    <t>OFF-EN-10000461</t>
  </si>
  <si>
    <t>#10- 4 1/8\ x 9 1/2\"\" Recycled Envelopes\""</t>
  </si>
  <si>
    <t>CA-2015-128027</t>
  </si>
  <si>
    <t>CM-12385</t>
  </si>
  <si>
    <t>Christopher Martinez</t>
  </si>
  <si>
    <t>North Charleston</t>
  </si>
  <si>
    <t>OFF-ST-10001809</t>
  </si>
  <si>
    <t>Fellowes Officeware Wire Shelving</t>
  </si>
  <si>
    <t>CA-2016-140207</t>
  </si>
  <si>
    <t>OFF-BI-10003963</t>
  </si>
  <si>
    <t>Cardinal Holdit Data Disk Pockets</t>
  </si>
  <si>
    <t>CA-2017-138548</t>
  </si>
  <si>
    <t>JG-15160</t>
  </si>
  <si>
    <t>James Galang</t>
  </si>
  <si>
    <t>OFF-AP-10002578</t>
  </si>
  <si>
    <t>Fellowes Premier Superior Surge Suppressor, 10-Outlet, With Phone and Remote</t>
  </si>
  <si>
    <t>CA-2015-142419</t>
  </si>
  <si>
    <t>SC-20380</t>
  </si>
  <si>
    <t>Shahid Collister</t>
  </si>
  <si>
    <t>OFF-PA-10001763</t>
  </si>
  <si>
    <t>Xerox 1896</t>
  </si>
  <si>
    <t>CA-2014-145212</t>
  </si>
  <si>
    <t>OFF-AR-10002833</t>
  </si>
  <si>
    <t>Newell 322</t>
  </si>
  <si>
    <t>CA-2017-147956</t>
  </si>
  <si>
    <t>OFF-ST-10001097</t>
  </si>
  <si>
    <t>Office Impressions Heavy Duty Welded Shelving &amp; Multimedia Storage Drawers</t>
  </si>
  <si>
    <t>CA-2014-113579</t>
  </si>
  <si>
    <t>OFF-PA-10001457</t>
  </si>
  <si>
    <t>White GlueTop Scratch Pads</t>
  </si>
  <si>
    <t>CA-2014-144624</t>
  </si>
  <si>
    <t>JM-15865</t>
  </si>
  <si>
    <t>John Murray</t>
  </si>
  <si>
    <t>Jamestown</t>
  </si>
  <si>
    <t>TEC-PH-10002885</t>
  </si>
  <si>
    <t>Apple iPhone 5</t>
  </si>
  <si>
    <t>CA-2014-136644</t>
  </si>
  <si>
    <t>SC-20575</t>
  </si>
  <si>
    <t>Sonia Cooley</t>
  </si>
  <si>
    <t>Mishawaka</t>
  </si>
  <si>
    <t>FUR-CH-10000225</t>
  </si>
  <si>
    <t>Global Geo Office Task Chair, Gray</t>
  </si>
  <si>
    <t>CA-2016-126935</t>
  </si>
  <si>
    <t>BT-11395</t>
  </si>
  <si>
    <t>Bill Tyler</t>
  </si>
  <si>
    <t>US-2017-133781</t>
  </si>
  <si>
    <t>OFF-EN-10004483</t>
  </si>
  <si>
    <t>#10 White Business Envelopes,4 1/8 x 9 1/2</t>
  </si>
  <si>
    <t>CA-2016-149482</t>
  </si>
  <si>
    <t>RR-19315</t>
  </si>
  <si>
    <t>Ralph Ritter</t>
  </si>
  <si>
    <t>OFF-LA-10000248</t>
  </si>
  <si>
    <t>Avery 52</t>
  </si>
  <si>
    <t>CA-2016-136812</t>
  </si>
  <si>
    <t>AW-10930</t>
  </si>
  <si>
    <t>Arthur Wiediger</t>
  </si>
  <si>
    <t>OFF-ST-10003470</t>
  </si>
  <si>
    <t>Tennsco Snap-Together Open Shelving Units, Starter Sets and Add-On Units</t>
  </si>
  <si>
    <t>CA-2015-102722</t>
  </si>
  <si>
    <t>CA-2014-106572</t>
  </si>
  <si>
    <t>NP-18700</t>
  </si>
  <si>
    <t>Nora Preis</t>
  </si>
  <si>
    <t>OFF-ST-10000585</t>
  </si>
  <si>
    <t>Economy Rollaway Files</t>
  </si>
  <si>
    <t>CA-2014-128888</t>
  </si>
  <si>
    <t>OFF-EN-10003001</t>
  </si>
  <si>
    <t>Ames Color-File Green Diamond Border X-ray Mailers</t>
  </si>
  <si>
    <t>CA-2017-123134</t>
  </si>
  <si>
    <t>DW-13585</t>
  </si>
  <si>
    <t>Dorothy Wardle</t>
  </si>
  <si>
    <t>CA-2014-108707</t>
  </si>
  <si>
    <t>DB-12910</t>
  </si>
  <si>
    <t>Daniel Byrd</t>
  </si>
  <si>
    <t>Fort Lauderdale</t>
  </si>
  <si>
    <t>OFF-PA-10000788</t>
  </si>
  <si>
    <t>Xerox 210</t>
  </si>
  <si>
    <t>CA-2015-143238</t>
  </si>
  <si>
    <t>LO-17170</t>
  </si>
  <si>
    <t>Lori Olson</t>
  </si>
  <si>
    <t>La Quinta</t>
  </si>
  <si>
    <t>TEC-AC-10003499</t>
  </si>
  <si>
    <t>Memorex Mini Travel Drive 8 GB USB 2.0 Flash Drive</t>
  </si>
  <si>
    <t>CA-2016-144792</t>
  </si>
  <si>
    <t>KD-16615</t>
  </si>
  <si>
    <t>Ken Dana</t>
  </si>
  <si>
    <t>CA-2014-164385</t>
  </si>
  <si>
    <t>NB-18580</t>
  </si>
  <si>
    <t>Nicole Brennan</t>
  </si>
  <si>
    <t>OFF-AP-10002191</t>
  </si>
  <si>
    <t>Belkin 8 Outlet SurgeMaster II Gold Surge Protector</t>
  </si>
  <si>
    <t>CA-2016-155439</t>
  </si>
  <si>
    <t>CA-2016-118626</t>
  </si>
  <si>
    <t>Tallahassee</t>
  </si>
  <si>
    <t>TEC-PH-10000369</t>
  </si>
  <si>
    <t>HTC One Mini</t>
  </si>
  <si>
    <t>CA-2015-111458</t>
  </si>
  <si>
    <t>PF-19165</t>
  </si>
  <si>
    <t>Philip Fox</t>
  </si>
  <si>
    <t>TEC-AC-10001590</t>
  </si>
  <si>
    <t>Dell Slim USB Multimedia Keyboard</t>
  </si>
  <si>
    <t>US-2015-112508</t>
  </si>
  <si>
    <t>Coral Springs</t>
  </si>
  <si>
    <t>CA-2017-109589</t>
  </si>
  <si>
    <t>BD-11635</t>
  </si>
  <si>
    <t>Brian Derr</t>
  </si>
  <si>
    <t>CA-2017-148929</t>
  </si>
  <si>
    <t>SP-20620</t>
  </si>
  <si>
    <t>Stefania Perrino</t>
  </si>
  <si>
    <t>CA-2017-109778</t>
  </si>
  <si>
    <t>Woodstock</t>
  </si>
  <si>
    <t>OFF-AR-10003759</t>
  </si>
  <si>
    <t>Crayola Anti Dust Chalk, 12/Pack</t>
  </si>
  <si>
    <t>CA-2016-155845</t>
  </si>
  <si>
    <t>CM-12235</t>
  </si>
  <si>
    <t>Chris McAfee</t>
  </si>
  <si>
    <t>Carrollton</t>
  </si>
  <si>
    <t>TEC-AC-10004145</t>
  </si>
  <si>
    <t>Logitech diNovo Edge Keyboard</t>
  </si>
  <si>
    <t>CA-2017-145128</t>
  </si>
  <si>
    <t>CA-2015-121041</t>
  </si>
  <si>
    <t>CS-12250</t>
  </si>
  <si>
    <t>Chris Selesnick</t>
  </si>
  <si>
    <t>Haltom City</t>
  </si>
  <si>
    <t>OFF-EN-10001137</t>
  </si>
  <si>
    <t>#10 Gummed Flap White Envelopes, 100/Box</t>
  </si>
  <si>
    <t>CA-2017-128300</t>
  </si>
  <si>
    <t>RS-19765</t>
  </si>
  <si>
    <t>Roland Schwarz</t>
  </si>
  <si>
    <t>Summerville</t>
  </si>
  <si>
    <t>TEC-PH-10002807</t>
  </si>
  <si>
    <t>Motorla HX550 Universal Bluetooth Headset</t>
  </si>
  <si>
    <t>CA-2016-154053</t>
  </si>
  <si>
    <t>OFF-AR-10003727</t>
  </si>
  <si>
    <t>Berol Giant Pencil Sharpener</t>
  </si>
  <si>
    <t>CA-2016-137204</t>
  </si>
  <si>
    <t>BO-11350</t>
  </si>
  <si>
    <t>Bill Overfelt</t>
  </si>
  <si>
    <t>FUR-CH-10002304</t>
  </si>
  <si>
    <t>Global Stack Chair without Arms, Black</t>
  </si>
  <si>
    <t>CA-2014-147298</t>
  </si>
  <si>
    <t>AG-10300</t>
  </si>
  <si>
    <t>Aleksandra Gannaway</t>
  </si>
  <si>
    <t>CA-2014-164861</t>
  </si>
  <si>
    <t>MC-17635</t>
  </si>
  <si>
    <t>Matthew Clasen</t>
  </si>
  <si>
    <t>OFF-PA-10001972</t>
  </si>
  <si>
    <t>Xerox 214</t>
  </si>
  <si>
    <t>CA-2015-168186</t>
  </si>
  <si>
    <t>OFF-PA-10000477</t>
  </si>
  <si>
    <t>Xerox 1952</t>
  </si>
  <si>
    <t>CA-2015-162369</t>
  </si>
  <si>
    <t>TT-21265</t>
  </si>
  <si>
    <t>Tim Taslimi</t>
  </si>
  <si>
    <t>CA-2015-169740</t>
  </si>
  <si>
    <t>LM-17065</t>
  </si>
  <si>
    <t>Liz MacKendrick</t>
  </si>
  <si>
    <t>Hot Springs</t>
  </si>
  <si>
    <t>TEC-AC-10000927</t>
  </si>
  <si>
    <t xml:space="preserve">Anker Ultrathin Bluetooth Wireless Keyboard Aluminum Cover with Stand </t>
  </si>
  <si>
    <t>CA-2016-124051</t>
  </si>
  <si>
    <t>KA-16525</t>
  </si>
  <si>
    <t>Kelly Andreada</t>
  </si>
  <si>
    <t>US-2016-146794</t>
  </si>
  <si>
    <t>SH-19975</t>
  </si>
  <si>
    <t>Sally Hughsby</t>
  </si>
  <si>
    <t>Hesperia</t>
  </si>
  <si>
    <t>FUR-BO-10004467</t>
  </si>
  <si>
    <t>Bestar Classic Bookcase</t>
  </si>
  <si>
    <t>CA-2016-150343</t>
  </si>
  <si>
    <t>OFF-EN-10004030</t>
  </si>
  <si>
    <t>Convenience Packs of Business Envelopes</t>
  </si>
  <si>
    <t>CA-2015-135538</t>
  </si>
  <si>
    <t>HR-14830</t>
  </si>
  <si>
    <t>Harold Ryan</t>
  </si>
  <si>
    <t>Gilbert</t>
  </si>
  <si>
    <t>FUR-CH-10004287</t>
  </si>
  <si>
    <t>SAFCO Arco Folding Chair</t>
  </si>
  <si>
    <t>CA-2017-159604</t>
  </si>
  <si>
    <t>CL-12700</t>
  </si>
  <si>
    <t>Craig Leslie</t>
  </si>
  <si>
    <t>OFF-BI-10003460</t>
  </si>
  <si>
    <t>Acco 3-Hole Punch</t>
  </si>
  <si>
    <t>CA-2017-136875</t>
  </si>
  <si>
    <t>TC-21295</t>
  </si>
  <si>
    <t>Toby Carlisle</t>
  </si>
  <si>
    <t>Xerox 1888</t>
  </si>
  <si>
    <t>CA-2017-137085</t>
  </si>
  <si>
    <t>CT-11995</t>
  </si>
  <si>
    <t>Carol Triggs</t>
  </si>
  <si>
    <t>OFF-BI-10000632</t>
  </si>
  <si>
    <t>Satellite Sectional Post Binders</t>
  </si>
  <si>
    <t>CA-2015-153220</t>
  </si>
  <si>
    <t>OFF-PA-10003016</t>
  </si>
  <si>
    <t>Adams \While You Were Out\"\" Message Pads\""</t>
  </si>
  <si>
    <t>CA-2014-123064</t>
  </si>
  <si>
    <t>OFF-AR-10004582</t>
  </si>
  <si>
    <t>BIC Brite Liner Grip Highlighters</t>
  </si>
  <si>
    <t>CA-2014-143182</t>
  </si>
  <si>
    <t>Executive Impressions 13\ Clairmont Wall Clock\""</t>
  </si>
  <si>
    <t>CA-2016-161662</t>
  </si>
  <si>
    <t>BE-11410</t>
  </si>
  <si>
    <t>Bobby Elias</t>
  </si>
  <si>
    <t>OFF-PA-10003465</t>
  </si>
  <si>
    <t>Xerox 1912</t>
  </si>
  <si>
    <t>CA-2014-143413</t>
  </si>
  <si>
    <t>Baltimore</t>
  </si>
  <si>
    <t>OFF-PA-10002319</t>
  </si>
  <si>
    <t>Xerox 1944</t>
  </si>
  <si>
    <t>CA-2017-156818</t>
  </si>
  <si>
    <t>JD-16015</t>
  </si>
  <si>
    <t>Joy Daniels</t>
  </si>
  <si>
    <t>CA-2017-132430</t>
  </si>
  <si>
    <t>FUR-FU-10003577</t>
  </si>
  <si>
    <t>Nu-Dell Leatherette Frames</t>
  </si>
  <si>
    <t>CA-2017-146031</t>
  </si>
  <si>
    <t>CA-2014-110100</t>
  </si>
  <si>
    <t>LC-16885</t>
  </si>
  <si>
    <t>Lena Creighton</t>
  </si>
  <si>
    <t>TEC-PH-10004531</t>
  </si>
  <si>
    <t>AT&amp;T CL2909</t>
  </si>
  <si>
    <t>CA-2015-103723</t>
  </si>
  <si>
    <t>BT-11305</t>
  </si>
  <si>
    <t>Beth Thompson</t>
  </si>
  <si>
    <t>CA-2014-127187</t>
  </si>
  <si>
    <t>TEC-PH-10000673</t>
  </si>
  <si>
    <t>Plantronics Voyager Pro HD - Bluetooth Headset</t>
  </si>
  <si>
    <t>CA-2017-128475</t>
  </si>
  <si>
    <t>SC-20680</t>
  </si>
  <si>
    <t>Steve Carroll</t>
  </si>
  <si>
    <t>CA-2014-100006</t>
  </si>
  <si>
    <t>DK-13375</t>
  </si>
  <si>
    <t>Dennis Kane</t>
  </si>
  <si>
    <t>TEC-PH-10002075</t>
  </si>
  <si>
    <t>AT&amp;T EL51110 DECT</t>
  </si>
  <si>
    <t>CA-2017-144827</t>
  </si>
  <si>
    <t>SE-20110</t>
  </si>
  <si>
    <t>Sanjit Engle</t>
  </si>
  <si>
    <t>Costa Mesa</t>
  </si>
  <si>
    <t>OFF-ST-10004340</t>
  </si>
  <si>
    <t>Fellowes Mobile File Cart, Black</t>
  </si>
  <si>
    <t>CA-2016-164735</t>
  </si>
  <si>
    <t>TB-21400</t>
  </si>
  <si>
    <t>Tom Boeckenhauer</t>
  </si>
  <si>
    <t>OFF-ST-10001558</t>
  </si>
  <si>
    <t>Acco Perma 4000 Stacking Storage Drawers</t>
  </si>
  <si>
    <t>CA-2015-129770</t>
  </si>
  <si>
    <t>JE-15715</t>
  </si>
  <si>
    <t>Joe Elijah</t>
  </si>
  <si>
    <t>Las Cruces</t>
  </si>
  <si>
    <t>CA-2016-165015</t>
  </si>
  <si>
    <t>BD-11725</t>
  </si>
  <si>
    <t>Bruce Degenhardt</t>
  </si>
  <si>
    <t>OFF-EN-10003134</t>
  </si>
  <si>
    <t>CA-2014-149244</t>
  </si>
  <si>
    <t>MS-17530</t>
  </si>
  <si>
    <t>MaryBeth Skach</t>
  </si>
  <si>
    <t>FUR-FU-10004671</t>
  </si>
  <si>
    <t>Executive Impressions 12\ Wall Clock\""</t>
  </si>
  <si>
    <t>CA-2017-163321</t>
  </si>
  <si>
    <t>FM-14380</t>
  </si>
  <si>
    <t>Fred McMath</t>
  </si>
  <si>
    <t>TEC-AC-10004571</t>
  </si>
  <si>
    <t>Logitech G700s Rechargeable Gaming Mouse</t>
  </si>
  <si>
    <t>US-2014-141257</t>
  </si>
  <si>
    <t>FUR-CH-10002758</t>
  </si>
  <si>
    <t>Hon Deluxe Fabric Upholstered Stacking Chairs, Squared Back</t>
  </si>
  <si>
    <t>CA-2014-154669</t>
  </si>
  <si>
    <t>TM-21010</t>
  </si>
  <si>
    <t>Tamara Manning</t>
  </si>
  <si>
    <t>Vacaville</t>
  </si>
  <si>
    <t>OFF-ST-10000532</t>
  </si>
  <si>
    <t>Advantus Rolling Drawer Organizers</t>
  </si>
  <si>
    <t>CA-2014-158029</t>
  </si>
  <si>
    <t>HF-14995</t>
  </si>
  <si>
    <t>Herbert Flentye</t>
  </si>
  <si>
    <t>CA-2016-127775</t>
  </si>
  <si>
    <t>ES-14020</t>
  </si>
  <si>
    <t>Erica Smith</t>
  </si>
  <si>
    <t>CA-2014-129574</t>
  </si>
  <si>
    <t>Dp-13240</t>
  </si>
  <si>
    <t>Dean percer</t>
  </si>
  <si>
    <t>OFF-PA-10002893</t>
  </si>
  <si>
    <t>Wirebound Service Call Books, 5 1/2\ x 4\"\"\""</t>
  </si>
  <si>
    <t>CA-2016-163986</t>
  </si>
  <si>
    <t>Waukesha</t>
  </si>
  <si>
    <t>OFF-ST-10000918</t>
  </si>
  <si>
    <t>Crate-A-Files</t>
  </si>
  <si>
    <t>CA-2017-158967</t>
  </si>
  <si>
    <t>BT-11680</t>
  </si>
  <si>
    <t>Brian Thompson</t>
  </si>
  <si>
    <t>CA-2016-131576</t>
  </si>
  <si>
    <t>OFF-BI-10002852</t>
  </si>
  <si>
    <t>Ibico Standard Transparent Covers</t>
  </si>
  <si>
    <t>CA-2017-143455</t>
  </si>
  <si>
    <t>ML-17755</t>
  </si>
  <si>
    <t>Max Ludwig</t>
  </si>
  <si>
    <t>OFF-PA-10004451</t>
  </si>
  <si>
    <t>Xerox 222</t>
  </si>
  <si>
    <t>CA-2015-127019</t>
  </si>
  <si>
    <t>Colorado Springs</t>
  </si>
  <si>
    <t>OFF-AP-10003971</t>
  </si>
  <si>
    <t>Belkin 6 Outlet Metallic Surge Strip</t>
  </si>
  <si>
    <t>CA-2017-167668</t>
  </si>
  <si>
    <t>OFF-LA-10004544</t>
  </si>
  <si>
    <t>Avery 505</t>
  </si>
  <si>
    <t>CA-2017-146724</t>
  </si>
  <si>
    <t>HG-15025</t>
  </si>
  <si>
    <t>Hunter Glantz</t>
  </si>
  <si>
    <t>Lakeville</t>
  </si>
  <si>
    <t>OFF-AR-10001026</t>
  </si>
  <si>
    <t>Sanford Uni-Blazer View Highlighters, Chisel Tip, Yellow</t>
  </si>
  <si>
    <t>CA-2016-139878</t>
  </si>
  <si>
    <t>TEC-PH-10001336</t>
  </si>
  <si>
    <t>Digium D40 VoIP phone</t>
  </si>
  <si>
    <t>CA-2016-153318</t>
  </si>
  <si>
    <t>US-2015-110163</t>
  </si>
  <si>
    <t>OFF-AR-10001683</t>
  </si>
  <si>
    <t>Lumber Crayons</t>
  </si>
  <si>
    <t>CA-2017-143329</t>
  </si>
  <si>
    <t>DL-13330</t>
  </si>
  <si>
    <t>Denise Leinenbach</t>
  </si>
  <si>
    <t>CA-2017-100202</t>
  </si>
  <si>
    <t>TEC-PH-10002563</t>
  </si>
  <si>
    <t>Adtran 1202752G1</t>
  </si>
  <si>
    <t>US-2015-104185</t>
  </si>
  <si>
    <t>OFF-ST-10001526</t>
  </si>
  <si>
    <t xml:space="preserve">Iceberg Mobile Mega Data/Printer Cart </t>
  </si>
  <si>
    <t>US-2014-125521</t>
  </si>
  <si>
    <t>CK-12325</t>
  </si>
  <si>
    <t>Christine Kargatis</t>
  </si>
  <si>
    <t>Chesapeake</t>
  </si>
  <si>
    <t>FUR-CH-10003379</t>
  </si>
  <si>
    <t>Global Commerce Series High-Back Swivel/Tilt Chairs</t>
  </si>
  <si>
    <t>US-2017-135062</t>
  </si>
  <si>
    <t>RL-19615</t>
  </si>
  <si>
    <t>Rob Lucas</t>
  </si>
  <si>
    <t>OFF-PA-10000100</t>
  </si>
  <si>
    <t>Xerox 1945</t>
  </si>
  <si>
    <t>CA-2017-138163</t>
  </si>
  <si>
    <t>Everett</t>
  </si>
  <si>
    <t>OFF-AR-10001958</t>
  </si>
  <si>
    <t>Stanley Bostitch Contemporary Electric Pencil Sharpeners</t>
  </si>
  <si>
    <t>CA-2017-137344</t>
  </si>
  <si>
    <t>OFF-ST-10000344</t>
  </si>
  <si>
    <t>Neat Ideas Personal Hanging Folder Files, Black</t>
  </si>
  <si>
    <t>CA-2017-169810</t>
  </si>
  <si>
    <t>RB-19360</t>
  </si>
  <si>
    <t>Raymond Buch</t>
  </si>
  <si>
    <t>Sioux Falls</t>
  </si>
  <si>
    <t>South Dakota</t>
  </si>
  <si>
    <t>OFF-LA-10003663</t>
  </si>
  <si>
    <t>Avery 498</t>
  </si>
  <si>
    <t>CA-2016-128594</t>
  </si>
  <si>
    <t>FUR-CH-10001215</t>
  </si>
  <si>
    <t>Global Troy Executive Leather Low-Back Tilter</t>
  </si>
  <si>
    <t>CA-2016-154690</t>
  </si>
  <si>
    <t>CC-12370</t>
  </si>
  <si>
    <t>Christopher Conant</t>
  </si>
  <si>
    <t>CA-2017-106537</t>
  </si>
  <si>
    <t>Orlando</t>
  </si>
  <si>
    <t>OFF-PA-10000223</t>
  </si>
  <si>
    <t>Xerox 2000</t>
  </si>
  <si>
    <t>CA-2017-143861</t>
  </si>
  <si>
    <t>FUR-FU-10001546</t>
  </si>
  <si>
    <t>Dana Swing-Arm Lamps</t>
  </si>
  <si>
    <t>CA-2017-135167</t>
  </si>
  <si>
    <t>SC-20800</t>
  </si>
  <si>
    <t>Stuart Calhoun</t>
  </si>
  <si>
    <t>OFF-AR-10002399</t>
  </si>
  <si>
    <t>Dixon Prang Watercolor Pencils, 10-Color Set with Brush</t>
  </si>
  <si>
    <t>CA-2017-137022</t>
  </si>
  <si>
    <t>OFF-ST-10001963</t>
  </si>
  <si>
    <t>Tennsco Regal Shelving Units</t>
  </si>
  <si>
    <t>US-2017-102638</t>
  </si>
  <si>
    <t>OFF-FA-10002988</t>
  </si>
  <si>
    <t>Ideal Clamps</t>
  </si>
  <si>
    <t>CA-2016-130799</t>
  </si>
  <si>
    <t>BK-11260</t>
  </si>
  <si>
    <t>Berenike Kampe</t>
  </si>
  <si>
    <t>CA-2016-164483</t>
  </si>
  <si>
    <t>CA-2017-164049</t>
  </si>
  <si>
    <t>OFF-PA-10000791</t>
  </si>
  <si>
    <t>Wirebound Message Books, Four 2 3/4 x 5 Forms per Page, 200 Sets per Book</t>
  </si>
  <si>
    <t>CA-2014-169033</t>
  </si>
  <si>
    <t>KM-16720</t>
  </si>
  <si>
    <t>Kunst Miller</t>
  </si>
  <si>
    <t>OFF-AR-10001915</t>
  </si>
  <si>
    <t>Peel-Off China Markers</t>
  </si>
  <si>
    <t>US-2016-164630</t>
  </si>
  <si>
    <t>EB-13975</t>
  </si>
  <si>
    <t>Erica Bern</t>
  </si>
  <si>
    <t>TEC-CO-10000971</t>
  </si>
  <si>
    <t>Hewlett Packard 310 Color Digital Copier</t>
  </si>
  <si>
    <t>CA-2017-124898</t>
  </si>
  <si>
    <t>OFF-PA-10003656</t>
  </si>
  <si>
    <t>Xerox 1935</t>
  </si>
  <si>
    <t>CA-2016-164035</t>
  </si>
  <si>
    <t>CR-12730</t>
  </si>
  <si>
    <t>Craig Reiter</t>
  </si>
  <si>
    <t>OFF-PA-10002160</t>
  </si>
  <si>
    <t>Xerox 1978</t>
  </si>
  <si>
    <t>CA-2014-127586</t>
  </si>
  <si>
    <t>OFF-ST-10002615</t>
  </si>
  <si>
    <t>Dual Level, Single-Width Filing Carts</t>
  </si>
  <si>
    <t>CA-2017-166415</t>
  </si>
  <si>
    <t>OFF-FA-10004968</t>
  </si>
  <si>
    <t>Rubber Band Ball</t>
  </si>
  <si>
    <t>CA-2015-118444</t>
  </si>
  <si>
    <t>Belkin 325VA UPS Surge Protector, 6'</t>
  </si>
  <si>
    <t>CA-2017-155047</t>
  </si>
  <si>
    <t>OFF-AR-10003338</t>
  </si>
  <si>
    <t>Eberhard Faber 3 1/2\ Golf Pencils\""</t>
  </si>
  <si>
    <t>CA-2017-164329</t>
  </si>
  <si>
    <t>OFF-ST-10001511</t>
  </si>
  <si>
    <t>Space Solutions Commercial Steel Shelving</t>
  </si>
  <si>
    <t>CA-2014-156993</t>
  </si>
  <si>
    <t>OFF-FA-10003495</t>
  </si>
  <si>
    <t>CA-2017-128629</t>
  </si>
  <si>
    <t>BP-11155</t>
  </si>
  <si>
    <t>Becky Pak</t>
  </si>
  <si>
    <t>FUR-FU-10000771</t>
  </si>
  <si>
    <t>Eldon 200 Class Desk Accessories, Smoke</t>
  </si>
  <si>
    <t>CA-2017-158106</t>
  </si>
  <si>
    <t>Apple Valley</t>
  </si>
  <si>
    <t>OFF-AR-10002255</t>
  </si>
  <si>
    <t>Newell 346</t>
  </si>
  <si>
    <t>CA-2017-143434</t>
  </si>
  <si>
    <t>ME-17320</t>
  </si>
  <si>
    <t>Maria Etezadi</t>
  </si>
  <si>
    <t>Saginaw</t>
  </si>
  <si>
    <t>CA-2016-166443</t>
  </si>
  <si>
    <t>LH-17020</t>
  </si>
  <si>
    <t>Lisa Hazard</t>
  </si>
  <si>
    <t>CA-2016-153353</t>
  </si>
  <si>
    <t>TEC-PH-10000439</t>
  </si>
  <si>
    <t>GE DSL Phone Line Filter</t>
  </si>
  <si>
    <t>CA-2017-123638</t>
  </si>
  <si>
    <t>MA-17995</t>
  </si>
  <si>
    <t>Michelle Arnett</t>
  </si>
  <si>
    <t>CA-2017-111808</t>
  </si>
  <si>
    <t>OFF-BI-10004656</t>
  </si>
  <si>
    <t>Peel &amp; Stick Add-On Corner Pockets</t>
  </si>
  <si>
    <t>CA-2017-134607</t>
  </si>
  <si>
    <t>OFF-ST-10002214</t>
  </si>
  <si>
    <t>X-Rack File for Hanging Folders</t>
  </si>
  <si>
    <t>CA-2014-109232</t>
  </si>
  <si>
    <t>Mount Pleasant</t>
  </si>
  <si>
    <t>FUR-CH-10000422</t>
  </si>
  <si>
    <t>Global Highback Leather Tilter in Burgundy</t>
  </si>
  <si>
    <t>CA-2016-134376</t>
  </si>
  <si>
    <t>OFF-AP-10004532</t>
  </si>
  <si>
    <t>Kensington 6 Outlet Guardian Standard Surge Protector</t>
  </si>
  <si>
    <t>CA-2017-147291</t>
  </si>
  <si>
    <t>OFF-BI-10003091</t>
  </si>
  <si>
    <t>GBC DocuBind TL200 Manual Binding Machine</t>
  </si>
  <si>
    <t>CA-2016-112893</t>
  </si>
  <si>
    <t>Stockton</t>
  </si>
  <si>
    <t>VariCap6 Expandable Binder</t>
  </si>
  <si>
    <t>US-2014-150532</t>
  </si>
  <si>
    <t>Phoenix</t>
  </si>
  <si>
    <t>OFF-ST-10000760</t>
  </si>
  <si>
    <t>Eldon Fold 'N Roll Cart System</t>
  </si>
  <si>
    <t>CA-2015-130610</t>
  </si>
  <si>
    <t>Sterling Heights</t>
  </si>
  <si>
    <t>OFF-BI-10003655</t>
  </si>
  <si>
    <t>Durable Pressboard Binders</t>
  </si>
  <si>
    <t>CA-2017-104381</t>
  </si>
  <si>
    <t>OFF-BI-10001628</t>
  </si>
  <si>
    <t>Acco Data Flex Cable Posts For Top &amp; Bottom Load Binders, 6\ Capacity\""</t>
  </si>
  <si>
    <t>CA-2016-131499</t>
  </si>
  <si>
    <t>MG-17875</t>
  </si>
  <si>
    <t>Michael Grace</t>
  </si>
  <si>
    <t>OFF-AP-10003779</t>
  </si>
  <si>
    <t>Kensington 7 Outlet MasterPiece Power Center with Fax/Phone Line Protection</t>
  </si>
  <si>
    <t>CA-2014-148761</t>
  </si>
  <si>
    <t>Eau Claire</t>
  </si>
  <si>
    <t>OFF-BI-10000666</t>
  </si>
  <si>
    <t>Surelock Post Binders</t>
  </si>
  <si>
    <t>CA-2017-116519</t>
  </si>
  <si>
    <t>OFF-AP-10000828</t>
  </si>
  <si>
    <t>Avanti 4.4 Cu. Ft. Refrigerator</t>
  </si>
  <si>
    <t>CA-2014-130729</t>
  </si>
  <si>
    <t>OFF-BI-10002706</t>
  </si>
  <si>
    <t>Avery Premier Heavy-Duty Binder with Round Locking Rings</t>
  </si>
  <si>
    <t>CA-2016-124772</t>
  </si>
  <si>
    <t>FUR-FU-10004748</t>
  </si>
  <si>
    <t>Howard Miller 16\ Diameter Gallery Wall Clock\""</t>
  </si>
  <si>
    <t>CA-2016-115525</t>
  </si>
  <si>
    <t>RR-19525</t>
  </si>
  <si>
    <t>Rick Reed</t>
  </si>
  <si>
    <t>OFF-AP-10000026</t>
  </si>
  <si>
    <t>Tripp Lite Isotel 6 Outlet Surge Protector with Fax/Modem Protection</t>
  </si>
  <si>
    <t>CA-2014-106719</t>
  </si>
  <si>
    <t>Billings</t>
  </si>
  <si>
    <t>OFF-BI-10002799</t>
  </si>
  <si>
    <t>SlimView Poly Binder, 3/8\\""</t>
  </si>
  <si>
    <t>CA-2017-116855</t>
  </si>
  <si>
    <t>AI-10855</t>
  </si>
  <si>
    <t>Arianne Irving</t>
  </si>
  <si>
    <t>FUR-CH-10003846</t>
  </si>
  <si>
    <t>Hon Valutask Swivel Chairs</t>
  </si>
  <si>
    <t>US-2016-164189</t>
  </si>
  <si>
    <t>Gresham</t>
  </si>
  <si>
    <t>TEC-PH-10003691</t>
  </si>
  <si>
    <t>BlackBerry Q10</t>
  </si>
  <si>
    <t>CA-2017-134173</t>
  </si>
  <si>
    <t>OFF-PA-10004355</t>
  </si>
  <si>
    <t>Xerox 231</t>
  </si>
  <si>
    <t>US-2016-147991</t>
  </si>
  <si>
    <t>ZD-21925</t>
  </si>
  <si>
    <t>Zuschuss Donatelli</t>
  </si>
  <si>
    <t>Chattanooga</t>
  </si>
  <si>
    <t>CA-2014-137351</t>
  </si>
  <si>
    <t>DB-13615</t>
  </si>
  <si>
    <t>Doug Bickford</t>
  </si>
  <si>
    <t>OFF-BI-10003910</t>
  </si>
  <si>
    <t>DXL Angle-View Binders with Locking Rings by Samsill</t>
  </si>
  <si>
    <t>US-2015-100377</t>
  </si>
  <si>
    <t>CA-2016-144554</t>
  </si>
  <si>
    <t>DM-13345</t>
  </si>
  <si>
    <t>Denise Monton</t>
  </si>
  <si>
    <t>TEC-AC-10002800</t>
  </si>
  <si>
    <t>Plantronics Audio 478 Stereo USB Headset</t>
  </si>
  <si>
    <t>CA-2017-127621</t>
  </si>
  <si>
    <t>RE-19450</t>
  </si>
  <si>
    <t>Richard Eichhorn</t>
  </si>
  <si>
    <t>OFF-PA-10001307</t>
  </si>
  <si>
    <t>Important Message Pads, 50 4-1/4 x 5-1/2 Forms per Pad</t>
  </si>
  <si>
    <t>US-2017-120089</t>
  </si>
  <si>
    <t>CA-2016-125206</t>
  </si>
  <si>
    <t>CA-2015-126137</t>
  </si>
  <si>
    <t>BS-11755</t>
  </si>
  <si>
    <t>Bruce Stewart</t>
  </si>
  <si>
    <t>CA-2014-104780</t>
  </si>
  <si>
    <t>BT-11530</t>
  </si>
  <si>
    <t>Bradley Talbott</t>
  </si>
  <si>
    <t>US-2017-140074</t>
  </si>
  <si>
    <t>EC-14050</t>
  </si>
  <si>
    <t>Erin Creighton</t>
  </si>
  <si>
    <t>OFF-PA-10002741</t>
  </si>
  <si>
    <t>Xerox 1980</t>
  </si>
  <si>
    <t>CA-2016-103037</t>
  </si>
  <si>
    <t>OFF-LA-10004345</t>
  </si>
  <si>
    <t>Avery 493</t>
  </si>
  <si>
    <t>CA-2017-127460</t>
  </si>
  <si>
    <t>CA-2017-147564</t>
  </si>
  <si>
    <t>OFF-PA-10004438</t>
  </si>
  <si>
    <t>Xerox 1907</t>
  </si>
  <si>
    <t>CA-2015-112557</t>
  </si>
  <si>
    <t>JL-15850</t>
  </si>
  <si>
    <t>John Lucas</t>
  </si>
  <si>
    <t>OFF-AP-10002311</t>
  </si>
  <si>
    <t>Holmes Replacement Filter for HEPA Air Cleaner, Very Large Room, HEPA Filter</t>
  </si>
  <si>
    <t>CA-2014-109218</t>
  </si>
  <si>
    <t>AR-10825</t>
  </si>
  <si>
    <t>Anthony Rawles</t>
  </si>
  <si>
    <t>OFF-AR-10001374</t>
  </si>
  <si>
    <t>BIC Brite Liner Highlighters, Chisel Tip</t>
  </si>
  <si>
    <t>CA-2016-120558</t>
  </si>
  <si>
    <t>US-2014-109036</t>
  </si>
  <si>
    <t>KH-16510</t>
  </si>
  <si>
    <t>Keith Herrera</t>
  </si>
  <si>
    <t>OFF-LA-10002043</t>
  </si>
  <si>
    <t>Avery 489</t>
  </si>
  <si>
    <t>CA-2017-150497</t>
  </si>
  <si>
    <t>SM-20950</t>
  </si>
  <si>
    <t>Suzanne McNair</t>
  </si>
  <si>
    <t>Maple Grove</t>
  </si>
  <si>
    <t>OFF-BI-10004600</t>
  </si>
  <si>
    <t>Ibico Ibimaster 300 Manual Binding System</t>
  </si>
  <si>
    <t>CA-2014-128986</t>
  </si>
  <si>
    <t>GH-14410</t>
  </si>
  <si>
    <t>Gary Hansen</t>
  </si>
  <si>
    <t>Glendale</t>
  </si>
  <si>
    <t>CA-2016-146682</t>
  </si>
  <si>
    <t>KW-16435</t>
  </si>
  <si>
    <t>Katrina Willman</t>
  </si>
  <si>
    <t>Lansing</t>
  </si>
  <si>
    <t>CA-2017-107461</t>
  </si>
  <si>
    <t>OFF-BI-10002003</t>
  </si>
  <si>
    <t>Ibico Presentation Index for Binding Systems</t>
  </si>
  <si>
    <t>CA-2017-157483</t>
  </si>
  <si>
    <t>OFF-AR-10004260</t>
  </si>
  <si>
    <t>Boston 1799 Powerhouse Electric Pencil Sharpener</t>
  </si>
  <si>
    <t>CA-2017-122280</t>
  </si>
  <si>
    <t>OFF-PA-10004911</t>
  </si>
  <si>
    <t>Rediform S.O.S. 1-Up Phone Message Bk, 4-1/4x3-1/16 Bk, 1 Form/Pg, 40 Messages/Bk, 3/Pk</t>
  </si>
  <si>
    <t>CA-2017-159352</t>
  </si>
  <si>
    <t>TEC-PH-10004700</t>
  </si>
  <si>
    <t>PowerGen Dual USB Car Charger</t>
  </si>
  <si>
    <t>CA-2017-123981</t>
  </si>
  <si>
    <t>TEC-PH-10002115</t>
  </si>
  <si>
    <t>Plantronics 81402</t>
  </si>
  <si>
    <t>CA-2016-169026</t>
  </si>
  <si>
    <t>CM-12655</t>
  </si>
  <si>
    <t>Corinna Mitchell</t>
  </si>
  <si>
    <t>OFF-FA-10001883</t>
  </si>
  <si>
    <t>Alliance Super-Size Bands, Assorted Sizes</t>
  </si>
  <si>
    <t>CA-2014-131527</t>
  </si>
  <si>
    <t>TB-21280</t>
  </si>
  <si>
    <t>Toby Braunhardt</t>
  </si>
  <si>
    <t>TEC-PH-10001644</t>
  </si>
  <si>
    <t>BlueLounge Milo Smartphone Stand, White/Metallic</t>
  </si>
  <si>
    <t>CA-2017-164000</t>
  </si>
  <si>
    <t>AH-10030</t>
  </si>
  <si>
    <t>Aaron Hawkins</t>
  </si>
  <si>
    <t>OFF-AR-10003183</t>
  </si>
  <si>
    <t>Avery Fluorescent Highlighter Four-Color Set</t>
  </si>
  <si>
    <t>CA-2014-142314</t>
  </si>
  <si>
    <t>OFF-AP-10002350</t>
  </si>
  <si>
    <t>Belkin F9H710-06 7 Outlet SurgeMaster Surge Protector</t>
  </si>
  <si>
    <t>CA-2017-150189</t>
  </si>
  <si>
    <t>VG-21790</t>
  </si>
  <si>
    <t>Vivek Gonzalez</t>
  </si>
  <si>
    <t>San Mateo</t>
  </si>
  <si>
    <t>OFF-LA-10002762</t>
  </si>
  <si>
    <t>Avery 485</t>
  </si>
  <si>
    <t>CA-2014-114433</t>
  </si>
  <si>
    <t>CA-2014-154641</t>
  </si>
  <si>
    <t>OFF-ST-10004459</t>
  </si>
  <si>
    <t>Tennsco Single-Tier Lockers</t>
  </si>
  <si>
    <t>CA-2017-131625</t>
  </si>
  <si>
    <t>BN-11515</t>
  </si>
  <si>
    <t>Bradley Nguyen</t>
  </si>
  <si>
    <t>FUR-FU-10004960</t>
  </si>
  <si>
    <t>Seth Thomas 12\ Clock w/ Goldtone Case\""</t>
  </si>
  <si>
    <t>CA-2016-138933</t>
  </si>
  <si>
    <t>JL-15130</t>
  </si>
  <si>
    <t>Jack Lebron</t>
  </si>
  <si>
    <t>Riverside</t>
  </si>
  <si>
    <t>US-2016-140809</t>
  </si>
  <si>
    <t>CA-2016-157868</t>
  </si>
  <si>
    <t>Grand Rapids</t>
  </si>
  <si>
    <t>CA-2017-119389</t>
  </si>
  <si>
    <t>BG-11740</t>
  </si>
  <si>
    <t>Bruce Geld</t>
  </si>
  <si>
    <t>CA-2015-155453</t>
  </si>
  <si>
    <t>CA-2014-151554</t>
  </si>
  <si>
    <t>CM-11815</t>
  </si>
  <si>
    <t>Candace McMahon</t>
  </si>
  <si>
    <t>OFF-PA-10004609</t>
  </si>
  <si>
    <t>Xerox 221</t>
  </si>
  <si>
    <t>CA-2016-122518</t>
  </si>
  <si>
    <t>RF-19345</t>
  </si>
  <si>
    <t>Randy Ferguson</t>
  </si>
  <si>
    <t>CA-2015-155145</t>
  </si>
  <si>
    <t>KN-16450</t>
  </si>
  <si>
    <t>Kean Nguyen</t>
  </si>
  <si>
    <t>Visalia</t>
  </si>
  <si>
    <t>TEC-AC-10003709</t>
  </si>
  <si>
    <t>Maxell 4.7GB DVD-R 5/Pack</t>
  </si>
  <si>
    <t>CA-2015-146038</t>
  </si>
  <si>
    <t>SJ-20215</t>
  </si>
  <si>
    <t>Sarah Jordon</t>
  </si>
  <si>
    <t>FUR-CH-10002774</t>
  </si>
  <si>
    <t>Global Deluxe Stacking Chair, Gray</t>
  </si>
  <si>
    <t>CA-2017-133865</t>
  </si>
  <si>
    <t>PS-19045</t>
  </si>
  <si>
    <t>Penelope Sewall</t>
  </si>
  <si>
    <t>CA-2014-159478</t>
  </si>
  <si>
    <t>CA-2016-167290</t>
  </si>
  <si>
    <t>JF-15295</t>
  </si>
  <si>
    <t>Jason Fortune-</t>
  </si>
  <si>
    <t>OFF-AR-10004078</t>
  </si>
  <si>
    <t>Newell 312</t>
  </si>
  <si>
    <t>CA-2017-113418</t>
  </si>
  <si>
    <t>TEC-MA-10002428</t>
  </si>
  <si>
    <t>Fellowes Powershred HS-440 4-Sheet High Security Shredder</t>
  </si>
  <si>
    <t>CA-2017-136308</t>
  </si>
  <si>
    <t>MW-18235</t>
  </si>
  <si>
    <t>Mitch Willingham</t>
  </si>
  <si>
    <t>TEC-MA-10000488</t>
  </si>
  <si>
    <t>Bady BDG101FRU Card Printer</t>
  </si>
  <si>
    <t>CA-2015-144386</t>
  </si>
  <si>
    <t>GT-14635</t>
  </si>
  <si>
    <t>Grant Thornton</t>
  </si>
  <si>
    <t>OFF-BI-10001116</t>
  </si>
  <si>
    <t>Wilson Jones 1\ Hanging DublLock Ring Binders\""</t>
  </si>
  <si>
    <t>CA-2016-111416</t>
  </si>
  <si>
    <t>LW-17215</t>
  </si>
  <si>
    <t>Luke Weiss</t>
  </si>
  <si>
    <t>OFF-BI-10002026</t>
  </si>
  <si>
    <t>Avery Arch Ring Binders</t>
  </si>
  <si>
    <t>CA-2016-162747</t>
  </si>
  <si>
    <t>CA-2015-112014</t>
  </si>
  <si>
    <t>Yucaipa</t>
  </si>
  <si>
    <t>OFF-AR-10003156</t>
  </si>
  <si>
    <t>50 Colored Long Pencils</t>
  </si>
  <si>
    <t>CA-2016-147536</t>
  </si>
  <si>
    <t>TEC-AC-10003280</t>
  </si>
  <si>
    <t>Belkin F8E887 USB Wired Ergonomic Keyboard</t>
  </si>
  <si>
    <t>CA-2017-100335</t>
  </si>
  <si>
    <t>NF-18595</t>
  </si>
  <si>
    <t>Nicole Fjeld</t>
  </si>
  <si>
    <t>CA-2014-115161</t>
  </si>
  <si>
    <t>LC-17050</t>
  </si>
  <si>
    <t>Liz Carlisle</t>
  </si>
  <si>
    <t>Mission Viejo</t>
  </si>
  <si>
    <t>FUR-BO-10003966</t>
  </si>
  <si>
    <t>Sauder Facets Collection Library, Sky Alder Finish</t>
  </si>
  <si>
    <t>CA-2014-165379</t>
  </si>
  <si>
    <t>BM-11650</t>
  </si>
  <si>
    <t>Brian Moss</t>
  </si>
  <si>
    <t>OFF-PA-10002245</t>
  </si>
  <si>
    <t>Xerox 1895</t>
  </si>
  <si>
    <t>CA-2016-134887</t>
  </si>
  <si>
    <t>LogitechÂ P710e Mobile Speakerphone</t>
  </si>
  <si>
    <t>CA-2016-100671</t>
  </si>
  <si>
    <t>CS-12490</t>
  </si>
  <si>
    <t>Cindy Schnelling</t>
  </si>
  <si>
    <t>Conroe</t>
  </si>
  <si>
    <t>OFF-ST-10004950</t>
  </si>
  <si>
    <t>Tenex Personal Filing Tote With Secure Closure Lid, Black/Frost</t>
  </si>
  <si>
    <t>CA-2017-103156</t>
  </si>
  <si>
    <t>FUR-FU-10000320</t>
  </si>
  <si>
    <t>OIC Stacking Trays</t>
  </si>
  <si>
    <t>US-2017-162208</t>
  </si>
  <si>
    <t>CA-2017-101077</t>
  </si>
  <si>
    <t>OFF-PA-10004239</t>
  </si>
  <si>
    <t>Xerox 1953</t>
  </si>
  <si>
    <t>CA-2015-152527</t>
  </si>
  <si>
    <t>US-2017-150847</t>
  </si>
  <si>
    <t>CA-2015-150791</t>
  </si>
  <si>
    <t>FUR-CH-10000665</t>
  </si>
  <si>
    <t>Global Airflow Leather Mesh Back Chair, Black</t>
  </si>
  <si>
    <t>CA-2015-153381</t>
  </si>
  <si>
    <t>DE-13255</t>
  </si>
  <si>
    <t>Deanra Eno</t>
  </si>
  <si>
    <t>Dubuque</t>
  </si>
  <si>
    <t>CA-2015-144099</t>
  </si>
  <si>
    <t>PO-19195</t>
  </si>
  <si>
    <t>Phillina Ober</t>
  </si>
  <si>
    <t>CA-2014-158337</t>
  </si>
  <si>
    <t>OFF-PA-10002137</t>
  </si>
  <si>
    <t>Southworth 100% RÃ©sumÃ© Paper, 24lb.</t>
  </si>
  <si>
    <t>CA-2015-131779</t>
  </si>
  <si>
    <t>OFF-ST-10001505</t>
  </si>
  <si>
    <t>Perma STOR-ALL Hanging File Box, 13 1/8\W x 12 1/4\"\"D x 10 1/2\"\"H\""</t>
  </si>
  <si>
    <t>CA-2016-158869</t>
  </si>
  <si>
    <t>AH-10690</t>
  </si>
  <si>
    <t>Anna HÃ¤berlin</t>
  </si>
  <si>
    <t>OFF-PA-10000474</t>
  </si>
  <si>
    <t>CA-2017-102554</t>
  </si>
  <si>
    <t>OFF-AR-10001919</t>
  </si>
  <si>
    <t>OIC #2 Pencils, Medium Soft</t>
  </si>
  <si>
    <t>CA-2016-162614</t>
  </si>
  <si>
    <t>TB-21250</t>
  </si>
  <si>
    <t>Tim Brockman</t>
  </si>
  <si>
    <t>OFF-BI-10004001</t>
  </si>
  <si>
    <t>GBC Recycled VeloBinder Covers</t>
  </si>
  <si>
    <t>CA-2014-157609</t>
  </si>
  <si>
    <t>TEC-PH-10002415</t>
  </si>
  <si>
    <t>Polycom VoiceStation 500 ConferenceÂ phone</t>
  </si>
  <si>
    <t>CA-2015-153325</t>
  </si>
  <si>
    <t>ST-20530</t>
  </si>
  <si>
    <t>Shui Tom</t>
  </si>
  <si>
    <t>OFF-BI-10004236</t>
  </si>
  <si>
    <t>XtraLife ClearVue Slant-D Ring Binder, White, 3\\""</t>
  </si>
  <si>
    <t>CA-2015-153626</t>
  </si>
  <si>
    <t>Nashville</t>
  </si>
  <si>
    <t>OFF-AR-10000657</t>
  </si>
  <si>
    <t>Binney &amp; Smith inkTank Desk Highlighter, Chisel Tip, Yellow, 12/Box</t>
  </si>
  <si>
    <t>CA-2016-166485</t>
  </si>
  <si>
    <t>OFF-PA-10004996</t>
  </si>
  <si>
    <t>Speediset Carbonless Redi-Letter 7\ x 8 1/2\"\"\""</t>
  </si>
  <si>
    <t>CA-2017-114258</t>
  </si>
  <si>
    <t>EM-13825</t>
  </si>
  <si>
    <t>Elizabeth Moffitt</t>
  </si>
  <si>
    <t>TEC-PH-10003012</t>
  </si>
  <si>
    <t>Nortel Meridian M3904 Professional Digital phone</t>
  </si>
  <si>
    <t>CA-2015-152611</t>
  </si>
  <si>
    <t>Perth Amboy</t>
  </si>
  <si>
    <t>OFF-AR-10003903</t>
  </si>
  <si>
    <t>Sanford 52201 APSCO Electric Pencil Sharpener</t>
  </si>
  <si>
    <t>CA-2016-165470</t>
  </si>
  <si>
    <t>HJ-14875</t>
  </si>
  <si>
    <t>Heather Jas</t>
  </si>
  <si>
    <t>CA-2017-128699</t>
  </si>
  <si>
    <t>TEC-AC-10001990</t>
  </si>
  <si>
    <t>Kensington Orbit Wireless Mobile Trackball for PC and Mac</t>
  </si>
  <si>
    <t>CA-2016-146143</t>
  </si>
  <si>
    <t>FUR-FU-10002045</t>
  </si>
  <si>
    <t>Executive Impressions 14\\""</t>
  </si>
  <si>
    <t>CA-2015-100888</t>
  </si>
  <si>
    <t>MH-17455</t>
  </si>
  <si>
    <t>Mark Hamilton</t>
  </si>
  <si>
    <t>OFF-PA-10001019</t>
  </si>
  <si>
    <t>Xerox 1884</t>
  </si>
  <si>
    <t>US-2016-150035</t>
  </si>
  <si>
    <t>CL-11890</t>
  </si>
  <si>
    <t>Carl Ludwig</t>
  </si>
  <si>
    <t>CA-2014-143385</t>
  </si>
  <si>
    <t>SJ-20500</t>
  </si>
  <si>
    <t>Shirley Jackson</t>
  </si>
  <si>
    <t>Santa Fe</t>
  </si>
  <si>
    <t>TEC-AC-10001635</t>
  </si>
  <si>
    <t>KeyTronicÂ KT400U2 -Â KeyboardÂ - Black</t>
  </si>
  <si>
    <t>CA-2014-124023</t>
  </si>
  <si>
    <t>PJ-19015</t>
  </si>
  <si>
    <t>Pauline Johnson</t>
  </si>
  <si>
    <t>Mobile</t>
  </si>
  <si>
    <t>FUR-FU-10004415</t>
  </si>
  <si>
    <t>Stacking Tray, Side-Loading, Legal, Smoke</t>
  </si>
  <si>
    <t>CA-2016-151169</t>
  </si>
  <si>
    <t>MY-18295</t>
  </si>
  <si>
    <t>Muhammed Yedwab</t>
  </si>
  <si>
    <t>OFF-BI-10002813</t>
  </si>
  <si>
    <t>Avery Reinforcements for Hole-Punch Pages</t>
  </si>
  <si>
    <t>US-2016-134761</t>
  </si>
  <si>
    <t>Hickory</t>
  </si>
  <si>
    <t>TEC-PH-10002890</t>
  </si>
  <si>
    <t>AT&amp;T 17929 Lendline Telephone</t>
  </si>
  <si>
    <t>CA-2016-150945</t>
  </si>
  <si>
    <t>OFF-ST-10003716</t>
  </si>
  <si>
    <t>Tennsco Double-Tier Lockers</t>
  </si>
  <si>
    <t>CA-2016-168536</t>
  </si>
  <si>
    <t>CA-2015-168767</t>
  </si>
  <si>
    <t>DM-12955</t>
  </si>
  <si>
    <t>Dario Medina</t>
  </si>
  <si>
    <t>Sacramento</t>
  </si>
  <si>
    <t>OFF-BI-10000773</t>
  </si>
  <si>
    <t>Insertable Tab Post Binder Dividers</t>
  </si>
  <si>
    <t>CA-2016-137673</t>
  </si>
  <si>
    <t>ML-17395</t>
  </si>
  <si>
    <t>Marina Lichtenstein</t>
  </si>
  <si>
    <t>CA-2016-132731</t>
  </si>
  <si>
    <t>GA-14515</t>
  </si>
  <si>
    <t>George Ashbrook</t>
  </si>
  <si>
    <t>TEC-PH-10004120</t>
  </si>
  <si>
    <t>AT&amp;T 1080 Phone</t>
  </si>
  <si>
    <t>CA-2015-141145</t>
  </si>
  <si>
    <t>TEC-AC-10001465</t>
  </si>
  <si>
    <t>SanDisk Cruzer 64 GB USB Flash Drive</t>
  </si>
  <si>
    <t>US-2016-152835</t>
  </si>
  <si>
    <t>RP-19855</t>
  </si>
  <si>
    <t>Roy Phan</t>
  </si>
  <si>
    <t>CA-2016-155565</t>
  </si>
  <si>
    <t>EH-13765</t>
  </si>
  <si>
    <t>Edward Hooks</t>
  </si>
  <si>
    <t>OFF-SU-10001218</t>
  </si>
  <si>
    <t>Fiskars Softgrip Scissors</t>
  </si>
  <si>
    <t>CA-2016-145842</t>
  </si>
  <si>
    <t>OFF-ST-10000419</t>
  </si>
  <si>
    <t>Rogers Jumbo File, Granite</t>
  </si>
  <si>
    <t>CA-2017-103877</t>
  </si>
  <si>
    <t>US-2017-126081</t>
  </si>
  <si>
    <t>FC-14335</t>
  </si>
  <si>
    <t>Fred Chung</t>
  </si>
  <si>
    <t>Mesquite</t>
  </si>
  <si>
    <t>CA-2015-143532</t>
  </si>
  <si>
    <t>North Miami</t>
  </si>
  <si>
    <t>CA-2017-117807</t>
  </si>
  <si>
    <t>Fremont</t>
  </si>
  <si>
    <t>OFF-PA-10000994</t>
  </si>
  <si>
    <t>Xerox 1915</t>
  </si>
  <si>
    <t>CA-2017-161823</t>
  </si>
  <si>
    <t>CA-2017-158729</t>
  </si>
  <si>
    <t>OFF-SU-10002881</t>
  </si>
  <si>
    <t>Martin Yale Chadless Opener Electric Letter Opener</t>
  </si>
  <si>
    <t>CA-2014-154186</t>
  </si>
  <si>
    <t>OFF-SU-10001574</t>
  </si>
  <si>
    <t>Acme Value Line Scissors</t>
  </si>
  <si>
    <t>CA-2016-108434</t>
  </si>
  <si>
    <t>CA-2017-148012</t>
  </si>
  <si>
    <t>KM-16225</t>
  </si>
  <si>
    <t>Kalyca Meade</t>
  </si>
  <si>
    <t>CA-2017-138310</t>
  </si>
  <si>
    <t>CA-2016-119683</t>
  </si>
  <si>
    <t>CA-2014-163559</t>
  </si>
  <si>
    <t>US-2016-131674</t>
  </si>
  <si>
    <t>NC-18535</t>
  </si>
  <si>
    <t>Nick Crebassa</t>
  </si>
  <si>
    <t>TEC-AC-10004864</t>
  </si>
  <si>
    <t>Memorex Micro Travel Drive 32 GB</t>
  </si>
  <si>
    <t>CA-2015-110093</t>
  </si>
  <si>
    <t>CA-2014-169726</t>
  </si>
  <si>
    <t>JH-15985</t>
  </si>
  <si>
    <t>Joseph Holt</t>
  </si>
  <si>
    <t>CA-2015-168459</t>
  </si>
  <si>
    <t>Memphis</t>
  </si>
  <si>
    <t>OFF-FA-10004854</t>
  </si>
  <si>
    <t>Vinyl Coated Wire Paper Clips in Organizer Box, 800/Box</t>
  </si>
  <si>
    <t>CA-2017-133004</t>
  </si>
  <si>
    <t>OFF-AP-10002439</t>
  </si>
  <si>
    <t>Tripp Lite Isotel 8 Ultra 8 Outlet Metal Surge</t>
  </si>
  <si>
    <t>CA-2017-158036</t>
  </si>
  <si>
    <t>Dublin</t>
  </si>
  <si>
    <t>TEC-AC-10002558</t>
  </si>
  <si>
    <t>ImationÂ SwivelÂ Flash DriveÂ USBÂ flash driveÂ - 8 GB</t>
  </si>
  <si>
    <t>CA-2016-161676</t>
  </si>
  <si>
    <t>JP-15460</t>
  </si>
  <si>
    <t>Jennifer Patt</t>
  </si>
  <si>
    <t>OFF-SU-10004782</t>
  </si>
  <si>
    <t>Elite 5\ Scissors\""</t>
  </si>
  <si>
    <t>CA-2016-155005</t>
  </si>
  <si>
    <t>TEC-PH-10003484</t>
  </si>
  <si>
    <t>Ooma Telo VoIP Home Phone System</t>
  </si>
  <si>
    <t>CA-2015-156440</t>
  </si>
  <si>
    <t>MH-17620</t>
  </si>
  <si>
    <t>Matt Hagelstein</t>
  </si>
  <si>
    <t>FUR-FU-10004090</t>
  </si>
  <si>
    <t>Executive Impressions 14\ Contract Wall Clock\""</t>
  </si>
  <si>
    <t>CA-2016-102792</t>
  </si>
  <si>
    <t>CA-2014-140039</t>
  </si>
  <si>
    <t>Tempe</t>
  </si>
  <si>
    <t>OFF-ST-10001034</t>
  </si>
  <si>
    <t>Eldon File Chest Portable File</t>
  </si>
  <si>
    <t>CA-2017-160416</t>
  </si>
  <si>
    <t>Yonkers</t>
  </si>
  <si>
    <t>CA-2016-126543</t>
  </si>
  <si>
    <t>MF-17665</t>
  </si>
  <si>
    <t>Maureen Fritzler</t>
  </si>
  <si>
    <t>FUR-FU-10002445</t>
  </si>
  <si>
    <t>DAX Two-Tone Rosewood/Black Document Frame, Desktop, 5 x 7</t>
  </si>
  <si>
    <t>CA-2017-160087</t>
  </si>
  <si>
    <t>EN-13780</t>
  </si>
  <si>
    <t>Edward Nazzal</t>
  </si>
  <si>
    <t>CA-2017-144568</t>
  </si>
  <si>
    <t>OFF-FA-10004395</t>
  </si>
  <si>
    <t>Plymouth Boxed Rubber Bands by Plymouth</t>
  </si>
  <si>
    <t>CA-2016-105900</t>
  </si>
  <si>
    <t>BS-11590</t>
  </si>
  <si>
    <t>Brendan Sweed</t>
  </si>
  <si>
    <t>CA-2017-144036</t>
  </si>
  <si>
    <t>OFF-AR-10000122</t>
  </si>
  <si>
    <t>Newell 314</t>
  </si>
  <si>
    <t>CA-2017-127264</t>
  </si>
  <si>
    <t>OFF-AR-10003045</t>
  </si>
  <si>
    <t>Prang Colored Pencils</t>
  </si>
  <si>
    <t>CA-2016-151512</t>
  </si>
  <si>
    <t>OFF-AP-10000252</t>
  </si>
  <si>
    <t>Harmony HEPA Quiet Air Purifiers</t>
  </si>
  <si>
    <t>CA-2014-113047</t>
  </si>
  <si>
    <t>Rock Hill</t>
  </si>
  <si>
    <t>OFF-FA-10002763</t>
  </si>
  <si>
    <t>Advantus Map Pennant Flags and Round Head Tacks</t>
  </si>
  <si>
    <t>CA-2016-111283</t>
  </si>
  <si>
    <t>OFF-AR-10001615</t>
  </si>
  <si>
    <t>Newell 34</t>
  </si>
  <si>
    <t>CA-2017-104577</t>
  </si>
  <si>
    <t>CK-12205</t>
  </si>
  <si>
    <t>Chloris Kastensmidt</t>
  </si>
  <si>
    <t>OFF-PA-10000659</t>
  </si>
  <si>
    <t>TOPS Carbonless Receipt Book, Four 2-3/4 x 7-1/4 Money Receipts per Page</t>
  </si>
  <si>
    <t>CA-2015-103205</t>
  </si>
  <si>
    <t>JJ-15760</t>
  </si>
  <si>
    <t>Joel Jenkins</t>
  </si>
  <si>
    <t>TEC-PH-10004896</t>
  </si>
  <si>
    <t>Nokia Lumia 521 (T-Mobile)</t>
  </si>
  <si>
    <t>CA-2014-153913</t>
  </si>
  <si>
    <t>CA-2014-115357</t>
  </si>
  <si>
    <t>RF-19735</t>
  </si>
  <si>
    <t>Roland Fjeld</t>
  </si>
  <si>
    <t>TEC-AC-10000023</t>
  </si>
  <si>
    <t>Maxell 74 Minute CD-R Spindle, 50/Pack</t>
  </si>
  <si>
    <t>US-2017-148768</t>
  </si>
  <si>
    <t>TEC-PH-10002564</t>
  </si>
  <si>
    <t>OtterBox Defender Series Case - Samsung Galaxy S4</t>
  </si>
  <si>
    <t>CA-2017-118521</t>
  </si>
  <si>
    <t>CA-2014-149643</t>
  </si>
  <si>
    <t>Manhattan</t>
  </si>
  <si>
    <t>TEC-PH-10000038</t>
  </si>
  <si>
    <t>Jawbone MINI JAMBOX Wireless Bluetooth Speaker</t>
  </si>
  <si>
    <t>CA-2015-135314</t>
  </si>
  <si>
    <t>TEC-PH-10003072</t>
  </si>
  <si>
    <t>Panasonic KX-TG9541B DECT 6.0 Digital 2-Line Expandable Cordless Phone With Digital Answering System</t>
  </si>
  <si>
    <t>CA-2017-125752</t>
  </si>
  <si>
    <t>EH-14125</t>
  </si>
  <si>
    <t>Eugene Hildebrand</t>
  </si>
  <si>
    <t>TEC-AC-10003590</t>
  </si>
  <si>
    <t>TRENDnet 56K USB 2.0 Phone, Internet and Fax Modem</t>
  </si>
  <si>
    <t>CA-2016-144218</t>
  </si>
  <si>
    <t>US-2016-133508</t>
  </si>
  <si>
    <t>SW-20350</t>
  </si>
  <si>
    <t>Sean Wendt</t>
  </si>
  <si>
    <t>OFF-FA-10000134</t>
  </si>
  <si>
    <t>Advantus Push Pins, Aluminum Head</t>
  </si>
  <si>
    <t>CA-2014-107139</t>
  </si>
  <si>
    <t>DP-13390</t>
  </si>
  <si>
    <t>Dennis Pardue</t>
  </si>
  <si>
    <t>OFF-BI-10001670</t>
  </si>
  <si>
    <t>Vinyl Sectional Post Binders</t>
  </si>
  <si>
    <t>CA-2015-111325</t>
  </si>
  <si>
    <t>Altoona</t>
  </si>
  <si>
    <t>OFF-AR-10002257</t>
  </si>
  <si>
    <t>Eldon Spacemaker Box, Quick-Snap Lid, Clear</t>
  </si>
  <si>
    <t>CA-2015-163762</t>
  </si>
  <si>
    <t>CA-2017-121314</t>
  </si>
  <si>
    <t>OFF-PA-10003395</t>
  </si>
  <si>
    <t>Xerox 1941</t>
  </si>
  <si>
    <t>CA-2017-147753</t>
  </si>
  <si>
    <t>OFF-LA-10003537</t>
  </si>
  <si>
    <t>Avery 515</t>
  </si>
  <si>
    <t>CA-2015-103961</t>
  </si>
  <si>
    <t>CA-2014-132801</t>
  </si>
  <si>
    <t>JG-15805</t>
  </si>
  <si>
    <t>John Grady</t>
  </si>
  <si>
    <t>OFF-ST-10001228</t>
  </si>
  <si>
    <t>Fellowes Personal Hanging Folder Files, Navy</t>
  </si>
  <si>
    <t>US-2014-109162</t>
  </si>
  <si>
    <t>KE-16420</t>
  </si>
  <si>
    <t>Katrina Edelman</t>
  </si>
  <si>
    <t>CA-2017-129000</t>
  </si>
  <si>
    <t>Canton</t>
  </si>
  <si>
    <t>CA-2015-142377</t>
  </si>
  <si>
    <t>CA-2015-127593</t>
  </si>
  <si>
    <t>DH-13675</t>
  </si>
  <si>
    <t>Duane Huffman</t>
  </si>
  <si>
    <t>FUR-FU-10004006</t>
  </si>
  <si>
    <t>Deflect-o DuraMat Lighweight, Studded, Beveled Mat for Low Pile Carpeting</t>
  </si>
  <si>
    <t>CA-2014-140816</t>
  </si>
  <si>
    <t>Thornton</t>
  </si>
  <si>
    <t>TEC-AC-10001539</t>
  </si>
  <si>
    <t>Logitech G430 Surround Sound Gaming Headset with Dolby 7.1 Technology</t>
  </si>
  <si>
    <t>CA-2017-123246</t>
  </si>
  <si>
    <t>AJ-10960</t>
  </si>
  <si>
    <t>Astrea Jones</t>
  </si>
  <si>
    <t>OFF-AR-10001770</t>
  </si>
  <si>
    <t>Economy #2 Pencils</t>
  </si>
  <si>
    <t>CA-2014-124709</t>
  </si>
  <si>
    <t>TEC-AC-10002842</t>
  </si>
  <si>
    <t>WD My Passport Ultra 2TB Portable External Hard Drive</t>
  </si>
  <si>
    <t>CA-2017-146360</t>
  </si>
  <si>
    <t>CA-2014-152849</t>
  </si>
  <si>
    <t>DW-13195</t>
  </si>
  <si>
    <t>David Wiener</t>
  </si>
  <si>
    <t>CA-2016-167759</t>
  </si>
  <si>
    <t>Bloomington</t>
  </si>
  <si>
    <t>TEC-PH-10003171</t>
  </si>
  <si>
    <t>Plantronics Encore H101 Dual EarpiecesÂ Headset</t>
  </si>
  <si>
    <t>US-2016-144547</t>
  </si>
  <si>
    <t>TEC-AC-10004901</t>
  </si>
  <si>
    <t xml:space="preserve">Kensington SlimBlade Notebook Wireless Mouse with Nano Receiver </t>
  </si>
  <si>
    <t>CA-2017-110212</t>
  </si>
  <si>
    <t>SJ-20125</t>
  </si>
  <si>
    <t>Sanjit Jacobs</t>
  </si>
  <si>
    <t>Texarkana</t>
  </si>
  <si>
    <t>TEC-AC-10002331</t>
  </si>
  <si>
    <t>Maxell 74 Minute CDR, 10/Pack</t>
  </si>
  <si>
    <t>CA-2017-102267</t>
  </si>
  <si>
    <t>Edinburg</t>
  </si>
  <si>
    <t>OFF-FA-10000611</t>
  </si>
  <si>
    <t>Binder Clips by OIC</t>
  </si>
  <si>
    <t>CA-2017-157980</t>
  </si>
  <si>
    <t>TEC-AC-10002567</t>
  </si>
  <si>
    <t>Logitech G602 Wireless Gaming Mouse</t>
  </si>
  <si>
    <t>CA-2015-121097</t>
  </si>
  <si>
    <t>SF-20965</t>
  </si>
  <si>
    <t>Sylvia Foulston</t>
  </si>
  <si>
    <t>Baytown</t>
  </si>
  <si>
    <t>OFF-PA-10001937</t>
  </si>
  <si>
    <t>Xerox 21</t>
  </si>
  <si>
    <t>US-2015-119312</t>
  </si>
  <si>
    <t>CA-2017-126788</t>
  </si>
  <si>
    <t>AB-10105</t>
  </si>
  <si>
    <t>Adrian Barton</t>
  </si>
  <si>
    <t>Pearland</t>
  </si>
  <si>
    <t>TEC-PH-10001619</t>
  </si>
  <si>
    <t>LG G3</t>
  </si>
  <si>
    <t>CA-2016-110044</t>
  </si>
  <si>
    <t>TEC-PH-10001299</t>
  </si>
  <si>
    <t>Polycom CX300 Desktop Phone USB VoIP phone</t>
  </si>
  <si>
    <t>US-2016-143448</t>
  </si>
  <si>
    <t>Greenwood</t>
  </si>
  <si>
    <t>CA-2017-117863</t>
  </si>
  <si>
    <t>TS-21340</t>
  </si>
  <si>
    <t>Toby Swindell</t>
  </si>
  <si>
    <t>FUR-FU-10002456</t>
  </si>
  <si>
    <t>Master Caster Door Stop, Large Neon Orange</t>
  </si>
  <si>
    <t>CA-2017-160458</t>
  </si>
  <si>
    <t>EH-13945</t>
  </si>
  <si>
    <t>Eric Hoffmann</t>
  </si>
  <si>
    <t>OFF-PA-10001166</t>
  </si>
  <si>
    <t>Xerox 2</t>
  </si>
  <si>
    <t>US-2016-142685</t>
  </si>
  <si>
    <t>MG-17695</t>
  </si>
  <si>
    <t>Maureen Gnade</t>
  </si>
  <si>
    <t>Buffalo</t>
  </si>
  <si>
    <t>OFF-SU-10000157</t>
  </si>
  <si>
    <t>Compact Automatic Electric Letter Opener</t>
  </si>
  <si>
    <t>CA-2016-133144</t>
  </si>
  <si>
    <t>OFF-PA-10004971</t>
  </si>
  <si>
    <t>Xerox 196</t>
  </si>
  <si>
    <t>CA-2014-121167</t>
  </si>
  <si>
    <t>MO-17500</t>
  </si>
  <si>
    <t>Mary O'Rourke</t>
  </si>
  <si>
    <t>Freeport</t>
  </si>
  <si>
    <t>OFF-BI-10003676</t>
  </si>
  <si>
    <t>GBC Standard Recycled Report Covers, Clear Plastic Sheets</t>
  </si>
  <si>
    <t>US-2016-151862</t>
  </si>
  <si>
    <t>TEC-PH-10003535</t>
  </si>
  <si>
    <t>RCA ViSYS 25423RE1 Corded phone</t>
  </si>
  <si>
    <t>CA-2017-152961</t>
  </si>
  <si>
    <t>SC-20095</t>
  </si>
  <si>
    <t>Sanjit Chand</t>
  </si>
  <si>
    <t>CA-2016-114951</t>
  </si>
  <si>
    <t>DN-13690</t>
  </si>
  <si>
    <t>Duane Noonan</t>
  </si>
  <si>
    <t>FUR-FU-10002364</t>
  </si>
  <si>
    <t>Eldon Expressions Wood Desk Accessories, Oak</t>
  </si>
  <si>
    <t>CA-2016-120257</t>
  </si>
  <si>
    <t>PW-19240</t>
  </si>
  <si>
    <t>Pierre Wener</t>
  </si>
  <si>
    <t>OFF-AR-10003481</t>
  </si>
  <si>
    <t>Newell 348</t>
  </si>
  <si>
    <t>CA-2014-164910</t>
  </si>
  <si>
    <t>CA-2016-149902</t>
  </si>
  <si>
    <t>DW-13540</t>
  </si>
  <si>
    <t>Don Weiss</t>
  </si>
  <si>
    <t>CA-2014-135090</t>
  </si>
  <si>
    <t>SP-20920</t>
  </si>
  <si>
    <t>Susan Pistek</t>
  </si>
  <si>
    <t>CA-2015-132374</t>
  </si>
  <si>
    <t>US-2016-116400</t>
  </si>
  <si>
    <t>EB-13930</t>
  </si>
  <si>
    <t>Eric Barreto</t>
  </si>
  <si>
    <t>FUR-FU-10003731</t>
  </si>
  <si>
    <t>Eldon Expressions Wood and Plastic Desk Accessories, Oak</t>
  </si>
  <si>
    <t>CA-2017-119564</t>
  </si>
  <si>
    <t>CA-2016-108735</t>
  </si>
  <si>
    <t>FUR-BO-10003441</t>
  </si>
  <si>
    <t>Bush Westfield Collection Bookcases, Fully Assembled</t>
  </si>
  <si>
    <t>US-2016-159415</t>
  </si>
  <si>
    <t>CS-12175</t>
  </si>
  <si>
    <t>Charles Sheldon</t>
  </si>
  <si>
    <t>FUR-FU-10003798</t>
  </si>
  <si>
    <t>Ultra Door Kickplate, 8\H x 34\"\"W\""</t>
  </si>
  <si>
    <t>CA-2014-122588</t>
  </si>
  <si>
    <t>Woonsocket</t>
  </si>
  <si>
    <t>FUR-FU-10001095</t>
  </si>
  <si>
    <t>DAX Black Cherry Wood-Tone Poster Frame</t>
  </si>
  <si>
    <t>US-2015-149629</t>
  </si>
  <si>
    <t>Port Saint Lucie</t>
  </si>
  <si>
    <t>FUR-BO-10004709</t>
  </si>
  <si>
    <t>Bush Westfield Collection Bookcases, Medium Cherry Finish</t>
  </si>
  <si>
    <t>CA-2015-107468</t>
  </si>
  <si>
    <t>CA-2017-144463</t>
  </si>
  <si>
    <t>FUR-FU-10001215</t>
  </si>
  <si>
    <t>Howard Miller 11-1/2\ Diameter Brentwood Wall Clock\""</t>
  </si>
  <si>
    <t>CA-2015-153612</t>
  </si>
  <si>
    <t>Superior</t>
  </si>
  <si>
    <t>OFF-AR-10000203</t>
  </si>
  <si>
    <t>Newell 336</t>
  </si>
  <si>
    <t>CA-2015-148859</t>
  </si>
  <si>
    <t>FH-14350</t>
  </si>
  <si>
    <t>Fred Harton</t>
  </si>
  <si>
    <t>CA-2015-137750</t>
  </si>
  <si>
    <t>JF-15565</t>
  </si>
  <si>
    <t>Jill Fjeld</t>
  </si>
  <si>
    <t>FUR-FU-10001979</t>
  </si>
  <si>
    <t>Dana Halogen Swing-Arm Architect Lamp</t>
  </si>
  <si>
    <t>CA-2016-129196</t>
  </si>
  <si>
    <t>TEC-AC-10002473</t>
  </si>
  <si>
    <t>Maxell 4.7GB DVD-R</t>
  </si>
  <si>
    <t>US-2015-138716</t>
  </si>
  <si>
    <t>CS-11845</t>
  </si>
  <si>
    <t>Cari Sayre</t>
  </si>
  <si>
    <t>US-2016-122182</t>
  </si>
  <si>
    <t>CA-2015-156104</t>
  </si>
  <si>
    <t>US-2015-164308</t>
  </si>
  <si>
    <t>Broken Arrow</t>
  </si>
  <si>
    <t>CA-2017-108112</t>
  </si>
  <si>
    <t>DK-12895</t>
  </si>
  <si>
    <t>Dana Kaydos</t>
  </si>
  <si>
    <t>Miramar</t>
  </si>
  <si>
    <t>FUR-FU-10003553</t>
  </si>
  <si>
    <t>Howard Miller 13-1/2\ Diameter Rosebrook Wall Clock\""</t>
  </si>
  <si>
    <t>CA-2015-165414</t>
  </si>
  <si>
    <t>LS-17245</t>
  </si>
  <si>
    <t>Lynn Smith</t>
  </si>
  <si>
    <t>US-2014-156559</t>
  </si>
  <si>
    <t>LH-16900</t>
  </si>
  <si>
    <t>Lena Hernandez</t>
  </si>
  <si>
    <t>Jonesboro</t>
  </si>
  <si>
    <t>FUR-BO-10000711</t>
  </si>
  <si>
    <t>Hon Metal Bookcases, Gray</t>
  </si>
  <si>
    <t>CA-2017-137456</t>
  </si>
  <si>
    <t>RB-19465</t>
  </si>
  <si>
    <t>Rick Bensley</t>
  </si>
  <si>
    <t>CA-2016-163573</t>
  </si>
  <si>
    <t>CA-2014-127523</t>
  </si>
  <si>
    <t>CA-2017-156769</t>
  </si>
  <si>
    <t>OFF-AR-10003179</t>
  </si>
  <si>
    <t>Dixon Ticonderoga Core-Lock Colored Pencils</t>
  </si>
  <si>
    <t>CA-2015-121272</t>
  </si>
  <si>
    <t>OFF-AP-10001947</t>
  </si>
  <si>
    <t>Acco 6 Outlet Guardian Premium Plus Surge Suppressor</t>
  </si>
  <si>
    <t>CA-2017-110926</t>
  </si>
  <si>
    <t>DD-13570</t>
  </si>
  <si>
    <t>Dorothy Dickinson</t>
  </si>
  <si>
    <t>CA-2016-136287</t>
  </si>
  <si>
    <t>Wichita</t>
  </si>
  <si>
    <t>OFF-LA-10003148</t>
  </si>
  <si>
    <t>Avery 51</t>
  </si>
  <si>
    <t>US-2014-107699</t>
  </si>
  <si>
    <t>Midland</t>
  </si>
  <si>
    <t>OFF-BI-10001249</t>
  </si>
  <si>
    <t>Avery Heavy-Duty EZD View Binder with Locking Rings</t>
  </si>
  <si>
    <t>CA-2015-136196</t>
  </si>
  <si>
    <t>FUR-FU-10004017</t>
  </si>
  <si>
    <t>Tenex Contemporary Contur Chairmats for Low and Medium Pile Carpet, Computer, 39\ x 49\"\"\""</t>
  </si>
  <si>
    <t>CA-2014-126907</t>
  </si>
  <si>
    <t>OFF-PA-10000533</t>
  </si>
  <si>
    <t>Southworth Parchment Paper &amp; Envelopes</t>
  </si>
  <si>
    <t>US-2016-164588</t>
  </si>
  <si>
    <t>CA-2015-160213</t>
  </si>
  <si>
    <t>OFF-PA-10003848</t>
  </si>
  <si>
    <t>Xerox 1997</t>
  </si>
  <si>
    <t>CA-2017-100601</t>
  </si>
  <si>
    <t>JK-15370</t>
  </si>
  <si>
    <t>Jay Kimmel</t>
  </si>
  <si>
    <t>CA-2015-154340</t>
  </si>
  <si>
    <t>EK-13795</t>
  </si>
  <si>
    <t>Eileen Kiefer</t>
  </si>
  <si>
    <t>Santa Ana</t>
  </si>
  <si>
    <t>OFF-AR-10003582</t>
  </si>
  <si>
    <t>Boston Electric Pencil Sharpener, Model 1818, Charcoal Black</t>
  </si>
  <si>
    <t>US-2017-119039</t>
  </si>
  <si>
    <t>BF-11170</t>
  </si>
  <si>
    <t>Ben Ferrer</t>
  </si>
  <si>
    <t>OFF-BI-10004182</t>
  </si>
  <si>
    <t>Economy Binders</t>
  </si>
  <si>
    <t>CA-2016-143749</t>
  </si>
  <si>
    <t>FUR-BO-10002853</t>
  </si>
  <si>
    <t>O'Sullivan 5-Shelf Heavy-Duty Bookcases</t>
  </si>
  <si>
    <t>CA-2016-111493</t>
  </si>
  <si>
    <t>CM-12160</t>
  </si>
  <si>
    <t>Charles McCrossin</t>
  </si>
  <si>
    <t>CA-2016-157714</t>
  </si>
  <si>
    <t>Iowa City</t>
  </si>
  <si>
    <t>OFF-PA-10004022</t>
  </si>
  <si>
    <t>Hammermill Color Copier Paper (28Lb. and 96 Bright)</t>
  </si>
  <si>
    <t>CA-2017-166709</t>
  </si>
  <si>
    <t>TEC-CO-10004722</t>
  </si>
  <si>
    <t>Canon imageCLASS 2200 Advanced Copier</t>
  </si>
  <si>
    <t>CA-2015-129392</t>
  </si>
  <si>
    <t>DM-13015</t>
  </si>
  <si>
    <t>Darrin Martin</t>
  </si>
  <si>
    <t>OFF-PA-10004248</t>
  </si>
  <si>
    <t>Xerox 1990</t>
  </si>
  <si>
    <t>CA-2015-154200</t>
  </si>
  <si>
    <t>CA-2016-124233</t>
  </si>
  <si>
    <t>US-2015-134271</t>
  </si>
  <si>
    <t>OFF-LA-10004093</t>
  </si>
  <si>
    <t>Avery 486</t>
  </si>
  <si>
    <t>CA-2017-109715</t>
  </si>
  <si>
    <t>AH-10585</t>
  </si>
  <si>
    <t>Angele Hood</t>
  </si>
  <si>
    <t>OFF-PA-10004965</t>
  </si>
  <si>
    <t>Xerox 1921</t>
  </si>
  <si>
    <t>CA-2016-164637</t>
  </si>
  <si>
    <t>OFF-BI-10003876</t>
  </si>
  <si>
    <t>Green Canvas Binder for 8-1/2\ x 14\"\" Sheets\""</t>
  </si>
  <si>
    <t>CA-2014-103590</t>
  </si>
  <si>
    <t>JL-15505</t>
  </si>
  <si>
    <t>Jeremy Lonsdale</t>
  </si>
  <si>
    <t>Mount Vernon</t>
  </si>
  <si>
    <t>OFF-EN-10004007</t>
  </si>
  <si>
    <t>Park Ridge Embossed Executive Business Envelopes</t>
  </si>
  <si>
    <t>CA-2015-111234</t>
  </si>
  <si>
    <t>AB-10600</t>
  </si>
  <si>
    <t>Ann Blume</t>
  </si>
  <si>
    <t>OFF-LA-10002271</t>
  </si>
  <si>
    <t>Smead Alpha-Z Color-Coded Second Alphabetical Labels and Starter Set</t>
  </si>
  <si>
    <t>CA-2017-120327</t>
  </si>
  <si>
    <t>Urbandale</t>
  </si>
  <si>
    <t>CA-2016-113803</t>
  </si>
  <si>
    <t>OFF-PA-10001994</t>
  </si>
  <si>
    <t>Ink Jet Note and Greeting Cards, 8-1/2\ x 5-1/2\"\" Card Size\""</t>
  </si>
  <si>
    <t>CA-2017-104024</t>
  </si>
  <si>
    <t>OFF-AR-10001972</t>
  </si>
  <si>
    <t>Newell 323</t>
  </si>
  <si>
    <t>CA-2017-147144</t>
  </si>
  <si>
    <t>MZ-17335</t>
  </si>
  <si>
    <t>Maria Zettner</t>
  </si>
  <si>
    <t>OFF-AR-10004587</t>
  </si>
  <si>
    <t>Boston 1827 Commercial Additional Cutter, Drive Gear &amp; Gear Rack for 1606</t>
  </si>
  <si>
    <t>CA-2017-158673</t>
  </si>
  <si>
    <t>CA-2016-159142</t>
  </si>
  <si>
    <t>TEC-PH-10001448</t>
  </si>
  <si>
    <t>Anker Astro 15000mAh USB Portable Charger</t>
  </si>
  <si>
    <t>CA-2014-138436</t>
  </si>
  <si>
    <t>CA-2014-168130</t>
  </si>
  <si>
    <t>BS-11365</t>
  </si>
  <si>
    <t>Bill Shonely</t>
  </si>
  <si>
    <t>CA-2017-118367</t>
  </si>
  <si>
    <t>OFF-EN-10004386</t>
  </si>
  <si>
    <t>Recycled Interoffice Envelopes with String and Button Closure, 10 x 13</t>
  </si>
  <si>
    <t>CA-2017-164819</t>
  </si>
  <si>
    <t>OFF-LA-10001045</t>
  </si>
  <si>
    <t>Permanent Self-Adhesive File Folder Labels for Typewriters by Universal</t>
  </si>
  <si>
    <t>CA-2017-158344</t>
  </si>
  <si>
    <t>CC-12475</t>
  </si>
  <si>
    <t>Cindy Chapman</t>
  </si>
  <si>
    <t>TEC-AC-10002006</t>
  </si>
  <si>
    <t>Memorex Micro Travel Drive 16 GB</t>
  </si>
  <si>
    <t>CA-2017-123351</t>
  </si>
  <si>
    <t>KT-16480</t>
  </si>
  <si>
    <t>Kean Thornton</t>
  </si>
  <si>
    <t>OFF-AP-10001242</t>
  </si>
  <si>
    <t>APC 7 Outlet Network SurgeArrest Surge Protector</t>
  </si>
  <si>
    <t>US-2017-124821</t>
  </si>
  <si>
    <t>FUR-TA-10000688</t>
  </si>
  <si>
    <t>Chromcraft Bull-Nose Wood Round Conference Table Top, Wood Base</t>
  </si>
  <si>
    <t>CA-2015-166975</t>
  </si>
  <si>
    <t>SH-20635</t>
  </si>
  <si>
    <t>Stefanie Holloman</t>
  </si>
  <si>
    <t>FUR-FU-10003930</t>
  </si>
  <si>
    <t>Howard Miller 12-3/4 Diameter Accuwave DS  Wall Clock</t>
  </si>
  <si>
    <t>CA-2016-123806</t>
  </si>
  <si>
    <t>FUR-FU-10000965</t>
  </si>
  <si>
    <t>Howard Miller 11-1/2\ Diameter Ridgewood Wall Clock\""</t>
  </si>
  <si>
    <t>CA-2015-142692</t>
  </si>
  <si>
    <t>AG-10495</t>
  </si>
  <si>
    <t>Andrew Gjertsen</t>
  </si>
  <si>
    <t>OFF-BI-10004140</t>
  </si>
  <si>
    <t>Avery Non-Stick Binders</t>
  </si>
  <si>
    <t>CA-2017-151358</t>
  </si>
  <si>
    <t>CA-2014-166989</t>
  </si>
  <si>
    <t>RM-19675</t>
  </si>
  <si>
    <t>Robert Marley</t>
  </si>
  <si>
    <t>FUR-CH-10001797</t>
  </si>
  <si>
    <t>Safco Chair Connectors, 6/Carton</t>
  </si>
  <si>
    <t>CA-2017-169124</t>
  </si>
  <si>
    <t>Citrus Heights</t>
  </si>
  <si>
    <t>CA-2017-117261</t>
  </si>
  <si>
    <t>TH-21235</t>
  </si>
  <si>
    <t>Tiffany House</t>
  </si>
  <si>
    <t>CA-2014-123253</t>
  </si>
  <si>
    <t>CA-2016-121601</t>
  </si>
  <si>
    <t>The Colony</t>
  </si>
  <si>
    <t>OFF-EN-10003862</t>
  </si>
  <si>
    <t>Laser &amp; Ink Jet Business Envelopes</t>
  </si>
  <si>
    <t>CA-2014-123127</t>
  </si>
  <si>
    <t>OFF-AP-10001962</t>
  </si>
  <si>
    <t>Black &amp; Decker Filter for Double Action Dustbuster Cordless Vac BLDV7210</t>
  </si>
  <si>
    <t>CA-2015-136735</t>
  </si>
  <si>
    <t>OFF-EN-10002230</t>
  </si>
  <si>
    <t>Airmail Envelopes</t>
  </si>
  <si>
    <t>US-2017-136189</t>
  </si>
  <si>
    <t>FUR-FU-10000175</t>
  </si>
  <si>
    <t>DAX Wood Document Frame.</t>
  </si>
  <si>
    <t>CA-2017-118360</t>
  </si>
  <si>
    <t>CA-2017-133501</t>
  </si>
  <si>
    <t>US-2014-129609</t>
  </si>
  <si>
    <t>VM-21835</t>
  </si>
  <si>
    <t>Vivian Mathis</t>
  </si>
  <si>
    <t>Portage</t>
  </si>
  <si>
    <t>CA-2017-130309</t>
  </si>
  <si>
    <t>GB-14575</t>
  </si>
  <si>
    <t>Giulietta Baptist</t>
  </si>
  <si>
    <t>CA-2016-127642</t>
  </si>
  <si>
    <t>OFF-PA-10000565</t>
  </si>
  <si>
    <t>US-2017-163195</t>
  </si>
  <si>
    <t>TEC-PH-10003875</t>
  </si>
  <si>
    <t>KLD Oscar II Style Snap-on Ultra Thin Side Flip Synthetic Leather Cover Case for HTC One HTC M7</t>
  </si>
  <si>
    <t>CA-2016-158575</t>
  </si>
  <si>
    <t>SB-20290</t>
  </si>
  <si>
    <t>Sean Braxton</t>
  </si>
  <si>
    <t>Kent</t>
  </si>
  <si>
    <t>OFF-AP-10002998</t>
  </si>
  <si>
    <t>Holmes 99% HEPA Air Purifier</t>
  </si>
  <si>
    <t>CA-2016-148740</t>
  </si>
  <si>
    <t>TEC-PH-10002549</t>
  </si>
  <si>
    <t>Polycom SoundPoint IP 450 VoIP phone</t>
  </si>
  <si>
    <t>CA-2016-114538</t>
  </si>
  <si>
    <t>OFF-AR-10002445</t>
  </si>
  <si>
    <t>SANFORD Major Accent Highlighters</t>
  </si>
  <si>
    <t>CA-2014-127936</t>
  </si>
  <si>
    <t>CA-2016-100041</t>
  </si>
  <si>
    <t>BF-10975</t>
  </si>
  <si>
    <t>Barbara Fisher</t>
  </si>
  <si>
    <t>OFF-PA-10000418</t>
  </si>
  <si>
    <t>Xerox 189</t>
  </si>
  <si>
    <t>CA-2017-132339</t>
  </si>
  <si>
    <t>OFF-BI-10003925</t>
  </si>
  <si>
    <t>Fellowes PB300 Plastic Comb Binding Machine</t>
  </si>
  <si>
    <t>CA-2017-112900</t>
  </si>
  <si>
    <t>CA-2015-163090</t>
  </si>
  <si>
    <t>GH-14665</t>
  </si>
  <si>
    <t>Greg Hansen</t>
  </si>
  <si>
    <t>OFF-SU-10002537</t>
  </si>
  <si>
    <t>Acme Box Cutter Scissors</t>
  </si>
  <si>
    <t>CA-2014-117016</t>
  </si>
  <si>
    <t>Margate</t>
  </si>
  <si>
    <t>US-2017-103226</t>
  </si>
  <si>
    <t>Albuquerque</t>
  </si>
  <si>
    <t>CA-2017-119452</t>
  </si>
  <si>
    <t>FUR-CH-10004495</t>
  </si>
  <si>
    <t>Global Leather and Oak Executive Chair, Black</t>
  </si>
  <si>
    <t>CA-2017-147725</t>
  </si>
  <si>
    <t>Orange</t>
  </si>
  <si>
    <t>OFF-AR-10001725</t>
  </si>
  <si>
    <t>Boston Home &amp; Office Model 2000 Electric Pencil Sharpeners</t>
  </si>
  <si>
    <t>CA-2017-115175</t>
  </si>
  <si>
    <t>OFF-PA-10001878</t>
  </si>
  <si>
    <t>Xerox 1891</t>
  </si>
  <si>
    <t>CA-2015-163895</t>
  </si>
  <si>
    <t>Boise</t>
  </si>
  <si>
    <t>Idaho</t>
  </si>
  <si>
    <t>OFF-BI-10004970</t>
  </si>
  <si>
    <t>ACCOHIDE 3-Ring Binder, Blue, 1\\""</t>
  </si>
  <si>
    <t>CA-2014-147235</t>
  </si>
  <si>
    <t>OFF-PA-10004948</t>
  </si>
  <si>
    <t>Xerox 190</t>
  </si>
  <si>
    <t>CA-2017-105921</t>
  </si>
  <si>
    <t>JM-15250</t>
  </si>
  <si>
    <t>Janet Martin</t>
  </si>
  <si>
    <t>CA-2014-103401</t>
  </si>
  <si>
    <t>GR-14560</t>
  </si>
  <si>
    <t>Georgia Rosenberg</t>
  </si>
  <si>
    <t>OFF-PA-10003309</t>
  </si>
  <si>
    <t>Xerox 211</t>
  </si>
  <si>
    <t>CA-2016-119935</t>
  </si>
  <si>
    <t>FUR-FU-10001085</t>
  </si>
  <si>
    <t>3M Polarizing Light Filter Sleeves</t>
  </si>
  <si>
    <t>CA-2016-145240</t>
  </si>
  <si>
    <t>CA-2016-120873</t>
  </si>
  <si>
    <t>Hampton</t>
  </si>
  <si>
    <t>FUR-CH-10000847</t>
  </si>
  <si>
    <t>Global Executive Mid-Back Manager's Chair</t>
  </si>
  <si>
    <t>US-2017-111920</t>
  </si>
  <si>
    <t>PS-18970</t>
  </si>
  <si>
    <t>Paul Stevenson</t>
  </si>
  <si>
    <t>US-2016-128678</t>
  </si>
  <si>
    <t>RB-19570</t>
  </si>
  <si>
    <t>Rob Beeghly</t>
  </si>
  <si>
    <t>OFF-BI-10002103</t>
  </si>
  <si>
    <t>Cardinal Slant-D Ring Binder, Heavy Gauge Vinyl</t>
  </si>
  <si>
    <t>CA-2016-101385</t>
  </si>
  <si>
    <t>JW-16075</t>
  </si>
  <si>
    <t>Julia West</t>
  </si>
  <si>
    <t>OFF-AR-10004441</t>
  </si>
  <si>
    <t>BIC Brite Liner Highlighters</t>
  </si>
  <si>
    <t>CA-2017-107167</t>
  </si>
  <si>
    <t>OFF-ST-10003805</t>
  </si>
  <si>
    <t>24 Capacity Maxi Data Binder Racks, Pearl</t>
  </si>
  <si>
    <t>CA-2017-105445</t>
  </si>
  <si>
    <t>BP-11095</t>
  </si>
  <si>
    <t>Bart Pistole</t>
  </si>
  <si>
    <t>OFF-FA-10001229</t>
  </si>
  <si>
    <t>CA-2017-152856</t>
  </si>
  <si>
    <t>Marion</t>
  </si>
  <si>
    <t>CA-2015-163104</t>
  </si>
  <si>
    <t>CA-2017-113474</t>
  </si>
  <si>
    <t>TM-21490</t>
  </si>
  <si>
    <t>Tony Molinari</t>
  </si>
  <si>
    <t>OFF-EN-10004206</t>
  </si>
  <si>
    <t>Multimedia Mailers</t>
  </si>
  <si>
    <t>US-2017-107636</t>
  </si>
  <si>
    <t>NM-18520</t>
  </si>
  <si>
    <t>Neoma Murray</t>
  </si>
  <si>
    <t>Manchester</t>
  </si>
  <si>
    <t>OFF-LA-10003388</t>
  </si>
  <si>
    <t>Avery 5</t>
  </si>
  <si>
    <t>US-2014-165862</t>
  </si>
  <si>
    <t>GK-14620</t>
  </si>
  <si>
    <t>Grace Kelly</t>
  </si>
  <si>
    <t>FUR-TA-10002855</t>
  </si>
  <si>
    <t>Bevis Round Conference Table Top &amp; Single Column Base</t>
  </si>
  <si>
    <t>CA-2016-101448</t>
  </si>
  <si>
    <t>La Crosse</t>
  </si>
  <si>
    <t>OFF-BI-10004738</t>
  </si>
  <si>
    <t>Flexible Leather- Look Classic Collection Ring Binder</t>
  </si>
  <si>
    <t>CA-2014-127383</t>
  </si>
  <si>
    <t>El Paso</t>
  </si>
  <si>
    <t>OFF-EN-10004773</t>
  </si>
  <si>
    <t>CA-2014-169460</t>
  </si>
  <si>
    <t>Executive Impressions 13\ Chairman Wall Clock\""</t>
  </si>
  <si>
    <t>CA-2017-126662</t>
  </si>
  <si>
    <t>TEC-CO-10004202</t>
  </si>
  <si>
    <t>Brother DCP1000 Digital 3 in 1 Multifunction Machine</t>
  </si>
  <si>
    <t>US-2014-121734</t>
  </si>
  <si>
    <t>Lewiston</t>
  </si>
  <si>
    <t>CA-2015-110947</t>
  </si>
  <si>
    <t>AG-10765</t>
  </si>
  <si>
    <t>Anthony Garverick</t>
  </si>
  <si>
    <t>US-2014-150126</t>
  </si>
  <si>
    <t>OFF-PA-10002709</t>
  </si>
  <si>
    <t>Xerox 1956</t>
  </si>
  <si>
    <t>CA-2015-164427</t>
  </si>
  <si>
    <t>AR-10405</t>
  </si>
  <si>
    <t>Allen Rosenblatt</t>
  </si>
  <si>
    <t>Hattiesburg</t>
  </si>
  <si>
    <t>CA-2016-120250</t>
  </si>
  <si>
    <t>FUR-FU-10003424</t>
  </si>
  <si>
    <t>Nu-Dell Oak Frame</t>
  </si>
  <si>
    <t>CA-2016-121993</t>
  </si>
  <si>
    <t>JB-16000</t>
  </si>
  <si>
    <t>Joy Bell-</t>
  </si>
  <si>
    <t>OFF-LA-10003720</t>
  </si>
  <si>
    <t>Avery 487</t>
  </si>
  <si>
    <t>US-2016-100405</t>
  </si>
  <si>
    <t>TS-21430</t>
  </si>
  <si>
    <t>Tom Stivers</t>
  </si>
  <si>
    <t>CA-2016-140564</t>
  </si>
  <si>
    <t>TC-21475</t>
  </si>
  <si>
    <t>Tony Chapman</t>
  </si>
  <si>
    <t>District of Columbia</t>
  </si>
  <si>
    <t>OFF-AR-10000034</t>
  </si>
  <si>
    <t>BIC Brite Liner Grip Highlighters, Assorted, 5/Pack</t>
  </si>
  <si>
    <t>US-2017-141852</t>
  </si>
  <si>
    <t>FUR-FU-10000023</t>
  </si>
  <si>
    <t>Eldon Wave Desk Accessories</t>
  </si>
  <si>
    <t>CA-2016-109407</t>
  </si>
  <si>
    <t>HG-14965</t>
  </si>
  <si>
    <t>Henry Goldwyn</t>
  </si>
  <si>
    <t>OFF-BI-10000285</t>
  </si>
  <si>
    <t>XtraLife ClearVue Slant-D Ring Binders by Cardinal</t>
  </si>
  <si>
    <t>CA-2015-159863</t>
  </si>
  <si>
    <t>DS-13180</t>
  </si>
  <si>
    <t>David Smith</t>
  </si>
  <si>
    <t>TEC-AC-10000109</t>
  </si>
  <si>
    <t>Sony Micro Vault Click 16 GB USB 2.0 Flash Drive</t>
  </si>
  <si>
    <t>CA-2015-161214</t>
  </si>
  <si>
    <t>US-2015-126235</t>
  </si>
  <si>
    <t>FUR-FU-10000719</t>
  </si>
  <si>
    <t>DAX Cubicle Frames, 8-1/2 x 11</t>
  </si>
  <si>
    <t>CA-2017-116288</t>
  </si>
  <si>
    <t>OFF-ST-10000736</t>
  </si>
  <si>
    <t>Carina Double Wide Media Storage Towers in Natural &amp; Black</t>
  </si>
  <si>
    <t>CA-2016-139556</t>
  </si>
  <si>
    <t>DB-13360</t>
  </si>
  <si>
    <t>Dennis Bolton</t>
  </si>
  <si>
    <t>FUR-CH-10004983</t>
  </si>
  <si>
    <t>Office Star - Mid Back Dual function Ergonomic High Back Chair with 2-Way Adjustable Arms</t>
  </si>
  <si>
    <t>CA-2017-132647</t>
  </si>
  <si>
    <t>CA-2017-159107</t>
  </si>
  <si>
    <t>OFF-FA-10001332</t>
  </si>
  <si>
    <t>Acco Banker's Clasps, 5 3/4\-Long\""</t>
  </si>
  <si>
    <t>CA-2014-160738</t>
  </si>
  <si>
    <t>CA-2016-111409</t>
  </si>
  <si>
    <t>PO-18850</t>
  </si>
  <si>
    <t>Patrick O'Brill</t>
  </si>
  <si>
    <t>OFF-LA-10002787</t>
  </si>
  <si>
    <t>Avery 480</t>
  </si>
  <si>
    <t>CA-2017-139416</t>
  </si>
  <si>
    <t>FUR-FU-10003832</t>
  </si>
  <si>
    <t>Eldon Expressions Punched Metal &amp; Wood Desk Accessories, Black &amp; Cherry</t>
  </si>
  <si>
    <t>CA-2016-169215</t>
  </si>
  <si>
    <t>OFF-FA-10000936</t>
  </si>
  <si>
    <t>Acco Hot Clips Clips to Go</t>
  </si>
  <si>
    <t>CA-2016-127698</t>
  </si>
  <si>
    <t>MV-18190</t>
  </si>
  <si>
    <t>Mike Vittorini</t>
  </si>
  <si>
    <t>CA-2016-101987</t>
  </si>
  <si>
    <t>TEC-PH-10001305</t>
  </si>
  <si>
    <t>Panasonic KX TS208W Corded phone</t>
  </si>
  <si>
    <t>CA-2017-121643</t>
  </si>
  <si>
    <t>TEC-PH-10002200</t>
  </si>
  <si>
    <t>Aastra 6757i CT Wireless VoIP phone</t>
  </si>
  <si>
    <t>US-2015-122910</t>
  </si>
  <si>
    <t>TEC-PH-10000441</t>
  </si>
  <si>
    <t>VTech DS6151</t>
  </si>
  <si>
    <t>CA-2017-143126</t>
  </si>
  <si>
    <t>FUR-TA-10002958</t>
  </si>
  <si>
    <t>Bevis Oval Conference Table, Walnut</t>
  </si>
  <si>
    <t>CA-2015-129042</t>
  </si>
  <si>
    <t>CA-2015-109736</t>
  </si>
  <si>
    <t>OFF-PA-10004101</t>
  </si>
  <si>
    <t>Xerox 1894</t>
  </si>
  <si>
    <t>CA-2015-142601</t>
  </si>
  <si>
    <t>OFF-PA-10000483</t>
  </si>
  <si>
    <t>Xerox 19</t>
  </si>
  <si>
    <t>US-2017-135230</t>
  </si>
  <si>
    <t>OFF-AR-10001166</t>
  </si>
  <si>
    <t>CA-2016-159653</t>
  </si>
  <si>
    <t>Athens</t>
  </si>
  <si>
    <t>CA-2014-123323</t>
  </si>
  <si>
    <t>CA-2016-124681</t>
  </si>
  <si>
    <t>TEC-AC-10000487</t>
  </si>
  <si>
    <t>SanDisk Cruzer 4 GB USB Flash Drive</t>
  </si>
  <si>
    <t>CA-2016-120530</t>
  </si>
  <si>
    <t>FUR-CH-10000454</t>
  </si>
  <si>
    <t>Hon Deluxe Fabric Upholstered Stacking Chairs, Rounded Back</t>
  </si>
  <si>
    <t>CA-2016-123526</t>
  </si>
  <si>
    <t>OFF-PA-10002986</t>
  </si>
  <si>
    <t>Xerox 1898</t>
  </si>
  <si>
    <t>CA-2016-127649</t>
  </si>
  <si>
    <t>TEC-MA-10001972</t>
  </si>
  <si>
    <t>Okidata C331dn Printer</t>
  </si>
  <si>
    <t>US-2015-167220</t>
  </si>
  <si>
    <t>JB-15925</t>
  </si>
  <si>
    <t>Joni Blumstein</t>
  </si>
  <si>
    <t>Austin</t>
  </si>
  <si>
    <t>TEC-AC-10002018</t>
  </si>
  <si>
    <t>AmazonBasics 3-Button USB Wired Mouse</t>
  </si>
  <si>
    <t>CA-2017-123701</t>
  </si>
  <si>
    <t>PG-18820</t>
  </si>
  <si>
    <t>Patrick Gardner</t>
  </si>
  <si>
    <t>CA-2015-118227</t>
  </si>
  <si>
    <t>CA-2017-158883</t>
  </si>
  <si>
    <t>CS-11860</t>
  </si>
  <si>
    <t>Cari Schnelling</t>
  </si>
  <si>
    <t>OFF-PA-10004733</t>
  </si>
  <si>
    <t>Things To Do Today Spiral Book</t>
  </si>
  <si>
    <t>US-2014-167262</t>
  </si>
  <si>
    <t>Avondale</t>
  </si>
  <si>
    <t>TEC-PH-10000486</t>
  </si>
  <si>
    <t>Plantronics HL10 Handset Lifter</t>
  </si>
  <si>
    <t>CA-2017-108091</t>
  </si>
  <si>
    <t>CA-2017-132346</t>
  </si>
  <si>
    <t>CA-2014-150301</t>
  </si>
  <si>
    <t>MH-18025</t>
  </si>
  <si>
    <t>Michelle Huthwaite</t>
  </si>
  <si>
    <t>US-2017-147984</t>
  </si>
  <si>
    <t>US-2015-141684</t>
  </si>
  <si>
    <t>MM-18055</t>
  </si>
  <si>
    <t>Michelle Moray</t>
  </si>
  <si>
    <t>CA-2015-144722</t>
  </si>
  <si>
    <t>MF-18250</t>
  </si>
  <si>
    <t>Monica Federle</t>
  </si>
  <si>
    <t>CA-2015-120516</t>
  </si>
  <si>
    <t>Marietta</t>
  </si>
  <si>
    <t>CA-2014-149055</t>
  </si>
  <si>
    <t>OFF-EN-10003040</t>
  </si>
  <si>
    <t>Quality Park Security Envelopes</t>
  </si>
  <si>
    <t>CA-2016-111696</t>
  </si>
  <si>
    <t>TB-21625</t>
  </si>
  <si>
    <t>Trudy Brown</t>
  </si>
  <si>
    <t>CA-2017-117436</t>
  </si>
  <si>
    <t>LW-17125</t>
  </si>
  <si>
    <t>Liz Willingham</t>
  </si>
  <si>
    <t>OFF-BI-10004040</t>
  </si>
  <si>
    <t>Wilson Jones Impact Binders</t>
  </si>
  <si>
    <t>US-2017-136707</t>
  </si>
  <si>
    <t>JE-15610</t>
  </si>
  <si>
    <t>Jim Epp</t>
  </si>
  <si>
    <t>CA-2016-152408</t>
  </si>
  <si>
    <t>TT-21220</t>
  </si>
  <si>
    <t>Thomas Thornton</t>
  </si>
  <si>
    <t>OFF-BI-10002393</t>
  </si>
  <si>
    <t>Binder Posts</t>
  </si>
  <si>
    <t>CA-2017-154123</t>
  </si>
  <si>
    <t>US-2016-139388</t>
  </si>
  <si>
    <t>US-2014-128685</t>
  </si>
  <si>
    <t>CA-2015-124044</t>
  </si>
  <si>
    <t>CA-2017-136063</t>
  </si>
  <si>
    <t>SS-20140</t>
  </si>
  <si>
    <t>Saphhira Shifley</t>
  </si>
  <si>
    <t>Oak Park</t>
  </si>
  <si>
    <t>OFF-AR-10000823</t>
  </si>
  <si>
    <t>Newell 307</t>
  </si>
  <si>
    <t>CA-2016-101546</t>
  </si>
  <si>
    <t>CA-2014-138940</t>
  </si>
  <si>
    <t>TEC-PH-10001835</t>
  </si>
  <si>
    <t>Jawbone JAMBOX Wireless Bluetooth Speaker</t>
  </si>
  <si>
    <t>CA-2017-163531</t>
  </si>
  <si>
    <t>TEC-PH-10001425</t>
  </si>
  <si>
    <t>Mophie Juice Pack Helium for iPhone</t>
  </si>
  <si>
    <t>CA-2014-132864</t>
  </si>
  <si>
    <t>TEC-AC-10001267</t>
  </si>
  <si>
    <t>ImationÂ 32GB Pocket Pro USB 3.0Â Flash DriveÂ - 32 GB - Black - 1 P ...</t>
  </si>
  <si>
    <t>CA-2014-151379</t>
  </si>
  <si>
    <t>OFF-PA-10000595</t>
  </si>
  <si>
    <t>Xerox 1929</t>
  </si>
  <si>
    <t>CA-2017-126438</t>
  </si>
  <si>
    <t>AR-10345</t>
  </si>
  <si>
    <t>Alex Russell</t>
  </si>
  <si>
    <t>CA-2017-143651</t>
  </si>
  <si>
    <t>CA-2015-155124</t>
  </si>
  <si>
    <t>KS-16300</t>
  </si>
  <si>
    <t>Karen Seio</t>
  </si>
  <si>
    <t>Lehi</t>
  </si>
  <si>
    <t>TEC-PH-10003356</t>
  </si>
  <si>
    <t>SmartStand Mobile Device Holder, Assorted Colors</t>
  </si>
  <si>
    <t>CA-2017-150931</t>
  </si>
  <si>
    <t>Tuscaloosa</t>
  </si>
  <si>
    <t>OFF-BI-10004728</t>
  </si>
  <si>
    <t>Wilson Jones Turn Tabs Binder Tool for Ring Binders</t>
  </si>
  <si>
    <t>CA-2017-106782</t>
  </si>
  <si>
    <t>CA-2014-102085</t>
  </si>
  <si>
    <t>OFF-LA-10002475</t>
  </si>
  <si>
    <t>Avery 519</t>
  </si>
  <si>
    <t>CA-2016-125815</t>
  </si>
  <si>
    <t>CA-2015-144190</t>
  </si>
  <si>
    <t>NC-18415</t>
  </si>
  <si>
    <t>Nathan Cano</t>
  </si>
  <si>
    <t>OFF-PA-10000304</t>
  </si>
  <si>
    <t>Xerox 1995</t>
  </si>
  <si>
    <t>CA-2017-117926</t>
  </si>
  <si>
    <t>OFF-AP-10002670</t>
  </si>
  <si>
    <t>Belkin 8-Outlet Premiere SurgeMaster II Surge Protectors</t>
  </si>
  <si>
    <t>CA-2015-153906</t>
  </si>
  <si>
    <t>TEC-PH-10001527</t>
  </si>
  <si>
    <t>Plantronics MX500i Earset</t>
  </si>
  <si>
    <t>CA-2015-109708</t>
  </si>
  <si>
    <t>CY-12745</t>
  </si>
  <si>
    <t>Craig Yedwab</t>
  </si>
  <si>
    <t>TEC-PH-10001944</t>
  </si>
  <si>
    <t>Wi-Ex zBoost YX540 Cellular Phone Signal Booster</t>
  </si>
  <si>
    <t>CA-2016-164896</t>
  </si>
  <si>
    <t>OFF-PA-10002246</t>
  </si>
  <si>
    <t>Wirebound Four 2-3/4 x 5 Forms per Page, 400 Sets per Book</t>
  </si>
  <si>
    <t>CA-2015-142202</t>
  </si>
  <si>
    <t>JR-16210</t>
  </si>
  <si>
    <t>Justin Ritter</t>
  </si>
  <si>
    <t>TEC-AC-10003198</t>
  </si>
  <si>
    <t>Enermax Acrylux Wireless Keyboard</t>
  </si>
  <si>
    <t>CA-2014-160066</t>
  </si>
  <si>
    <t>CA-2016-109925</t>
  </si>
  <si>
    <t>CA-2015-160696</t>
  </si>
  <si>
    <t>OFF-FA-10003059</t>
  </si>
  <si>
    <t>Assorted Color Push Pins</t>
  </si>
  <si>
    <t>CA-2014-125171</t>
  </si>
  <si>
    <t>OFF-LA-10001175</t>
  </si>
  <si>
    <t>Avery 514</t>
  </si>
  <si>
    <t>CA-2014-132227</t>
  </si>
  <si>
    <t>OFF-BI-10000962</t>
  </si>
  <si>
    <t>Acco Flexible ACCOHIDE Square Ring Data Binder, Dark Blue, 11 1/2\ X 14\"\" 7/8\"\"\""</t>
  </si>
  <si>
    <t>CA-2017-159688</t>
  </si>
  <si>
    <t>TEC-AC-10000736</t>
  </si>
  <si>
    <t>Logitech G600 MMO Gaming Mouse</t>
  </si>
  <si>
    <t>CA-2016-136126</t>
  </si>
  <si>
    <t>Newport News</t>
  </si>
  <si>
    <t>CA-2016-155033</t>
  </si>
  <si>
    <t>OFF-PA-10000143</t>
  </si>
  <si>
    <t>Astroparche Fine Business Paper</t>
  </si>
  <si>
    <t>CA-2014-156006</t>
  </si>
  <si>
    <t>TEC-AC-10002550</t>
  </si>
  <si>
    <t>Maxell 4.7GB DVD-RW 3/Pack</t>
  </si>
  <si>
    <t>CA-2015-158659</t>
  </si>
  <si>
    <t>CA-2017-136511</t>
  </si>
  <si>
    <t>OFF-SU-10003505</t>
  </si>
  <si>
    <t>Premier Electric Letter Opener</t>
  </si>
  <si>
    <t>CA-2014-151792</t>
  </si>
  <si>
    <t>CV-12295</t>
  </si>
  <si>
    <t>Christina VanderZanden</t>
  </si>
  <si>
    <t>TEC-AC-10001606</t>
  </si>
  <si>
    <t>Logitech Wireless Performance Mouse MX for PC and Mac</t>
  </si>
  <si>
    <t>CA-2015-103954</t>
  </si>
  <si>
    <t>FUR-BO-10004690</t>
  </si>
  <si>
    <t>O'Sullivan Cherrywood Estates Traditional Barrister Bookcase</t>
  </si>
  <si>
    <t>CA-2017-141719</t>
  </si>
  <si>
    <t>EG-13900</t>
  </si>
  <si>
    <t>Emily Grady</t>
  </si>
  <si>
    <t>TEC-AC-10003610</t>
  </si>
  <si>
    <t>LogitechÂ Illuminated - Keyboard</t>
  </si>
  <si>
    <t>CA-2015-134922</t>
  </si>
  <si>
    <t>OFF-EN-10000483</t>
  </si>
  <si>
    <t>White Envelopes, White Envelopes with Clear Poly Window</t>
  </si>
  <si>
    <t>US-2017-120607</t>
  </si>
  <si>
    <t>OFF-PA-10003129</t>
  </si>
  <si>
    <t>Tops White Computer Printout Paper</t>
  </si>
  <si>
    <t>CA-2017-122196</t>
  </si>
  <si>
    <t>TEC-PH-10004977</t>
  </si>
  <si>
    <t>GE 30524EE4</t>
  </si>
  <si>
    <t>CA-2017-160934</t>
  </si>
  <si>
    <t>CA-2015-145485</t>
  </si>
  <si>
    <t>JM-16195</t>
  </si>
  <si>
    <t>Justin MacKendrick</t>
  </si>
  <si>
    <t>CA-2017-151071</t>
  </si>
  <si>
    <t>CA-2017-143217</t>
  </si>
  <si>
    <t>OFF-BI-10002949</t>
  </si>
  <si>
    <t>Prestige Round Ring Binders</t>
  </si>
  <si>
    <t>US-2015-137533</t>
  </si>
  <si>
    <t>CA-2016-108350</t>
  </si>
  <si>
    <t>SC-20230</t>
  </si>
  <si>
    <t>Scot Coram</t>
  </si>
  <si>
    <t>CA-2015-119102</t>
  </si>
  <si>
    <t>OFF-ST-10004507</t>
  </si>
  <si>
    <t>Advantus Rolling Storage Box</t>
  </si>
  <si>
    <t>CA-2015-141936</t>
  </si>
  <si>
    <t>Bakersfield</t>
  </si>
  <si>
    <t>OFF-BI-10002194</t>
  </si>
  <si>
    <t>Cardinal Hold-It CD Pocket</t>
  </si>
  <si>
    <t>CA-2014-116568</t>
  </si>
  <si>
    <t>CA-2015-147102</t>
  </si>
  <si>
    <t>TEC-AC-10000682</t>
  </si>
  <si>
    <t>Kensington K72356US Mouse-in-a-Box USB Desktop Mouse</t>
  </si>
  <si>
    <t>CA-2016-147970</t>
  </si>
  <si>
    <t>OFF-PA-10003936</t>
  </si>
  <si>
    <t>Xerox 1994</t>
  </si>
  <si>
    <t>CA-2016-150658</t>
  </si>
  <si>
    <t>CA-2017-125640</t>
  </si>
  <si>
    <t>OFF-LA-10004178</t>
  </si>
  <si>
    <t>Avery 491</t>
  </si>
  <si>
    <t>CA-2017-154137</t>
  </si>
  <si>
    <t>MT-17815</t>
  </si>
  <si>
    <t>Meg Tillman</t>
  </si>
  <si>
    <t>CA-2017-146626</t>
  </si>
  <si>
    <t>FUR-FU-10002501</t>
  </si>
  <si>
    <t>Nu-Dell Executive Frame</t>
  </si>
  <si>
    <t>CA-2015-123330</t>
  </si>
  <si>
    <t>TEC-PH-10001819</t>
  </si>
  <si>
    <t>Innergie mMini Combo Duo USB Travel Charging Kit</t>
  </si>
  <si>
    <t>CA-2016-151323</t>
  </si>
  <si>
    <t>OFF-FA-10002983</t>
  </si>
  <si>
    <t>Advantus SlideClip Paper Clips</t>
  </si>
  <si>
    <t>CA-2015-146696</t>
  </si>
  <si>
    <t>OFF-BI-10002432</t>
  </si>
  <si>
    <t>Wilson Jones Standard D-Ring Binders</t>
  </si>
  <si>
    <t>CA-2016-128972</t>
  </si>
  <si>
    <t>CA-2015-154886</t>
  </si>
  <si>
    <t>TEC-AC-10001956</t>
  </si>
  <si>
    <t>Microsoft Arc Touch Mouse</t>
  </si>
  <si>
    <t>CA-2014-141796</t>
  </si>
  <si>
    <t>TEC-PH-10001578</t>
  </si>
  <si>
    <t>Polycom SoundStation2 EX ConferenceÂ phone</t>
  </si>
  <si>
    <t>CA-2017-125101</t>
  </si>
  <si>
    <t>OFF-ST-10000675</t>
  </si>
  <si>
    <t>File Shuttle II and Handi-File, Black</t>
  </si>
  <si>
    <t>CA-2017-169929</t>
  </si>
  <si>
    <t>LS-17200</t>
  </si>
  <si>
    <t>Luke Schmidt</t>
  </si>
  <si>
    <t>Helena</t>
  </si>
  <si>
    <t>OFF-ST-10002352</t>
  </si>
  <si>
    <t>Iris Project Case</t>
  </si>
  <si>
    <t>US-2015-124219</t>
  </si>
  <si>
    <t>Kirkwood</t>
  </si>
  <si>
    <t>OFF-BI-10002215</t>
  </si>
  <si>
    <t>Wilson Jones Hanging View Binder, White, 1\\""</t>
  </si>
  <si>
    <t>CA-2014-111192</t>
  </si>
  <si>
    <t>FUR-BO-10002916</t>
  </si>
  <si>
    <t>Rush Hierlooms Collection 1\ Thick Stackable Bookcases\""</t>
  </si>
  <si>
    <t>CA-2016-115378</t>
  </si>
  <si>
    <t>CA-2015-107741</t>
  </si>
  <si>
    <t>CA-2016-148908</t>
  </si>
  <si>
    <t>OFF-BI-10002082</t>
  </si>
  <si>
    <t>GBC Twin Loop Wire Binding Elements</t>
  </si>
  <si>
    <t>CA-2016-123015</t>
  </si>
  <si>
    <t>OFF-BI-10004967</t>
  </si>
  <si>
    <t>Round Ring Binders</t>
  </si>
  <si>
    <t>US-2017-141943</t>
  </si>
  <si>
    <t>DK-12985</t>
  </si>
  <si>
    <t>Darren Koutras</t>
  </si>
  <si>
    <t>OFF-EN-10003448</t>
  </si>
  <si>
    <t>Peel &amp; Seel Recycled Catalog Envelopes, Brown</t>
  </si>
  <si>
    <t>CA-2015-156755</t>
  </si>
  <si>
    <t>CA-2015-130876</t>
  </si>
  <si>
    <t>OFF-ST-10004258</t>
  </si>
  <si>
    <t>Portable Personal File Box</t>
  </si>
  <si>
    <t>US-2017-159562</t>
  </si>
  <si>
    <t>Roseville</t>
  </si>
  <si>
    <t>CA-2017-134635</t>
  </si>
  <si>
    <t>OFF-PA-10002254</t>
  </si>
  <si>
    <t>Xerox 1883</t>
  </si>
  <si>
    <t>CA-2017-167080</t>
  </si>
  <si>
    <t>OFF-AR-10001868</t>
  </si>
  <si>
    <t>Prang Dustless Chalk Sticks</t>
  </si>
  <si>
    <t>CA-2017-145653</t>
  </si>
  <si>
    <t>FUR-CH-10004875</t>
  </si>
  <si>
    <t>Harbour Creations 67200 Series Stacking Chairs</t>
  </si>
  <si>
    <t>CA-2014-140487</t>
  </si>
  <si>
    <t>SR-20425</t>
  </si>
  <si>
    <t>Sharelle Roach</t>
  </si>
  <si>
    <t>US-2017-109582</t>
  </si>
  <si>
    <t>US-2014-147648</t>
  </si>
  <si>
    <t>OFF-PA-10001033</t>
  </si>
  <si>
    <t>Xerox 1893</t>
  </si>
  <si>
    <t>CA-2014-115084</t>
  </si>
  <si>
    <t>FUR-CH-10004626</t>
  </si>
  <si>
    <t>Office Star Flex Back Scooter Chair with Aluminum Finish Frame</t>
  </si>
  <si>
    <t>CA-2017-131037</t>
  </si>
  <si>
    <t>CA-2016-111143</t>
  </si>
  <si>
    <t>CA-2016-110730</t>
  </si>
  <si>
    <t>OFF-SU-10004737</t>
  </si>
  <si>
    <t>Acme Design Stainless Steel Bent Scissors</t>
  </si>
  <si>
    <t>US-2017-110989</t>
  </si>
  <si>
    <t>CA-2015-106215</t>
  </si>
  <si>
    <t>BN-11470</t>
  </si>
  <si>
    <t>Brad Norvell</t>
  </si>
  <si>
    <t>CA-2015-132318</t>
  </si>
  <si>
    <t>US-2014-131982</t>
  </si>
  <si>
    <t>OFF-BI-10004224</t>
  </si>
  <si>
    <t>Catalog Binders with Expanding Posts</t>
  </si>
  <si>
    <t>CA-2016-130078</t>
  </si>
  <si>
    <t>OFF-PA-10003270</t>
  </si>
  <si>
    <t>Xerox 1954</t>
  </si>
  <si>
    <t>US-2017-114034</t>
  </si>
  <si>
    <t>DL-13315</t>
  </si>
  <si>
    <t>Delfina Latchford</t>
  </si>
  <si>
    <t>OFF-PA-10004735</t>
  </si>
  <si>
    <t>Xerox 1905</t>
  </si>
  <si>
    <t>CA-2017-158722</t>
  </si>
  <si>
    <t>US-2017-114657</t>
  </si>
  <si>
    <t>MH-18115</t>
  </si>
  <si>
    <t>Mick Hernandez</t>
  </si>
  <si>
    <t>TEC-MA-10003173</t>
  </si>
  <si>
    <t>Hewlett-Packard 300S Scientific Calculator</t>
  </si>
  <si>
    <t>CA-2017-144484</t>
  </si>
  <si>
    <t>CB-12025</t>
  </si>
  <si>
    <t>Cassandra Brandow</t>
  </si>
  <si>
    <t>CA-2015-162887</t>
  </si>
  <si>
    <t>SV-20785</t>
  </si>
  <si>
    <t>Stewart Visinsky</t>
  </si>
  <si>
    <t>CA-2014-159681</t>
  </si>
  <si>
    <t>US-2017-104094</t>
  </si>
  <si>
    <t>AG-10675</t>
  </si>
  <si>
    <t>Anna Gayman</t>
  </si>
  <si>
    <t>TEC-AC-10002134</t>
  </si>
  <si>
    <t>Rosewill 107 Normal Keys USB Wired Standard Keyboard</t>
  </si>
  <si>
    <t>CA-2017-152709</t>
  </si>
  <si>
    <t>OFF-ST-10001837</t>
  </si>
  <si>
    <t>SAFCO Mobile Desk Side File, Wire Frame</t>
  </si>
  <si>
    <t>US-2017-136784</t>
  </si>
  <si>
    <t>OFF-PA-10000675</t>
  </si>
  <si>
    <t>Xerox 1919</t>
  </si>
  <si>
    <t>CA-2017-151218</t>
  </si>
  <si>
    <t>OFF-ST-10004835</t>
  </si>
  <si>
    <t>Plastic Stacking Crates &amp; Casters</t>
  </si>
  <si>
    <t>CA-2017-144883</t>
  </si>
  <si>
    <t>OFF-LA-10000305</t>
  </si>
  <si>
    <t>Avery 495</t>
  </si>
  <si>
    <t>CA-2017-142174</t>
  </si>
  <si>
    <t>DP-13000</t>
  </si>
  <si>
    <t>Darren Powers</t>
  </si>
  <si>
    <t>CA-2016-154060</t>
  </si>
  <si>
    <t>Greensboro</t>
  </si>
  <si>
    <t>CA-2017-134439</t>
  </si>
  <si>
    <t>Grand Island</t>
  </si>
  <si>
    <t>OFF-PA-10004082</t>
  </si>
  <si>
    <t>Adams Telephone Message Book w/Frequently-Called Numbers Space, 400 Messages per Book</t>
  </si>
  <si>
    <t>CA-2015-152681</t>
  </si>
  <si>
    <t>SC-20260</t>
  </si>
  <si>
    <t>Scott Cohen</t>
  </si>
  <si>
    <t>CA-2014-130813</t>
  </si>
  <si>
    <t>LS-17230</t>
  </si>
  <si>
    <t>Lycoris Saunders</t>
  </si>
  <si>
    <t>OFF-PA-10002005</t>
  </si>
  <si>
    <t>Xerox 225</t>
  </si>
  <si>
    <t>CA-2015-120320</t>
  </si>
  <si>
    <t>CA-2016-111941</t>
  </si>
  <si>
    <t>OFF-BI-10001524</t>
  </si>
  <si>
    <t>GBC Premium Transparent Covers with Diagonal Lined Pattern</t>
  </si>
  <si>
    <t>CA-2015-169278</t>
  </si>
  <si>
    <t>ME-18010</t>
  </si>
  <si>
    <t>Michelle Ellison</t>
  </si>
  <si>
    <t>OFF-BI-10001636</t>
  </si>
  <si>
    <t>Ibico Plastic and Wire Spiral Binding Combs</t>
  </si>
  <si>
    <t>CA-2017-111577</t>
  </si>
  <si>
    <t>AJ-10780</t>
  </si>
  <si>
    <t>Anthony Jacobs</t>
  </si>
  <si>
    <t>OFF-PA-10000062</t>
  </si>
  <si>
    <t>Green Bar Computer Printout Paper</t>
  </si>
  <si>
    <t>CA-2015-112053</t>
  </si>
  <si>
    <t>Memorex 25GB 6X Branded Blu-Ray Recordable Disc, 30/Pack</t>
  </si>
  <si>
    <t>US-2017-103814</t>
  </si>
  <si>
    <t>Park Ridge</t>
  </si>
  <si>
    <t>US-2016-101616</t>
  </si>
  <si>
    <t>CA-2016-138037</t>
  </si>
  <si>
    <t>OFF-BI-10002982</t>
  </si>
  <si>
    <t>Avery Self-Adhesive Photo Pockets for Polaroid Photos</t>
  </si>
  <si>
    <t>CA-2017-100951</t>
  </si>
  <si>
    <t>NC-18625</t>
  </si>
  <si>
    <t>Noah Childs</t>
  </si>
  <si>
    <t>OFF-ST-10001496</t>
  </si>
  <si>
    <t>Standard Rollaway File with Lock</t>
  </si>
  <si>
    <t>CA-2014-123477</t>
  </si>
  <si>
    <t>CA-2016-107790</t>
  </si>
  <si>
    <t>CA-2017-147403</t>
  </si>
  <si>
    <t>OFF-PA-10003302</t>
  </si>
  <si>
    <t>Xerox 1906</t>
  </si>
  <si>
    <t>CA-2017-152786</t>
  </si>
  <si>
    <t>Rogers</t>
  </si>
  <si>
    <t>OFF-BI-10000829</t>
  </si>
  <si>
    <t>CA-2017-163874</t>
  </si>
  <si>
    <t>OFF-BI-10000088</t>
  </si>
  <si>
    <t>GBC Imprintable Covers</t>
  </si>
  <si>
    <t>CA-2014-104829</t>
  </si>
  <si>
    <t>US-2016-147340</t>
  </si>
  <si>
    <t>EB-13750</t>
  </si>
  <si>
    <t>Edward Becker</t>
  </si>
  <si>
    <t>CA-2016-145492</t>
  </si>
  <si>
    <t>OFF-AP-10003622</t>
  </si>
  <si>
    <t>Bravo II Megaboss 12-Amp Hard Body Upright, Replacement Belts, 2 Belts per Pack</t>
  </si>
  <si>
    <t>CA-2016-117681</t>
  </si>
  <si>
    <t>FUR-BO-10001798</t>
  </si>
  <si>
    <t>Bush Somerset Collection Bookcase</t>
  </si>
  <si>
    <t>CA-2016-153157</t>
  </si>
  <si>
    <t>CA-2014-132542</t>
  </si>
  <si>
    <t>AM-10360</t>
  </si>
  <si>
    <t>Alice McCarthy</t>
  </si>
  <si>
    <t>OFF-BI-10004099</t>
  </si>
  <si>
    <t>GBC VeloBinder Strips</t>
  </si>
  <si>
    <t>US-2016-163258</t>
  </si>
  <si>
    <t>OFF-BI-10000138</t>
  </si>
  <si>
    <t>Acco Translucent Poly Ring Binders</t>
  </si>
  <si>
    <t>CA-2017-103009</t>
  </si>
  <si>
    <t>OFF-PA-10001215</t>
  </si>
  <si>
    <t>Xerox 1963</t>
  </si>
  <si>
    <t>US-2017-120649</t>
  </si>
  <si>
    <t>Waterbury</t>
  </si>
  <si>
    <t>OFF-AR-10001545</t>
  </si>
  <si>
    <t>Newell 326</t>
  </si>
  <si>
    <t>US-2016-108497</t>
  </si>
  <si>
    <t>MH-17290</t>
  </si>
  <si>
    <t>Marc Harrigan</t>
  </si>
  <si>
    <t>FUR-BO-10004218</t>
  </si>
  <si>
    <t>Bush Heritage Pine Collection 5-Shelf Bookcase, Albany Pine Finish, *Special Order</t>
  </si>
  <si>
    <t>CA-2016-113096</t>
  </si>
  <si>
    <t>OFF-ST-10003455</t>
  </si>
  <si>
    <t>Tenex File Box, Personal Filing Tote with Lid, Black</t>
  </si>
  <si>
    <t>CA-2014-136861</t>
  </si>
  <si>
    <t>PR-18880</t>
  </si>
  <si>
    <t>Patrick Ryan</t>
  </si>
  <si>
    <t>CA-2017-129707</t>
  </si>
  <si>
    <t>Chandler</t>
  </si>
  <si>
    <t>OFF-AR-10000246</t>
  </si>
  <si>
    <t>Newell 318</t>
  </si>
  <si>
    <t>CA-2016-167115</t>
  </si>
  <si>
    <t>EH-14185</t>
  </si>
  <si>
    <t>Evan Henry</t>
  </si>
  <si>
    <t>US-2017-153633</t>
  </si>
  <si>
    <t>Jupiter</t>
  </si>
  <si>
    <t>OFF-AR-10002335</t>
  </si>
  <si>
    <t>DIXON Oriole Pencils</t>
  </si>
  <si>
    <t>CA-2017-155929</t>
  </si>
  <si>
    <t>OFF-PA-10000859</t>
  </si>
  <si>
    <t>Unpadded Memo Slips</t>
  </si>
  <si>
    <t>CA-2016-128307</t>
  </si>
  <si>
    <t>US-2017-108700</t>
  </si>
  <si>
    <t>Rockford</t>
  </si>
  <si>
    <t>CA-2017-101574</t>
  </si>
  <si>
    <t>FUR-FU-10001706</t>
  </si>
  <si>
    <t>Longer-Life Soft White Bulbs</t>
  </si>
  <si>
    <t>CA-2014-107706</t>
  </si>
  <si>
    <t>OFF-PA-10000466</t>
  </si>
  <si>
    <t>Memo Book, 100 Message Capacity, 5 3/8â€ x 11â€</t>
  </si>
  <si>
    <t>CA-2016-122448</t>
  </si>
  <si>
    <t>CA-2016-158547</t>
  </si>
  <si>
    <t>Hamilton</t>
  </si>
  <si>
    <t>CA-2017-121741</t>
  </si>
  <si>
    <t>CA-2014-107573</t>
  </si>
  <si>
    <t>CA-2017-164098</t>
  </si>
  <si>
    <t>CG-12520</t>
  </si>
  <si>
    <t>Claire Gute</t>
  </si>
  <si>
    <t>OFF-ST-10000615</t>
  </si>
  <si>
    <t>SimpliFile Personal File, Black Granite, 15w x 6-15/16d x 11-1/4h</t>
  </si>
  <si>
    <t>CA-2017-117821</t>
  </si>
  <si>
    <t>US-2016-162026</t>
  </si>
  <si>
    <t>OFF-PA-10000167</t>
  </si>
  <si>
    <t>Xerox 1925</t>
  </si>
  <si>
    <t>CA-2016-150000</t>
  </si>
  <si>
    <t>OFF-EN-10002973</t>
  </si>
  <si>
    <t>Ampad #10 Peel &amp; Seel Holiday Envelopes</t>
  </si>
  <si>
    <t>CA-2015-168529</t>
  </si>
  <si>
    <t>US-2014-137680</t>
  </si>
  <si>
    <t>JH-15430</t>
  </si>
  <si>
    <t>Jennifer Halladay</t>
  </si>
  <si>
    <t>Medford</t>
  </si>
  <si>
    <t>OFF-PA-10000069</t>
  </si>
  <si>
    <t>TOPS 4 x 6 Fluorescent Color Memo Sheets, 500 Sheets per Pack</t>
  </si>
  <si>
    <t>US-2016-138408</t>
  </si>
  <si>
    <t>KC-16255</t>
  </si>
  <si>
    <t>Karen Carlisle</t>
  </si>
  <si>
    <t>TEC-AC-10003870</t>
  </si>
  <si>
    <t>LogitechÂ Z-906 Speaker sys - home theater - 5.1-CH</t>
  </si>
  <si>
    <t>CA-2016-147123</t>
  </si>
  <si>
    <t>OFF-PA-10000575</t>
  </si>
  <si>
    <t>Wirebound Message Books, Four 2 3/4 x 5 White Forms per Page</t>
  </si>
  <si>
    <t>CA-2017-154501</t>
  </si>
  <si>
    <t>CA-2017-166933</t>
  </si>
  <si>
    <t>Santa Barbara</t>
  </si>
  <si>
    <t>OFF-FA-10002676</t>
  </si>
  <si>
    <t>Colored Push Pins</t>
  </si>
  <si>
    <t>CA-2015-142055</t>
  </si>
  <si>
    <t>CA-2015-137106</t>
  </si>
  <si>
    <t>TEC-PH-10000011</t>
  </si>
  <si>
    <t>PureGear Roll-On Screen Protector</t>
  </si>
  <si>
    <t>CA-2017-136609</t>
  </si>
  <si>
    <t>TB-21355</t>
  </si>
  <si>
    <t>Todd Boyes</t>
  </si>
  <si>
    <t>Cedar Hill</t>
  </si>
  <si>
    <t>OFF-PA-10004381</t>
  </si>
  <si>
    <t>14-7/8 x 11 Blue Bar Computer Printout Paper</t>
  </si>
  <si>
    <t>CA-2017-160885</t>
  </si>
  <si>
    <t>JK-16090</t>
  </si>
  <si>
    <t>Juliana Krohn</t>
  </si>
  <si>
    <t>TEC-PH-10001795</t>
  </si>
  <si>
    <t>ClearOne CHATAttach 160 -Â speaker phone</t>
  </si>
  <si>
    <t>CA-2015-120551</t>
  </si>
  <si>
    <t>Norfolk</t>
  </si>
  <si>
    <t>CA-2017-102967</t>
  </si>
  <si>
    <t>CA-2017-116113</t>
  </si>
  <si>
    <t>FUR-FU-10002963</t>
  </si>
  <si>
    <t>Master Caster Door Stop, Gray</t>
  </si>
  <si>
    <t>CA-2017-163818</t>
  </si>
  <si>
    <t>FUR-FU-10000076</t>
  </si>
  <si>
    <t>24-Hour Round Wall Clock</t>
  </si>
  <si>
    <t>CA-2016-161158</t>
  </si>
  <si>
    <t>OFF-AR-10000462</t>
  </si>
  <si>
    <t>Sanford Pocket Accent Highlighters</t>
  </si>
  <si>
    <t>CA-2014-116673</t>
  </si>
  <si>
    <t>FUR-FU-10003829</t>
  </si>
  <si>
    <t>Stackable Trays</t>
  </si>
  <si>
    <t>CA-2015-149993</t>
  </si>
  <si>
    <t>OFF-FA-10001561</t>
  </si>
  <si>
    <t>Stockwell Push Pins</t>
  </si>
  <si>
    <t>CA-2015-159779</t>
  </si>
  <si>
    <t>SB-20185</t>
  </si>
  <si>
    <t>Sarah Brown</t>
  </si>
  <si>
    <t>CA-2015-142475</t>
  </si>
  <si>
    <t>OFF-BI-10003718</t>
  </si>
  <si>
    <t>GBC Therma-A-Bind 250T Electric Binding System</t>
  </si>
  <si>
    <t>CA-2017-105193</t>
  </si>
  <si>
    <t>CA-2015-168634</t>
  </si>
  <si>
    <t>AF-10870</t>
  </si>
  <si>
    <t>Art Ferguson</t>
  </si>
  <si>
    <t>OFF-AP-10001626</t>
  </si>
  <si>
    <t>Commercial WindTunnel Clean Air Upright Vacuum, Replacement Belts, Filtration Bags</t>
  </si>
  <si>
    <t>CA-2017-117198</t>
  </si>
  <si>
    <t>BG-11035</t>
  </si>
  <si>
    <t>Barry Gonzalez</t>
  </si>
  <si>
    <t>TEC-AC-10003033</t>
  </si>
  <si>
    <t>Plantronics CS510 - Over-the-Head monaural Wireless Headset System</t>
  </si>
  <si>
    <t>CA-2017-125745</t>
  </si>
  <si>
    <t>FUR-FU-10001591</t>
  </si>
  <si>
    <t>Advantus Panel Wall Certificate Holder - 8.5x11</t>
  </si>
  <si>
    <t>CA-2015-101154</t>
  </si>
  <si>
    <t>CA-2016-101742</t>
  </si>
  <si>
    <t>CR-12580</t>
  </si>
  <si>
    <t>Clay Rozendal</t>
  </si>
  <si>
    <t>CA-2015-134943</t>
  </si>
  <si>
    <t>SU-20665</t>
  </si>
  <si>
    <t>Stephanie Ulpright</t>
  </si>
  <si>
    <t>Ann Arbor</t>
  </si>
  <si>
    <t>CA-2014-147900</t>
  </si>
  <si>
    <t>OFF-PA-10003063</t>
  </si>
  <si>
    <t>EcoTones Memo Sheets</t>
  </si>
  <si>
    <t>CA-2017-106355</t>
  </si>
  <si>
    <t>CA-2016-127985</t>
  </si>
  <si>
    <t>FUR-FU-10003274</t>
  </si>
  <si>
    <t>Regeneration Desk Collection</t>
  </si>
  <si>
    <t>CA-2015-166604</t>
  </si>
  <si>
    <t>CA-2017-120719</t>
  </si>
  <si>
    <t>CA-2017-127117</t>
  </si>
  <si>
    <t>FUR-FU-10004018</t>
  </si>
  <si>
    <t>Tensor Computer Mounted Lamp</t>
  </si>
  <si>
    <t>CA-2015-104241</t>
  </si>
  <si>
    <t>CA-2017-168179</t>
  </si>
  <si>
    <t>Salt Lake City</t>
  </si>
  <si>
    <t>OFF-PA-10001800</t>
  </si>
  <si>
    <t>Xerox 220</t>
  </si>
  <si>
    <t>CA-2017-109099</t>
  </si>
  <si>
    <t>US-2014-134187</t>
  </si>
  <si>
    <t>CA-2016-146318</t>
  </si>
  <si>
    <t>CA-2016-143441</t>
  </si>
  <si>
    <t>Laredo</t>
  </si>
  <si>
    <t>OFF-LA-10002312</t>
  </si>
  <si>
    <t>Avery 490</t>
  </si>
  <si>
    <t>CA-2017-148320</t>
  </si>
  <si>
    <t>OFF-PA-10003022</t>
  </si>
  <si>
    <t>Xerox 1992</t>
  </si>
  <si>
    <t>CA-2014-155593</t>
  </si>
  <si>
    <t>OFF-SU-10002522</t>
  </si>
  <si>
    <t>Acme Kleen Earth Office Shears</t>
  </si>
  <si>
    <t>CA-2017-136000</t>
  </si>
  <si>
    <t>OFF-BI-10004828</t>
  </si>
  <si>
    <t>GBC Poly Designer Binding Covers</t>
  </si>
  <si>
    <t>CA-2017-115805</t>
  </si>
  <si>
    <t>TEC-PH-10003092</t>
  </si>
  <si>
    <t>Motorola L804</t>
  </si>
  <si>
    <t>US-2014-143707</t>
  </si>
  <si>
    <t>TEC-PH-10003655</t>
  </si>
  <si>
    <t>Sannysis Cute Owl Design Soft Skin Case Cover for Samsung Galaxy S4</t>
  </si>
  <si>
    <t>CA-2017-116939</t>
  </si>
  <si>
    <t>AG-10900</t>
  </si>
  <si>
    <t>Arthur Gainer</t>
  </si>
  <si>
    <t>CA-2017-126550</t>
  </si>
  <si>
    <t>RD-19720</t>
  </si>
  <si>
    <t>Roger Demir</t>
  </si>
  <si>
    <t>OFF-ST-10001031</t>
  </si>
  <si>
    <t>Adjustable Personal File Tote</t>
  </si>
  <si>
    <t>CA-2016-165820</t>
  </si>
  <si>
    <t>CA-2015-103933</t>
  </si>
  <si>
    <t>CA-2015-110548</t>
  </si>
  <si>
    <t>TEC-PH-10002922</t>
  </si>
  <si>
    <t>ShoreTel ShorePhone IP 230 VoIP phone</t>
  </si>
  <si>
    <t>CA-2014-111773</t>
  </si>
  <si>
    <t>OFF-BI-10000174</t>
  </si>
  <si>
    <t>Wilson Jones Clip &amp; Carry Folder Binder Tool for Ring Binders, Clear</t>
  </si>
  <si>
    <t>CA-2017-156139</t>
  </si>
  <si>
    <t>OFF-BI-10004233</t>
  </si>
  <si>
    <t>GBC Pre-Punched Binding Paper, Plastic, White, 8-1/2\ x 11\"\"\""</t>
  </si>
  <si>
    <t>CA-2017-104913</t>
  </si>
  <si>
    <t>TEC-PH-10000923</t>
  </si>
  <si>
    <t>Belkin SportFit Armband For iPhone 5s/5c, Fuchsia</t>
  </si>
  <si>
    <t>CA-2016-118514</t>
  </si>
  <si>
    <t>CA-2015-150749</t>
  </si>
  <si>
    <t>CA-2015-119634</t>
  </si>
  <si>
    <t>BW-11065</t>
  </si>
  <si>
    <t>Barry Weirich</t>
  </si>
  <si>
    <t>CA-2015-162047</t>
  </si>
  <si>
    <t>US-2014-126340</t>
  </si>
  <si>
    <t>Redding</t>
  </si>
  <si>
    <t>TEC-PH-10004447</t>
  </si>
  <si>
    <t>Toshiba IPT2010-SD IPÂ Telephone</t>
  </si>
  <si>
    <t>CA-2016-149685</t>
  </si>
  <si>
    <t>OFF-LA-10004545</t>
  </si>
  <si>
    <t>Avery 50</t>
  </si>
  <si>
    <t>CA-2017-126396</t>
  </si>
  <si>
    <t>CA-2015-154900</t>
  </si>
  <si>
    <t>SS-20875</t>
  </si>
  <si>
    <t>Sung Shariari</t>
  </si>
  <si>
    <t>Leominster</t>
  </si>
  <si>
    <t>CA-2015-158939</t>
  </si>
  <si>
    <t>TEC-CO-10002313</t>
  </si>
  <si>
    <t>Canon PC1080F Personal Copier</t>
  </si>
  <si>
    <t>CA-2016-117408</t>
  </si>
  <si>
    <t>Waco</t>
  </si>
  <si>
    <t>OFF-ST-10001580</t>
  </si>
  <si>
    <t>Super Decoflex Portable Personal File</t>
  </si>
  <si>
    <t>CA-2016-105277</t>
  </si>
  <si>
    <t>OFF-BI-10000301</t>
  </si>
  <si>
    <t>GBC Instant Report Kit</t>
  </si>
  <si>
    <t>CA-2016-112060</t>
  </si>
  <si>
    <t>US-2015-159513</t>
  </si>
  <si>
    <t>JD-15790</t>
  </si>
  <si>
    <t>John Dryer</t>
  </si>
  <si>
    <t>TEC-MA-10003329</t>
  </si>
  <si>
    <t>Vtech AT&amp;T CL2940 Corded Speakerphone, Black</t>
  </si>
  <si>
    <t>CA-2017-115070</t>
  </si>
  <si>
    <t>MG-18205</t>
  </si>
  <si>
    <t>Mitch Gastineau</t>
  </si>
  <si>
    <t>CA-2015-163440</t>
  </si>
  <si>
    <t>US-2017-106796</t>
  </si>
  <si>
    <t>JP-16135</t>
  </si>
  <si>
    <t>Julie Prescott</t>
  </si>
  <si>
    <t>CA-2015-150196</t>
  </si>
  <si>
    <t>OFF-PA-10003797</t>
  </si>
  <si>
    <t>Xerox 209</t>
  </si>
  <si>
    <t>CA-2014-115056</t>
  </si>
  <si>
    <t>CA-2015-111206</t>
  </si>
  <si>
    <t>TEC-AC-10003095</t>
  </si>
  <si>
    <t>Logitech G35 7.1-Channel Surround Sound Headset</t>
  </si>
  <si>
    <t>CA-2017-133207</t>
  </si>
  <si>
    <t>DO-13645</t>
  </si>
  <si>
    <t>Doug O'Connell</t>
  </si>
  <si>
    <t>TEC-PH-10004100</t>
  </si>
  <si>
    <t>Griffin GC17055 Auxiliary Audio Cable</t>
  </si>
  <si>
    <t>CA-2015-132948</t>
  </si>
  <si>
    <t>OFF-ST-10000636</t>
  </si>
  <si>
    <t>Rogers Profile Extra Capacity Storage Tub</t>
  </si>
  <si>
    <t>US-2014-138835</t>
  </si>
  <si>
    <t>DA-13450</t>
  </si>
  <si>
    <t>Dianna Arnett</t>
  </si>
  <si>
    <t>US-2017-153255</t>
  </si>
  <si>
    <t>CA-2015-108119</t>
  </si>
  <si>
    <t>Conway</t>
  </si>
  <si>
    <t>FUR-TA-10002530</t>
  </si>
  <si>
    <t>Iceberg OfficeWorks 42\ Round Tables\""</t>
  </si>
  <si>
    <t>CA-2015-157434</t>
  </si>
  <si>
    <t>CA-2016-152247</t>
  </si>
  <si>
    <t>Cheyenne</t>
  </si>
  <si>
    <t>Wyoming</t>
  </si>
  <si>
    <t>CA-2016-128223</t>
  </si>
  <si>
    <t>FUR-TA-10001771</t>
  </si>
  <si>
    <t>Bush Cubix Conference Tables, Fully Assembled</t>
  </si>
  <si>
    <t>CA-2016-154235</t>
  </si>
  <si>
    <t>CA-2017-129910</t>
  </si>
  <si>
    <t>CA-2015-130554</t>
  </si>
  <si>
    <t>CA-2016-133319</t>
  </si>
  <si>
    <t>OFF-PA-10001815</t>
  </si>
  <si>
    <t>Xerox 1885</t>
  </si>
  <si>
    <t>CA-2017-151596</t>
  </si>
  <si>
    <t>BP-11050</t>
  </si>
  <si>
    <t>Barry Pond</t>
  </si>
  <si>
    <t>Cranston</t>
  </si>
  <si>
    <t>CA-2015-147879</t>
  </si>
  <si>
    <t>CC-12220</t>
  </si>
  <si>
    <t>Chris Cortes</t>
  </si>
  <si>
    <t>Owensboro</t>
  </si>
  <si>
    <t>OFF-PA-10001952</t>
  </si>
  <si>
    <t>Xerox 1902</t>
  </si>
  <si>
    <t>CA-2016-166625</t>
  </si>
  <si>
    <t>JM-15580</t>
  </si>
  <si>
    <t>Jill Matthias</t>
  </si>
  <si>
    <t>OFF-BI-10002414</t>
  </si>
  <si>
    <t>GBC ProClick Spines for 32-Hole Punch</t>
  </si>
  <si>
    <t>CA-2017-159954</t>
  </si>
  <si>
    <t>SS-20410</t>
  </si>
  <si>
    <t>Shahid Shariari</t>
  </si>
  <si>
    <t>OFF-BI-10004876</t>
  </si>
  <si>
    <t>Wilson Jones Suede Grain Vinyl Binders</t>
  </si>
  <si>
    <t>CA-2017-100825</t>
  </si>
  <si>
    <t>CA-2017-108000</t>
  </si>
  <si>
    <t>CA-2015-146465</t>
  </si>
  <si>
    <t>PB-18805</t>
  </si>
  <si>
    <t>Patrick Bzostek</t>
  </si>
  <si>
    <t>CA-2016-159639</t>
  </si>
  <si>
    <t>CA-2016-155383</t>
  </si>
  <si>
    <t>CA-2014-120432</t>
  </si>
  <si>
    <t>OFF-SU-10004661</t>
  </si>
  <si>
    <t>Acme Titanium Bonded Scissors</t>
  </si>
  <si>
    <t>CA-2017-146458</t>
  </si>
  <si>
    <t>CA-2017-150420</t>
  </si>
  <si>
    <t>GD-14590</t>
  </si>
  <si>
    <t>Giulietta Dortch</t>
  </si>
  <si>
    <t>Bellingham</t>
  </si>
  <si>
    <t>TEC-AC-10004975</t>
  </si>
  <si>
    <t>Plantronics Audio 995 Wireless Stereo Headset</t>
  </si>
  <si>
    <t>US-2014-118997</t>
  </si>
  <si>
    <t>Decatur</t>
  </si>
  <si>
    <t>FUR-TA-10001086</t>
  </si>
  <si>
    <t>SAFCO PlanMaster Boards, 60w x 37-1/2d, White Melamine</t>
  </si>
  <si>
    <t>CA-2016-151092</t>
  </si>
  <si>
    <t>TEC-PH-10001700</t>
  </si>
  <si>
    <t>Panasonic KX-TG6844B Expandable Digital Cordless Telephone</t>
  </si>
  <si>
    <t>CA-2015-115924</t>
  </si>
  <si>
    <t>US-2017-141698</t>
  </si>
  <si>
    <t>OFF-PA-10001826</t>
  </si>
  <si>
    <t>Xerox 207</t>
  </si>
  <si>
    <t>US-2014-105151</t>
  </si>
  <si>
    <t>SG-20890</t>
  </si>
  <si>
    <t>Susan Gilcrest</t>
  </si>
  <si>
    <t>OFF-AR-10001231</t>
  </si>
  <si>
    <t>Sanford EarthWrite Recycled Pencils, Medium Soft, #2</t>
  </si>
  <si>
    <t>CA-2017-150602</t>
  </si>
  <si>
    <t>FUR-FU-10003142</t>
  </si>
  <si>
    <t>Master Big Foot Doorstop, Beige</t>
  </si>
  <si>
    <t>CA-2016-166912</t>
  </si>
  <si>
    <t>CA-2017-115105</t>
  </si>
  <si>
    <t>FUR-BO-10001811</t>
  </si>
  <si>
    <t>Atlantic Metals Mobile 5-Shelf Bookcases, Custom Colors</t>
  </si>
  <si>
    <t>CA-2015-143980</t>
  </si>
  <si>
    <t>CA-2017-116953</t>
  </si>
  <si>
    <t>TEC-PH-10004614</t>
  </si>
  <si>
    <t>AT&amp;T 841000 Phone</t>
  </si>
  <si>
    <t>CA-2016-114895</t>
  </si>
  <si>
    <t>OFF-PA-10000232</t>
  </si>
  <si>
    <t>Xerox 1975</t>
  </si>
  <si>
    <t>CA-2017-112984</t>
  </si>
  <si>
    <t>OFF-PA-10003657</t>
  </si>
  <si>
    <t>Xerox 1927</t>
  </si>
  <si>
    <t>CA-2017-107244</t>
  </si>
  <si>
    <t>CA-2015-100657</t>
  </si>
  <si>
    <t>SW-20245</t>
  </si>
  <si>
    <t>Scot Wooten</t>
  </si>
  <si>
    <t>FUR-CH-10003535</t>
  </si>
  <si>
    <t>Global Armless Task Chair, Royal Blue</t>
  </si>
  <si>
    <t>CA-2017-129581</t>
  </si>
  <si>
    <t>CA-2017-129028</t>
  </si>
  <si>
    <t>CA-2014-152422</t>
  </si>
  <si>
    <t>OFF-AP-10002892</t>
  </si>
  <si>
    <t>Belkin F5C206VTEL 6 Outlet Surge</t>
  </si>
  <si>
    <t>CA-2014-130869</t>
  </si>
  <si>
    <t>OFF-EN-10002600</t>
  </si>
  <si>
    <t>Redi-Strip #10 Envelopes, 4 1/8 x 9 1/2</t>
  </si>
  <si>
    <t>US-2017-128832</t>
  </si>
  <si>
    <t>TEC-AC-10004855</t>
  </si>
  <si>
    <t>V7 USB Numeric Keypad</t>
  </si>
  <si>
    <t>CA-2016-157364</t>
  </si>
  <si>
    <t>OFF-AR-10003752</t>
  </si>
  <si>
    <t>Deluxe Chalkboard Eraser Cleaner</t>
  </si>
  <si>
    <t>US-2016-112970</t>
  </si>
  <si>
    <t>OFF-AR-10003829</t>
  </si>
  <si>
    <t>Newell 35</t>
  </si>
  <si>
    <t>US-2017-152492</t>
  </si>
  <si>
    <t>FUR-CH-10000155</t>
  </si>
  <si>
    <t>Global Comet Stacking Armless Chair</t>
  </si>
  <si>
    <t>CA-2016-101168</t>
  </si>
  <si>
    <t>Nashua</t>
  </si>
  <si>
    <t>CA-2017-104010</t>
  </si>
  <si>
    <t>CA-2015-130253</t>
  </si>
  <si>
    <t>CA-2016-117912</t>
  </si>
  <si>
    <t>Sierra Vista</t>
  </si>
  <si>
    <t>FUR-FU-10002088</t>
  </si>
  <si>
    <t>Nu-Dell Float Frame 11 x 14 1/2</t>
  </si>
  <si>
    <t>CA-2016-154662</t>
  </si>
  <si>
    <t>BF-11215</t>
  </si>
  <si>
    <t>Benjamin Farhat</t>
  </si>
  <si>
    <t>CA-2016-152765</t>
  </si>
  <si>
    <t>CA-2014-138072</t>
  </si>
  <si>
    <t>TEC-AC-10004859</t>
  </si>
  <si>
    <t>Maxell Pro 80 Minute CD-R, 10/Pack</t>
  </si>
  <si>
    <t>CA-2015-119942</t>
  </si>
  <si>
    <t>CA-2017-167542</t>
  </si>
  <si>
    <t>CA-2017-121398</t>
  </si>
  <si>
    <t>OFF-BI-10001718</t>
  </si>
  <si>
    <t>GBC DocuBind P50 Personal Binding Machine</t>
  </si>
  <si>
    <t>CA-2017-154676</t>
  </si>
  <si>
    <t>NZ-18565</t>
  </si>
  <si>
    <t>Nick Zandusky</t>
  </si>
  <si>
    <t>OFF-ST-10001172</t>
  </si>
  <si>
    <t>Tennsco Lockers, Sand</t>
  </si>
  <si>
    <t>CA-2015-114048</t>
  </si>
  <si>
    <t>FUR-FU-10004351</t>
  </si>
  <si>
    <t>CA-2015-137281</t>
  </si>
  <si>
    <t>OFF-PA-10001870</t>
  </si>
  <si>
    <t>Xerox 202</t>
  </si>
  <si>
    <t>CA-2015-147011</t>
  </si>
  <si>
    <t>CA-2016-133802</t>
  </si>
  <si>
    <t>Redwood City</t>
  </si>
  <si>
    <t>OFF-BI-10003291</t>
  </si>
  <si>
    <t>Wilson Jones Leather-Like Binders with DublLock Round Rings</t>
  </si>
  <si>
    <t>CA-2017-152660</t>
  </si>
  <si>
    <t>CA-2015-142139</t>
  </si>
  <si>
    <t>Bedford</t>
  </si>
  <si>
    <t>CA-2016-124100</t>
  </si>
  <si>
    <t>FUR-CH-10003817</t>
  </si>
  <si>
    <t>Global Value Steno Chair, Gray</t>
  </si>
  <si>
    <t>US-2014-158400</t>
  </si>
  <si>
    <t>OFF-BI-10002353</t>
  </si>
  <si>
    <t>GBC VeloBind Cover Sets</t>
  </si>
  <si>
    <t>CA-2014-163447</t>
  </si>
  <si>
    <t>FUR-CH-10004477</t>
  </si>
  <si>
    <t>Global Push Button Manager's Chair, Indigo</t>
  </si>
  <si>
    <t>CA-2017-145737</t>
  </si>
  <si>
    <t>AB-10165</t>
  </si>
  <si>
    <t>Alan Barnes</t>
  </si>
  <si>
    <t>Lebanon</t>
  </si>
  <si>
    <t>CA-2016-148096</t>
  </si>
  <si>
    <t>AO-10810</t>
  </si>
  <si>
    <t>Anthony O'Donnell</t>
  </si>
  <si>
    <t>FUR-TA-10004152</t>
  </si>
  <si>
    <t>Barricks 18\ x 48\"\" Non-Folding Utility Table with Bottom Storage Shelf\""</t>
  </si>
  <si>
    <t>CA-2016-146766</t>
  </si>
  <si>
    <t>Chula Vista</t>
  </si>
  <si>
    <t>OFF-AR-10002135</t>
  </si>
  <si>
    <t>Boston Heavy-Duty Trimline Electric Pencil Sharpeners</t>
  </si>
  <si>
    <t>US-2016-142251</t>
  </si>
  <si>
    <t>Hollywood</t>
  </si>
  <si>
    <t>US-2015-113593</t>
  </si>
  <si>
    <t>Santa Maria</t>
  </si>
  <si>
    <t>CA-2017-151190</t>
  </si>
  <si>
    <t>CA-2014-133543</t>
  </si>
  <si>
    <t>KM-16660</t>
  </si>
  <si>
    <t>Khloe Miller</t>
  </si>
  <si>
    <t>CA-2016-161928</t>
  </si>
  <si>
    <t>AC-10660</t>
  </si>
  <si>
    <t>Anna Chung</t>
  </si>
  <si>
    <t>US-2016-106600</t>
  </si>
  <si>
    <t>FUR-BO-10001608</t>
  </si>
  <si>
    <t>Hon Metal Bookcases, Black</t>
  </si>
  <si>
    <t>CA-2014-111871</t>
  </si>
  <si>
    <t>CA-2017-139437</t>
  </si>
  <si>
    <t>OFF-ST-10002485</t>
  </si>
  <si>
    <t>Rogers Deluxe File Chest</t>
  </si>
  <si>
    <t>CA-2016-161025</t>
  </si>
  <si>
    <t>OFF-ST-10001932</t>
  </si>
  <si>
    <t>Fellowes Staxonsteel Drawer Files</t>
  </si>
  <si>
    <t>CA-2015-142433</t>
  </si>
  <si>
    <t>OFF-PA-10002377</t>
  </si>
  <si>
    <t>Xerox 1916</t>
  </si>
  <si>
    <t>CA-2015-132815</t>
  </si>
  <si>
    <t>OFF-PA-10004530</t>
  </si>
  <si>
    <t>Personal Creations Ink Jet Cards and Labels</t>
  </si>
  <si>
    <t>CA-2014-101266</t>
  </si>
  <si>
    <t>CA-2016-143609</t>
  </si>
  <si>
    <t>FUR-CH-10004218</t>
  </si>
  <si>
    <t>Global Fabric Manager's Chair, Dark Gray</t>
  </si>
  <si>
    <t>CA-2015-138331</t>
  </si>
  <si>
    <t>CA-2017-157903</t>
  </si>
  <si>
    <t>Des Plaines</t>
  </si>
  <si>
    <t>TEC-PH-10004345</t>
  </si>
  <si>
    <t>Cisco SPA 502G IP Phone</t>
  </si>
  <si>
    <t>CA-2016-157259</t>
  </si>
  <si>
    <t>FUR-FU-10003192</t>
  </si>
  <si>
    <t>Luxo Adjustable Task Clamp Lamp</t>
  </si>
  <si>
    <t>CA-2017-107986</t>
  </si>
  <si>
    <t>CA-2016-118332</t>
  </si>
  <si>
    <t>FUR-CH-10001708</t>
  </si>
  <si>
    <t>Office Star - Contemporary Swivel Chair with Padded Adjustable Arms and Flex Back</t>
  </si>
  <si>
    <t>CA-2017-145660</t>
  </si>
  <si>
    <t>CA-2014-128538</t>
  </si>
  <si>
    <t>Redondo Beach</t>
  </si>
  <si>
    <t>US-2015-129553</t>
  </si>
  <si>
    <t>US-2017-157224</t>
  </si>
  <si>
    <t>OFF-LA-10000121</t>
  </si>
  <si>
    <t>Avery 48</t>
  </si>
  <si>
    <t>CA-2014-148782</t>
  </si>
  <si>
    <t>TEC-PH-10002923</t>
  </si>
  <si>
    <t>Logitech B530 USBÂ HeadsetÂ -Â headsetÂ - Full size, Binaural</t>
  </si>
  <si>
    <t>CA-2017-127656</t>
  </si>
  <si>
    <t>NW-18400</t>
  </si>
  <si>
    <t>Natalie Webber</t>
  </si>
  <si>
    <t>Waterloo</t>
  </si>
  <si>
    <t>CA-2016-144400</t>
  </si>
  <si>
    <t>AC-10420</t>
  </si>
  <si>
    <t>Alyssa Crouse</t>
  </si>
  <si>
    <t>US-2016-155180</t>
  </si>
  <si>
    <t>US-2016-131912</t>
  </si>
  <si>
    <t>CA-2017-141572</t>
  </si>
  <si>
    <t>FUR-FU-10001185</t>
  </si>
  <si>
    <t>Advantus Employee of the Month Certificate Frame, 11 x 13-1/2</t>
  </si>
  <si>
    <t>CA-2016-165561</t>
  </si>
  <si>
    <t>CA-2015-151624</t>
  </si>
  <si>
    <t>FUR-FU-10001731</t>
  </si>
  <si>
    <t>Acrylic Self-Standing Desk Frames</t>
  </si>
  <si>
    <t>CA-2017-139444</t>
  </si>
  <si>
    <t>OFF-LA-10000134</t>
  </si>
  <si>
    <t>Avery 511</t>
  </si>
  <si>
    <t>CA-2015-133536</t>
  </si>
  <si>
    <t>OFF-EN-10004459</t>
  </si>
  <si>
    <t>Security-Tint Envelopes</t>
  </si>
  <si>
    <t>CA-2015-150441</t>
  </si>
  <si>
    <t>OFF-BI-10003529</t>
  </si>
  <si>
    <t>Avery Round Ring Poly Binders</t>
  </si>
  <si>
    <t>CA-2015-162607</t>
  </si>
  <si>
    <t>RO-19780</t>
  </si>
  <si>
    <t>Rose O'Brian</t>
  </si>
  <si>
    <t>CA-2017-103506</t>
  </si>
  <si>
    <t>LR-17035</t>
  </si>
  <si>
    <t>Lisa Ryan</t>
  </si>
  <si>
    <t>OFF-LA-10001158</t>
  </si>
  <si>
    <t>Avery Address/Shipping Labels for Typewriters, 4\ x 2\"\"\""</t>
  </si>
  <si>
    <t>CA-2017-160724</t>
  </si>
  <si>
    <t>US-2016-115952</t>
  </si>
  <si>
    <t>CA-2017-149706</t>
  </si>
  <si>
    <t>Palatine</t>
  </si>
  <si>
    <t>TEC-AC-10001284</t>
  </si>
  <si>
    <t>Enermax Briskie RF Wireless Keyboard and Mouse Combo</t>
  </si>
  <si>
    <t>CA-2017-152226</t>
  </si>
  <si>
    <t>OFF-LA-10000443</t>
  </si>
  <si>
    <t>Avery 501</t>
  </si>
  <si>
    <t>CA-2015-116484</t>
  </si>
  <si>
    <t>JK-15205</t>
  </si>
  <si>
    <t>Jamie Kunitz</t>
  </si>
  <si>
    <t>FUR-FU-10002874</t>
  </si>
  <si>
    <t>Ultra Commercial Grade Dual Valve Door Closer</t>
  </si>
  <si>
    <t>CA-2016-100944</t>
  </si>
  <si>
    <t>CA-2016-121020</t>
  </si>
  <si>
    <t>TEC-PH-10001061</t>
  </si>
  <si>
    <t>Apple iPhone 5C</t>
  </si>
  <si>
    <t>CA-2017-143756</t>
  </si>
  <si>
    <t>FUR-CH-10001854</t>
  </si>
  <si>
    <t>Office Star - Professional Matrix Back Chair with 2-to-1 Synchro Tilt and Mesh Fabric Seat</t>
  </si>
  <si>
    <t>CA-2014-141152</t>
  </si>
  <si>
    <t>OFF-BI-10002931</t>
  </si>
  <si>
    <t>Avery Trapezoid Extra Heavy Duty 4\ Binders\""</t>
  </si>
  <si>
    <t>CA-2014-169852</t>
  </si>
  <si>
    <t>OFF-BI-10001460</t>
  </si>
  <si>
    <t>Plastic Binding Combs</t>
  </si>
  <si>
    <t>CA-2017-107314</t>
  </si>
  <si>
    <t>FUR-FU-10003489</t>
  </si>
  <si>
    <t>Contemporary Borderless Frame</t>
  </si>
  <si>
    <t>US-2014-161305</t>
  </si>
  <si>
    <t>SB-20170</t>
  </si>
  <si>
    <t>Sarah Bern</t>
  </si>
  <si>
    <t>CA-2017-166919</t>
  </si>
  <si>
    <t>CA-2017-162712</t>
  </si>
  <si>
    <t>Corpus Christi</t>
  </si>
  <si>
    <t>CA-2017-107552</t>
  </si>
  <si>
    <t>OFF-PA-10002947</t>
  </si>
  <si>
    <t>Xerox 1923</t>
  </si>
  <si>
    <t>CA-2014-112837</t>
  </si>
  <si>
    <t>Oxnard</t>
  </si>
  <si>
    <t>CA-2017-161459</t>
  </si>
  <si>
    <t>TEC-PH-10004071</t>
  </si>
  <si>
    <t>PayAnywhere Card Reader</t>
  </si>
  <si>
    <t>CA-2017-160017</t>
  </si>
  <si>
    <t>CA-2014-123316</t>
  </si>
  <si>
    <t>OFF-BI-10002764</t>
  </si>
  <si>
    <t>Recycled Pressboard Report Cover with Reinforced Top Hinge</t>
  </si>
  <si>
    <t>CA-2014-141299</t>
  </si>
  <si>
    <t>CA-2014-104402</t>
  </si>
  <si>
    <t>TEC-MA-10000423</t>
  </si>
  <si>
    <t>Texas Instruments TI-34 Scientific Calculator</t>
  </si>
  <si>
    <t>CA-2017-104822</t>
  </si>
  <si>
    <t>OFF-LA-10002034</t>
  </si>
  <si>
    <t>Avery 478</t>
  </si>
  <si>
    <t>CA-2017-161130</t>
  </si>
  <si>
    <t>BF-11275</t>
  </si>
  <si>
    <t>Beth Fritzler</t>
  </si>
  <si>
    <t>CA-2015-115693</t>
  </si>
  <si>
    <t>FC-14245</t>
  </si>
  <si>
    <t>Frank Carlisle</t>
  </si>
  <si>
    <t>US-2014-107993</t>
  </si>
  <si>
    <t>US-2017-147998</t>
  </si>
  <si>
    <t>CA-2016-113425</t>
  </si>
  <si>
    <t>FUR-BO-10002598</t>
  </si>
  <si>
    <t>Hon Metal Bookcases, Putty</t>
  </si>
  <si>
    <t>CA-2016-163216</t>
  </si>
  <si>
    <t>US-2016-116442</t>
  </si>
  <si>
    <t>CA-2017-131632</t>
  </si>
  <si>
    <t>AH-10120</t>
  </si>
  <si>
    <t>Adrian Hane</t>
  </si>
  <si>
    <t>CA-2015-156328</t>
  </si>
  <si>
    <t>CA-2017-144750</t>
  </si>
  <si>
    <t>CA-2014-159121</t>
  </si>
  <si>
    <t>JO-15145</t>
  </si>
  <si>
    <t>Jack O'Briant</t>
  </si>
  <si>
    <t>Draper</t>
  </si>
  <si>
    <t>CA-2017-115777</t>
  </si>
  <si>
    <t>OFF-PA-10000552</t>
  </si>
  <si>
    <t>Xerox 200</t>
  </si>
  <si>
    <t>CA-2015-121405</t>
  </si>
  <si>
    <t>CA-2015-151785</t>
  </si>
  <si>
    <t>US-2015-110261</t>
  </si>
  <si>
    <t>Glenview</t>
  </si>
  <si>
    <t>TEC-PH-10001750</t>
  </si>
  <si>
    <t>Samsung Rugby III</t>
  </si>
  <si>
    <t>CA-2015-125710</t>
  </si>
  <si>
    <t>US-2016-155404</t>
  </si>
  <si>
    <t>FUR-FU-10004586</t>
  </si>
  <si>
    <t>G.E. Longer-Life Indoor Recessed Floodlight Bulbs</t>
  </si>
  <si>
    <t>CA-2015-114503</t>
  </si>
  <si>
    <t>OFF-ST-10003572</t>
  </si>
  <si>
    <t>Portfile Personal File Boxes</t>
  </si>
  <si>
    <t>CA-2017-153080</t>
  </si>
  <si>
    <t>CA-2014-151897</t>
  </si>
  <si>
    <t>VT-21700</t>
  </si>
  <si>
    <t>Valerie Takahito</t>
  </si>
  <si>
    <t>OFF-LA-10001074</t>
  </si>
  <si>
    <t>Round Specialty Laser Printer Labels</t>
  </si>
  <si>
    <t>CA-2016-113292</t>
  </si>
  <si>
    <t>OFF-AP-10003590</t>
  </si>
  <si>
    <t>Hoover WindTunnel Plus Canister Vacuum</t>
  </si>
  <si>
    <t>US-2017-148866</t>
  </si>
  <si>
    <t>OFF-PA-10004782</t>
  </si>
  <si>
    <t>Xerox 228</t>
  </si>
  <si>
    <t>CA-2014-149594</t>
  </si>
  <si>
    <t>CA-2017-128265</t>
  </si>
  <si>
    <t>OFF-ST-10000142</t>
  </si>
  <si>
    <t>Deluxe Rollaway Locking File with Drawer</t>
  </si>
  <si>
    <t>CA-2016-152331</t>
  </si>
  <si>
    <t>LD-16855</t>
  </si>
  <si>
    <t>Lela Donovan</t>
  </si>
  <si>
    <t>CA-2016-157791</t>
  </si>
  <si>
    <t>CA-11965</t>
  </si>
  <si>
    <t>Carol Adams</t>
  </si>
  <si>
    <t>CA-2014-146864</t>
  </si>
  <si>
    <t>OFF-ST-10004946</t>
  </si>
  <si>
    <t>Desktop 3-Pocket Hot File</t>
  </si>
  <si>
    <t>US-2015-164966</t>
  </si>
  <si>
    <t>CA-2015-126739</t>
  </si>
  <si>
    <t>CA-2017-161578</t>
  </si>
  <si>
    <t>CA-2015-166947</t>
  </si>
  <si>
    <t>FUR-CH-10004997</t>
  </si>
  <si>
    <t>Hon Every-Day Series Multi-Task Chairs</t>
  </si>
  <si>
    <t>CA-2016-161543</t>
  </si>
  <si>
    <t>CA-2015-153752</t>
  </si>
  <si>
    <t>TEC-PH-10001615</t>
  </si>
  <si>
    <t>AT&amp;T CL82213</t>
  </si>
  <si>
    <t>CA-2014-103660</t>
  </si>
  <si>
    <t>TEC-PH-10000895</t>
  </si>
  <si>
    <t>Polycom VVX 310 VoIP phone</t>
  </si>
  <si>
    <t>CA-2016-148516</t>
  </si>
  <si>
    <t>Edmonds</t>
  </si>
  <si>
    <t>CA-2014-164749</t>
  </si>
  <si>
    <t>Delray Beach</t>
  </si>
  <si>
    <t>CA-2016-126795</t>
  </si>
  <si>
    <t>OFF-BI-10001989</t>
  </si>
  <si>
    <t>Premium Transparent Presentation Covers by GBC</t>
  </si>
  <si>
    <t>CA-2015-146290</t>
  </si>
  <si>
    <t>SV-20815</t>
  </si>
  <si>
    <t>Stuart Van</t>
  </si>
  <si>
    <t>OFF-AR-10001897</t>
  </si>
  <si>
    <t>Model L Table or Wall-Mount Pencil Sharpener</t>
  </si>
  <si>
    <t>US-2015-118906</t>
  </si>
  <si>
    <t>CA-2016-168921</t>
  </si>
  <si>
    <t>OFF-BI-10004209</t>
  </si>
  <si>
    <t>Fellowes Twister Kit, Gray/Clear, 3/pkg</t>
  </si>
  <si>
    <t>CA-2014-145541</t>
  </si>
  <si>
    <t>TEC-MA-10001127</t>
  </si>
  <si>
    <t>HP Designjet T520 Inkjet Large Format Printer - 24\ Color\""</t>
  </si>
  <si>
    <t>CA-2014-138513</t>
  </si>
  <si>
    <t>OFF-PA-10003177</t>
  </si>
  <si>
    <t>Xerox 1999</t>
  </si>
  <si>
    <t>CA-2015-135489</t>
  </si>
  <si>
    <t>US-2016-146857</t>
  </si>
  <si>
    <t>CA-2016-166275</t>
  </si>
  <si>
    <t>TEC-AC-10001838</t>
  </si>
  <si>
    <t>Razer Tiamat Over Ear 7.1 Surround Sound PC Gaming Headset</t>
  </si>
  <si>
    <t>CA-2016-115483</t>
  </si>
  <si>
    <t>JS-15880</t>
  </si>
  <si>
    <t>John Stevenson</t>
  </si>
  <si>
    <t>OFF-PA-10001497</t>
  </si>
  <si>
    <t>Xerox 1914</t>
  </si>
  <si>
    <t>CA-2017-161088</t>
  </si>
  <si>
    <t>OFF-BI-10002824</t>
  </si>
  <si>
    <t>Recycled Easel Ring Binders</t>
  </si>
  <si>
    <t>CA-2014-154837</t>
  </si>
  <si>
    <t>OFF-BI-10001575</t>
  </si>
  <si>
    <t>GBC Linen Binding Covers</t>
  </si>
  <si>
    <t>CA-2015-153794</t>
  </si>
  <si>
    <t>OFF-AR-10000380</t>
  </si>
  <si>
    <t>Hunt PowerHouse Electric Pencil Sharpener, Blue</t>
  </si>
  <si>
    <t>CA-2015-135510</t>
  </si>
  <si>
    <t>FUR-FU-10000820</t>
  </si>
  <si>
    <t>Tensor Brushed Steel Torchiere Floor Lamp</t>
  </si>
  <si>
    <t>CA-2014-150329</t>
  </si>
  <si>
    <t>CA-2017-154466</t>
  </si>
  <si>
    <t>OFF-BI-10002012</t>
  </si>
  <si>
    <t>Wilson Jones Easy Flow II Sheet Lifters</t>
  </si>
  <si>
    <t>CA-2014-109134</t>
  </si>
  <si>
    <t>CA-2015-165162</t>
  </si>
  <si>
    <t>CA-2017-140494</t>
  </si>
  <si>
    <t>TEC-AC-10004568</t>
  </si>
  <si>
    <t>MaxellÂ LTO Ultrium - 800 GB</t>
  </si>
  <si>
    <t>CA-2017-104108</t>
  </si>
  <si>
    <t>OFF-AR-10000817</t>
  </si>
  <si>
    <t>Manco Dry-Lighter Erasable Highlighter</t>
  </si>
  <si>
    <t>CA-2017-160899</t>
  </si>
  <si>
    <t>DR-12940</t>
  </si>
  <si>
    <t>Daniel Raglin</t>
  </si>
  <si>
    <t>Lake Charles</t>
  </si>
  <si>
    <t>CA-2017-144225</t>
  </si>
  <si>
    <t>US-2016-163538</t>
  </si>
  <si>
    <t>SS-20515</t>
  </si>
  <si>
    <t>Shirley Schmidt</t>
  </si>
  <si>
    <t>CA-2016-112277</t>
  </si>
  <si>
    <t>CA-2014-167724</t>
  </si>
  <si>
    <t>OFF-LA-10002368</t>
  </si>
  <si>
    <t>Avery 479</t>
  </si>
  <si>
    <t>CA-2017-163069</t>
  </si>
  <si>
    <t>CA-2016-130442</t>
  </si>
  <si>
    <t>Goldsboro</t>
  </si>
  <si>
    <t>US-2017-166394</t>
  </si>
  <si>
    <t>CA-2017-145443</t>
  </si>
  <si>
    <t>CA-2016-165827</t>
  </si>
  <si>
    <t>CA-2015-141754</t>
  </si>
  <si>
    <t>EM-14200</t>
  </si>
  <si>
    <t>Evan Minnotte</t>
  </si>
  <si>
    <t>CA-2015-156923</t>
  </si>
  <si>
    <t>CA-2017-159156</t>
  </si>
  <si>
    <t>TEC-PH-10004389</t>
  </si>
  <si>
    <t>Nokia Lumia 925</t>
  </si>
  <si>
    <t>CA-2017-165715</t>
  </si>
  <si>
    <t>CA-2017-100636</t>
  </si>
  <si>
    <t>OFF-ST-10004123</t>
  </si>
  <si>
    <t>Safco Industrial Wire Shelving System</t>
  </si>
  <si>
    <t>CA-2016-162943</t>
  </si>
  <si>
    <t>DB-12970</t>
  </si>
  <si>
    <t>Darren Budd</t>
  </si>
  <si>
    <t>CA-2014-109302</t>
  </si>
  <si>
    <t>OFF-BI-10002854</t>
  </si>
  <si>
    <t>Performers Binder/Pad Holder, Black</t>
  </si>
  <si>
    <t>CA-2017-139787</t>
  </si>
  <si>
    <t>US-2017-166037</t>
  </si>
  <si>
    <t>CA-2015-161445</t>
  </si>
  <si>
    <t>OFF-AR-10001953</t>
  </si>
  <si>
    <t>Boston 1645 Deluxe Heavier-Duty Electric Pencil Sharpener</t>
  </si>
  <si>
    <t>CA-2016-124527</t>
  </si>
  <si>
    <t>IM-15055</t>
  </si>
  <si>
    <t>Ionia McGrath</t>
  </si>
  <si>
    <t>CA-2016-162348</t>
  </si>
  <si>
    <t>CA-2014-141005</t>
  </si>
  <si>
    <t>CA-2014-152233</t>
  </si>
  <si>
    <t>Pomona</t>
  </si>
  <si>
    <t>CA-2014-125682</t>
  </si>
  <si>
    <t>OFF-PA-10001752</t>
  </si>
  <si>
    <t>Hammermill CopyPlus Copy Paper (20Lb. and 84 Bright)</t>
  </si>
  <si>
    <t>CA-2017-162880</t>
  </si>
  <si>
    <t>US-2017-115609</t>
  </si>
  <si>
    <t>OFF-AP-10003040</t>
  </si>
  <si>
    <t>Fellowes 8 Outlet Superior Workstation Surge Protector w/o Phone/Fax/Modem Protection</t>
  </si>
  <si>
    <t>CA-2016-140438</t>
  </si>
  <si>
    <t>US-2017-123204</t>
  </si>
  <si>
    <t>CA-2015-112522</t>
  </si>
  <si>
    <t>DP-13165</t>
  </si>
  <si>
    <t>David Philippe</t>
  </si>
  <si>
    <t>CA-2016-142615</t>
  </si>
  <si>
    <t>BM-11575</t>
  </si>
  <si>
    <t>Brendan Murry</t>
  </si>
  <si>
    <t>Montebello</t>
  </si>
  <si>
    <t>TEC-AC-10004803</t>
  </si>
  <si>
    <t>Sony Micro Vault Click 4 GB USB 2.0 Flash Drive</t>
  </si>
  <si>
    <t>CA-2015-116260</t>
  </si>
  <si>
    <t>Vineland</t>
  </si>
  <si>
    <t>CA-2014-147543</t>
  </si>
  <si>
    <t>BC-11125</t>
  </si>
  <si>
    <t>Becky Castell</t>
  </si>
  <si>
    <t>El Cajon</t>
  </si>
  <si>
    <t>US-2016-159093</t>
  </si>
  <si>
    <t>OFF-PA-10001260</t>
  </si>
  <si>
    <t>TOPS Money Receipt Book, Consecutively Numbered in Red,</t>
  </si>
  <si>
    <t>CA-2016-162110</t>
  </si>
  <si>
    <t>NP-18670</t>
  </si>
  <si>
    <t>Nora Paige</t>
  </si>
  <si>
    <t>TEC-PH-10001924</t>
  </si>
  <si>
    <t>iHome FM Clock Radio with Lightning Dock</t>
  </si>
  <si>
    <t>US-2016-163461</t>
  </si>
  <si>
    <t>BT-11440</t>
  </si>
  <si>
    <t>Bobby Trafton</t>
  </si>
  <si>
    <t>Frankfort</t>
  </si>
  <si>
    <t>OFF-PA-10003134</t>
  </si>
  <si>
    <t>Xerox 1937</t>
  </si>
  <si>
    <t>CA-2014-101462</t>
  </si>
  <si>
    <t>FUR-FU-10000409</t>
  </si>
  <si>
    <t>GE 4 Foot Flourescent Tube, 40 Watt</t>
  </si>
  <si>
    <t>CA-2017-138618</t>
  </si>
  <si>
    <t>OFF-PA-10000520</t>
  </si>
  <si>
    <t>Xerox 201</t>
  </si>
  <si>
    <t>CA-2016-145009</t>
  </si>
  <si>
    <t>CA-2015-162544</t>
  </si>
  <si>
    <t>CA-2015-120677</t>
  </si>
  <si>
    <t>FUR-CH-10002320</t>
  </si>
  <si>
    <t>Hon Pagoda Stacking Chairs</t>
  </si>
  <si>
    <t>CA-2015-140557</t>
  </si>
  <si>
    <t>TN-21040</t>
  </si>
  <si>
    <t>Tanja Norvell</t>
  </si>
  <si>
    <t>US-2017-135013</t>
  </si>
  <si>
    <t>US-2017-149006</t>
  </si>
  <si>
    <t>OFF-ST-10003221</t>
  </si>
  <si>
    <t>CA-2017-149468</t>
  </si>
  <si>
    <t>Trenton</t>
  </si>
  <si>
    <t>OFF-BI-10002225</t>
  </si>
  <si>
    <t>Square Ring Data Binders, Rigid 75 Pt. Covers, 11\ x 14-7/8\"\"\""</t>
  </si>
  <si>
    <t>CA-2016-140249</t>
  </si>
  <si>
    <t>TEC-PH-10002584</t>
  </si>
  <si>
    <t>Samsung Galaxy S4</t>
  </si>
  <si>
    <t>US-2017-135503</t>
  </si>
  <si>
    <t>JE-16165</t>
  </si>
  <si>
    <t>Justin Ellison</t>
  </si>
  <si>
    <t>US-2017-115301</t>
  </si>
  <si>
    <t>CA-2017-168942</t>
  </si>
  <si>
    <t>US-2017-128398</t>
  </si>
  <si>
    <t>TEC-AC-10001714</t>
  </si>
  <si>
    <t>LogitechÂ MX Performance Wireless Mouse</t>
  </si>
  <si>
    <t>CA-2015-104115</t>
  </si>
  <si>
    <t>West Palm Beach</t>
  </si>
  <si>
    <t>TEC-PH-10002844</t>
  </si>
  <si>
    <t>Speck Products Candyshell Flip Case</t>
  </si>
  <si>
    <t>CA-2014-124247</t>
  </si>
  <si>
    <t>CA-2016-105473</t>
  </si>
  <si>
    <t>OFF-SU-10003567</t>
  </si>
  <si>
    <t>Stiletto Hand Letter Openers</t>
  </si>
  <si>
    <t>CA-2017-121706</t>
  </si>
  <si>
    <t>BM-11140</t>
  </si>
  <si>
    <t>Becky Martin</t>
  </si>
  <si>
    <t>OFF-AP-10003287</t>
  </si>
  <si>
    <t>Tripp Lite TLP810NET Broadband Surge for Modem/Fax</t>
  </si>
  <si>
    <t>CA-2017-109211</t>
  </si>
  <si>
    <t>OFF-EN-10001532</t>
  </si>
  <si>
    <t>Brown Kraft Recycled Envelopes</t>
  </si>
  <si>
    <t>CA-2016-140046</t>
  </si>
  <si>
    <t>CA-2014-126963</t>
  </si>
  <si>
    <t>CA-2016-125094</t>
  </si>
  <si>
    <t>TEC-AC-10004420</t>
  </si>
  <si>
    <t>Cherry 142-key Programmable Keyboard</t>
  </si>
  <si>
    <t>CA-2015-139248</t>
  </si>
  <si>
    <t>RD-19930</t>
  </si>
  <si>
    <t>Russell D'Ascenzo</t>
  </si>
  <si>
    <t>TEC-PH-10004094</t>
  </si>
  <si>
    <t>Motorola L703CM</t>
  </si>
  <si>
    <t>CA-2014-148369</t>
  </si>
  <si>
    <t>TH-21115</t>
  </si>
  <si>
    <t>Thea Hudgings</t>
  </si>
  <si>
    <t>CA-2015-161767</t>
  </si>
  <si>
    <t>TEC-MA-10002790</t>
  </si>
  <si>
    <t>NeatDesk Desktop Scanner &amp; Digital Filing System</t>
  </si>
  <si>
    <t>CA-2015-115420</t>
  </si>
  <si>
    <t>CA-2017-162096</t>
  </si>
  <si>
    <t>OFF-AR-10002221</t>
  </si>
  <si>
    <t>12 Colored Short Pencils</t>
  </si>
  <si>
    <t>CA-2015-110765</t>
  </si>
  <si>
    <t>CA-2016-163937</t>
  </si>
  <si>
    <t>Longview</t>
  </si>
  <si>
    <t>CA-2017-146185</t>
  </si>
  <si>
    <t>OFF-AR-10002987</t>
  </si>
  <si>
    <t>Prismacolor Color Pencil Set</t>
  </si>
  <si>
    <t>US-2016-119298</t>
  </si>
  <si>
    <t>CA-2017-155159</t>
  </si>
  <si>
    <t>OFF-PA-10003724</t>
  </si>
  <si>
    <t>Wirebound Message Book, 4 per Page</t>
  </si>
  <si>
    <t>CA-2017-149076</t>
  </si>
  <si>
    <t>SO-20335</t>
  </si>
  <si>
    <t>Sean O'Donnell</t>
  </si>
  <si>
    <t>CA-2017-158561</t>
  </si>
  <si>
    <t>OFF-AP-10002651</t>
  </si>
  <si>
    <t>Hoover Upright Vacuum With Dirt Cup</t>
  </si>
  <si>
    <t>CA-2015-166800</t>
  </si>
  <si>
    <t>OFF-AP-10004868</t>
  </si>
  <si>
    <t>Hoover Commercial Soft Guard Upright Vacuum And Disposable Filtration Bags</t>
  </si>
  <si>
    <t>US-2016-134369</t>
  </si>
  <si>
    <t>OFF-PA-10002195</t>
  </si>
  <si>
    <t>Xerox 1966</t>
  </si>
  <si>
    <t>CA-2014-126333</t>
  </si>
  <si>
    <t>Port Arthur</t>
  </si>
  <si>
    <t>CA-2015-141740</t>
  </si>
  <si>
    <t>FUR-CH-10001545</t>
  </si>
  <si>
    <t>Hon Comfortask Task/Swivel Chairs</t>
  </si>
  <si>
    <t>CA-2017-141201</t>
  </si>
  <si>
    <t>FUR-BO-10001519</t>
  </si>
  <si>
    <t>O'Sullivan 3-Shelf Heavy-Duty Bookcases</t>
  </si>
  <si>
    <t>US-2016-154256</t>
  </si>
  <si>
    <t>CA-2017-131653</t>
  </si>
  <si>
    <t>US-2016-157840</t>
  </si>
  <si>
    <t>CA-2017-119494</t>
  </si>
  <si>
    <t>CA-2014-124618</t>
  </si>
  <si>
    <t>Lakeland</t>
  </si>
  <si>
    <t>CA-2016-160136</t>
  </si>
  <si>
    <t>CA-2016-119515</t>
  </si>
  <si>
    <t>CA-2014-141355</t>
  </si>
  <si>
    <t>BF-11005</t>
  </si>
  <si>
    <t>Barry Franz</t>
  </si>
  <si>
    <t>CA-2015-132633</t>
  </si>
  <si>
    <t>Pleasant Grove</t>
  </si>
  <si>
    <t>CA-2016-157742</t>
  </si>
  <si>
    <t>OFF-EN-10002592</t>
  </si>
  <si>
    <t>CA-2017-127712</t>
  </si>
  <si>
    <t>CA-2017-169474</t>
  </si>
  <si>
    <t>JF-15355</t>
  </si>
  <si>
    <t>Jay Fein</t>
  </si>
  <si>
    <t>CA-2014-106726</t>
  </si>
  <si>
    <t>CA-2016-147473</t>
  </si>
  <si>
    <t>NL-18310</t>
  </si>
  <si>
    <t>Nancy Lomonaco</t>
  </si>
  <si>
    <t>CA-2016-114209</t>
  </si>
  <si>
    <t>CA-2014-141901</t>
  </si>
  <si>
    <t>OFF-PA-10001667</t>
  </si>
  <si>
    <t>Great White Multi-Use Recycled Paper (20Lb. and 84 Bright)</t>
  </si>
  <si>
    <t>CA-2016-164490</t>
  </si>
  <si>
    <t>CA-2016-167416</t>
  </si>
  <si>
    <t>OFF-EN-10001141</t>
  </si>
  <si>
    <t>Manila Recycled Extra-Heavyweight Clasp Envelopes, 6\ x 9\"\"\""</t>
  </si>
  <si>
    <t>US-2017-143175</t>
  </si>
  <si>
    <t>CA-2015-105844</t>
  </si>
  <si>
    <t>JF-15415</t>
  </si>
  <si>
    <t>Jennifer Ferguson</t>
  </si>
  <si>
    <t>OFF-AR-10001955</t>
  </si>
  <si>
    <t>Newell 319</t>
  </si>
  <si>
    <t>CA-2017-118864</t>
  </si>
  <si>
    <t>US-2015-153374</t>
  </si>
  <si>
    <t>CA-2017-144596</t>
  </si>
  <si>
    <t>CD-11980</t>
  </si>
  <si>
    <t>Carol Darley</t>
  </si>
  <si>
    <t>CA-2015-124933</t>
  </si>
  <si>
    <t>DF-13135</t>
  </si>
  <si>
    <t>David Flashing</t>
  </si>
  <si>
    <t>CA-2014-159625</t>
  </si>
  <si>
    <t>CA-2016-144337</t>
  </si>
  <si>
    <t>Amarillo</t>
  </si>
  <si>
    <t>CA-2017-147410</t>
  </si>
  <si>
    <t>CA-2017-104906</t>
  </si>
  <si>
    <t>OFF-PA-10001184</t>
  </si>
  <si>
    <t>Xerox 1903</t>
  </si>
  <si>
    <t>CA-2017-118122</t>
  </si>
  <si>
    <t>CA-2014-122217</t>
  </si>
  <si>
    <t>CA-2016-139941</t>
  </si>
  <si>
    <t>CA-2015-166583</t>
  </si>
  <si>
    <t>CA-2017-100412</t>
  </si>
  <si>
    <t>CA-2014-137911</t>
  </si>
  <si>
    <t>CA-2017-126718</t>
  </si>
  <si>
    <t>OFF-LA-10004055</t>
  </si>
  <si>
    <t>Color-Coded Legal Exhibit Labels</t>
  </si>
  <si>
    <t>CA-2016-158610</t>
  </si>
  <si>
    <t>US-2017-168613</t>
  </si>
  <si>
    <t>FUR-CH-10002372</t>
  </si>
  <si>
    <t>Office Star - Ergonomically Designed Knee Chair</t>
  </si>
  <si>
    <t>CA-2017-125381</t>
  </si>
  <si>
    <t>SG-20605</t>
  </si>
  <si>
    <t>Speros Goranitis</t>
  </si>
  <si>
    <t>US-2016-144351</t>
  </si>
  <si>
    <t>CA-2014-106054</t>
  </si>
  <si>
    <t>CA-2016-138667</t>
  </si>
  <si>
    <t>TEC-AC-10003063</t>
  </si>
  <si>
    <t>Micro Innovations USB RF Wireless Keyboard with Mouse</t>
  </si>
  <si>
    <t>CA-2017-150609</t>
  </si>
  <si>
    <t>CA-2017-128853</t>
  </si>
  <si>
    <t>CA-2016-147683</t>
  </si>
  <si>
    <t>DAX Solid Wood Frames</t>
  </si>
  <si>
    <t>CA-2016-120369</t>
  </si>
  <si>
    <t>FUR-FU-10003806</t>
  </si>
  <si>
    <t>Tenex Chairmat w/ Average Lip, 45\ x 53\"\"\""</t>
  </si>
  <si>
    <t>CA-2015-136658</t>
  </si>
  <si>
    <t>CA-2017-154949</t>
  </si>
  <si>
    <t>Camarillo</t>
  </si>
  <si>
    <t>US-2017-104437</t>
  </si>
  <si>
    <t>TG-21310</t>
  </si>
  <si>
    <t>Toby Gnade</t>
  </si>
  <si>
    <t>TEC-PH-10000193</t>
  </si>
  <si>
    <t>Jensen SMPS-640 -Â speaker phone</t>
  </si>
  <si>
    <t>CA-2014-138737</t>
  </si>
  <si>
    <t>OFF-AR-10003190</t>
  </si>
  <si>
    <t>Newell 32</t>
  </si>
  <si>
    <t>US-2017-151127</t>
  </si>
  <si>
    <t>CA-2017-145807</t>
  </si>
  <si>
    <t>CA-2016-116764</t>
  </si>
  <si>
    <t>OFF-LA-10002473</t>
  </si>
  <si>
    <t>Avery 484</t>
  </si>
  <si>
    <t>CA-2016-152457</t>
  </si>
  <si>
    <t>CA-2017-137001</t>
  </si>
  <si>
    <t>CA-2017-122056</t>
  </si>
  <si>
    <t>CA-2014-120670</t>
  </si>
  <si>
    <t>CA-2016-108224</t>
  </si>
  <si>
    <t>Yuma</t>
  </si>
  <si>
    <t>CA-2015-162782</t>
  </si>
  <si>
    <t>OFF-BI-10003527</t>
  </si>
  <si>
    <t>Fellowes PB500 Electric Punch Plastic Comb Binding Machine with Manual Bind</t>
  </si>
  <si>
    <t>CA-2017-151183</t>
  </si>
  <si>
    <t>TEC-AC-10003614</t>
  </si>
  <si>
    <t>Verbatim 25 GB 6x Blu-ray Single Layer Recordable Disc, 10/Pack</t>
  </si>
  <si>
    <t>CA-2016-113656</t>
  </si>
  <si>
    <t>CA-2015-148964</t>
  </si>
  <si>
    <t>FUR-FU-10003849</t>
  </si>
  <si>
    <t>DAX Metal Frame, Desktop, Stepped-Edge</t>
  </si>
  <si>
    <t>CA-2015-101126</t>
  </si>
  <si>
    <t>NB-18655</t>
  </si>
  <si>
    <t>Nona Balk</t>
  </si>
  <si>
    <t>CA-2017-112172</t>
  </si>
  <si>
    <t>CA-2015-121699</t>
  </si>
  <si>
    <t>GBC Binding covers</t>
  </si>
  <si>
    <t>CA-2016-121377</t>
  </si>
  <si>
    <t>TEC-PH-10001817</t>
  </si>
  <si>
    <t>Wilson Electronics DB Pro Signal Booster</t>
  </si>
  <si>
    <t>CA-2017-115322</t>
  </si>
  <si>
    <t>ZC-21910</t>
  </si>
  <si>
    <t>Zuschuss Carroll</t>
  </si>
  <si>
    <t>OFF-AR-10004456</t>
  </si>
  <si>
    <t>Panasonic KP-4ABK Battery-Operated Pencil Sharpener</t>
  </si>
  <si>
    <t>CA-2017-167626</t>
  </si>
  <si>
    <t>CA-2017-165155</t>
  </si>
  <si>
    <t>CA-2014-163412</t>
  </si>
  <si>
    <t>CA-2015-159590</t>
  </si>
  <si>
    <t>CA-2014-168473</t>
  </si>
  <si>
    <t>CA-2017-141138</t>
  </si>
  <si>
    <t>GH-14425</t>
  </si>
  <si>
    <t>Gary Hwang</t>
  </si>
  <si>
    <t>Modesto</t>
  </si>
  <si>
    <t>CA-2016-151974</t>
  </si>
  <si>
    <t>CA-2017-154102</t>
  </si>
  <si>
    <t>OFF-PA-10001593</t>
  </si>
  <si>
    <t>Xerox 1947</t>
  </si>
  <si>
    <t>CA-2015-139780</t>
  </si>
  <si>
    <t>OFF-BI-10004139</t>
  </si>
  <si>
    <t>Fellowes Presentation Covers for Comb Binding Machines</t>
  </si>
  <si>
    <t>CA-2016-114748</t>
  </si>
  <si>
    <t>CA-2015-110345</t>
  </si>
  <si>
    <t>CA-2014-107769</t>
  </si>
  <si>
    <t>Garden City</t>
  </si>
  <si>
    <t>CA-2017-100580</t>
  </si>
  <si>
    <t>OFF-BI-10000069</t>
  </si>
  <si>
    <t>GBC Prepunched Paper, 19-Hole, for Binding Systems, 24-lb</t>
  </si>
  <si>
    <t>US-2017-145597</t>
  </si>
  <si>
    <t>CA-2014-132787</t>
  </si>
  <si>
    <t>CA-2015-136224</t>
  </si>
  <si>
    <t>ML-18265</t>
  </si>
  <si>
    <t>Muhammed Lee</t>
  </si>
  <si>
    <t>CA-2014-141649</t>
  </si>
  <si>
    <t>OFF-AP-10003217</t>
  </si>
  <si>
    <t>Eureka Sanitaire  Commercial Upright</t>
  </si>
  <si>
    <t>CA-2016-110009</t>
  </si>
  <si>
    <t>CA-2017-168172</t>
  </si>
  <si>
    <t>CA-2017-152079</t>
  </si>
  <si>
    <t>ML-17410</t>
  </si>
  <si>
    <t>Maris LaWare</t>
  </si>
  <si>
    <t>CA-2016-129728</t>
  </si>
  <si>
    <t>JG-15310</t>
  </si>
  <si>
    <t>Jason Gross</t>
  </si>
  <si>
    <t>FUR-FU-10003247</t>
  </si>
  <si>
    <t>36X48 HARDFLOOR CHAIRMAT</t>
  </si>
  <si>
    <t>CA-2014-103058</t>
  </si>
  <si>
    <t>TEC-AC-10001314</t>
  </si>
  <si>
    <t>Case Logic 2.4GHz Wireless Keyboard</t>
  </si>
  <si>
    <t>CA-2017-135069</t>
  </si>
  <si>
    <t>CA-2014-165568</t>
  </si>
  <si>
    <t>BF-11020</t>
  </si>
  <si>
    <t>Barry FranzÃ¶sisch</t>
  </si>
  <si>
    <t>OFF-BI-10001031</t>
  </si>
  <si>
    <t>Pressboard Data Binders by Wilson Jones</t>
  </si>
  <si>
    <t>CA-2015-145457</t>
  </si>
  <si>
    <t>Covington</t>
  </si>
  <si>
    <t>CA-2015-120446</t>
  </si>
  <si>
    <t>CA-2017-115448</t>
  </si>
  <si>
    <t>CA-2017-134796</t>
  </si>
  <si>
    <t>Bolingbrook</t>
  </si>
  <si>
    <t>CA-2015-138485</t>
  </si>
  <si>
    <t>TEC-AC-10002076</t>
  </si>
  <si>
    <t>Microsoft Natural Keyboard Elite</t>
  </si>
  <si>
    <t>CA-2016-138282</t>
  </si>
  <si>
    <t>OFF-AP-10001366</t>
  </si>
  <si>
    <t>CA-2017-148985</t>
  </si>
  <si>
    <t>CA-2016-139997</t>
  </si>
  <si>
    <t>EM-14140</t>
  </si>
  <si>
    <t>Eugene Moren</t>
  </si>
  <si>
    <t>CA-2016-109652</t>
  </si>
  <si>
    <t>CA-2016-124583</t>
  </si>
  <si>
    <t>LB-16795</t>
  </si>
  <si>
    <t>Laurel Beltran</t>
  </si>
  <si>
    <t>OFF-EN-10002500</t>
  </si>
  <si>
    <t>Globe Weis Peel &amp; Seel First Class Envelopes</t>
  </si>
  <si>
    <t>CA-2014-113964</t>
  </si>
  <si>
    <t>CA-2017-157196</t>
  </si>
  <si>
    <t>AA-10645</t>
  </si>
  <si>
    <t>Anna Andreadi</t>
  </si>
  <si>
    <t>OFF-PA-10003172</t>
  </si>
  <si>
    <t>Xerox 1996</t>
  </si>
  <si>
    <t>CA-2015-108672</t>
  </si>
  <si>
    <t>FUR-FU-10003799</t>
  </si>
  <si>
    <t>Seth Thomas 13 1/2\ Wall Clock\""</t>
  </si>
  <si>
    <t>US-2017-118598</t>
  </si>
  <si>
    <t>Utica</t>
  </si>
  <si>
    <t>TEC-PH-10002583</t>
  </si>
  <si>
    <t>iOttie HLCRIO102 Car Mount</t>
  </si>
  <si>
    <t>CA-2016-158043</t>
  </si>
  <si>
    <t>JK-15325</t>
  </si>
  <si>
    <t>Jason Klamczynski</t>
  </si>
  <si>
    <t>Atlantic City</t>
  </si>
  <si>
    <t>CA-2016-107146</t>
  </si>
  <si>
    <t>Longmont</t>
  </si>
  <si>
    <t>FUR-CH-10004853</t>
  </si>
  <si>
    <t>Global Manager's Adjustable Task Chair, Storm</t>
  </si>
  <si>
    <t>US-2017-160143</t>
  </si>
  <si>
    <t>OFF-SU-10004231</t>
  </si>
  <si>
    <t>Acme Tagit Stainless Steel Antibacterial Scissors</t>
  </si>
  <si>
    <t>CA-2016-106460</t>
  </si>
  <si>
    <t>OFF-PA-10001736</t>
  </si>
  <si>
    <t>Xerox 1880</t>
  </si>
  <si>
    <t>CA-2016-105746</t>
  </si>
  <si>
    <t>US-2016-104815</t>
  </si>
  <si>
    <t>FUR-BO-10003894</t>
  </si>
  <si>
    <t>Safco Value Mate Steel Bookcase, Baked Enamel Finish on Steel, Black</t>
  </si>
  <si>
    <t>CA-2017-157672</t>
  </si>
  <si>
    <t>CA-2016-138597</t>
  </si>
  <si>
    <t>CA-2015-169656</t>
  </si>
  <si>
    <t>EJ-13720</t>
  </si>
  <si>
    <t>Ed Jacobs</t>
  </si>
  <si>
    <t>OFF-ST-10003816</t>
  </si>
  <si>
    <t>Fellowes High-Stak Drawer Files</t>
  </si>
  <si>
    <t>CA-2015-142734</t>
  </si>
  <si>
    <t>FUR-CH-10003968</t>
  </si>
  <si>
    <t>Novimex Turbo Task Chair</t>
  </si>
  <si>
    <t>CA-2017-122945</t>
  </si>
  <si>
    <t>CA-2015-139738</t>
  </si>
  <si>
    <t>OFF-AR-10004602</t>
  </si>
  <si>
    <t>Boston KS Multi-Size Manual Pencil Sharpener</t>
  </si>
  <si>
    <t>CA-2015-164567</t>
  </si>
  <si>
    <t>TEC-PH-10002103</t>
  </si>
  <si>
    <t>Jabra SPEAK 410</t>
  </si>
  <si>
    <t>CA-2016-152520</t>
  </si>
  <si>
    <t>OFF-PA-10000289</t>
  </si>
  <si>
    <t>Xerox 213</t>
  </si>
  <si>
    <t>CA-2017-121195</t>
  </si>
  <si>
    <t>NS-18505</t>
  </si>
  <si>
    <t>Neola Schneider</t>
  </si>
  <si>
    <t>CA-2014-133354</t>
  </si>
  <si>
    <t>Moreno Valley</t>
  </si>
  <si>
    <t>CA-2015-113740</t>
  </si>
  <si>
    <t>CA-2016-144309</t>
  </si>
  <si>
    <t>CA-2014-124464</t>
  </si>
  <si>
    <t>CA-2015-161452</t>
  </si>
  <si>
    <t>FUR-CH-10003973</t>
  </si>
  <si>
    <t>GuestStacker Chair with Chrome Finish Legs</t>
  </si>
  <si>
    <t>CA-2015-121552</t>
  </si>
  <si>
    <t>FW-14395</t>
  </si>
  <si>
    <t>Fred Wasserman</t>
  </si>
  <si>
    <t>OFF-AR-10003217</t>
  </si>
  <si>
    <t>Newell 316</t>
  </si>
  <si>
    <t>CA-2017-146493</t>
  </si>
  <si>
    <t>US-2017-141509</t>
  </si>
  <si>
    <t>OFF-AR-10002067</t>
  </si>
  <si>
    <t>Newell 334</t>
  </si>
  <si>
    <t>CA-2017-139493</t>
  </si>
  <si>
    <t>OFF-AR-10003158</t>
  </si>
  <si>
    <t>Fluorescent Highlighters by Dixon</t>
  </si>
  <si>
    <t>CA-2014-151967</t>
  </si>
  <si>
    <t>Bossier City</t>
  </si>
  <si>
    <t>FUR-FU-10000193</t>
  </si>
  <si>
    <t>Tenex Chairmats For Use with Hard Floors</t>
  </si>
  <si>
    <t>CA-2017-133487</t>
  </si>
  <si>
    <t>TS-21655</t>
  </si>
  <si>
    <t>Trudy Schmidt</t>
  </si>
  <si>
    <t>OFF-AP-10001271</t>
  </si>
  <si>
    <t>Eureka The Boss Cordless Rechargeable Stick Vac</t>
  </si>
  <si>
    <t>CA-2014-142951</t>
  </si>
  <si>
    <t>JG-15115</t>
  </si>
  <si>
    <t>Jack Garza</t>
  </si>
  <si>
    <t>CA-2016-118899</t>
  </si>
  <si>
    <t>FUR-CH-10004754</t>
  </si>
  <si>
    <t>Global Stack Chair with Arms, Black</t>
  </si>
  <si>
    <t>CA-2017-100237</t>
  </si>
  <si>
    <t>OFF-AR-10001761</t>
  </si>
  <si>
    <t>Avery Hi-Liter Smear-Safe Highlighters</t>
  </si>
  <si>
    <t>CA-2014-139542</t>
  </si>
  <si>
    <t>TEC-AC-10001553</t>
  </si>
  <si>
    <t>Memorex 25GB 6X Branded Blu-Ray Recordable Disc, 15/Pack</t>
  </si>
  <si>
    <t>US-2015-142811</t>
  </si>
  <si>
    <t>TEC-PH-10003095</t>
  </si>
  <si>
    <t>Samsung HM1900 Bluetooth Headset</t>
  </si>
  <si>
    <t>CA-2014-150203</t>
  </si>
  <si>
    <t>OFF-AP-10001469</t>
  </si>
  <si>
    <t>Fellowes 8 Outlet Superior Workstation Surge Protector</t>
  </si>
  <si>
    <t>US-2017-101518</t>
  </si>
  <si>
    <t>US-2017-146213</t>
  </si>
  <si>
    <t>TEC-AC-10001114</t>
  </si>
  <si>
    <t>Microsoft Wireless Mobile Mouse 4000</t>
  </si>
  <si>
    <t>US-2017-138086</t>
  </si>
  <si>
    <t>OFF-AP-10000027</t>
  </si>
  <si>
    <t>Hoover Commercial SteamVac</t>
  </si>
  <si>
    <t>US-2015-150231</t>
  </si>
  <si>
    <t>CA-2016-106915</t>
  </si>
  <si>
    <t>OFF-AR-10000716</t>
  </si>
  <si>
    <t>DIXON Ticonderoga Erasable Checking Pencils</t>
  </si>
  <si>
    <t>CA-2017-140508</t>
  </si>
  <si>
    <t>CA-2017-143294</t>
  </si>
  <si>
    <t>OFF-PA-10000743</t>
  </si>
  <si>
    <t>Xerox 1977</t>
  </si>
  <si>
    <t>CA-2016-165673</t>
  </si>
  <si>
    <t>OFF-PA-10000697</t>
  </si>
  <si>
    <t>TOPS Voice Message Log Book, Flash Format</t>
  </si>
  <si>
    <t>CA-2017-134418</t>
  </si>
  <si>
    <t>US-2016-106313</t>
  </si>
  <si>
    <t>DG-13300</t>
  </si>
  <si>
    <t>Deirdre Greer</t>
  </si>
  <si>
    <t>CA-2014-105872</t>
  </si>
  <si>
    <t>CA-2017-108287</t>
  </si>
  <si>
    <t>AG-10330</t>
  </si>
  <si>
    <t>Alex Grayson</t>
  </si>
  <si>
    <t>CA-2017-141103</t>
  </si>
  <si>
    <t>TEC-PH-10003589</t>
  </si>
  <si>
    <t>invisibleSHIELD by ZAGG Smudge-Free Screen Protector</t>
  </si>
  <si>
    <t>CA-2015-147816</t>
  </si>
  <si>
    <t>CM-11935</t>
  </si>
  <si>
    <t>Carlos Meador</t>
  </si>
  <si>
    <t>CA-2017-105326</t>
  </si>
  <si>
    <t>CA-2015-109113</t>
  </si>
  <si>
    <t>TEC-AC-10004761</t>
  </si>
  <si>
    <t>Maxell 4.7GB DVD+RW 3/Pack</t>
  </si>
  <si>
    <t>CA-2015-156153</t>
  </si>
  <si>
    <t>CW-11905</t>
  </si>
  <si>
    <t>Carl Weiss</t>
  </si>
  <si>
    <t>CA-2015-158323</t>
  </si>
  <si>
    <t>CA-2015-161795</t>
  </si>
  <si>
    <t>CA-2014-155390</t>
  </si>
  <si>
    <t>CA-2017-123071</t>
  </si>
  <si>
    <t>OFF-PA-10003729</t>
  </si>
  <si>
    <t>Xerox 1998</t>
  </si>
  <si>
    <t>CA-2017-156391</t>
  </si>
  <si>
    <t>CA-2015-103093</t>
  </si>
  <si>
    <t>OFF-EN-10003286</t>
  </si>
  <si>
    <t>CA-2015-169299</t>
  </si>
  <si>
    <t>CA-2017-154088</t>
  </si>
  <si>
    <t>CA-2016-152800</t>
  </si>
  <si>
    <t>CA-2016-139381</t>
  </si>
  <si>
    <t>US-2014-111353</t>
  </si>
  <si>
    <t>CA-2015-112711</t>
  </si>
  <si>
    <t>TEC-PH-10000526</t>
  </si>
  <si>
    <t>Vtech CS6719</t>
  </si>
  <si>
    <t>US-2015-145121</t>
  </si>
  <si>
    <t>CA-2014-143637</t>
  </si>
  <si>
    <t>MS-17710</t>
  </si>
  <si>
    <t>Maurice Satty</t>
  </si>
  <si>
    <t>FUR-FU-10002813</t>
  </si>
  <si>
    <t>DAX Contemporary Wood Frame with Silver Metal Mat, Desktop, 11 x 14 Size</t>
  </si>
  <si>
    <t>CA-2017-150469</t>
  </si>
  <si>
    <t>CA-2017-152436</t>
  </si>
  <si>
    <t>OFF-ST-10000036</t>
  </si>
  <si>
    <t>Recycled Data-Pak for Archival Bound Computer Printouts, 12-1/2 x 12-1/2 x 16</t>
  </si>
  <si>
    <t>CA-2016-169334</t>
  </si>
  <si>
    <t>CA-2014-125150</t>
  </si>
  <si>
    <t>CA-2015-127327</t>
  </si>
  <si>
    <t>Rome</t>
  </si>
  <si>
    <t>CA-2016-112382</t>
  </si>
  <si>
    <t>TEC-PH-10001552</t>
  </si>
  <si>
    <t>I Need's 3d Hello Kitty Hybrid Silicone Case Cover for HTC One X 4g with 3d Hello Kitty Stylus Pen Green/pink</t>
  </si>
  <si>
    <t>CA-2015-128958</t>
  </si>
  <si>
    <t>CR-12820</t>
  </si>
  <si>
    <t>Cyra Reiten</t>
  </si>
  <si>
    <t>CA-2016-116603</t>
  </si>
  <si>
    <t>CA-2015-144890</t>
  </si>
  <si>
    <t>CA-2014-100972</t>
  </si>
  <si>
    <t>CA-2016-136994</t>
  </si>
  <si>
    <t>CA-2017-122112</t>
  </si>
  <si>
    <t>CA-2015-148705</t>
  </si>
  <si>
    <t>CA-2016-113117</t>
  </si>
  <si>
    <t>Davis</t>
  </si>
  <si>
    <t>CA-2017-125367</t>
  </si>
  <si>
    <t>NM-18445</t>
  </si>
  <si>
    <t>Nathan Mautz</t>
  </si>
  <si>
    <t>CA-2015-126669</t>
  </si>
  <si>
    <t>OFF-PA-10001357</t>
  </si>
  <si>
    <t>Xerox 1886</t>
  </si>
  <si>
    <t>CA-2016-112585</t>
  </si>
  <si>
    <t>OFF-AP-10003849</t>
  </si>
  <si>
    <t>Hoover Shoulder Vac Commercial Portable Vacuum</t>
  </si>
  <si>
    <t>US-2017-105697</t>
  </si>
  <si>
    <t>OFF-ST-10003996</t>
  </si>
  <si>
    <t>Letter/Legal File Tote with Clear Snap-On Lid, Black Granite</t>
  </si>
  <si>
    <t>CA-2017-100783</t>
  </si>
  <si>
    <t>Garland</t>
  </si>
  <si>
    <t>CA-2015-152513</t>
  </si>
  <si>
    <t>CA-2017-107713</t>
  </si>
  <si>
    <t>CA-2016-120082</t>
  </si>
  <si>
    <t>DK-12835</t>
  </si>
  <si>
    <t>Damala Kotsonis</t>
  </si>
  <si>
    <t>CA-2015-113040</t>
  </si>
  <si>
    <t>CA-2016-151498</t>
  </si>
  <si>
    <t>CA-2016-137939</t>
  </si>
  <si>
    <t>US-2015-151407</t>
  </si>
  <si>
    <t>TEC-PH-10003885</t>
  </si>
  <si>
    <t>Cisco SPA508G</t>
  </si>
  <si>
    <t>CA-2016-139808</t>
  </si>
  <si>
    <t>MC-18100</t>
  </si>
  <si>
    <t>Mick Crebagga</t>
  </si>
  <si>
    <t>CA-2014-127859</t>
  </si>
  <si>
    <t>US-2015-136427</t>
  </si>
  <si>
    <t>TEC-PH-10002070</t>
  </si>
  <si>
    <t>Griffin GC36547 PowerJolt SE Lightning Charger</t>
  </si>
  <si>
    <t>CA-2017-114804</t>
  </si>
  <si>
    <t>CA-2017-167227</t>
  </si>
  <si>
    <t>CA-2015-153738</t>
  </si>
  <si>
    <t>OFF-BI-10001308</t>
  </si>
  <si>
    <t>GBC Standard Plastic Binding Systems' Combs</t>
  </si>
  <si>
    <t>CA-2017-169012</t>
  </si>
  <si>
    <t>OFF-AP-10003278</t>
  </si>
  <si>
    <t>Belkin 7-Outlet SurgeMaster Home Series</t>
  </si>
  <si>
    <t>CA-2017-109393</t>
  </si>
  <si>
    <t>CA-2016-145611</t>
  </si>
  <si>
    <t>OFF-AP-10001005</t>
  </si>
  <si>
    <t>Honeywell Quietcare HEPA Air Cleaner</t>
  </si>
  <si>
    <t>CA-2017-130834</t>
  </si>
  <si>
    <t>CA-2016-168543</t>
  </si>
  <si>
    <t>OFF-AP-10000938</t>
  </si>
  <si>
    <t>Avanti 1.7 Cu. Ft. Refrigerator</t>
  </si>
  <si>
    <t>CA-2014-109904</t>
  </si>
  <si>
    <t>US-2016-164945</t>
  </si>
  <si>
    <t>CA-2016-105753</t>
  </si>
  <si>
    <t>LC-16960</t>
  </si>
  <si>
    <t>Lindsay Castell</t>
  </si>
  <si>
    <t>CA-2017-120894</t>
  </si>
  <si>
    <t>CA-2016-106621</t>
  </si>
  <si>
    <t>CA-2015-107020</t>
  </si>
  <si>
    <t>San Bernardino</t>
  </si>
  <si>
    <t>US-2015-117492</t>
  </si>
  <si>
    <t>OFF-AP-10001492</t>
  </si>
  <si>
    <t>Acco Six-Outlet Power Strip, 4' Cord Length</t>
  </si>
  <si>
    <t>CA-2014-101392</t>
  </si>
  <si>
    <t>CA-2015-127502</t>
  </si>
  <si>
    <t>CA-2017-143658</t>
  </si>
  <si>
    <t>CA-2017-144820</t>
  </si>
  <si>
    <t>LW-16825</t>
  </si>
  <si>
    <t>Laurel Workman</t>
  </si>
  <si>
    <t>CA-2017-101014</t>
  </si>
  <si>
    <t>FUR-FU-10003374</t>
  </si>
  <si>
    <t>Electrix Fluorescent Magnifier Lamps &amp; Weighted Base</t>
  </si>
  <si>
    <t>CA-2017-105543</t>
  </si>
  <si>
    <t>US-2017-113201</t>
  </si>
  <si>
    <t>CA-2014-103219</t>
  </si>
  <si>
    <t>FUR-FU-10004091</t>
  </si>
  <si>
    <t>Eldon 200 Class Desk Accessories, Black</t>
  </si>
  <si>
    <t>US-2017-146822</t>
  </si>
  <si>
    <t>US-2016-131058</t>
  </si>
  <si>
    <t>CA-2016-103464</t>
  </si>
  <si>
    <t>CA-2017-136238</t>
  </si>
  <si>
    <t>Odessa</t>
  </si>
  <si>
    <t>OFF-PA-10004285</t>
  </si>
  <si>
    <t>Xerox 1959</t>
  </si>
  <si>
    <t>CA-2016-120803</t>
  </si>
  <si>
    <t>Milford</t>
  </si>
  <si>
    <t>CA-2016-134138</t>
  </si>
  <si>
    <t>Belleville</t>
  </si>
  <si>
    <t>CA-2016-146150</t>
  </si>
  <si>
    <t>OFF-AR-10002240</t>
  </si>
  <si>
    <t>Panasonic KP-150 Electric Pencil Sharpener</t>
  </si>
  <si>
    <t>CA-2016-114944</t>
  </si>
  <si>
    <t>HE-14800</t>
  </si>
  <si>
    <t>Harold Engle</t>
  </si>
  <si>
    <t>OFF-PA-10003892</t>
  </si>
  <si>
    <t>Xerox 1943</t>
  </si>
  <si>
    <t>CA-2016-135965</t>
  </si>
  <si>
    <t>OFF-ST-10002370</t>
  </si>
  <si>
    <t>Sortfiler Multipurpose Personal File Organizer, Black</t>
  </si>
  <si>
    <t>CA-2017-149699</t>
  </si>
  <si>
    <t>CM-12115</t>
  </si>
  <si>
    <t>Chad McGuire</t>
  </si>
  <si>
    <t>TEC-AC-10000474</t>
  </si>
  <si>
    <t>Kensington Expert Mouse Optical USB Trackball for PC or Mac</t>
  </si>
  <si>
    <t>CA-2016-166429</t>
  </si>
  <si>
    <t>US-2017-101721</t>
  </si>
  <si>
    <t>CA-2016-127194</t>
  </si>
  <si>
    <t>Adams Phone Message Book, Professional, 400 Message Capacity, 5 3/6â€ x 11â€</t>
  </si>
  <si>
    <t>CA-2015-136700</t>
  </si>
  <si>
    <t>CA-2017-128769</t>
  </si>
  <si>
    <t>CA-2016-104633</t>
  </si>
  <si>
    <t>US-2014-143581</t>
  </si>
  <si>
    <t>OFF-ST-10000991</t>
  </si>
  <si>
    <t>Space Solutions HD Industrial Steel Shelving.</t>
  </si>
  <si>
    <t>CA-2016-100307</t>
  </si>
  <si>
    <t>OFF-PA-10002552</t>
  </si>
  <si>
    <t>Xerox 1958</t>
  </si>
  <si>
    <t>CA-2014-118304</t>
  </si>
  <si>
    <t>CA-2016-169670</t>
  </si>
  <si>
    <t>FUR-CH-10002331</t>
  </si>
  <si>
    <t>Hon 4700 Series Mobuis Mid-Back Task Chairs with Adjustable Arms</t>
  </si>
  <si>
    <t>CA-2016-139549</t>
  </si>
  <si>
    <t>FUR-CH-10001802</t>
  </si>
  <si>
    <t>Hon Every-Day Chair Series Swivel Task Chairs</t>
  </si>
  <si>
    <t>CA-2015-104059</t>
  </si>
  <si>
    <t>CA-2017-164112</t>
  </si>
  <si>
    <t>CA-2015-143882</t>
  </si>
  <si>
    <t>CA-2017-146192</t>
  </si>
  <si>
    <t>US-2017-168802</t>
  </si>
  <si>
    <t>US-2017-146906</t>
  </si>
  <si>
    <t>US-2014-103338</t>
  </si>
  <si>
    <t>CA-2015-109169</t>
  </si>
  <si>
    <t>OFF-EN-10003296</t>
  </si>
  <si>
    <t>Tyvek Side-Opening Peel &amp; Seel Expanding Envelopes</t>
  </si>
  <si>
    <t>US-2014-120313</t>
  </si>
  <si>
    <t>CA-2017-135419</t>
  </si>
  <si>
    <t>CA-2016-149335</t>
  </si>
  <si>
    <t>CA-2017-133620</t>
  </si>
  <si>
    <t>EM-14065</t>
  </si>
  <si>
    <t>Erin Mull</t>
  </si>
  <si>
    <t>OFF-ST-10004634</t>
  </si>
  <si>
    <t>Personal Folder Holder, Ebony</t>
  </si>
  <si>
    <t>CA-2015-142937</t>
  </si>
  <si>
    <t>CA-2016-130778</t>
  </si>
  <si>
    <t>OFF-AP-10000595</t>
  </si>
  <si>
    <t>Disposable Triple-Filter Dust Bags</t>
  </si>
  <si>
    <t>CA-2017-113572</t>
  </si>
  <si>
    <t>TEC-AC-10002370</t>
  </si>
  <si>
    <t>Maxell CD-R Discs</t>
  </si>
  <si>
    <t>CA-2017-161655</t>
  </si>
  <si>
    <t>CA-2016-101469</t>
  </si>
  <si>
    <t>OFF-AR-10003986</t>
  </si>
  <si>
    <t>Avery Hi-Liter Pen Style Six-Color Fluorescent Set</t>
  </si>
  <si>
    <t>CA-2014-161634</t>
  </si>
  <si>
    <t>OFF-PA-10002262</t>
  </si>
  <si>
    <t>Xerox 192</t>
  </si>
  <si>
    <t>CA-2017-141481</t>
  </si>
  <si>
    <t>CA-2016-132549</t>
  </si>
  <si>
    <t>CA-2016-163174</t>
  </si>
  <si>
    <t>FUR-FU-10000308</t>
  </si>
  <si>
    <t>Deflect-o Glass Clear Studded Chair Mats</t>
  </si>
  <si>
    <t>CA-2017-137631</t>
  </si>
  <si>
    <t>JL-15235</t>
  </si>
  <si>
    <t>Janet Lee</t>
  </si>
  <si>
    <t>Kissimmee</t>
  </si>
  <si>
    <t>CA-2017-157273</t>
  </si>
  <si>
    <t>TEC-PH-10002275</t>
  </si>
  <si>
    <t>Mitel 5320 IP Phone VoIP phone</t>
  </si>
  <si>
    <t>CA-2014-109918</t>
  </si>
  <si>
    <t>OFF-BI-10004308</t>
  </si>
  <si>
    <t>Avery Legal 4-Ring Binder</t>
  </si>
  <si>
    <t>CA-2016-118745</t>
  </si>
  <si>
    <t>FUR-TA-10003473</t>
  </si>
  <si>
    <t>Bretford Rectangular Conference Table Tops</t>
  </si>
  <si>
    <t>CA-2016-163972</t>
  </si>
  <si>
    <t>CA-2016-113726</t>
  </si>
  <si>
    <t>CA-2016-152940</t>
  </si>
  <si>
    <t>OFF-ST-10000352</t>
  </si>
  <si>
    <t>Acco Perma 2700 Stacking Storage Drawers</t>
  </si>
  <si>
    <t>CA-2017-156272</t>
  </si>
  <si>
    <t>Pompano Beach</t>
  </si>
  <si>
    <t>CA-2016-163048</t>
  </si>
  <si>
    <t>MH-17440</t>
  </si>
  <si>
    <t>Mark Haberlin</t>
  </si>
  <si>
    <t>CA-2017-137582</t>
  </si>
  <si>
    <t>OFF-BI-10001757</t>
  </si>
  <si>
    <t>Pressboard Hanging Data Binders for Unburst Sheets</t>
  </si>
  <si>
    <t>CA-2014-139423</t>
  </si>
  <si>
    <t>OFF-AP-10004708</t>
  </si>
  <si>
    <t>Fellowes Superior 10 Outlet Split Surge Protector</t>
  </si>
  <si>
    <t>CA-2016-102596</t>
  </si>
  <si>
    <t>CA-2017-110625</t>
  </si>
  <si>
    <t>JB-16045</t>
  </si>
  <si>
    <t>Julia Barnett</t>
  </si>
  <si>
    <t>Danbury</t>
  </si>
  <si>
    <t>CA-2014-152254</t>
  </si>
  <si>
    <t>OFF-PA-10001144</t>
  </si>
  <si>
    <t>Xerox 1913</t>
  </si>
  <si>
    <t>CA-2015-133837</t>
  </si>
  <si>
    <t>CA-2016-154067</t>
  </si>
  <si>
    <t>CA-2015-134082</t>
  </si>
  <si>
    <t>CA-2016-159765</t>
  </si>
  <si>
    <t>CA-2017-107265</t>
  </si>
  <si>
    <t>CA-2017-167017</t>
  </si>
  <si>
    <t>OFF-SU-10001935</t>
  </si>
  <si>
    <t>Staple remover</t>
  </si>
  <si>
    <t>US-2014-113124</t>
  </si>
  <si>
    <t>NC-18340</t>
  </si>
  <si>
    <t>Nat Carroll</t>
  </si>
  <si>
    <t>CA-2017-155621</t>
  </si>
  <si>
    <t>CA-2015-151470</t>
  </si>
  <si>
    <t>CA-2015-112823</t>
  </si>
  <si>
    <t>CA-2014-108861</t>
  </si>
  <si>
    <t>MM-17260</t>
  </si>
  <si>
    <t>Magdelene Morse</t>
  </si>
  <si>
    <t>CA-2017-114370</t>
  </si>
  <si>
    <t>TEC-PH-10000213</t>
  </si>
  <si>
    <t>Seidio BD2-HK3IPH5-BK DILEX Case and Holster Combo for Apple iPhone 5/5s - Black</t>
  </si>
  <si>
    <t>CA-2017-145779</t>
  </si>
  <si>
    <t>CA-2014-131387</t>
  </si>
  <si>
    <t>TEC-PH-10001459</t>
  </si>
  <si>
    <t>Samsung Galaxy Mega 6.3</t>
  </si>
  <si>
    <t>CA-2016-154081</t>
  </si>
  <si>
    <t>CA-2015-169537</t>
  </si>
  <si>
    <t>Holland</t>
  </si>
  <si>
    <t>OFF-LA-10001982</t>
  </si>
  <si>
    <t>Smead Alpha-Z Color-Coded Name Labels First Letter Starter Set</t>
  </si>
  <si>
    <t>CA-2014-100881</t>
  </si>
  <si>
    <t>TEC-PH-10003273</t>
  </si>
  <si>
    <t>AT&amp;T TR1909W</t>
  </si>
  <si>
    <t>CA-2015-116512</t>
  </si>
  <si>
    <t>CA-2015-101000</t>
  </si>
  <si>
    <t>OFF-AP-10000179</t>
  </si>
  <si>
    <t>Honeywell Enviracaire Portable HEPA Air Cleaner for up to 10 x 16 Room</t>
  </si>
  <si>
    <t>CA-2016-168557</t>
  </si>
  <si>
    <t>FH-14275</t>
  </si>
  <si>
    <t>Frank Hawley</t>
  </si>
  <si>
    <t>OFF-BI-10002309</t>
  </si>
  <si>
    <t>Avery Heavy-Duty EZD  Binder With Locking Rings</t>
  </si>
  <si>
    <t>US-2016-164196</t>
  </si>
  <si>
    <t>Noblesville</t>
  </si>
  <si>
    <t>CA-2015-169733</t>
  </si>
  <si>
    <t>OFF-ST-10000876</t>
  </si>
  <si>
    <t>Eldon Simplefile Box Office</t>
  </si>
  <si>
    <t>CA-2017-134880</t>
  </si>
  <si>
    <t>OFF-PA-10004039</t>
  </si>
  <si>
    <t>Xerox 1882</t>
  </si>
  <si>
    <t>CA-2015-145758</t>
  </si>
  <si>
    <t>TEC-MA-10004552</t>
  </si>
  <si>
    <t>Star Micronics TSP100 TSP143LAN Receipt Printer</t>
  </si>
  <si>
    <t>CA-2017-158736</t>
  </si>
  <si>
    <t>OFF-AR-10002578</t>
  </si>
  <si>
    <t>Newell 335</t>
  </si>
  <si>
    <t>US-2016-119270</t>
  </si>
  <si>
    <t>CA-2014-109890</t>
  </si>
  <si>
    <t>CA-2016-138583</t>
  </si>
  <si>
    <t>US-2017-118535</t>
  </si>
  <si>
    <t>OFF-LA-10001297</t>
  </si>
  <si>
    <t>Avery 473</t>
  </si>
  <si>
    <t>CA-2016-126284</t>
  </si>
  <si>
    <t>CA-2017-142391</t>
  </si>
  <si>
    <t>CA-2017-106824</t>
  </si>
  <si>
    <t>OFF-FA-10001135</t>
  </si>
  <si>
    <t>Brites Rubber Bands, 1 1/2 oz. Box</t>
  </si>
  <si>
    <t>CA-2014-164903</t>
  </si>
  <si>
    <t>OFF-PA-10003363</t>
  </si>
  <si>
    <t>Xerox 204</t>
  </si>
  <si>
    <t>CA-2016-103359</t>
  </si>
  <si>
    <t>CA-2017-141614</t>
  </si>
  <si>
    <t>OFF-PA-10002787</t>
  </si>
  <si>
    <t>Xerox 227</t>
  </si>
  <si>
    <t>CA-2016-132899</t>
  </si>
  <si>
    <t>CA-2016-141887</t>
  </si>
  <si>
    <t>US-2016-160206</t>
  </si>
  <si>
    <t>TEC-PH-10000148</t>
  </si>
  <si>
    <t>Cyber Acoustics AC-202b Speech Recognition Stereo Headset</t>
  </si>
  <si>
    <t>CA-2017-133074</t>
  </si>
  <si>
    <t>CA-2015-169677</t>
  </si>
  <si>
    <t>OFF-LA-10003223</t>
  </si>
  <si>
    <t>Avery 508</t>
  </si>
  <si>
    <t>US-2014-163146</t>
  </si>
  <si>
    <t>TEC-AC-10002217</t>
  </si>
  <si>
    <t>ImationÂ Clip USBÂ flash driveÂ - 8 GB</t>
  </si>
  <si>
    <t>CA-2014-137575</t>
  </si>
  <si>
    <t>CA-2015-126186</t>
  </si>
  <si>
    <t>FUR-FU-10000073</t>
  </si>
  <si>
    <t>Deflect-O Glasstique Clear Desk Accessories</t>
  </si>
  <si>
    <t>CA-2014-140473</t>
  </si>
  <si>
    <t>MC-17425</t>
  </si>
  <si>
    <t>Mark Cousins</t>
  </si>
  <si>
    <t>US-2017-102904</t>
  </si>
  <si>
    <t>CA-2016-102092</t>
  </si>
  <si>
    <t>CA-2016-123540</t>
  </si>
  <si>
    <t>US-2016-136581</t>
  </si>
  <si>
    <t>CA-2016-162222</t>
  </si>
  <si>
    <t>OFF-PA-10003893</t>
  </si>
  <si>
    <t>Xerox 1962</t>
  </si>
  <si>
    <t>CA-2015-164623</t>
  </si>
  <si>
    <t>CA-2014-159849</t>
  </si>
  <si>
    <t>CA-2017-101273</t>
  </si>
  <si>
    <t>OFF-AP-10000804</t>
  </si>
  <si>
    <t>Hoover Portapower Portable Vacuum</t>
  </si>
  <si>
    <t>CA-2017-106747</t>
  </si>
  <si>
    <t>TS-21505</t>
  </si>
  <si>
    <t>Tony Sayre</t>
  </si>
  <si>
    <t>CA-2016-111605</t>
  </si>
  <si>
    <t>CA-2014-104808</t>
  </si>
  <si>
    <t>CA-2017-145338</t>
  </si>
  <si>
    <t>CA-2017-126676</t>
  </si>
  <si>
    <t>Hempstead</t>
  </si>
  <si>
    <t>OFF-EN-10004846</t>
  </si>
  <si>
    <t>Letter or Legal Size Expandable Poly String Tie Envelopes</t>
  </si>
  <si>
    <t>US-2016-117387</t>
  </si>
  <si>
    <t>US-2014-133949</t>
  </si>
  <si>
    <t>Reno</t>
  </si>
  <si>
    <t>TEC-PH-10004908</t>
  </si>
  <si>
    <t>Panasonic KX TS3282W Corded phone</t>
  </si>
  <si>
    <t>CA-2017-162936</t>
  </si>
  <si>
    <t>CA-2017-123624</t>
  </si>
  <si>
    <t>CA-2016-146437</t>
  </si>
  <si>
    <t>CA-2016-138233</t>
  </si>
  <si>
    <t>TEC-AC-10002001</t>
  </si>
  <si>
    <t>Logitech Wireless Gaming Headset G930</t>
  </si>
  <si>
    <t>CA-2017-132437</t>
  </si>
  <si>
    <t>EM-14095</t>
  </si>
  <si>
    <t>Eudokia Martin</t>
  </si>
  <si>
    <t>CA-2017-104318</t>
  </si>
  <si>
    <t>US-2016-114230</t>
  </si>
  <si>
    <t>CA-2015-156118</t>
  </si>
  <si>
    <t>CA-2017-151281</t>
  </si>
  <si>
    <t>FUR-FU-10000397</t>
  </si>
  <si>
    <t>Luxo Economy Swing Arm Lamp</t>
  </si>
  <si>
    <t>CA-2017-118346</t>
  </si>
  <si>
    <t>Kenosha</t>
  </si>
  <si>
    <t>CA-2014-129819</t>
  </si>
  <si>
    <t>KC-16675</t>
  </si>
  <si>
    <t>Kimberly Carter</t>
  </si>
  <si>
    <t>CA-2016-113341</t>
  </si>
  <si>
    <t>FUR-CH-10004698</t>
  </si>
  <si>
    <t>Padded Folding Chairs, Black, 4/Carton</t>
  </si>
  <si>
    <t>US-2015-131842</t>
  </si>
  <si>
    <t>CA-2016-153185</t>
  </si>
  <si>
    <t>CA-2017-126634</t>
  </si>
  <si>
    <t>FUR-FU-10004973</t>
  </si>
  <si>
    <t>Flat Face Poster Frame</t>
  </si>
  <si>
    <t>CA-2016-118500</t>
  </si>
  <si>
    <t>CA-2016-163951</t>
  </si>
  <si>
    <t>CJ-11875</t>
  </si>
  <si>
    <t>Carl Jackson</t>
  </si>
  <si>
    <t>OFF-AR-10004269</t>
  </si>
  <si>
    <t>Newell 31</t>
  </si>
  <si>
    <t>CA-2015-158918</t>
  </si>
  <si>
    <t>OFF-PA-10004947</t>
  </si>
  <si>
    <t>CA-2014-133634</t>
  </si>
  <si>
    <t>CA-2017-101665</t>
  </si>
  <si>
    <t>TZ-21580</t>
  </si>
  <si>
    <t>Tracy Zic</t>
  </si>
  <si>
    <t>CA-2016-155446</t>
  </si>
  <si>
    <t>CA-2017-137323</t>
  </si>
  <si>
    <t>CA-2014-101427</t>
  </si>
  <si>
    <t>AY-10555</t>
  </si>
  <si>
    <t>Andy Yotov</t>
  </si>
  <si>
    <t>CA-2016-118311</t>
  </si>
  <si>
    <t>TEC-AC-10000892</t>
  </si>
  <si>
    <t>NETGEAR N750 Dual Band Wi-Fi Gigabit Router</t>
  </si>
  <si>
    <t>US-2014-112795</t>
  </si>
  <si>
    <t>CR-12625</t>
  </si>
  <si>
    <t>Corey Roper</t>
  </si>
  <si>
    <t>CA-2017-127096</t>
  </si>
  <si>
    <t>CA-2015-133494</t>
  </si>
  <si>
    <t>OFF-AP-10002906</t>
  </si>
  <si>
    <t>Hoover Replacement Belt for Commercial Guardsman Heavy-Duty Upright Vacuum</t>
  </si>
  <si>
    <t>CA-2016-111318</t>
  </si>
  <si>
    <t>US-2014-132745</t>
  </si>
  <si>
    <t>NF-18475</t>
  </si>
  <si>
    <t>Neil FranzÃ¶sisch</t>
  </si>
  <si>
    <t>OFF-FA-10000254</t>
  </si>
  <si>
    <t>Sterling Rubber Bands by Alliance</t>
  </si>
  <si>
    <t>CA-2017-148145</t>
  </si>
  <si>
    <t>CA-2015-111017</t>
  </si>
  <si>
    <t>US-2014-169390</t>
  </si>
  <si>
    <t>CA-2016-168774</t>
  </si>
  <si>
    <t>Woodbury</t>
  </si>
  <si>
    <t>OFF-ST-10001490</t>
  </si>
  <si>
    <t>Hot File 7-Pocket, Floor Stand</t>
  </si>
  <si>
    <t>CA-2016-102498</t>
  </si>
  <si>
    <t>CA-2015-113222</t>
  </si>
  <si>
    <t>CA-2015-151722</t>
  </si>
  <si>
    <t>CA-2016-163636</t>
  </si>
  <si>
    <t>CA-2017-135377</t>
  </si>
  <si>
    <t>CA-2015-165813</t>
  </si>
  <si>
    <t>US-2017-129224</t>
  </si>
  <si>
    <t>OFF-LA-10003190</t>
  </si>
  <si>
    <t>Avery 474</t>
  </si>
  <si>
    <t>CA-2015-169572</t>
  </si>
  <si>
    <t>AG-10525</t>
  </si>
  <si>
    <t>Andy Gerbode</t>
  </si>
  <si>
    <t>CA-2017-162075</t>
  </si>
  <si>
    <t>TEC-PH-10001557</t>
  </si>
  <si>
    <t>Pyle PMP37LED</t>
  </si>
  <si>
    <t>US-2016-150140</t>
  </si>
  <si>
    <t>TEC-PH-10002555</t>
  </si>
  <si>
    <t>Nortel Meridian M5316 Digital phone</t>
  </si>
  <si>
    <t>CA-2014-116666</t>
  </si>
  <si>
    <t>CA-2017-148992</t>
  </si>
  <si>
    <t>CA-2016-113082</t>
  </si>
  <si>
    <t>CA-2017-120614</t>
  </si>
  <si>
    <t>CA-2015-127754</t>
  </si>
  <si>
    <t>CA-2015-142930</t>
  </si>
  <si>
    <t>CA-2017-117156</t>
  </si>
  <si>
    <t>TB-21055</t>
  </si>
  <si>
    <t>Ted Butterfield</t>
  </si>
  <si>
    <t>OFF-EN-10003845</t>
  </si>
  <si>
    <t>Colored Envelopes</t>
  </si>
  <si>
    <t>CA-2015-115399</t>
  </si>
  <si>
    <t>CA-2015-115168</t>
  </si>
  <si>
    <t>Saint Charles</t>
  </si>
  <si>
    <t>OFF-PA-10000528</t>
  </si>
  <si>
    <t>Xerox 1981</t>
  </si>
  <si>
    <t>CA-2014-109680</t>
  </si>
  <si>
    <t>VP-21760</t>
  </si>
  <si>
    <t>Victoria Pisteka</t>
  </si>
  <si>
    <t>CA-2016-167983</t>
  </si>
  <si>
    <t>RP-19270</t>
  </si>
  <si>
    <t>Rachel Payne</t>
  </si>
  <si>
    <t>OFF-BI-10003727</t>
  </si>
  <si>
    <t>Avery Durable Slant Ring Binders With Label Holder</t>
  </si>
  <si>
    <t>CA-2015-145324</t>
  </si>
  <si>
    <t>CA-2015-153423</t>
  </si>
  <si>
    <t>OFF-BI-10000545</t>
  </si>
  <si>
    <t>GBC Ibimaster 500 Manual ProClick Binding System</t>
  </si>
  <si>
    <t>CA-2014-141173</t>
  </si>
  <si>
    <t>OFF-ST-10000885</t>
  </si>
  <si>
    <t>Fellowes Desktop Hanging File Manager</t>
  </si>
  <si>
    <t>CA-2014-119977</t>
  </si>
  <si>
    <t>OFF-PA-10003823</t>
  </si>
  <si>
    <t>Xerox 197</t>
  </si>
  <si>
    <t>CA-2017-163671</t>
  </si>
  <si>
    <t>DP-13105</t>
  </si>
  <si>
    <t>Dave Poirier</t>
  </si>
  <si>
    <t>Meridian</t>
  </si>
  <si>
    <t>OFF-BI-10001679</t>
  </si>
  <si>
    <t>GBC Instant Index System for Binding Systems</t>
  </si>
  <si>
    <t>US-2017-114356</t>
  </si>
  <si>
    <t>CA-2015-158148</t>
  </si>
  <si>
    <t>OFF-AP-10003281</t>
  </si>
  <si>
    <t>Acco 6 Outlet Guardian Standard Surge Suppressor</t>
  </si>
  <si>
    <t>CA-2016-158260</t>
  </si>
  <si>
    <t>TEC-MA-10003176</t>
  </si>
  <si>
    <t>Okidata B400 Printer</t>
  </si>
  <si>
    <t>CA-2014-169642</t>
  </si>
  <si>
    <t>CA-2017-103968</t>
  </si>
  <si>
    <t>CA-2016-162159</t>
  </si>
  <si>
    <t>CA-2015-111038</t>
  </si>
  <si>
    <t>CA-2014-124723</t>
  </si>
  <si>
    <t>Texas City</t>
  </si>
  <si>
    <t>FUR-TA-10001307</t>
  </si>
  <si>
    <t>SAFCO PlanMaster Heigh-Adjustable Drafting Table Base, 43w x 30d x 30-37h, Black</t>
  </si>
  <si>
    <t>CA-2016-139934</t>
  </si>
  <si>
    <t>CA-2015-109603</t>
  </si>
  <si>
    <t>CA-2017-160661</t>
  </si>
  <si>
    <t>CA-2014-160276</t>
  </si>
  <si>
    <t>CA-2014-132983</t>
  </si>
  <si>
    <t>CA-2015-143616</t>
  </si>
  <si>
    <t>CA-2016-102134</t>
  </si>
  <si>
    <t>CA-2014-154592</t>
  </si>
  <si>
    <t>CA-2014-128622</t>
  </si>
  <si>
    <t>CA-2014-132913</t>
  </si>
  <si>
    <t>CA-2014-126480</t>
  </si>
  <si>
    <t>OFF-PA-10004610</t>
  </si>
  <si>
    <t>Xerox 1900</t>
  </si>
  <si>
    <t>CA-2017-122308</t>
  </si>
  <si>
    <t>CA-2017-159226</t>
  </si>
  <si>
    <t>CA-2014-119529</t>
  </si>
  <si>
    <t>US-2017-139577</t>
  </si>
  <si>
    <t>US-2017-116491</t>
  </si>
  <si>
    <t>OtterBox Commuter Series Case - iPhone 5 &amp; 5s</t>
  </si>
  <si>
    <t>CA-2014-103807</t>
  </si>
  <si>
    <t>Sandy Springs</t>
  </si>
  <si>
    <t>TEC-AC-10000199</t>
  </si>
  <si>
    <t>Kingston Digital DataTraveler 8GB USB 2.0</t>
  </si>
  <si>
    <t>CA-2017-106047</t>
  </si>
  <si>
    <t>CA-2017-127803</t>
  </si>
  <si>
    <t>OFF-BI-10001787</t>
  </si>
  <si>
    <t>Wilson Jones Four-Pocket Poly Binders</t>
  </si>
  <si>
    <t>CA-2015-137071</t>
  </si>
  <si>
    <t>CA-2016-121447</t>
  </si>
  <si>
    <t>CA-2016-161361</t>
  </si>
  <si>
    <t>Pocatello</t>
  </si>
  <si>
    <t>US-2016-141880</t>
  </si>
  <si>
    <t>CA-2015-165799</t>
  </si>
  <si>
    <t>SG-20470</t>
  </si>
  <si>
    <t>Sheri Gordon</t>
  </si>
  <si>
    <t>CA-2014-138198</t>
  </si>
  <si>
    <t>CA-2017-105823</t>
  </si>
  <si>
    <t>CA-2014-152268</t>
  </si>
  <si>
    <t>CA-2016-117121</t>
  </si>
  <si>
    <t>CA-2014-114335</t>
  </si>
  <si>
    <t>FUR-FU-10000277</t>
  </si>
  <si>
    <t>Deflect-o DuraMat Antistatic Studded Beveled Mat for Medium Pile Carpeting</t>
  </si>
  <si>
    <t>CA-2015-168760</t>
  </si>
  <si>
    <t>CA-2016-168830</t>
  </si>
  <si>
    <t>CA-2014-124513</t>
  </si>
  <si>
    <t>CA-2015-165554</t>
  </si>
  <si>
    <t>CA-2017-117009</t>
  </si>
  <si>
    <t>CA-2015-128993</t>
  </si>
  <si>
    <t>TEC-AC-10004209</t>
  </si>
  <si>
    <t>Memorex Froggy Flash Drive 4 GB</t>
  </si>
  <si>
    <t>CA-2015-160227</t>
  </si>
  <si>
    <t>FUR-CH-10002073</t>
  </si>
  <si>
    <t>Hon Olson Stacker Chairs</t>
  </si>
  <si>
    <t>CA-2016-132304</t>
  </si>
  <si>
    <t>FUR-TA-10004619</t>
  </si>
  <si>
    <t>Hon Non-Folding Utility Tables</t>
  </si>
  <si>
    <t>CA-2016-101623</t>
  </si>
  <si>
    <t>CA-2017-152968</t>
  </si>
  <si>
    <t>TEC-AC-10000521</t>
  </si>
  <si>
    <t>Verbatim Slim CD and DVD Storage Cases, 50/Pack</t>
  </si>
  <si>
    <t>CA-2016-150077</t>
  </si>
  <si>
    <t>Rockville</t>
  </si>
  <si>
    <t>CA-2017-147550</t>
  </si>
  <si>
    <t>CA-2015-136105</t>
  </si>
  <si>
    <t>CA-2014-136336</t>
  </si>
  <si>
    <t>US-2014-124625</t>
  </si>
  <si>
    <t>CA-2017-169005</t>
  </si>
  <si>
    <t>CA-2016-126102</t>
  </si>
  <si>
    <t>OFF-BI-10004318</t>
  </si>
  <si>
    <t>Ibico EB-19 Dual Function Manual Binding System</t>
  </si>
  <si>
    <t>CA-2015-150308</t>
  </si>
  <si>
    <t>Cary</t>
  </si>
  <si>
    <t>US-2017-148831</t>
  </si>
  <si>
    <t>US-2014-158365</t>
  </si>
  <si>
    <t>CA-2016-135461</t>
  </si>
  <si>
    <t>CA-2017-122007</t>
  </si>
  <si>
    <t>CA-2017-162250</t>
  </si>
  <si>
    <t>CA-2015-157028</t>
  </si>
  <si>
    <t>CA-2015-157805</t>
  </si>
  <si>
    <t>CA-2014-106971</t>
  </si>
  <si>
    <t>Buffalo Grove</t>
  </si>
  <si>
    <t>CA-2017-123029</t>
  </si>
  <si>
    <t>CA-2016-139409</t>
  </si>
  <si>
    <t>TEC-PH-10003988</t>
  </si>
  <si>
    <t>LF Elite 3D Dazzle Designer Hard Case Cover, Lf Stylus Pen and Wiper For Apple Iphone 5c Mini Lite</t>
  </si>
  <si>
    <t>CA-2016-132990</t>
  </si>
  <si>
    <t>FUR-FU-10004864</t>
  </si>
  <si>
    <t>Eldon 500 Class Desk Accessories</t>
  </si>
  <si>
    <t>CA-2014-102645</t>
  </si>
  <si>
    <t>OFF-PA-10001804</t>
  </si>
  <si>
    <t>Xerox 195</t>
  </si>
  <si>
    <t>CA-2016-104689</t>
  </si>
  <si>
    <t>OFF-AR-10001149</t>
  </si>
  <si>
    <t>Sanford Colorific Colored Pencils, 12/Box</t>
  </si>
  <si>
    <t>CA-2017-140781</t>
  </si>
  <si>
    <t>CA-2017-141747</t>
  </si>
  <si>
    <t>CA-2015-167479</t>
  </si>
  <si>
    <t>OFF-PA-10002105</t>
  </si>
  <si>
    <t>Xerox 223</t>
  </si>
  <si>
    <t>US-2017-120908</t>
  </si>
  <si>
    <t>OFF-LA-10004677</t>
  </si>
  <si>
    <t>Self-Adhesive Address Labels for Typewriters with Dispenser Box</t>
  </si>
  <si>
    <t>CA-2016-152646</t>
  </si>
  <si>
    <t>US-2017-118157</t>
  </si>
  <si>
    <t>CA-2017-140515</t>
  </si>
  <si>
    <t>CA-2014-153619</t>
  </si>
  <si>
    <t>CA-2016-105354</t>
  </si>
  <si>
    <t>OFF-BI-10001107</t>
  </si>
  <si>
    <t>GBC White Gloss Covers, Plain Front</t>
  </si>
  <si>
    <t>CA-2017-155712</t>
  </si>
  <si>
    <t>CA-2017-167976</t>
  </si>
  <si>
    <t>Aberdeen</t>
  </si>
  <si>
    <t>US-2017-128118</t>
  </si>
  <si>
    <t>CA-2014-125759</t>
  </si>
  <si>
    <t>FUR-FU-10002111</t>
  </si>
  <si>
    <t>Master Caster Door Stop, Large Brown</t>
  </si>
  <si>
    <t>CA-2017-146983</t>
  </si>
  <si>
    <t>US-2014-134054</t>
  </si>
  <si>
    <t>OFF-AR-10000937</t>
  </si>
  <si>
    <t>Dixon Ticonderoga Core-Lock Colored Pencils, 48-Color Set</t>
  </si>
  <si>
    <t>CA-2016-166772</t>
  </si>
  <si>
    <t>US-2017-152898</t>
  </si>
  <si>
    <t>CA-2016-160486</t>
  </si>
  <si>
    <t>OFF-PA-10002421</t>
  </si>
  <si>
    <t>Embossed Ink Jet Note Cards</t>
  </si>
  <si>
    <t>CA-2017-102218</t>
  </si>
  <si>
    <t>CA-2014-161032</t>
  </si>
  <si>
    <t>CA-2015-102778</t>
  </si>
  <si>
    <t>FUR-FU-10000087</t>
  </si>
  <si>
    <t>Executive Impressions 14\ Two-Color Numerals Wall Clock\""</t>
  </si>
  <si>
    <t>CA-2014-111857</t>
  </si>
  <si>
    <t>US-2017-116505</t>
  </si>
  <si>
    <t>Hagerstown</t>
  </si>
  <si>
    <t>OFF-BI-10000050</t>
  </si>
  <si>
    <t>Angle-D Binders with Locking Rings, Label Holders</t>
  </si>
  <si>
    <t>CA-2015-137603</t>
  </si>
  <si>
    <t>US-2016-102141</t>
  </si>
  <si>
    <t>CA-2015-164497</t>
  </si>
  <si>
    <t>OFF-AP-10004655</t>
  </si>
  <si>
    <t>Holmes Visible Mist Ultrasonic Humidifier with 2.3-Gallon Output per Day, Replacement Filter</t>
  </si>
  <si>
    <t>US-2015-153283</t>
  </si>
  <si>
    <t>EB-14110</t>
  </si>
  <si>
    <t>Eugene Barchas</t>
  </si>
  <si>
    <t>OFF-EN-10001539</t>
  </si>
  <si>
    <t>CA-2016-108056</t>
  </si>
  <si>
    <t>CA-2017-130715</t>
  </si>
  <si>
    <t>CA-2016-119123</t>
  </si>
  <si>
    <t>US-2014-166828</t>
  </si>
  <si>
    <t>OFF-PA-10001846</t>
  </si>
  <si>
    <t>Xerox 1899</t>
  </si>
  <si>
    <t>CA-2016-154998</t>
  </si>
  <si>
    <t>OFF-PA-10004243</t>
  </si>
  <si>
    <t>Xerox 1939</t>
  </si>
  <si>
    <t>CA-2017-113460</t>
  </si>
  <si>
    <t>CA-2017-102820</t>
  </si>
  <si>
    <t>CA-2016-149671</t>
  </si>
  <si>
    <t>CA-2015-126347</t>
  </si>
  <si>
    <t>CA-2017-108756</t>
  </si>
  <si>
    <t>East Orange</t>
  </si>
  <si>
    <t>TEC-AC-10003237</t>
  </si>
  <si>
    <t>Memorex Micro Travel Drive 4 GB</t>
  </si>
  <si>
    <t>CA-2017-155362</t>
  </si>
  <si>
    <t>CA-2016-117625</t>
  </si>
  <si>
    <t>OFF-EN-10001535</t>
  </si>
  <si>
    <t>Grip Seal Envelopes</t>
  </si>
  <si>
    <t>CA-2017-100433</t>
  </si>
  <si>
    <t>CA-2017-163097</t>
  </si>
  <si>
    <t>CA-2015-163734</t>
  </si>
  <si>
    <t>CA-2017-162474</t>
  </si>
  <si>
    <t>CA-2016-103128</t>
  </si>
  <si>
    <t>SC-20845</t>
  </si>
  <si>
    <t>Sung Chung</t>
  </si>
  <si>
    <t>Arlington Heights</t>
  </si>
  <si>
    <t>CA-2015-167696</t>
  </si>
  <si>
    <t>CA-2014-159814</t>
  </si>
  <si>
    <t>LP-17080</t>
  </si>
  <si>
    <t>Liz Pelletier</t>
  </si>
  <si>
    <t>CA-2017-141663</t>
  </si>
  <si>
    <t>OFF-FA-10004076</t>
  </si>
  <si>
    <t>Translucent Push Pins by OIC</t>
  </si>
  <si>
    <t>CA-2016-108959</t>
  </si>
  <si>
    <t>OFF-ST-10001272</t>
  </si>
  <si>
    <t>Mini 13-1/2 Capacity Data Binder Rack, Pearl</t>
  </si>
  <si>
    <t>CA-2015-164777</t>
  </si>
  <si>
    <t>CA-2014-116246</t>
  </si>
  <si>
    <t>CA-2016-160479</t>
  </si>
  <si>
    <t>CA-2014-167486</t>
  </si>
  <si>
    <t>FUR-FU-10003268</t>
  </si>
  <si>
    <t>Eldon Radial Chair Mat for Low to Medium Pile Carpets</t>
  </si>
  <si>
    <t>CA-2015-111864</t>
  </si>
  <si>
    <t>CA-2017-107853</t>
  </si>
  <si>
    <t>CA-2014-100391</t>
  </si>
  <si>
    <t>OFF-PA-10001471</t>
  </si>
  <si>
    <t>Strathmore Photo Frame Cards</t>
  </si>
  <si>
    <t>CA-2014-165477</t>
  </si>
  <si>
    <t>RE-19405</t>
  </si>
  <si>
    <t>Ricardo Emerson</t>
  </si>
  <si>
    <t>CA-2015-104052</t>
  </si>
  <si>
    <t>TP-21565</t>
  </si>
  <si>
    <t>Tracy Poddar</t>
  </si>
  <si>
    <t>Coppell</t>
  </si>
  <si>
    <t>TEC-PH-10003215</t>
  </si>
  <si>
    <t>Jackery Bar Premium Fast-charging Portable Charger</t>
  </si>
  <si>
    <t>CA-2015-168277</t>
  </si>
  <si>
    <t>KB-16315</t>
  </si>
  <si>
    <t>Karl Braun</t>
  </si>
  <si>
    <t>CA-2016-158617</t>
  </si>
  <si>
    <t>CA-2017-136882</t>
  </si>
  <si>
    <t>FUR-FU-10003664</t>
  </si>
  <si>
    <t>Electrix Architect's Clamp-On Swing Arm Lamp, Black</t>
  </si>
  <si>
    <t>US-2016-148957</t>
  </si>
  <si>
    <t>Redmond</t>
  </si>
  <si>
    <t>CA-2014-140032</t>
  </si>
  <si>
    <t>OFF-BI-10000822</t>
  </si>
  <si>
    <t>Acco PRESSTEX Data Binder with Storage Hooks, Light Blue, 9 1/2\ X 11\"\"\""</t>
  </si>
  <si>
    <t>CA-2017-145506</t>
  </si>
  <si>
    <t>OFF-ST-10004963</t>
  </si>
  <si>
    <t>Eldon Gobal File Keepers</t>
  </si>
  <si>
    <t>CA-2014-101833</t>
  </si>
  <si>
    <t>CA-2014-100867</t>
  </si>
  <si>
    <t>US-2017-109610</t>
  </si>
  <si>
    <t>CA-2014-156545</t>
  </si>
  <si>
    <t>JS-16030</t>
  </si>
  <si>
    <t>Joy Smith</t>
  </si>
  <si>
    <t>CA-2014-109127</t>
  </si>
  <si>
    <t>OFF-LA-10004409</t>
  </si>
  <si>
    <t>Avery 492</t>
  </si>
  <si>
    <t>CA-2016-126858</t>
  </si>
  <si>
    <t>JM-15265</t>
  </si>
  <si>
    <t>Janet Molinari</t>
  </si>
  <si>
    <t>CA-2017-150504</t>
  </si>
  <si>
    <t>HG-14845</t>
  </si>
  <si>
    <t>Harry Greene</t>
  </si>
  <si>
    <t>CA-2015-158351</t>
  </si>
  <si>
    <t>CA-2014-122679</t>
  </si>
  <si>
    <t>US-2017-125213</t>
  </si>
  <si>
    <t>Paterson</t>
  </si>
  <si>
    <t>CA-2015-156566</t>
  </si>
  <si>
    <t>US-2016-102232</t>
  </si>
  <si>
    <t>CA-2017-163188</t>
  </si>
  <si>
    <t>OFF-BI-10000756</t>
  </si>
  <si>
    <t>Storex DuraTech Recycled Plastic Frosted Binders</t>
  </si>
  <si>
    <t>CA-2016-149237</t>
  </si>
  <si>
    <t>US-2015-158589</t>
  </si>
  <si>
    <t>CA-2016-105263</t>
  </si>
  <si>
    <t>CA-2016-125220</t>
  </si>
  <si>
    <t>CA-2014-100293</t>
  </si>
  <si>
    <t>CA-2014-154165</t>
  </si>
  <si>
    <t>US-2017-104451</t>
  </si>
  <si>
    <t>CA-2016-101189</t>
  </si>
  <si>
    <t>OFF-ST-10004180</t>
  </si>
  <si>
    <t>Safco Commercial Shelving</t>
  </si>
  <si>
    <t>CA-2017-101637</t>
  </si>
  <si>
    <t>AC-10615</t>
  </si>
  <si>
    <t>Ann Chong</t>
  </si>
  <si>
    <t>Beaumont</t>
  </si>
  <si>
    <t>CA-2017-111759</t>
  </si>
  <si>
    <t>OFF-PA-10003127</t>
  </si>
  <si>
    <t>CA-2017-102729</t>
  </si>
  <si>
    <t>OFF-ST-10000464</t>
  </si>
  <si>
    <t>Multi-Use Personal File Cart and Caster Set, Three Stacking Bins</t>
  </si>
  <si>
    <t>CA-2016-148747</t>
  </si>
  <si>
    <t>CA-2015-135727</t>
  </si>
  <si>
    <t>FUR-CH-10004540</t>
  </si>
  <si>
    <t>Global Chrome Stack Chair</t>
  </si>
  <si>
    <t>CA-2015-160864</t>
  </si>
  <si>
    <t>CA-2015-147690</t>
  </si>
  <si>
    <t>SC-20020</t>
  </si>
  <si>
    <t>Sam Craven</t>
  </si>
  <si>
    <t>CA-2015-163923</t>
  </si>
  <si>
    <t>BD-11560</t>
  </si>
  <si>
    <t>Brendan Dodson</t>
  </si>
  <si>
    <t>CA-2016-125724</t>
  </si>
  <si>
    <t>Broomfield</t>
  </si>
  <si>
    <t>CA-2015-156853</t>
  </si>
  <si>
    <t>CA-2017-104388</t>
  </si>
  <si>
    <t>CA-2015-148495</t>
  </si>
  <si>
    <t>CA-2016-107475</t>
  </si>
  <si>
    <t>RS-19870</t>
  </si>
  <si>
    <t>Roy Skaria</t>
  </si>
  <si>
    <t>CA-2017-132584</t>
  </si>
  <si>
    <t>CA-2016-160598</t>
  </si>
  <si>
    <t>CA-2016-108630</t>
  </si>
  <si>
    <t>OFF-BI-10002437</t>
  </si>
  <si>
    <t>Recycled Premium Regency Composition Covers</t>
  </si>
  <si>
    <t>CA-2017-110940</t>
  </si>
  <si>
    <t>Wheeling</t>
  </si>
  <si>
    <t>CA-2015-149517</t>
  </si>
  <si>
    <t>FUR-FU-10003464</t>
  </si>
  <si>
    <t>Seth Thomas 8 1/2\ Cubicle Clock\""</t>
  </si>
  <si>
    <t>CA-2015-116841</t>
  </si>
  <si>
    <t>OFF-AP-10002403</t>
  </si>
  <si>
    <t>Acco Smartsocket Color-Coded Six-Outlet AC Adapter Model Surge Protectors</t>
  </si>
  <si>
    <t>CA-2017-107797</t>
  </si>
  <si>
    <t>Mansfield</t>
  </si>
  <si>
    <t>CA-2016-117604</t>
  </si>
  <si>
    <t>CA-2014-130155</t>
  </si>
  <si>
    <t>CA-2015-138625</t>
  </si>
  <si>
    <t>OFF-AP-10003099</t>
  </si>
  <si>
    <t>Eureka Hand Vacuum, Bagless</t>
  </si>
  <si>
    <t>CA-2017-144365</t>
  </si>
  <si>
    <t>OFF-FA-10000735</t>
  </si>
  <si>
    <t>CA-2016-110086</t>
  </si>
  <si>
    <t>Woodland</t>
  </si>
  <si>
    <t>CA-2016-140256</t>
  </si>
  <si>
    <t>CA-2017-103520</t>
  </si>
  <si>
    <t>Lubbock</t>
  </si>
  <si>
    <t>CA-2014-139283</t>
  </si>
  <si>
    <t>OFF-BI-10002049</t>
  </si>
  <si>
    <t>UniKeep View Case Binders</t>
  </si>
  <si>
    <t>CA-2017-154809</t>
  </si>
  <si>
    <t>OFF-AP-10004785</t>
  </si>
  <si>
    <t>Holmes Replacement Filter for HEPA Air Cleaner, Medium Room</t>
  </si>
  <si>
    <t>US-2017-125808</t>
  </si>
  <si>
    <t>CA-2014-100860</t>
  </si>
  <si>
    <t>CA-2017-132619</t>
  </si>
  <si>
    <t>US-2015-120957</t>
  </si>
  <si>
    <t>CA-2017-145275</t>
  </si>
  <si>
    <t>AH-10465</t>
  </si>
  <si>
    <t>Amy Hunt</t>
  </si>
  <si>
    <t>CA-2015-133396</t>
  </si>
  <si>
    <t>US-2017-140312</t>
  </si>
  <si>
    <t>US-2014-164644</t>
  </si>
  <si>
    <t>CA-2016-137393</t>
  </si>
  <si>
    <t>FUR-FU-10001617</t>
  </si>
  <si>
    <t>Executive Impressions 8-1/2\ Career Panel/Partition Cubicle Clock\""</t>
  </si>
  <si>
    <t>US-2014-120175</t>
  </si>
  <si>
    <t>CA-2016-144785</t>
  </si>
  <si>
    <t>CA-2017-118668</t>
  </si>
  <si>
    <t>CA-2017-116498</t>
  </si>
  <si>
    <t>CA-2017-140536</t>
  </si>
  <si>
    <t>TA-21385</t>
  </si>
  <si>
    <t>Tom Ashbrook</t>
  </si>
  <si>
    <t>CA-2015-107902</t>
  </si>
  <si>
    <t>US-2016-151260</t>
  </si>
  <si>
    <t>CA-2014-144281</t>
  </si>
  <si>
    <t>CA-2016-122511</t>
  </si>
  <si>
    <t>BT-11485</t>
  </si>
  <si>
    <t>Brad Thomas</t>
  </si>
  <si>
    <t>CA-2016-105291</t>
  </si>
  <si>
    <t>San Luis Obispo</t>
  </si>
  <si>
    <t>CA-2017-125990</t>
  </si>
  <si>
    <t>OFF-BI-10004826</t>
  </si>
  <si>
    <t>JM Magazine Binder</t>
  </si>
  <si>
    <t>CA-2016-116379</t>
  </si>
  <si>
    <t>OFF-BI-10001543</t>
  </si>
  <si>
    <t>GBC VeloBinder Manual Binding System</t>
  </si>
  <si>
    <t>US-2016-144477</t>
  </si>
  <si>
    <t>OFF-AR-10000914</t>
  </si>
  <si>
    <t>Boston 16765 Mini Stand Up Battery Pencil Sharpener</t>
  </si>
  <si>
    <t>CA-2016-119641</t>
  </si>
  <si>
    <t>CA-2014-101364</t>
  </si>
  <si>
    <t>OFF-BI-10003984</t>
  </si>
  <si>
    <t>Lock-Up Easel 'Spel-Binder'</t>
  </si>
  <si>
    <t>CA-2015-117898</t>
  </si>
  <si>
    <t>CA-2017-142293</t>
  </si>
  <si>
    <t>TEC-AC-10001109</t>
  </si>
  <si>
    <t>Logitech Trackman Marble Mouse</t>
  </si>
  <si>
    <t>CA-2017-124261</t>
  </si>
  <si>
    <t>US-2015-100069</t>
  </si>
  <si>
    <t>TEC-PH-10004667</t>
  </si>
  <si>
    <t>Cisco 8x8 Inc. 6753i IP Business Phone System</t>
  </si>
  <si>
    <t>CA-2015-117086</t>
  </si>
  <si>
    <t>FUR-BO-10004834</t>
  </si>
  <si>
    <t>Riverside Palais Royal Lawyers Bookcase, Royale Cherry Finish</t>
  </si>
  <si>
    <t>CA-2017-131303</t>
  </si>
  <si>
    <t>CA-2016-137127</t>
  </si>
  <si>
    <t>CA-2017-141782</t>
  </si>
  <si>
    <t>CA-2016-158358</t>
  </si>
  <si>
    <t>US-2016-158680</t>
  </si>
  <si>
    <t>CA-2016-146913</t>
  </si>
  <si>
    <t>CA-2017-159135</t>
  </si>
  <si>
    <t>Springdale</t>
  </si>
  <si>
    <t>CA-2014-123855</t>
  </si>
  <si>
    <t>TEC-PH-10000215</t>
  </si>
  <si>
    <t>Plantronics CordlessÂ Phone HeadsetÂ with In-line Volume - M214C</t>
  </si>
  <si>
    <t>CA-2017-102659</t>
  </si>
  <si>
    <t>CA-2016-104983</t>
  </si>
  <si>
    <t>CA-2016-160234</t>
  </si>
  <si>
    <t>TEC-PH-10004434</t>
  </si>
  <si>
    <t>Cisco IPÂ PhoneÂ 7961G VoIPÂ phoneÂ - Dark gray</t>
  </si>
  <si>
    <t>CA-2015-155635</t>
  </si>
  <si>
    <t>US-2014-114377</t>
  </si>
  <si>
    <t>CA-2017-107209</t>
  </si>
  <si>
    <t>US-2017-152842</t>
  </si>
  <si>
    <t>CA-2014-133963</t>
  </si>
  <si>
    <t>CA-2017-130302</t>
  </si>
  <si>
    <t>CA-2014-142979</t>
  </si>
  <si>
    <t>Lodi</t>
  </si>
  <si>
    <t>CA-2014-120950</t>
  </si>
  <si>
    <t>OFF-PA-10000587</t>
  </si>
  <si>
    <t>Array Parchment Paper, Assorted Colors</t>
  </si>
  <si>
    <t>CA-2015-164301</t>
  </si>
  <si>
    <t>FUR-TA-10001889</t>
  </si>
  <si>
    <t>Bush Advantage Collection Racetrack Conference Table</t>
  </si>
  <si>
    <t>CA-2016-100587</t>
  </si>
  <si>
    <t>CA-2016-166653</t>
  </si>
  <si>
    <t>Parma</t>
  </si>
  <si>
    <t>OFF-EN-10003055</t>
  </si>
  <si>
    <t>Blue String-Tie &amp; Button Interoffice Envelopes, 10 x 13</t>
  </si>
  <si>
    <t>CA-2015-130855</t>
  </si>
  <si>
    <t>OFF-SU-10003936</t>
  </si>
  <si>
    <t>Acme Serrated Blade Letter Opener</t>
  </si>
  <si>
    <t>CA-2016-122581</t>
  </si>
  <si>
    <t>CA-2015-104297</t>
  </si>
  <si>
    <t>CA-2014-146997</t>
  </si>
  <si>
    <t>OFF-FA-10003467</t>
  </si>
  <si>
    <t>Alliance Big Bands Rubber Bands, 12/Pack</t>
  </si>
  <si>
    <t>CA-2017-169607</t>
  </si>
  <si>
    <t>CA-2015-127544</t>
  </si>
  <si>
    <t>CA-2017-166499</t>
  </si>
  <si>
    <t>OFF-AR-10002467</t>
  </si>
  <si>
    <t>Dixon Ticonderoga Pencils</t>
  </si>
  <si>
    <t>CA-2014-115049</t>
  </si>
  <si>
    <t>CA-2014-156342</t>
  </si>
  <si>
    <t>OFF-PA-10001725</t>
  </si>
  <si>
    <t>Xerox 1892</t>
  </si>
  <si>
    <t>US-2014-157231</t>
  </si>
  <si>
    <t>CA-2015-105508</t>
  </si>
  <si>
    <t>US-2017-162124</t>
  </si>
  <si>
    <t>CA-2016-129630</t>
  </si>
  <si>
    <t>TEC-CO-10003763</t>
  </si>
  <si>
    <t>Canon PC1060 Personal Laser Copier</t>
  </si>
  <si>
    <t>CA-2014-166555</t>
  </si>
  <si>
    <t>Niagara Falls</t>
  </si>
  <si>
    <t>TEC-PH-10004912</t>
  </si>
  <si>
    <t>Cisco SPA112 2 Port Phone Adapter</t>
  </si>
  <si>
    <t>CA-2017-132955</t>
  </si>
  <si>
    <t>CA-2017-164028</t>
  </si>
  <si>
    <t>CA-2015-145415</t>
  </si>
  <si>
    <t>CA-2017-137421</t>
  </si>
  <si>
    <t>CA-2017-141446</t>
  </si>
  <si>
    <t>TEC-AC-10002305</t>
  </si>
  <si>
    <t>KeyTronicÂ E03601U1 -Â KeyboardÂ - Beige</t>
  </si>
  <si>
    <t>CA-2016-130225</t>
  </si>
  <si>
    <t>US-2015-151435</t>
  </si>
  <si>
    <t>CA-2017-163566</t>
  </si>
  <si>
    <t>US-2016-157728</t>
  </si>
  <si>
    <t>CA-2015-100251</t>
  </si>
  <si>
    <t>CA-2016-125794</t>
  </si>
  <si>
    <t>TEC-AC-10003399</t>
  </si>
  <si>
    <t>Memorex Mini Travel Drive 64 GB USB 2.0 Flash Drive</t>
  </si>
  <si>
    <t>CA-2014-110422</t>
  </si>
  <si>
    <t>CA-2017-119914</t>
  </si>
  <si>
    <t>OFF-AP-10002684</t>
  </si>
  <si>
    <t>Acco 7-Outlet Masterpiece Power Center, Wihtout Fax/Phone Line Protection</t>
  </si>
  <si>
    <t>Row Labels</t>
  </si>
  <si>
    <t>Grand Total</t>
  </si>
  <si>
    <t>Jan</t>
  </si>
  <si>
    <t>Feb</t>
  </si>
  <si>
    <t>Mar</t>
  </si>
  <si>
    <t>Apr</t>
  </si>
  <si>
    <t>May</t>
  </si>
  <si>
    <t>Jun</t>
  </si>
  <si>
    <t>Jul</t>
  </si>
  <si>
    <t>Aug</t>
  </si>
  <si>
    <t>Sep</t>
  </si>
  <si>
    <t>Oct</t>
  </si>
  <si>
    <t>Nov</t>
  </si>
  <si>
    <t>Dec</t>
  </si>
  <si>
    <t>Sum of Sales</t>
  </si>
  <si>
    <t>Sum of Profit</t>
  </si>
  <si>
    <t>Category</t>
  </si>
  <si>
    <t>2014</t>
  </si>
  <si>
    <t>2015</t>
  </si>
  <si>
    <t>2016</t>
  </si>
  <si>
    <t>2017</t>
  </si>
  <si>
    <t>Sum of Quantity</t>
  </si>
  <si>
    <t>Count of OrderID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</si>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</sst>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0,&quot;K&quot;"/>
    <numFmt numFmtId="165" formatCode="_-[$$-409]* #,##0.00_ ;_-[$$-409]* \-#,##0.00\ ;_-[$$-409]* &quot;-&quot;??_ ;_-@_ "/>
    <numFmt numFmtId="166" formatCode="&quot;#&quot;\ 0"/>
    <numFmt numFmtId="167" formatCode="[Green]\▲0.00%;[Red]\▼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Arial Rounded MT Bold"/>
      <family val="2"/>
    </font>
    <font>
      <b/>
      <sz val="11"/>
      <color theme="1"/>
      <name val="Arial Rounded MT Bold"/>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3">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164" fontId="0" fillId="0" borderId="0" xfId="0" applyNumberFormat="1"/>
    <xf numFmtId="0" fontId="0" fillId="0" borderId="0" xfId="0" applyAlignment="1">
      <alignment horizontal="left"/>
    </xf>
    <xf numFmtId="0"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42" applyNumberFormat="1" applyFont="1"/>
    <xf numFmtId="167" fontId="18" fillId="0" borderId="0" xfId="0" applyNumberFormat="1" applyFont="1"/>
    <xf numFmtId="167" fontId="19"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4">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64" formatCode="\$0.00,&quot;K&quot;"/>
    </dxf>
    <dxf>
      <numFmt numFmtId="19" formatCode="dd/mm/yyyy"/>
    </dxf>
    <dxf>
      <numFmt numFmtId="19" formatCode="dd/mm/yyyy"/>
    </dxf>
    <dxf>
      <numFmt numFmtId="164" formatCode="\$0.00,&quot;K&quot;"/>
    </dxf>
    <dxf>
      <numFmt numFmtId="164" formatCode="\$0.00,&quot;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1" defaultTableStyle="TableStyleMedium2" defaultPivotStyle="PivotStyleLight16">
    <tableStyle name="AB" pivot="0" table="0" count="10" xr9:uid="{C92E9703-9CF5-472C-A27D-3EB8728F1D31}">
      <tableStyleElement type="wholeTable" dxfId="103"/>
      <tableStyleElement type="headerRow" dxfId="10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23.32</c:v>
                </c:pt>
                <c:pt idx="1">
                  <c:v>239.98</c:v>
                </c:pt>
                <c:pt idx="2">
                  <c:v>496.03</c:v>
                </c:pt>
                <c:pt idx="3">
                  <c:v>10.68</c:v>
                </c:pt>
                <c:pt idx="4">
                  <c:v>204.79</c:v>
                </c:pt>
                <c:pt idx="5">
                  <c:v>15.52</c:v>
                </c:pt>
                <c:pt idx="6">
                  <c:v>8.2799999999999994</c:v>
                </c:pt>
                <c:pt idx="7">
                  <c:v>145.85</c:v>
                </c:pt>
                <c:pt idx="8">
                  <c:v>126.84</c:v>
                </c:pt>
                <c:pt idx="9">
                  <c:v>55.139999999999993</c:v>
                </c:pt>
                <c:pt idx="10">
                  <c:v>394.26999999999992</c:v>
                </c:pt>
                <c:pt idx="11">
                  <c:v>51.46</c:v>
                </c:pt>
              </c:numCache>
            </c:numRef>
          </c:val>
          <c:extLst>
            <c:ext xmlns:c16="http://schemas.microsoft.com/office/drawing/2014/chart" uri="{C3380CC4-5D6E-409C-BE32-E72D297353CC}">
              <c16:uniqueId val="{00000001-DE40-4593-B2EB-90ED26C49A09}"/>
            </c:ext>
          </c:extLst>
        </c:ser>
        <c:dLbls>
          <c:showLegendKey val="0"/>
          <c:showVal val="0"/>
          <c:showCatName val="0"/>
          <c:showSerName val="0"/>
          <c:showPercent val="0"/>
          <c:showBubbleSize val="0"/>
        </c:dLbls>
        <c:axId val="1612741167"/>
        <c:axId val="150813713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69.06</c:v>
                </c:pt>
                <c:pt idx="1">
                  <c:v>799.92</c:v>
                </c:pt>
                <c:pt idx="2">
                  <c:v>2934.19</c:v>
                </c:pt>
                <c:pt idx="3">
                  <c:v>163.93</c:v>
                </c:pt>
                <c:pt idx="4">
                  <c:v>750.1</c:v>
                </c:pt>
                <c:pt idx="5">
                  <c:v>33.74</c:v>
                </c:pt>
                <c:pt idx="6">
                  <c:v>41.42</c:v>
                </c:pt>
                <c:pt idx="7">
                  <c:v>1259.26</c:v>
                </c:pt>
                <c:pt idx="8">
                  <c:v>389.44</c:v>
                </c:pt>
                <c:pt idx="9">
                  <c:v>406.51</c:v>
                </c:pt>
                <c:pt idx="10">
                  <c:v>927.92000000000007</c:v>
                </c:pt>
                <c:pt idx="11">
                  <c:v>181.07</c:v>
                </c:pt>
              </c:numCache>
            </c:numRef>
          </c:val>
          <c:extLst>
            <c:ext xmlns:c16="http://schemas.microsoft.com/office/drawing/2014/chart" uri="{C3380CC4-5D6E-409C-BE32-E72D297353CC}">
              <c16:uniqueId val="{00000000-DE40-4593-B2EB-90ED26C49A09}"/>
            </c:ext>
          </c:extLst>
        </c:ser>
        <c:dLbls>
          <c:showLegendKey val="0"/>
          <c:showVal val="0"/>
          <c:showCatName val="0"/>
          <c:showSerName val="0"/>
          <c:showPercent val="0"/>
          <c:showBubbleSize val="0"/>
        </c:dLbls>
        <c:gapWidth val="219"/>
        <c:overlap val="-27"/>
        <c:axId val="1321083135"/>
        <c:axId val="1508149199"/>
      </c:barChart>
      <c:catAx>
        <c:axId val="132108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149199"/>
        <c:crosses val="autoZero"/>
        <c:auto val="1"/>
        <c:lblAlgn val="ctr"/>
        <c:lblOffset val="100"/>
        <c:noMultiLvlLbl val="0"/>
      </c:catAx>
      <c:valAx>
        <c:axId val="1508149199"/>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083135"/>
        <c:crosses val="autoZero"/>
        <c:crossBetween val="between"/>
      </c:valAx>
      <c:valAx>
        <c:axId val="150813713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741167"/>
        <c:crosses val="max"/>
        <c:crossBetween val="between"/>
      </c:valAx>
      <c:catAx>
        <c:axId val="1612741167"/>
        <c:scaling>
          <c:orientation val="minMax"/>
        </c:scaling>
        <c:delete val="1"/>
        <c:axPos val="b"/>
        <c:numFmt formatCode="General" sourceLinked="1"/>
        <c:majorTickMark val="out"/>
        <c:minorTickMark val="none"/>
        <c:tickLblPos val="nextTo"/>
        <c:crossAx val="15081371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42-494C-B7DF-1B841CB4B4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42-494C-B7DF-1B841CB4B4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42-494C-B7DF-1B841CB4B4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0.3720967352725299</c:v>
                </c:pt>
                <c:pt idx="1">
                  <c:v>0.18377540042430396</c:v>
                </c:pt>
                <c:pt idx="2">
                  <c:v>0.4441278643031662</c:v>
                </c:pt>
              </c:numCache>
            </c:numRef>
          </c:val>
          <c:extLst>
            <c:ext xmlns:c16="http://schemas.microsoft.com/office/drawing/2014/chart" uri="{C3380CC4-5D6E-409C-BE32-E72D297353CC}">
              <c16:uniqueId val="{00000000-0455-47D0-A96D-EC97BABAECBF}"/>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dashboard.xlsx]Top 5!PivotTable4</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Paper</c:v>
                </c:pt>
                <c:pt idx="1">
                  <c:v>Binders</c:v>
                </c:pt>
                <c:pt idx="2">
                  <c:v>Accessories</c:v>
                </c:pt>
                <c:pt idx="3">
                  <c:v>Phones</c:v>
                </c:pt>
                <c:pt idx="4">
                  <c:v>Chairs</c:v>
                </c:pt>
              </c:strCache>
            </c:strRef>
          </c:cat>
          <c:val>
            <c:numRef>
              <c:f>'Top 5'!$B$4:$B$9</c:f>
              <c:numCache>
                <c:formatCode>\$0.00,"K"</c:formatCode>
                <c:ptCount val="5"/>
                <c:pt idx="0">
                  <c:v>550.74</c:v>
                </c:pt>
                <c:pt idx="1">
                  <c:v>670.07</c:v>
                </c:pt>
                <c:pt idx="2">
                  <c:v>1435.94</c:v>
                </c:pt>
                <c:pt idx="3">
                  <c:v>2097.79</c:v>
                </c:pt>
                <c:pt idx="4">
                  <c:v>2570.58</c:v>
                </c:pt>
              </c:numCache>
            </c:numRef>
          </c:val>
          <c:extLst>
            <c:ext xmlns:c16="http://schemas.microsoft.com/office/drawing/2014/chart" uri="{C3380CC4-5D6E-409C-BE32-E72D297353CC}">
              <c16:uniqueId val="{00000000-4CCC-4317-8F74-E45F61742169}"/>
            </c:ext>
          </c:extLst>
        </c:ser>
        <c:dLbls>
          <c:showLegendKey val="0"/>
          <c:showVal val="0"/>
          <c:showCatName val="0"/>
          <c:showSerName val="0"/>
          <c:showPercent val="0"/>
          <c:showBubbleSize val="0"/>
        </c:dLbls>
        <c:gapWidth val="182"/>
        <c:axId val="919240416"/>
        <c:axId val="925128832"/>
      </c:barChart>
      <c:catAx>
        <c:axId val="91924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128832"/>
        <c:crosses val="autoZero"/>
        <c:auto val="1"/>
        <c:lblAlgn val="ctr"/>
        <c:lblOffset val="100"/>
        <c:noMultiLvlLbl val="0"/>
      </c:catAx>
      <c:valAx>
        <c:axId val="925128832"/>
        <c:scaling>
          <c:orientation val="minMax"/>
        </c:scaling>
        <c:delete val="0"/>
        <c:axPos val="b"/>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24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dashboard.xlsx]KPI!PivotTable1</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2.3917137476459509E-2"/>
          <c:y val="9.838008530183727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69.06</c:v>
                </c:pt>
                <c:pt idx="1">
                  <c:v>799.92</c:v>
                </c:pt>
                <c:pt idx="2">
                  <c:v>2934.19</c:v>
                </c:pt>
                <c:pt idx="3">
                  <c:v>163.93</c:v>
                </c:pt>
                <c:pt idx="4">
                  <c:v>750.1</c:v>
                </c:pt>
                <c:pt idx="5">
                  <c:v>33.74</c:v>
                </c:pt>
                <c:pt idx="6">
                  <c:v>41.42</c:v>
                </c:pt>
                <c:pt idx="7">
                  <c:v>1259.26</c:v>
                </c:pt>
                <c:pt idx="8">
                  <c:v>389.44</c:v>
                </c:pt>
                <c:pt idx="9">
                  <c:v>406.51</c:v>
                </c:pt>
                <c:pt idx="10">
                  <c:v>927.92000000000007</c:v>
                </c:pt>
                <c:pt idx="11">
                  <c:v>181.07</c:v>
                </c:pt>
              </c:numCache>
            </c:numRef>
          </c:val>
          <c:smooth val="0"/>
          <c:extLst>
            <c:ext xmlns:c16="http://schemas.microsoft.com/office/drawing/2014/chart" uri="{C3380CC4-5D6E-409C-BE32-E72D297353CC}">
              <c16:uniqueId val="{00000000-0CB3-4F13-AD10-60E5A7FBE7BF}"/>
            </c:ext>
          </c:extLst>
        </c:ser>
        <c:dLbls>
          <c:showLegendKey val="0"/>
          <c:showVal val="0"/>
          <c:showCatName val="0"/>
          <c:showSerName val="0"/>
          <c:showPercent val="0"/>
          <c:showBubbleSize val="0"/>
        </c:dLbls>
        <c:smooth val="0"/>
        <c:axId val="1011564816"/>
        <c:axId val="1011457440"/>
      </c:lineChart>
      <c:catAx>
        <c:axId val="1011564816"/>
        <c:scaling>
          <c:orientation val="minMax"/>
        </c:scaling>
        <c:delete val="1"/>
        <c:axPos val="b"/>
        <c:numFmt formatCode="General" sourceLinked="1"/>
        <c:majorTickMark val="none"/>
        <c:minorTickMark val="none"/>
        <c:tickLblPos val="nextTo"/>
        <c:crossAx val="1011457440"/>
        <c:crosses val="autoZero"/>
        <c:auto val="1"/>
        <c:lblAlgn val="ctr"/>
        <c:lblOffset val="100"/>
        <c:noMultiLvlLbl val="0"/>
      </c:catAx>
      <c:valAx>
        <c:axId val="1011457440"/>
        <c:scaling>
          <c:orientation val="minMax"/>
        </c:scaling>
        <c:delete val="1"/>
        <c:axPos val="l"/>
        <c:numFmt formatCode="General" sourceLinked="1"/>
        <c:majorTickMark val="none"/>
        <c:minorTickMark val="none"/>
        <c:tickLblPos val="nextTo"/>
        <c:crossAx val="1011564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dashboard.xlsx]KPI!PivotTable2</c:name>
    <c:fmtId val="1"/>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23.32</c:v>
                </c:pt>
                <c:pt idx="1">
                  <c:v>239.98</c:v>
                </c:pt>
                <c:pt idx="2">
                  <c:v>496.03</c:v>
                </c:pt>
                <c:pt idx="3">
                  <c:v>10.68</c:v>
                </c:pt>
                <c:pt idx="4">
                  <c:v>204.79</c:v>
                </c:pt>
                <c:pt idx="5">
                  <c:v>15.52</c:v>
                </c:pt>
                <c:pt idx="6">
                  <c:v>8.2799999999999994</c:v>
                </c:pt>
                <c:pt idx="7">
                  <c:v>145.85</c:v>
                </c:pt>
                <c:pt idx="8">
                  <c:v>126.84</c:v>
                </c:pt>
                <c:pt idx="9">
                  <c:v>55.139999999999993</c:v>
                </c:pt>
                <c:pt idx="10">
                  <c:v>394.26999999999992</c:v>
                </c:pt>
                <c:pt idx="11">
                  <c:v>51.46</c:v>
                </c:pt>
              </c:numCache>
            </c:numRef>
          </c:val>
          <c:smooth val="0"/>
          <c:extLst>
            <c:ext xmlns:c16="http://schemas.microsoft.com/office/drawing/2014/chart" uri="{C3380CC4-5D6E-409C-BE32-E72D297353CC}">
              <c16:uniqueId val="{00000000-559F-45AE-80C9-1E8B014EABB0}"/>
            </c:ext>
          </c:extLst>
        </c:ser>
        <c:dLbls>
          <c:showLegendKey val="0"/>
          <c:showVal val="0"/>
          <c:showCatName val="0"/>
          <c:showSerName val="0"/>
          <c:showPercent val="0"/>
          <c:showBubbleSize val="0"/>
        </c:dLbls>
        <c:smooth val="0"/>
        <c:axId val="1011564416"/>
        <c:axId val="1011471168"/>
      </c:lineChart>
      <c:catAx>
        <c:axId val="1011564416"/>
        <c:scaling>
          <c:orientation val="minMax"/>
        </c:scaling>
        <c:delete val="1"/>
        <c:axPos val="b"/>
        <c:numFmt formatCode="General" sourceLinked="1"/>
        <c:majorTickMark val="none"/>
        <c:minorTickMark val="none"/>
        <c:tickLblPos val="nextTo"/>
        <c:crossAx val="1011471168"/>
        <c:crosses val="autoZero"/>
        <c:auto val="1"/>
        <c:lblAlgn val="ctr"/>
        <c:lblOffset val="100"/>
        <c:noMultiLvlLbl val="0"/>
      </c:catAx>
      <c:valAx>
        <c:axId val="1011471168"/>
        <c:scaling>
          <c:orientation val="minMax"/>
        </c:scaling>
        <c:delete val="1"/>
        <c:axPos val="l"/>
        <c:numFmt formatCode="General" sourceLinked="1"/>
        <c:majorTickMark val="none"/>
        <c:minorTickMark val="none"/>
        <c:tickLblPos val="nextTo"/>
        <c:crossAx val="101156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dashboard.xlsx]KPI!PivotTable3</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c:v>
                </c:pt>
                <c:pt idx="1">
                  <c:v>10</c:v>
                </c:pt>
                <c:pt idx="2">
                  <c:v>20</c:v>
                </c:pt>
                <c:pt idx="3">
                  <c:v>7</c:v>
                </c:pt>
                <c:pt idx="4">
                  <c:v>22</c:v>
                </c:pt>
                <c:pt idx="5">
                  <c:v>7</c:v>
                </c:pt>
                <c:pt idx="6">
                  <c:v>2</c:v>
                </c:pt>
                <c:pt idx="7">
                  <c:v>9</c:v>
                </c:pt>
                <c:pt idx="8">
                  <c:v>19</c:v>
                </c:pt>
                <c:pt idx="9">
                  <c:v>19</c:v>
                </c:pt>
                <c:pt idx="10">
                  <c:v>35</c:v>
                </c:pt>
                <c:pt idx="11">
                  <c:v>9</c:v>
                </c:pt>
              </c:numCache>
            </c:numRef>
          </c:val>
          <c:smooth val="0"/>
          <c:extLst>
            <c:ext xmlns:c16="http://schemas.microsoft.com/office/drawing/2014/chart" uri="{C3380CC4-5D6E-409C-BE32-E72D297353CC}">
              <c16:uniqueId val="{00000000-660E-4271-A6E8-33C0E64C03E8}"/>
            </c:ext>
          </c:extLst>
        </c:ser>
        <c:dLbls>
          <c:showLegendKey val="0"/>
          <c:showVal val="0"/>
          <c:showCatName val="0"/>
          <c:showSerName val="0"/>
          <c:showPercent val="0"/>
          <c:showBubbleSize val="0"/>
        </c:dLbls>
        <c:smooth val="0"/>
        <c:axId val="1016818096"/>
        <c:axId val="1011472000"/>
      </c:lineChart>
      <c:catAx>
        <c:axId val="1016818096"/>
        <c:scaling>
          <c:orientation val="minMax"/>
        </c:scaling>
        <c:delete val="1"/>
        <c:axPos val="b"/>
        <c:numFmt formatCode="General" sourceLinked="1"/>
        <c:majorTickMark val="none"/>
        <c:minorTickMark val="none"/>
        <c:tickLblPos val="nextTo"/>
        <c:crossAx val="1011472000"/>
        <c:crosses val="autoZero"/>
        <c:auto val="1"/>
        <c:lblAlgn val="ctr"/>
        <c:lblOffset val="100"/>
        <c:noMultiLvlLbl val="0"/>
      </c:catAx>
      <c:valAx>
        <c:axId val="1011472000"/>
        <c:scaling>
          <c:orientation val="minMax"/>
        </c:scaling>
        <c:delete val="1"/>
        <c:axPos val="l"/>
        <c:numFmt formatCode="General" sourceLinked="1"/>
        <c:majorTickMark val="none"/>
        <c:minorTickMark val="none"/>
        <c:tickLblPos val="nextTo"/>
        <c:crossAx val="101681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dashboard.xlsx]KPI!PivotTable4</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1</c:v>
                </c:pt>
                <c:pt idx="2">
                  <c:v>6</c:v>
                </c:pt>
                <c:pt idx="3">
                  <c:v>3</c:v>
                </c:pt>
                <c:pt idx="4">
                  <c:v>7</c:v>
                </c:pt>
                <c:pt idx="5">
                  <c:v>1</c:v>
                </c:pt>
                <c:pt idx="6">
                  <c:v>1</c:v>
                </c:pt>
                <c:pt idx="7">
                  <c:v>4</c:v>
                </c:pt>
                <c:pt idx="8">
                  <c:v>7</c:v>
                </c:pt>
                <c:pt idx="9">
                  <c:v>6</c:v>
                </c:pt>
                <c:pt idx="10">
                  <c:v>9</c:v>
                </c:pt>
                <c:pt idx="11">
                  <c:v>4</c:v>
                </c:pt>
              </c:numCache>
            </c:numRef>
          </c:val>
          <c:smooth val="0"/>
          <c:extLst>
            <c:ext xmlns:c16="http://schemas.microsoft.com/office/drawing/2014/chart" uri="{C3380CC4-5D6E-409C-BE32-E72D297353CC}">
              <c16:uniqueId val="{00000000-4B71-4E94-9BD3-4117C51F4E4F}"/>
            </c:ext>
          </c:extLst>
        </c:ser>
        <c:dLbls>
          <c:showLegendKey val="0"/>
          <c:showVal val="0"/>
          <c:showCatName val="0"/>
          <c:showSerName val="0"/>
          <c:showPercent val="0"/>
          <c:showBubbleSize val="0"/>
        </c:dLbls>
        <c:smooth val="0"/>
        <c:axId val="1010538048"/>
        <c:axId val="912581120"/>
      </c:lineChart>
      <c:catAx>
        <c:axId val="1010538048"/>
        <c:scaling>
          <c:orientation val="minMax"/>
        </c:scaling>
        <c:delete val="1"/>
        <c:axPos val="b"/>
        <c:numFmt formatCode="General" sourceLinked="1"/>
        <c:majorTickMark val="none"/>
        <c:minorTickMark val="none"/>
        <c:tickLblPos val="nextTo"/>
        <c:crossAx val="912581120"/>
        <c:crosses val="autoZero"/>
        <c:auto val="1"/>
        <c:lblAlgn val="ctr"/>
        <c:lblOffset val="100"/>
        <c:noMultiLvlLbl val="0"/>
      </c:catAx>
      <c:valAx>
        <c:axId val="912581120"/>
        <c:scaling>
          <c:orientation val="minMax"/>
        </c:scaling>
        <c:delete val="1"/>
        <c:axPos val="l"/>
        <c:numFmt formatCode="General" sourceLinked="1"/>
        <c:majorTickMark val="none"/>
        <c:minorTickMark val="none"/>
        <c:tickLblPos val="nextTo"/>
        <c:crossAx val="101053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dashboard.xlsx]KPI!PivotTable5</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0.33767738198667824</c:v>
                </c:pt>
                <c:pt idx="1">
                  <c:v>0.30000500050005002</c:v>
                </c:pt>
                <c:pt idx="2">
                  <c:v>0.16905176556392051</c:v>
                </c:pt>
                <c:pt idx="3">
                  <c:v>6.5149759043494168E-2</c:v>
                </c:pt>
                <c:pt idx="4">
                  <c:v>0.27301693107585651</c:v>
                </c:pt>
                <c:pt idx="5">
                  <c:v>0.45998814463544752</c:v>
                </c:pt>
                <c:pt idx="6">
                  <c:v>0.19990342829550939</c:v>
                </c:pt>
                <c:pt idx="7">
                  <c:v>0.11582199069294664</c:v>
                </c:pt>
                <c:pt idx="8">
                  <c:v>0.32569843878389482</c:v>
                </c:pt>
                <c:pt idx="9">
                  <c:v>0.13564241962067353</c:v>
                </c:pt>
                <c:pt idx="10">
                  <c:v>0.42489654280541417</c:v>
                </c:pt>
                <c:pt idx="11">
                  <c:v>0.28419948086375435</c:v>
                </c:pt>
              </c:numCache>
            </c:numRef>
          </c:val>
          <c:smooth val="0"/>
          <c:extLst>
            <c:ext xmlns:c16="http://schemas.microsoft.com/office/drawing/2014/chart" uri="{C3380CC4-5D6E-409C-BE32-E72D297353CC}">
              <c16:uniqueId val="{00000000-ACF6-4CBC-8FC4-C33FFC83A62D}"/>
            </c:ext>
          </c:extLst>
        </c:ser>
        <c:dLbls>
          <c:showLegendKey val="0"/>
          <c:showVal val="0"/>
          <c:showCatName val="0"/>
          <c:showSerName val="0"/>
          <c:showPercent val="0"/>
          <c:showBubbleSize val="0"/>
        </c:dLbls>
        <c:smooth val="0"/>
        <c:axId val="925169984"/>
        <c:axId val="925139232"/>
      </c:lineChart>
      <c:catAx>
        <c:axId val="925169984"/>
        <c:scaling>
          <c:orientation val="minMax"/>
        </c:scaling>
        <c:delete val="1"/>
        <c:axPos val="b"/>
        <c:numFmt formatCode="General" sourceLinked="1"/>
        <c:majorTickMark val="none"/>
        <c:minorTickMark val="none"/>
        <c:tickLblPos val="nextTo"/>
        <c:crossAx val="925139232"/>
        <c:crosses val="autoZero"/>
        <c:auto val="1"/>
        <c:lblAlgn val="ctr"/>
        <c:lblOffset val="100"/>
        <c:noMultiLvlLbl val="0"/>
      </c:catAx>
      <c:valAx>
        <c:axId val="925139232"/>
        <c:scaling>
          <c:orientation val="minMax"/>
        </c:scaling>
        <c:delete val="1"/>
        <c:axPos val="l"/>
        <c:numFmt formatCode="General" sourceLinked="1"/>
        <c:majorTickMark val="none"/>
        <c:minorTickMark val="none"/>
        <c:tickLblPos val="nextTo"/>
        <c:crossAx val="92516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1750" cap="rnd">
            <a:solidFill>
              <a:schemeClr val="bg1">
                <a:lumMod val="85000"/>
              </a:schemeClr>
            </a:solidFill>
            <a:round/>
          </a:ln>
          <a:effectLst/>
        </c:spPr>
        <c:marker>
          <c:symbol val="none"/>
        </c:marker>
      </c:pivotFmt>
    </c:pivotFmts>
    <c:plotArea>
      <c:layout>
        <c:manualLayout>
          <c:layoutTarget val="inner"/>
          <c:xMode val="edge"/>
          <c:yMode val="edge"/>
          <c:x val="2.3917174380351777E-2"/>
          <c:y val="9.8380577427821525E-2"/>
          <c:w val="0.93888888888888888"/>
          <c:h val="0.89814814814814814"/>
        </c:manualLayout>
      </c:layout>
      <c:lineChart>
        <c:grouping val="standard"/>
        <c:varyColors val="0"/>
        <c:ser>
          <c:idx val="0"/>
          <c:order val="0"/>
          <c:tx>
            <c:strRef>
              <c:f>KPI!$B$3</c:f>
              <c:strCache>
                <c:ptCount val="1"/>
                <c:pt idx="0">
                  <c:v>Total</c:v>
                </c:pt>
              </c:strCache>
            </c:strRef>
          </c:tx>
          <c:spPr>
            <a:ln w="31750"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69.06</c:v>
                </c:pt>
                <c:pt idx="1">
                  <c:v>799.92</c:v>
                </c:pt>
                <c:pt idx="2">
                  <c:v>2934.19</c:v>
                </c:pt>
                <c:pt idx="3">
                  <c:v>163.93</c:v>
                </c:pt>
                <c:pt idx="4">
                  <c:v>750.1</c:v>
                </c:pt>
                <c:pt idx="5">
                  <c:v>33.74</c:v>
                </c:pt>
                <c:pt idx="6">
                  <c:v>41.42</c:v>
                </c:pt>
                <c:pt idx="7">
                  <c:v>1259.26</c:v>
                </c:pt>
                <c:pt idx="8">
                  <c:v>389.44</c:v>
                </c:pt>
                <c:pt idx="9">
                  <c:v>406.51</c:v>
                </c:pt>
                <c:pt idx="10">
                  <c:v>927.92000000000007</c:v>
                </c:pt>
                <c:pt idx="11">
                  <c:v>181.07</c:v>
                </c:pt>
              </c:numCache>
            </c:numRef>
          </c:val>
          <c:smooth val="0"/>
          <c:extLst>
            <c:ext xmlns:c16="http://schemas.microsoft.com/office/drawing/2014/chart" uri="{C3380CC4-5D6E-409C-BE32-E72D297353CC}">
              <c16:uniqueId val="{00000000-8ABD-4A35-8639-27B45EE9845E}"/>
            </c:ext>
          </c:extLst>
        </c:ser>
        <c:dLbls>
          <c:showLegendKey val="0"/>
          <c:showVal val="0"/>
          <c:showCatName val="0"/>
          <c:showSerName val="0"/>
          <c:showPercent val="0"/>
          <c:showBubbleSize val="0"/>
        </c:dLbls>
        <c:smooth val="0"/>
        <c:axId val="1011564816"/>
        <c:axId val="1011457440"/>
      </c:lineChart>
      <c:catAx>
        <c:axId val="1011564816"/>
        <c:scaling>
          <c:orientation val="minMax"/>
        </c:scaling>
        <c:delete val="1"/>
        <c:axPos val="b"/>
        <c:numFmt formatCode="General" sourceLinked="1"/>
        <c:majorTickMark val="none"/>
        <c:minorTickMark val="none"/>
        <c:tickLblPos val="nextTo"/>
        <c:crossAx val="1011457440"/>
        <c:crosses val="autoZero"/>
        <c:auto val="1"/>
        <c:lblAlgn val="ctr"/>
        <c:lblOffset val="100"/>
        <c:noMultiLvlLbl val="0"/>
      </c:catAx>
      <c:valAx>
        <c:axId val="1011457440"/>
        <c:scaling>
          <c:orientation val="minMax"/>
        </c:scaling>
        <c:delete val="1"/>
        <c:axPos val="l"/>
        <c:numFmt formatCode="General" sourceLinked="1"/>
        <c:majorTickMark val="none"/>
        <c:minorTickMark val="none"/>
        <c:tickLblPos val="nextTo"/>
        <c:crossAx val="1011564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1750" cap="rnd">
            <a:solidFill>
              <a:schemeClr val="bg1">
                <a:lumMod val="85000"/>
              </a:schemeClr>
            </a:solidFill>
            <a:round/>
          </a:ln>
          <a:effectLst/>
        </c:spPr>
        <c:marker>
          <c:symbol val="none"/>
        </c:marker>
      </c:pivotFmt>
    </c:pivotFmts>
    <c:plotArea>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23.32</c:v>
                </c:pt>
                <c:pt idx="1">
                  <c:v>239.98</c:v>
                </c:pt>
                <c:pt idx="2">
                  <c:v>496.03</c:v>
                </c:pt>
                <c:pt idx="3">
                  <c:v>10.68</c:v>
                </c:pt>
                <c:pt idx="4">
                  <c:v>204.79</c:v>
                </c:pt>
                <c:pt idx="5">
                  <c:v>15.52</c:v>
                </c:pt>
                <c:pt idx="6">
                  <c:v>8.2799999999999994</c:v>
                </c:pt>
                <c:pt idx="7">
                  <c:v>145.85</c:v>
                </c:pt>
                <c:pt idx="8">
                  <c:v>126.84</c:v>
                </c:pt>
                <c:pt idx="9">
                  <c:v>55.139999999999993</c:v>
                </c:pt>
                <c:pt idx="10">
                  <c:v>394.26999999999992</c:v>
                </c:pt>
                <c:pt idx="11">
                  <c:v>51.46</c:v>
                </c:pt>
              </c:numCache>
            </c:numRef>
          </c:val>
          <c:smooth val="0"/>
          <c:extLst>
            <c:ext xmlns:c16="http://schemas.microsoft.com/office/drawing/2014/chart" uri="{C3380CC4-5D6E-409C-BE32-E72D297353CC}">
              <c16:uniqueId val="{00000000-24C3-4B97-ADCD-7A4D50D42486}"/>
            </c:ext>
          </c:extLst>
        </c:ser>
        <c:dLbls>
          <c:showLegendKey val="0"/>
          <c:showVal val="0"/>
          <c:showCatName val="0"/>
          <c:showSerName val="0"/>
          <c:showPercent val="0"/>
          <c:showBubbleSize val="0"/>
        </c:dLbls>
        <c:smooth val="0"/>
        <c:axId val="1011564416"/>
        <c:axId val="1011471168"/>
      </c:lineChart>
      <c:catAx>
        <c:axId val="1011564416"/>
        <c:scaling>
          <c:orientation val="minMax"/>
        </c:scaling>
        <c:delete val="1"/>
        <c:axPos val="b"/>
        <c:numFmt formatCode="General" sourceLinked="1"/>
        <c:majorTickMark val="none"/>
        <c:minorTickMark val="none"/>
        <c:tickLblPos val="nextTo"/>
        <c:crossAx val="1011471168"/>
        <c:crosses val="autoZero"/>
        <c:auto val="1"/>
        <c:lblAlgn val="ctr"/>
        <c:lblOffset val="100"/>
        <c:noMultiLvlLbl val="0"/>
      </c:catAx>
      <c:valAx>
        <c:axId val="1011471168"/>
        <c:scaling>
          <c:orientation val="minMax"/>
        </c:scaling>
        <c:delete val="1"/>
        <c:axPos val="l"/>
        <c:numFmt formatCode="General" sourceLinked="1"/>
        <c:majorTickMark val="none"/>
        <c:minorTickMark val="none"/>
        <c:tickLblPos val="nextTo"/>
        <c:crossAx val="101156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dashboard.xlsx]KPI!PivotTable3</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1750" cap="rnd">
            <a:solidFill>
              <a:schemeClr val="bg1">
                <a:lumMod val="85000"/>
              </a:schemeClr>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317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c:v>
                </c:pt>
                <c:pt idx="1">
                  <c:v>10</c:v>
                </c:pt>
                <c:pt idx="2">
                  <c:v>20</c:v>
                </c:pt>
                <c:pt idx="3">
                  <c:v>7</c:v>
                </c:pt>
                <c:pt idx="4">
                  <c:v>22</c:v>
                </c:pt>
                <c:pt idx="5">
                  <c:v>7</c:v>
                </c:pt>
                <c:pt idx="6">
                  <c:v>2</c:v>
                </c:pt>
                <c:pt idx="7">
                  <c:v>9</c:v>
                </c:pt>
                <c:pt idx="8">
                  <c:v>19</c:v>
                </c:pt>
                <c:pt idx="9">
                  <c:v>19</c:v>
                </c:pt>
                <c:pt idx="10">
                  <c:v>35</c:v>
                </c:pt>
                <c:pt idx="11">
                  <c:v>9</c:v>
                </c:pt>
              </c:numCache>
            </c:numRef>
          </c:val>
          <c:smooth val="0"/>
          <c:extLst>
            <c:ext xmlns:c16="http://schemas.microsoft.com/office/drawing/2014/chart" uri="{C3380CC4-5D6E-409C-BE32-E72D297353CC}">
              <c16:uniqueId val="{00000000-ADF1-46D9-8DC9-334970751A4C}"/>
            </c:ext>
          </c:extLst>
        </c:ser>
        <c:dLbls>
          <c:showLegendKey val="0"/>
          <c:showVal val="0"/>
          <c:showCatName val="0"/>
          <c:showSerName val="0"/>
          <c:showPercent val="0"/>
          <c:showBubbleSize val="0"/>
        </c:dLbls>
        <c:smooth val="0"/>
        <c:axId val="1016818096"/>
        <c:axId val="1011472000"/>
      </c:lineChart>
      <c:catAx>
        <c:axId val="1016818096"/>
        <c:scaling>
          <c:orientation val="minMax"/>
        </c:scaling>
        <c:delete val="1"/>
        <c:axPos val="b"/>
        <c:numFmt formatCode="General" sourceLinked="1"/>
        <c:majorTickMark val="none"/>
        <c:minorTickMark val="none"/>
        <c:tickLblPos val="nextTo"/>
        <c:crossAx val="1011472000"/>
        <c:crosses val="autoZero"/>
        <c:auto val="1"/>
        <c:lblAlgn val="ctr"/>
        <c:lblOffset val="100"/>
        <c:noMultiLvlLbl val="0"/>
      </c:catAx>
      <c:valAx>
        <c:axId val="1011472000"/>
        <c:scaling>
          <c:orientation val="minMax"/>
        </c:scaling>
        <c:delete val="1"/>
        <c:axPos val="l"/>
        <c:numFmt formatCode="General" sourceLinked="1"/>
        <c:majorTickMark val="none"/>
        <c:minorTickMark val="none"/>
        <c:tickLblPos val="nextTo"/>
        <c:crossAx val="1016818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dashboard.xlsx]KPI!PivotTable4</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1750" cap="rnd">
            <a:solidFill>
              <a:schemeClr val="bg1">
                <a:lumMod val="85000"/>
              </a:schemeClr>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3175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c:v>
                </c:pt>
                <c:pt idx="1">
                  <c:v>1</c:v>
                </c:pt>
                <c:pt idx="2">
                  <c:v>6</c:v>
                </c:pt>
                <c:pt idx="3">
                  <c:v>3</c:v>
                </c:pt>
                <c:pt idx="4">
                  <c:v>7</c:v>
                </c:pt>
                <c:pt idx="5">
                  <c:v>1</c:v>
                </c:pt>
                <c:pt idx="6">
                  <c:v>1</c:v>
                </c:pt>
                <c:pt idx="7">
                  <c:v>4</c:v>
                </c:pt>
                <c:pt idx="8">
                  <c:v>7</c:v>
                </c:pt>
                <c:pt idx="9">
                  <c:v>6</c:v>
                </c:pt>
                <c:pt idx="10">
                  <c:v>9</c:v>
                </c:pt>
                <c:pt idx="11">
                  <c:v>4</c:v>
                </c:pt>
              </c:numCache>
            </c:numRef>
          </c:val>
          <c:smooth val="0"/>
          <c:extLst>
            <c:ext xmlns:c16="http://schemas.microsoft.com/office/drawing/2014/chart" uri="{C3380CC4-5D6E-409C-BE32-E72D297353CC}">
              <c16:uniqueId val="{00000000-FCEE-4D13-9A22-C654FB548F41}"/>
            </c:ext>
          </c:extLst>
        </c:ser>
        <c:dLbls>
          <c:showLegendKey val="0"/>
          <c:showVal val="0"/>
          <c:showCatName val="0"/>
          <c:showSerName val="0"/>
          <c:showPercent val="0"/>
          <c:showBubbleSize val="0"/>
        </c:dLbls>
        <c:smooth val="0"/>
        <c:axId val="1010538048"/>
        <c:axId val="912581120"/>
      </c:lineChart>
      <c:catAx>
        <c:axId val="1010538048"/>
        <c:scaling>
          <c:orientation val="minMax"/>
        </c:scaling>
        <c:delete val="1"/>
        <c:axPos val="b"/>
        <c:numFmt formatCode="General" sourceLinked="1"/>
        <c:majorTickMark val="none"/>
        <c:minorTickMark val="none"/>
        <c:tickLblPos val="nextTo"/>
        <c:crossAx val="912581120"/>
        <c:crosses val="autoZero"/>
        <c:auto val="1"/>
        <c:lblAlgn val="ctr"/>
        <c:lblOffset val="100"/>
        <c:noMultiLvlLbl val="0"/>
      </c:catAx>
      <c:valAx>
        <c:axId val="912581120"/>
        <c:scaling>
          <c:orientation val="minMax"/>
        </c:scaling>
        <c:delete val="1"/>
        <c:axPos val="l"/>
        <c:numFmt formatCode="General" sourceLinked="1"/>
        <c:majorTickMark val="none"/>
        <c:minorTickMark val="none"/>
        <c:tickLblPos val="nextTo"/>
        <c:crossAx val="101053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dashboard.xlsx]KPI!PivotTable5</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1750" cap="rnd">
            <a:solidFill>
              <a:schemeClr val="bg1">
                <a:lumMod val="85000"/>
              </a:schemeClr>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3175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0.33767738198667824</c:v>
                </c:pt>
                <c:pt idx="1">
                  <c:v>0.30000500050005002</c:v>
                </c:pt>
                <c:pt idx="2">
                  <c:v>0.16905176556392051</c:v>
                </c:pt>
                <c:pt idx="3">
                  <c:v>6.5149759043494168E-2</c:v>
                </c:pt>
                <c:pt idx="4">
                  <c:v>0.27301693107585651</c:v>
                </c:pt>
                <c:pt idx="5">
                  <c:v>0.45998814463544752</c:v>
                </c:pt>
                <c:pt idx="6">
                  <c:v>0.19990342829550939</c:v>
                </c:pt>
                <c:pt idx="7">
                  <c:v>0.11582199069294664</c:v>
                </c:pt>
                <c:pt idx="8">
                  <c:v>0.32569843878389482</c:v>
                </c:pt>
                <c:pt idx="9">
                  <c:v>0.13564241962067353</c:v>
                </c:pt>
                <c:pt idx="10">
                  <c:v>0.42489654280541417</c:v>
                </c:pt>
                <c:pt idx="11">
                  <c:v>0.28419948086375435</c:v>
                </c:pt>
              </c:numCache>
            </c:numRef>
          </c:val>
          <c:smooth val="0"/>
          <c:extLst>
            <c:ext xmlns:c16="http://schemas.microsoft.com/office/drawing/2014/chart" uri="{C3380CC4-5D6E-409C-BE32-E72D297353CC}">
              <c16:uniqueId val="{00000000-0B59-4FF5-BDE0-331E8776DF55}"/>
            </c:ext>
          </c:extLst>
        </c:ser>
        <c:dLbls>
          <c:showLegendKey val="0"/>
          <c:showVal val="0"/>
          <c:showCatName val="0"/>
          <c:showSerName val="0"/>
          <c:showPercent val="0"/>
          <c:showBubbleSize val="0"/>
        </c:dLbls>
        <c:smooth val="0"/>
        <c:axId val="925169984"/>
        <c:axId val="925139232"/>
      </c:lineChart>
      <c:catAx>
        <c:axId val="925169984"/>
        <c:scaling>
          <c:orientation val="minMax"/>
        </c:scaling>
        <c:delete val="1"/>
        <c:axPos val="b"/>
        <c:numFmt formatCode="General" sourceLinked="1"/>
        <c:majorTickMark val="none"/>
        <c:minorTickMark val="none"/>
        <c:tickLblPos val="nextTo"/>
        <c:crossAx val="925139232"/>
        <c:crosses val="autoZero"/>
        <c:auto val="1"/>
        <c:lblAlgn val="ctr"/>
        <c:lblOffset val="100"/>
        <c:noMultiLvlLbl val="0"/>
      </c:catAx>
      <c:valAx>
        <c:axId val="925139232"/>
        <c:scaling>
          <c:orientation val="minMax"/>
        </c:scaling>
        <c:delete val="1"/>
        <c:axPos val="l"/>
        <c:numFmt formatCode="General" sourceLinked="1"/>
        <c:majorTickMark val="none"/>
        <c:minorTickMark val="none"/>
        <c:tickLblPos val="nextTo"/>
        <c:crossAx val="925169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dashboard.xlsx]Combo 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lumMod val="75000"/>
            </a:schemeClr>
          </a:solidFill>
          <a:ln>
            <a:noFill/>
          </a:ln>
          <a:effectLst/>
        </c:spPr>
        <c:marker>
          <c:symbol val="none"/>
        </c:marker>
      </c:pivotFmt>
      <c:pivotFmt>
        <c:idx val="5"/>
        <c:spPr>
          <a:solidFill>
            <a:schemeClr val="bg1">
              <a:lumMod val="95000"/>
            </a:schemeClr>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23.32</c:v>
                </c:pt>
                <c:pt idx="1">
                  <c:v>239.98</c:v>
                </c:pt>
                <c:pt idx="2">
                  <c:v>496.03</c:v>
                </c:pt>
                <c:pt idx="3">
                  <c:v>10.68</c:v>
                </c:pt>
                <c:pt idx="4">
                  <c:v>204.79</c:v>
                </c:pt>
                <c:pt idx="5">
                  <c:v>15.52</c:v>
                </c:pt>
                <c:pt idx="6">
                  <c:v>8.2799999999999994</c:v>
                </c:pt>
                <c:pt idx="7">
                  <c:v>145.85</c:v>
                </c:pt>
                <c:pt idx="8">
                  <c:v>126.84</c:v>
                </c:pt>
                <c:pt idx="9">
                  <c:v>55.139999999999993</c:v>
                </c:pt>
                <c:pt idx="10">
                  <c:v>394.26999999999992</c:v>
                </c:pt>
                <c:pt idx="11">
                  <c:v>51.46</c:v>
                </c:pt>
              </c:numCache>
            </c:numRef>
          </c:val>
          <c:extLst>
            <c:ext xmlns:c16="http://schemas.microsoft.com/office/drawing/2014/chart" uri="{C3380CC4-5D6E-409C-BE32-E72D297353CC}">
              <c16:uniqueId val="{00000000-92E7-4B5A-821D-942B57E23B4B}"/>
            </c:ext>
          </c:extLst>
        </c:ser>
        <c:dLbls>
          <c:showLegendKey val="0"/>
          <c:showVal val="0"/>
          <c:showCatName val="0"/>
          <c:showSerName val="0"/>
          <c:showPercent val="0"/>
          <c:showBubbleSize val="0"/>
        </c:dLbls>
        <c:axId val="1612741167"/>
        <c:axId val="1508137135"/>
      </c:areaChart>
      <c:barChart>
        <c:barDir val="col"/>
        <c:grouping val="clustered"/>
        <c:varyColors val="0"/>
        <c:ser>
          <c:idx val="0"/>
          <c:order val="0"/>
          <c:tx>
            <c:strRef>
              <c:f>'Combo chart'!$B$3</c:f>
              <c:strCache>
                <c:ptCount val="1"/>
                <c:pt idx="0">
                  <c:v>Sum of Sales</c:v>
                </c:pt>
              </c:strCache>
            </c:strRef>
          </c:tx>
          <c:spPr>
            <a:solidFill>
              <a:schemeClr val="bg1">
                <a:lumMod val="9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69.06</c:v>
                </c:pt>
                <c:pt idx="1">
                  <c:v>799.92</c:v>
                </c:pt>
                <c:pt idx="2">
                  <c:v>2934.19</c:v>
                </c:pt>
                <c:pt idx="3">
                  <c:v>163.93</c:v>
                </c:pt>
                <c:pt idx="4">
                  <c:v>750.1</c:v>
                </c:pt>
                <c:pt idx="5">
                  <c:v>33.74</c:v>
                </c:pt>
                <c:pt idx="6">
                  <c:v>41.42</c:v>
                </c:pt>
                <c:pt idx="7">
                  <c:v>1259.26</c:v>
                </c:pt>
                <c:pt idx="8">
                  <c:v>389.44</c:v>
                </c:pt>
                <c:pt idx="9">
                  <c:v>406.51</c:v>
                </c:pt>
                <c:pt idx="10">
                  <c:v>927.92000000000007</c:v>
                </c:pt>
                <c:pt idx="11">
                  <c:v>181.07</c:v>
                </c:pt>
              </c:numCache>
            </c:numRef>
          </c:val>
          <c:extLst>
            <c:ext xmlns:c16="http://schemas.microsoft.com/office/drawing/2014/chart" uri="{C3380CC4-5D6E-409C-BE32-E72D297353CC}">
              <c16:uniqueId val="{00000001-92E7-4B5A-821D-942B57E23B4B}"/>
            </c:ext>
          </c:extLst>
        </c:ser>
        <c:dLbls>
          <c:showLegendKey val="0"/>
          <c:showVal val="0"/>
          <c:showCatName val="0"/>
          <c:showSerName val="0"/>
          <c:showPercent val="0"/>
          <c:showBubbleSize val="0"/>
        </c:dLbls>
        <c:gapWidth val="79"/>
        <c:overlap val="-27"/>
        <c:axId val="1321083135"/>
        <c:axId val="1508149199"/>
      </c:barChart>
      <c:catAx>
        <c:axId val="132108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508149199"/>
        <c:crosses val="autoZero"/>
        <c:auto val="1"/>
        <c:lblAlgn val="ctr"/>
        <c:lblOffset val="100"/>
        <c:noMultiLvlLbl val="0"/>
      </c:catAx>
      <c:valAx>
        <c:axId val="15081491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r>
                  <a:rPr lang="en-US">
                    <a:solidFill>
                      <a:schemeClr val="bg1">
                        <a:lumMod val="95000"/>
                      </a:schemeClr>
                    </a:solidFill>
                  </a:rPr>
                  <a:t>SALES</a:t>
                </a:r>
              </a:p>
            </c:rich>
          </c:tx>
          <c:layout>
            <c:manualLayout>
              <c:xMode val="edge"/>
              <c:yMode val="edge"/>
              <c:x val="1.4792899408284023E-2"/>
              <c:y val="0.421186223673260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9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321083135"/>
        <c:crosses val="autoZero"/>
        <c:crossBetween val="between"/>
      </c:valAx>
      <c:valAx>
        <c:axId val="150813713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0">
                    <a:solidFill>
                      <a:schemeClr val="bg1">
                        <a:lumMod val="95000"/>
                      </a:schemeClr>
                    </a:solidFill>
                  </a:rPr>
                  <a:t>PROFIT</a:t>
                </a:r>
              </a:p>
            </c:rich>
          </c:tx>
          <c:layout>
            <c:manualLayout>
              <c:xMode val="edge"/>
              <c:yMode val="edge"/>
              <c:x val="0.94771933094162064"/>
              <c:y val="0.4002919147301709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12741167"/>
        <c:crosses val="max"/>
        <c:crossBetween val="between"/>
      </c:valAx>
      <c:catAx>
        <c:axId val="1612741167"/>
        <c:scaling>
          <c:orientation val="minMax"/>
        </c:scaling>
        <c:delete val="1"/>
        <c:axPos val="b"/>
        <c:numFmt formatCode="General" sourceLinked="1"/>
        <c:majorTickMark val="out"/>
        <c:minorTickMark val="none"/>
        <c:tickLblPos val="nextTo"/>
        <c:crossAx val="15081371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dashboard.xlsx]Pie chart!PivotTable2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2338099978881951"/>
          <c:y val="0.19121128608923885"/>
          <c:w val="0.35653120946088634"/>
          <c:h val="0.7754553805774278"/>
        </c:manualLayout>
      </c:layout>
      <c:doughnutChart>
        <c:varyColors val="1"/>
        <c:ser>
          <c:idx val="0"/>
          <c:order val="0"/>
          <c:tx>
            <c:strRef>
              <c:f>'Pie chart'!$B$3</c:f>
              <c:strCache>
                <c:ptCount val="1"/>
                <c:pt idx="0">
                  <c:v>Total</c:v>
                </c:pt>
              </c:strCache>
            </c:strRef>
          </c:tx>
          <c:explosion val="5"/>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F3F9-4C03-BB9C-E36BCA345291}"/>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F3F9-4C03-BB9C-E36BCA345291}"/>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F3F9-4C03-BB9C-E36BCA34529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0.3720967352725299</c:v>
                </c:pt>
                <c:pt idx="1">
                  <c:v>0.18377540042430396</c:v>
                </c:pt>
                <c:pt idx="2">
                  <c:v>0.4441278643031662</c:v>
                </c:pt>
              </c:numCache>
            </c:numRef>
          </c:val>
          <c:extLst>
            <c:ext xmlns:c16="http://schemas.microsoft.com/office/drawing/2014/chart" uri="{C3380CC4-5D6E-409C-BE32-E72D297353CC}">
              <c16:uniqueId val="{00000006-F3F9-4C03-BB9C-E36BCA345291}"/>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dashboard.xlsx]Top 5!PivotTable4</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53054625077942"/>
          <c:y val="7.6071922544951584E-2"/>
          <c:w val="0.83270640893645198"/>
          <c:h val="0.91009681881051174"/>
        </c:manualLayout>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Paper</c:v>
                </c:pt>
                <c:pt idx="1">
                  <c:v>Binders</c:v>
                </c:pt>
                <c:pt idx="2">
                  <c:v>Accessories</c:v>
                </c:pt>
                <c:pt idx="3">
                  <c:v>Phones</c:v>
                </c:pt>
                <c:pt idx="4">
                  <c:v>Chairs</c:v>
                </c:pt>
              </c:strCache>
            </c:strRef>
          </c:cat>
          <c:val>
            <c:numRef>
              <c:f>'Top 5'!$B$4:$B$9</c:f>
              <c:numCache>
                <c:formatCode>\$0.00,"K"</c:formatCode>
                <c:ptCount val="5"/>
                <c:pt idx="0">
                  <c:v>550.74</c:v>
                </c:pt>
                <c:pt idx="1">
                  <c:v>670.07</c:v>
                </c:pt>
                <c:pt idx="2">
                  <c:v>1435.94</c:v>
                </c:pt>
                <c:pt idx="3">
                  <c:v>2097.79</c:v>
                </c:pt>
                <c:pt idx="4">
                  <c:v>2570.58</c:v>
                </c:pt>
              </c:numCache>
            </c:numRef>
          </c:val>
          <c:extLst>
            <c:ext xmlns:c16="http://schemas.microsoft.com/office/drawing/2014/chart" uri="{C3380CC4-5D6E-409C-BE32-E72D297353CC}">
              <c16:uniqueId val="{00000000-86DE-4D5E-87F3-0A41C5C8A41E}"/>
            </c:ext>
          </c:extLst>
        </c:ser>
        <c:dLbls>
          <c:dLblPos val="inEnd"/>
          <c:showLegendKey val="0"/>
          <c:showVal val="1"/>
          <c:showCatName val="0"/>
          <c:showSerName val="0"/>
          <c:showPercent val="0"/>
          <c:showBubbleSize val="0"/>
        </c:dLbls>
        <c:gapWidth val="72"/>
        <c:axId val="919240416"/>
        <c:axId val="925128832"/>
      </c:barChart>
      <c:catAx>
        <c:axId val="91924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925128832"/>
        <c:crosses val="autoZero"/>
        <c:auto val="1"/>
        <c:lblAlgn val="ctr"/>
        <c:lblOffset val="100"/>
        <c:noMultiLvlLbl val="0"/>
      </c:catAx>
      <c:valAx>
        <c:axId val="925128832"/>
        <c:scaling>
          <c:orientation val="minMax"/>
        </c:scaling>
        <c:delete val="1"/>
        <c:axPos val="b"/>
        <c:numFmt formatCode="\$0.00,&quot;K&quot;" sourceLinked="1"/>
        <c:majorTickMark val="none"/>
        <c:minorTickMark val="none"/>
        <c:tickLblPos val="nextTo"/>
        <c:crossAx val="91924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FCA844E4-FE68-4A1F-867F-D581D7F3B8CE}">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0914909-DE1C-46E8-B43A-FC8FDE2AF2C2}">
          <cx:tx>
            <cx:txData>
              <cx:f>_xlchart.v5.5</cx:f>
              <cx:v>Sales</cx:v>
            </cx:txData>
          </cx:tx>
          <cx:dataId val="0"/>
          <cx:layoutPr>
            <cx:geography cultureLanguage="en-US" cultureRegion="IN" attribution="Powered by Bing">
              <cx:geoCache provider="{E9337A44-BEBE-4D9F-B70C-5C5E7DAFC167}">
                <cx:binary>7Hxrb5zItvZfifL5xUNdobb2bOlAd7t9jeM4niRfUMdxoKCogqKAgl9/FraTsTseJ0eac6SR3iia
TjfQVbWuz3rW6vn3jf/Xjbrd2Ve+Vrr7143//XXhXPOv337rborbetcd1PLGms58dQc3pv7NfP0q
b25/+2J3o9T5bzhE9LebYmfdrX/9n3/Dt+W35tTc7Jw0+m1/a6fL265Xrnvh2rOXXu2+1FKvZOes
vHHo99f/pXafd/Xu9atb7aSbrqbm9vfXT256/eq3/a/6YdlXCnbm+i/wLMEHEecU81CEd3/I61fK
6PzhchDzg5iGhOAQi/s/39Y+39Xw/C9s6G47uy9f7G3XwYHuXh89+GT38Pnp61c3ptduEVoO8vv9
9Xst3e2XV+/czt12r1/JzqT3N6RmOcL7d3dn/u2p2P/z770PQAp7nzzSzL7IfnbpR8XYaqe7HWzv
b9MMPYiFiEOC2L3g46eaEfiAEoEYY/G95ti3tR808ws7+gvVfH9yXzeX/0jdnIBK+ptq+iafv8Fr
ogOGI4Ip31NKzA5wHEUhpfxeafTbovdK+ZWtPK+UP5/cU8rJx3+kUjbKWPnlb4xkOD5ggjGEiXjq
KDE4ShwRimPyPcTdO+m9Tn5hJ8+r5PuDexrZ/DND2OGtsbn8GzUCuYXTGMdUoHvBoz3FkANKKYlo
+BDBIPc8VswvbOh5xXx/cE8xh//1j3SVU9PLTu7036ma8EDEoBXO0fe0/jjtCwTJB8UYx+GzceyX
tvS8ch49uqee03+mes5k1y1/m0Z+s9+/IcMALsNhHMUPyV/sBzVxwBnHIcX43rf4t7Xvg9ovbup5
FT15eE9JZ4C2/oH4LPwmnr9Szf8iNjw31hWv0p01Sv6tTswOGBEkYuTBSaOn8TUSByhmJOacP2sj
v76v581k//k9SzlP/5GW8s70/zvaIgciJIJi9JANIds9DrlxCCEXUiFCDyF5z6N/fV/Pa2v/+T1t
vftnauvqVmuoK29vf+bfT6vDF0tiBiUvVLsA7p8tvKAkJnTB/vTBrUCRj2HLL23peR09enRPPVfn
/0hnupYAKfXfCiqh9EI4FoRHz2onig84VM2UxA9utFcW/8qOnlfOn0/u6eb6n4lbDu1Of3l1ZdxO
fTPg/4Pk+DJ2uPej+208ufN/SmuJAxYSFkF18b3mexxshTgIUUw4xONn8e0e5fTX23reVPYef3KS
/yM+66/xzPfYt9q53fqOR3xEd7189e64QG7uPfoS6XUvu6Mvv7/GC9P4SJHLlzyJnJcFEHqvjjoF
hvnNJB89eLvr3O+vgwgdIKAjESdccIgEISTK8fbbJcihNBQoEjyOwPX1gr1+f03xATyBaMxjxGnI
MVzqlkQPl+DrKAuRYATBx99OeGHUlBv9XRwP71/pvr4wUrsOuNMQUGVzf9+yTUZj+EMg9sAeYF8k
wnD9ZncJHDHcjv5fa/Pe1kKYbRB1OimnwrwTFXZynceiXkvMPoz1MJypoJFJ2TcfVM6Co3CMzrHp
VZXWc1Gtmo7Wb8VQ6wvVh9csC3OZNKotN4aO8WruA3JkUaRSOgXRppz8mMRddN6ooUqwRxelH+1O
kPqMj+qMBONh5pps5SwTaT/WLFFDHyeDlV/7sJfnNcgxbaNGJ702bRIG8Zx4hsdEhvOJEeEFRx1J
hB13xo8+YZVdT3SqEuvk106V1aom+bSOTHweEX84yqhJm1x/FZU+G9FwmXlWJFT2G4qrs36aL2g5
nYQ53GXLIPGF3E2NMyvTzjfMVcdqQDcm4h/aqdsYlanU1gX5I2vpVtqYJ2PYibXpsjnRQXyOHPlQ
DWoXhTPahPl4GdrqbJGAq/t4RSv1tWx0kHa5KzdETWZF6rFK+jwqkmEcrnIyXsba8zTGPD+yStyM
WSUOUUG3eT6dVD02R7NSMg3GDgQThill8hgXPU595a94MV2ODf1QkOo492pn23JnZnYeFcTyhNNu
TeFAI5VfjZsuqAJdTcRtWtG0SUCr45n2WeJdUSca52WCDQgKFzZLMmZdInBYrGUlXNoHgzlxjZzW
ebDIsqh3PZrGJJzmKnGjmdJlrYbCDUE7X4xdeOHweNgX8wmK8zoNhvCkiUyQDlXxlSi4jSF5VlX+
BINytrERPCklnNDQ6XrOXJYox9VKChKsqg4WGmRcrgpB51PLymMzzdeWtllSMH9Vh2zlJz2murBu
lRmgMIZRrBX2N7GZTwacy7QsrDyv2uiD9OHnuCVvxChRyke0mbDbzqy329YPV3PLtlI2DgyVbPMa
dBSEsUorN7ik7+cTbqZiPY6gT0EQORYRWIKfnUtaXJOk6cJrnaMbQUaX1N7qxOXqGEXDVWv7K+rV
1zospzTkxq362l+RDBVJJV2zUdiI9cyDIkVIyvRO7kjzc0CHH0yryw2n7LxhNNq45Tk4Z1L4CEyR
8A8ystOWezDHAPnzBgfNpzILRBqVxbSyQTa8JRzMTvk8S6eWsnQSbti20TQct4YNR13N4yM/BMGb
qpjUup2b+o0OmmkTFmo4rou2S3GgCPSFuk/TYPkpiqsmB6sxsqUrWxVNuRJ1S1ZRNY+7LDI2SPIG
K35Y0lZfVzq7rn3A+9VMOyGTGsvUF9k51dUnS6Yhrbxa+4JP6UzkqnGTXbfUF2hloZ4sE+ltfhwb
VyY8as9VUFxoQ816DOi1CVCedj1j66FnO68ne6M17sEry2KteJvE0VQmzSz4ppZ1v8KTyS6QYy7J
NZj/XOIbg0yTdG3dJMUQptxjtCGRAb1N4AL9DGbYZihceUzjNzSM+kOPweimKvoQBfy8x+14lA32
azDaE8qr40dJ55k4DvljL4oLHIl44S55xCK0XH8UxWXJaV+OldnSIagS0rcuzWJ/Lll7NmeIJy+v
Bpnnh9UEJDTCaEhRzJec8mg1Qcde8ynS2xxcfaVRdYwVKRJOIKC/vBL0JvZXIoTFESwG3TwARk9X
GqPIkzJrzBa7aicyiIZLOC7ROKWkSzpzBP8KNy+vCTTVj2vGkPkXPL68Pl0zJ1oUcZfp7eRYsWbd
cGU8OHZA6HYMmEqX8yo1n9gOotvLSxOow35cW3AWRhFiKKKLPB5JtqnycS6nWG+72pJVaer4Ysp4
sYSLk9KU1TYU/mbs/LCpxmE4LocO/FZokthiuil4BuY6n/T5AFmXsK0QdZCWvV3jeDwZOYTvmOMm
rSjYqinPNLebmg2Xvs6vQ1bUK+7peR+rIPXGiEPGTPMxZ4ynNIbw8PJJnzEhQlGIGeIoZMAIPj0o
VlLUBlO9LXC3oSa8CMV8Uc+2/YlE2XMSpYgs0CqmYEp7EhUjij1cBFsVih513l9MSNJ1qCAIay7K
VRdXZy5H9Vs1TBeRC+u3RQ45lM7513aAuLxAlbICAIGwP8mDLkvE2F8Fgp8TOxwWMYR71sg6zfOC
H7Ye+w85w9NhneNm7eUkT/rQdpe68tfeQtrvsaTHTsb1euTOnFAtv2aS8URXCrToY3Pog/JrZubr
OO83s+sgeTdkW0xsWxRapnk9Zwlp/EkVBSrF/XwRTS1JMIbvFnHwybJqSiMEGOtlhT0TYQiNYhEh
oHgxNHCfKmyOAtPSgOjtPKI7OOEhsrEG8yQYyfbltQBh/+AFLIQ8FUNjUjC8XH/kBRZPMlJ00ltW
DZe0k8e1+VnAvPOkp7hXRBxhSpf/Cuj4PF1DFm3lVBjqrRFDs+mkxynN5psl0suZTIfOZscVplsR
4PMxE8U60uo48NkfXVl+jvmgE1wPNolVSbZDCUm8EBCdmqk+Qyj/OvORrKNMVltF+JyUjIxJH87d
qZJ8PcTN+9jBx7yL8yM6ySlVDHALQsSlrWibDba4SIho8WHvG5eEWH5lGkywldXZ4KvjiuVTGvMS
ACoaAf2iJtW6kOkQukujcbGmZD75iU6e8VjQhaDQXlmaxQw/FZjGjfNmqvUWKSgUhqKWKUxkAIIP
KjhzARKQALdWaorPa8abNOtsmMyofuNKsOWs0uuA634zZvOYOI7Mqi/CD2PZkFUcRnNSDfw86yOe
9hk7LwQuV8xCJGrMaFZROV2HeLyZuzCRkXznCaBD0cKBbeAPqyK8ngCIJU1WNIdEjYeiGS9zxvuk
tGCftIHA1/FhTERAy1WdKXGI2XwtGjucvSykZ5zkgcNBRED1tiejMW8j5cZBb8dYrwDi+CQaYTs0
7JOsyX+iEWBZf/STGLIwhDUE/NIPPtlSMgHp1+utxZ1eI96ZVZyVxxlkKoFAP7MBk5wnKJAGDGGq
LAEB5uqMVwAAe5PxxGjRpLIe2rXgc51I1blET/HnrkKnwRC/UaLu0kIA2vfakBVpupu6nC+9mk7q
aEnGYGY5qXbZuKDUEaflHJ61vV6V3uAU4Op6cGW8caDSu/Jypp6sJIMbha2OeeDgiWYcNk3Wu0TN
rjjysb+4K4Iy7c1qdJU51v14JR0UknGV9+ncQqnH5vHKujxMJioSQYYrXKGLNpDHhABaQ1G/krqa
Vss/gho+yYbFIJt+2CBqu/XiRp1n5yYar3i+FBCsCsCfmiBVLaClMCvPfFvFq6iBu23APrQlAxdz
WXsqmL+xzq3GHgRcKnkmCdQswgMUp4p+KIvhciSUp8Sw7aDr42Aoj+e6bRObgwM7p46hKD6sM8gs
Mh/AMME7+OjOFGKfim7UxxVi50M3rAi2U7oURn628nBsrTmJAdkrRz9gK3+Wj/kz7g1YhzERMg4W
Fe7lSTWRssWU1dsumm50N1x2IeS9AcqsjIFbL/jrrtQ2TqCNE4D07nxeF24zjd2YtCU81tZkVTld
rkUlVvFgSbRSLm9TaNrqtfD9tFWoC6BAq+o2yalct1rlN22gxFljRbGac8iLbi7EqYZYns4ROccB
xJjSTdcDAbgVWtKkPJR96nNXJSoGZJ1DYQj5sCAGFJIDzI7K/soNEEEtdpc2hpJU9Ops6PtLynp5
aBT3a2krsmrH+aQuxqsyq+NVjYI5YWa64d3cbGzjLiOoDraV5OcDJBEoMvsrwv3FguZd9C2/PnBa
F/ep556auTHNZGVePAzXfX/7nytTw9+7ma8/P1xm8/58d/ZtqO/Fu2CaYOmpdvs3Lbv5/l2wmYfd
LazWkzc/UGzfKKY9Eu1+RvAvLv4iw0YxASzxfQLwB4btTSHNE2bt/oEHZg1aUAxRGATEYcTuCLHv
zFoM02goQohFwJoKBBTan9waOhARwxwq74jDy4IaH7g1Eh8QSHAIwCLm8DgAxm/ne6JEYBQf3j/m
19C+WwHjDzMJDEoyqCag9NuDGdkY5EOhGTsafAikFi7n6rJQTXbMKB1SMrHuD0HKedNYOW/Q6LPj
WLnmo+hC/57puPlIedn9ERLd/ZH7EK8fSfKZ7S1O/RgEwe5wCMeHDWICgxV7+Ur0sc3QKOhROVCz
YwX1F21Y6FPNfCABbagJcmk4pF1jKvoTQEnwD9B8Ke0QhaGAMILSleyFnKzAquG9bI+yPPtQtxkB
uq+X4qwS1vAVb1h0CvMGGmLpxKMTT4V8j0orP/lZz1+ivmuHVTNP5DhXebeueK8OnbJ9tbat4W+j
Im6m1PcRO8rG2p2ihjQbGjY0mS3ggdLXAqV06Oo3BZ7CBiDzgNIwbtspGVEUrYDCqack7ougTYjj
PhlKjj/msa4S05VFMnexOYk6Oq+hh95fFrrTGzNRPSSBI3G1yVshilRkRZkSScM/AmuDdVxFVz3E
c6BC57bKk4g3+txSn6+DIhiHxBoybKegztIqmElSzq6fkjkaB4iWUAamTaGLtMZ++qDLGJjRoBPo
lI1ltuJ2cn/EYxZ1wIOqMUxCVPghAQXwbUyqaTMWwLJ4AYxKQPHYJUA4t5eiD8q3YSclWkHkDD8q
E/KV0VFoV3HhxXrsiZWbgfh4SiS40qXP4twnWdtylcy0cFeoNwVEk2jsj0QsVL7SWLtLL/sY+Cky
QrUkoQDc1KjK4kRnriJNAugQBWuaz+REexuOSZ5LSOpVIRbENlNQaxnQLRswDhJFuU1Gxj4ACIzX
BeP6otLWb7q8xTbpWTEn1LpSJ3nogVQtS7uxbmQXk8LB4Yzj/EtbYCiXQ7kBLmtYgaeKI46j+nLG
00ASZ3pI0CUwhjFz0a6IXLOd63BeC9W47SStmTcOu3xOohJPwDwP1Lt0aHV3GLsSnWRB7I9hcCm7
JiXut/FYjE2iIlbc0jEc3iCDPEukjupbHNHKJHiGaq1lUteJQHkrk2mYGQHGyvJyBb73rsiDkpz3
lexZk0Bm4uM7ZGvpm6SNtBnSjGRtnpY+0yiJG1d90WWRyThxtjzEoRm/VNVQowTI03oA4kA3Q3jW
tcLK3SCVarZCDxS/6Tqob+Z+JkcqJOXwgXuZi9OJYbObA+L6NBO9t+AVbeBudNaXCngG1xYpFK2Q
t11vdbA2WTydDRPSUwpowaF1PwSzfDcRM03baWhxnwaZrjPAmbbOV7Yv8uYTFaNVSRVophMxMW3T
fKzC7dzmBaQCp09tMcpm1YbE7DoTkSNkJwWm7kNzNFVddYkiCJq5L+D81Sz1m3LuoRvRm1akARaw
ml3ONhUZe2ezGY3rlnVZB6wd7f5wkpc0sXKA3fs8mret8fNWmrH52GXMfBwHLLpEsKEZVlDSkHjd
hb0PoHbz/eewtH14VkKZE54DF0X6tMGN2dlOCbZqAjVv7kK5gJMXKS17vAbwC3G0Ctxw7iWer1VH
AmnSaiRz1R36DGdqXkEmQNOO9b0Nm+N4kCG8VDnQuWBHE8ppmRg0j8MHDaS97JIgYHrXT64G07Fz
d2LszM/bDsGOBzOYYDP2TpYJDWxz2MZYvZl0MfiEG4mBMUOlf9vLHL+hxoBjySxWbyxTbZ3qnBu2
iqdhOPImcjgJB+D6T+vARiWExHkE260beqQRiodz2lpfJkAyZf1Kdzb6FAx6nICXt5VIVT5rtDIx
n8KkL6bYJkUbjR8NCsw5sLeiXkHtapIMeuJHOfZ4XY2d+dwh9574kR8NQpTsEDkxvu25ImoVAGM1
HMZF3NIExVCvQPNBZNDdKLMN6sPqrCBDBk2KYNKnhRotlAO950lU9OyGDRqo4YGgYgPV0LrEJphT
ANv+lKrSnGTFUJz20Wy7xLWxOvJt3LB17C06IYFyRwKIlSgBAwquKsgzMxxZTCsqWmUS1NYRTjnr
uhjKKYzLZHKRng71SCaIfgMv7QrieJ6ynNGNzyDgdzXp/rjL4f8fOD7bUn/UmqWApf4aNu71s/ee
e0CPnAMOJIQ/hoj3fVkU4WVoQ4QwtsEYzNUAOHlozEIzF4jvCDrxGCAdAL4H5IjiA0GA0ATEhyGJ
RDj6nyDHPSp4WRFIb8ERAQZaEJhJfsq3KIA6Go0Vu4Xc4nqxxg2FGJOGzSDna8b6ptqBj7Nuo6H3
ONGVw9C59GlgsvBzri2FxpPBQNIdi4JN/aoSgW63o6hVd6ZY3QRTYirPms+sclCtrwLOgcpK8yii
6DYCpqe/VNA3Urs4Zk12Q2rS8vOcy7YhSY1kB1uhDbMAn1DoRr3KFbNVk5iR1fUpAk4StpzXNZpO
oN2ly69BB7FJpY9U+gx+hWnBR/gVfrAQCkwF41RwQPgwWvpURhGQHH3Bi/g2G40u262roQbfKoB1
NtrO0EeVYzrLRsmvKswkzjYvL3+Hj//Ez7B+FJHlNxUkJqAp2MzT9eeSxB0PufxSoopUMnWGMGiE
AOoOoPtt/ZhDl9EWLqfQHaTB3OiLEUgb4HQRXSjCY8cBOAKiNC2x6FywuIVrL2/yKSdFI/glFIEh
Apg+gjppMcune4SOdQBdWhJ84YEdQrzK5yiP2o2KqSNhoq3j/FPFwswdvbzunm6WdamgEcYMOjfx
D4MFTT8ZaOKS+Es+gc3xZAgb1X0oaIZ1noyl7OUbncFP2oA5LSB4/qxH9bSLsxwbuicwPYEF0Mj4
xy4OG2QQ+oJ8CSIVtSRlY8jZDhwpcEdmBn75XAYAzs5I1U79u6oLw7lIukIqEMrLgvhxJzATDZN3
wM/dTVPuMedFVGSqnEL7hfIRXG4zIT6jasPs2Hd0LeOM8k92yR8tsJRRxD+ZEHqnYj1IEzbjT7Ty
tB4FsUDVS2P4AdYyio0Z2bMGxyW0laHPepOJWTN7aNqmzqARn9WdmA4hVUORuXr5/OhpnbesKWDA
5M5RCYTT/dZBLuaSicYFnwtpozrYwgzB4hC1NwX8bq4fSzpTYCG7CTcJVCgEBMFkWPTv6oZDD1wH
yOp3oi5qq1ctMxZf1oPU3eeXt/m0FqZAFMAYDPQzGeBHBN6yF0v6MYtt2M7+s7fQ0YcCqq9C0E/o
R8Jg8MOSIXjX4KpdnAamGJYX2eT9T/Tzg7AQ4hHlBKpyYCAohLan7hq3uHNTx81nrVgAMbyE6AWM
+TCFbmInJGMQ9zuY2al2dck0RFTb1BbBWERQBkDKtQVE2yXyTwU8peWshhPqq8bUPwkraN+sYeYX
Bhqh3Qy0IXCGy8/KHjdpPBl1I/RMPncZ5kG9Ll3XqP6inZ1sdDq2E9B6aRDVA1wzU1ubCQjceQre
jU2THXXCqjKH8aE5BC65aIFbTTTMTWUwP8LCQF3yWuRzncJPpzyERByUUGYch7NQ8K2VzEZgVF/W
/x6bDpGKo1jAfFaICOPwu6wlkD7qOoFl6nbQQ/MpYoaVLG3CmIEpZlkvhE0RdMAgtGfTffRUPYVr
/V04aVAWwyUP9QJvN/1Ifu5DdD+KY0AbQM0KIPphOv4Hs6h81dVZYZpPjQUvatekq2J6hlFBphPS
9ROIQ2SDmq/rwk9TBLDbjlCFQMAf+WXezlmwtTUFrtkGfcfPY8kXgODpUEM3pOrZoh7TkYXXnYaI
DZeNLav5ela8Ap4/VGpJWhKkDwoy0CCHDwmQnNDZqb0H3RFWTvDSzWHu4lXDOtJteNQvuqt8LgFg
tHfLizgPoNUVGw/jCokB8AA7l4FesIFrWF3tfMc1tMDEYNHwjhIzu1Nrq8wmStUWw3hQntV+m1NI
rh91rDN6PYQDAiOL4hxwBlTmBiDKy7axHzVB+tHSko+hBcph6G7PNEg2wayOaNQn6Gd1Nk88sJFN
l4ymNOoIpi1GCBQvr7gfjYAMoNBAgrwNBBnQlHsrQu+sK8aajB/J3C/GOPZ0CX+4iypI3nxoGf+U
lWQGIxxx77r8DIZCIrDTl7exwNnHCAvgDQcyBHIFg/lFCkTqU6eYydC30Ouur2uqa3dHl7Dg1rRF
C9GoqDqN1hbmeOTFAL1MiDhNwUwOs4MODwaGaqJRDYnDeXuisphD484qoJK6EfHh0sVBKNOWzd6c
gBGFRVKGNJNNQjOOFmcvQrBDMxSALo6ysnKL5w+UkTcY8n0zJaSyxA+HL594P67FBBIUwA049TJs
C7Tx0xNXPCv02HbR+6HXIYBYZqEffYKHebFbCiCLbgsgasFsfSUIvOTuDtkGvFlMmsAcDs7eZZ4v
Jo1bOdd2KxtMlhDZQgcTbVo1NJ08nNlUgdcBO7lgajTFNXgnEC7gRi8fCT/tEwLpDI10SJsQ1UCD
8FuOvVDdEl3PptQYus4FAd9yTb5swAWkX1z3zo9hAGeCvWWFX1wcYuUSUmzTQqIJCgQwHnis5SPT
AgezU6KMYMRxVIsc2mk00LxtPdwlC7Icccpr3m2qILJk08R2IF06Qb6A4/7kaHsoE44mEPxOFoGr
hIwC3nuqLecrGCztzfSe5MMSqZxtwbRmNUtz48K4whqKchjWvI6wXvJjHRgECvG8VjAFOtccuRxo
m6Af3wNKtSCOMSoJWB8ZZogmWgYCTIyOQAZCdOshbG4lbkYIaw4QCSwoXRbCO6ixEIiizimIwrmo
CFzKVF+CSyzNbHh3L58lFFa7l4Ww56MxwAVAV8tQBpSd4Q9QF40z5RNvg6uhjgxEh3t4i4vYD1UK
lWWR65+Fhb10tCwJXWdoukBagkGN/cIrLA2g1sZHV12PwELc5BwYFOR+kA8tG2rYGlofxncJEDgT
CFwNmQbIAkEPpDRar9xFxDvoVm8yR2MIBuCQw6WFgXjIAHUAju+8hkT1oDZo62kQpVexBl8BL1rU
kVd+UURQSgQvYirFcBma2sBOWFVBbqq4W+rUl6VNBXkaE+HwSxKAIAHT2YCC9isqgINdAGzzdFUU
E1dZAlMQ0JXMRmgbn3M8Uzut28LyJoahWCygV2BtK9vjUPUEuOAG0E5wYvM6oGdZXUQkbUfj85tQ
qnA7Zj3lqwqIXvWFlmq2l7XhNfw/PWakxjd0QKGfV3GpBbSjof1POxioGBnwcbYtMm8SXoc1OiWh
RWKltYUWR+mBqwUG1sftXCaFHqDdkOa+GsAZhtmOk0p8wEpabgRGPX3HlZtongKZDs2Yw0aMBcoA
v2W5O3JFBMgsjWY1zjOUtWCKzZGvpqxP2q4p+WYQUU5WrA78fDVyg+V1T1WerQh1GKUT1KdmSqDh
3omVAMa/SnOm8m2EiVu1JoRmbCZ0GB6iERV4A6NWcRGum8rU9P3EhrwK3gsTen/lnSfuLOicDi4h
Y0T9FwYDoPb9HA25NkljDCq6t8LPqjrMJLAbm9n8N3tf1hy3zWb9izgFcOctye5Wa7dkKbJvUJbt
AOCKhSAJ/vrv0NI7EztTceW7nlQqqkjdzQ3L85yt47wfy6Ido1BUGWBTnb/SvsmHbwIQ7rzWGCpe
fy/ctCykarsFQOnFxAad5DX6gATcCeuDFipbmgVte4KeILSd+C7yIQIhXq2g/0x8s0XjjCG9UWOV
gJaWTCk5DEOsVHZ2BZOi26m1VvNDM3MIRa6XhHEpjyzuF5c8sCGM9BkIteD5EWMljaAomjeCbb2z
uVyKkgdxqqdaMAOZ4HnhNhDQBsgeu03VFkuMBXZWYA5exsABmDxjcCwBq5YIZQu9dQpVVwHFagRN
3F0XQl2Z3k1vvwyk7PA3UqCrN1CO2Fi/bk4XIVSGqVE8vKBrEGRZ5ZukddlpHRrad2UCwSn2RZIE
EpfDowSbypeVeYS3VE0iioTf+UUtKruH0LhZumPWRkGozq3zRT7fpU2UyKIEV7ZjEpmB4rJ9zjhj
wXYVx53FnQq8xpJ9g1Vbi+QqiJjJumsqtaTdfdMsTc4OCxwElh9GCVWOqbBk7afk56ADYUq48FLX
RLWNyethIoDPX0IeDjhe33RF8eQ4WL/KoPXGnQ1zEJLpXNFU7B+C80fJUmpd7DV9LCyuHiwcHaL0
2Ihlv2NRN7X4MVoxBY9Dn+1LfjxPPM+qYplGDIBtQL1xmgrT43Xq7VLFlGy4fbrJ8A/2EstwtE5Q
NJkDlfvjoSoWYfIH7db9Pg9x0QBLClxg8CiCoc1F/F1rNDT6aKREpVUtOfWZrmQuEhfgCcZOu2cw
Y04OuF+B2MaTcFtM15u8yfZTlnjSantMMbJwhAh/0q8sWPcBlppgf/KJD/A7qID2WzPPFC/FFpvr
BecwDxaHrd6vx5go0q8A3AR+l6xqTB/bJGZFVMVLAQCoVJmguBfvo4dttsBHZk2wXxyb/I+b4TBq
TPVe4xbJluz/F9mkvYmINMHj+60O3l7+n5v89jogBTBsZKHqcQJ0CMT8CumGkuYkh8jjonW4IUqp
5GHEJXlEA87HokzeHtS4zROGGjpvZzgYjsKzpKStmH16V/RuxF2aw77DS0IFjM1UgDnYXJQt8XvR
y/skxC+7jBP9WrzdwRGmGFyhfrsmEUr0aFCzDfARXHiwo3gbeXu0b8MjZW2H+5PCeoIfSdbtF7+m
XmCccmr2w4hYpPilHzXJxNMWyNhNl7jSaL+9bwNpc97hLHGR+6dQaSzeB9NZhNFlJ7Gf+tsNDbZl
w/+MXTTG2SEgydA25y1MslWd+A4ikcMi3Yg5XTR8Rz7sgucr5yzUrzTlA4aPTVCx4uLNjGL3zgLL
3j8wnPcf8Qz7EO7IQPbp0G/Jfv6DS7lYnlwHIkUeB57jc4WOKI8u4NvI6HQVvY0V2dhiyk7vt7xo
4CQg0NJGUNSV2AFGHLxRssU+P1O9peQJlVuTgzYGWQmJLLGc4eBJI0a0TBPUFtO5A2AAyAaPSbhz
Nu5aitphf8XvWu9SiNRaFIurv4wK263jxQRNct9XXRF3oJuY5YANaUEdXi8mbfEDRWPS3fba4b++
X4DbJWShgIpAuuXd7dxODKDAYhocnQo+zs/pwFZ0Acxv+9iH7CIFSLxG4LG7Mjeic/mh67HF9oc1
GFhhz0mBrWr9RNK1wXrDu3Fs24t3OLmZOmGaoxMd+t2vPrZxFF2oRuB2nKIfc0aPeYcbZqGaZ9tz
JPJxmZ50BII6vZjeLn0tuMUtgpx4a3FFUJ/b5JBuhGKVm0y83z66qn3UAK/ah/gbfppbMJikpC7c
r3eScIkFpcEAx+u1BPoYQEq4AVeGtbwdCojTpU/7m0hRg1eknu497Jw4i3H1BrJsNOkMO7pBGxae
OdMbPmN7g94Y2nKghjqJW0CUjLZoffsevdNQTR2AieSqb9N9Pk3xIgHC8zafsFRGKfPY86zHStMc
0evtN8/JaIcKQgdfynDfdAPH28Ev4yo/QeywsuBygXAVBiBQuTtICXUAlp+sZVE6fYgBY3l2WFkT
eHFMF5V0tgZ0Af9emQEESj/HHI49MJHYq/HwtyDecFXp0O/bRp+wfbiZ0FAMvrc72UwjkOhIEhnN
l8uW9Cz70G5uCR4NimmgCpvSRfoZ6y3GV7DAoOJhlSH7NTBYxbD4o73cUapOol5FZQ1V/aI+p4UX
mr7CRpR2t2mqlWfHOBztFPwJLxO0AwfsaBFYddsB/4b0saOZeQYiubTTR8J1w3nFEh+J9WHJUNvo
b8UsweeDJM8BTZxM6+Z+p9s32z7DFxbGY+mwO0BxMlE6oqbMsqRw1GGU900RVjN+GWQz5LBgptb6
/UrenqVWDQDiKkkiKF8O7Mdy03Xzvv4Vnu+rCar/ffJK2++vGH6g96wJ998llAR4hed+fyGLXIJX
oHPfuQ3ZMYWpzFEtsttt8lQdGkzUfVYW/f6X9yGLmhIrUZGA7AEF8AOC35fTgFdm9dAwQvlvSH7v
RMZBgi9kAGAf+40V4XnRwz7LebDtcKAFT4QfMcqy6aw3gvEdE/APt8At9zNvJZjGz+8HSkyBLQ2i
VTzst45tkM2WQew4KBd/aN8WrPYNaNRIxsFoCDq9g5DWpCaO6573eoSvTacueHQyUbjmaQGLN1/K
kO9lHARdOEY2d/tpuR8TLhhb7CMQdbp9kqtwpxnrYVn3MZmxLWxlmQg79P1BNB1m4/HthgAH3he9
Nk/3Eiu2NGiuRBh1Wf4b4OuXhh5YDtYHjOAQi1tK/wYriwm2HODV4aOAQAFnnXG+YjYsI5ZZHcT7
DIJvdJ9ds9T7uf+mu/u5t9sPn+5cDdlzuXD8X+B349YR7skMUNXb0tgAA8ZZoA/ATPrnQ/0CoGM2
ERiacCxAVvjvD0XuX/DmJW91zlBK/meMkBa2m0orFsd3WQHOCityKvaH6mSDJzzGJsYje18c//lc
foYQEoIMD/y7B6+ADsc4D3+GUdgchYBvG/5YgFVLP8uE7vU4hA1ZdNhGlM6/u89/PyDiKgAcILAi
BLhY/IIrtsIQ2vWEPeh1wEbBW+z45wxuuR3W/DGz//kC6Q7b/Q9Vu18hsFsCdVeYhxR01C8HXLsm
5sPUpQ/vK8Yith209yk0mMlxjW0+HxvFNvPBLZGHTcAN+3oOj0/wGNgtxn70mzP6eaTjjNBK7YlV
EWwV8FP8Sov5ggRL5iP9ABXzPqkW1HWY46trGdZ1CSUQHoGIncfMhE103xF1IPYTgWlCuw0iNHT2
x6SH1JyUK5YWOGu10ng55gejtxLugEhXyxufpd6W2X++iF8fIx4cojZJAsYE9oT8V68c9l09hWsw
3wrb7ivT9qMQUjYZ3Acf5C5G7tx/azj+F8L/fzteQvAg93/2kKCfx2m2ohpBAJi7fd/2Vi50U5IR
K+sI3Zfk/wpagw2P5lAA4/rgkYfV8dflIFoYkOhZNrdv2xKK5P1pZG2HeTFYvW8Y/3yB+/ryl2G6
e/CBZ2IGQrIcA9H8Bc9c/LZKsyXtBcTnpk2qrO+z6HMK6+xvp+DfD4VHBy9XiugYNJm/XlvPwt47
nvKLt1JkToCOYByFEPH/jgJ/l2L85cKAFeJQBQQyP4h5hBr8/OQIAS+TSWFPZoNT3B7CZN3VCA5x
YW78024DOPRqtBzYalH2bEO3WE4Jn2h/hd0aEhxeja0C8nMdxsAeyH3PEs7HC4/aIBlv2SpbuvqK
haCcPlmte7RBpoHDUB/6zm3hVBGIWy2kZyYB1HYdrXSM0vvijc9rUzQj0R3EilSvNy0XcwHJjJtT
SYGJNJBqXKDRyGRfd0Gj8CjeC5QswNtgzH4rK1Ch59gs0h/L2Fur0S4ES/ci+hBLN1rDvQxY5jBA
QTuGOfoEuJDxApRYKVSMke32Yi54WwEVyFHMdqJyukFFaKeeIkfAwu8p61RlXePK/0AeGtsm3BFv
hcyPCgrM2oL7u+l838QzPQNZQm/RpuFB5SMO2bfoKuZLArZC8qpbe+TFnYDnd033FKHsLaLb1E9Q
IZ6blAQ7GGBnA5zVv/VhxeJtpGvRuh6wKxCYDCxD2YgpH1kVuJEvpC91BPVQeF8gQyBbDlzD8qc/
Jr6Yt/Ej+Iad0UINSML0dpwsSISPUgFt5jVESJATHIXRlDZVT1F0/unRetr8MknXJfwM/Z6f8lvA
Zkx9GKAXbMNDM9iAoBPGwgGFLjI2wKUfhtHj2dbLGm7GIywCyMRcoTSjSV752LPlui3sZLcSdPQi
0U0XuQEvKgWxp5jAzPWakr71omYxCu6h7LOhNy8DkJfAlQju2Cm397VIgw/n6XXeY91ujgP01tC/
vtdZAL73OtEP077pvA2N7kc1OGRdi5bNFFDEKKRckBTiXWP5mOE0wrYNy6UN5gJ2JzPmj2oogg4W
dSgKS8H58ph4CXeOlws7yXiOLiSJtnNv1vkCSMb4AFUx/KNFIm4zCbsjMOPZfGQY1BcxT0aowONQ
vDZGdS+cyLFeC8rQi3bRdEKzC0gpHJKrXJHPY4vpOCwqvU53cW4WC8RAaBKYY5Ot8aEZpbvbmm4i
B+zd0yH3JILG16b9V6HcY0hjdWXigF/1s50OiQUEDe0Lv5hHVyCpYck/ZEpo8PpKfkOyA6s7oTjM
XcNQJ6zQl/kW9kfPBrDAg0pifHTuB0hsh+y44CPPOfqxV7OO7gTdA/umi7Y7tSvtttIXTXIUDRkf
VQxsvuwA0UBDG438aVm3/EsHHTJaedd/XPJQHkg4kUuEtQhZjkEQXceA6aAntwj0ajL2AeChhF5p
iopvFFQP+hmq6MMcNkIelYemmNp+erBzDMABS0Ft/eouI2vg/Er6Ja9YBkNA/iKhMvZnKBDcVxvG
DT2MTk1oc2QvPKSqSf49n5KsrwMWmMu+gByhjunUfFjnqEWf1I9XiZ2ohsVfjF9IY9X1msXkyqZ0
H6Es2TlUPi+XK8rZG5K18xnod3Ap20iEcFvK7htdlmgoty1HqsQEXeGnRenluw6CtQol3b5Y24wh
FAUK8sFtsxi5MK10SI0YjYPpYmnXy9RxzUtClbz1NMNCjJaqmpeoiy7hIe3UpVm1OYbKhVdJ168l
kN7nZPFfiWNIdKCYPrN1Uw1okciSr/2c1Ykfo0OcTcOtErH55BV87g0Bvc1t6RAA0rZVJjlk8YGL
4i9gpscyCrvhhKAXOKBJP31Y6dB+sMJPLYI4Jv6khdcvZlV9WOrVrRWjRjVlg/MD45oDc8PEW8VW
xWu+3BehFbD3b3PzpekVMjI46Z8HRFeUSs30QwES4axCk1dQarPLWA7xF5un63UDvH8G7RA7HJRN
JXOBRkfq+HWaB6MsO9oWX0yAoqbOUZ81ZdJYfZ8uaXvEQp+mVSG37GKio7iHTgfajkWYp3Ac1Gl2
Kz01ak6/mIg9LeiTnzbdb/lJqxhia93z7x435CSmzLkDykD/OJkigQQ+1mBsWw7vsICgOy1aiMFR
h9KSI4fkqRim4jWCr/xjY9j4Om/z9t1hgNdzNoY3MYQFJ4Kdotarnh5RXwZlsgzzdWBs+3kj4wCX
LWVQZgFOvhWexNjLVqxIpJE58KCkTS9gIWaVskNzahGY8gRtV4Tzn8NLSobo2KSR/QRcTt8XCGK5
oL4rHvvewExqG31YMyy5aIN7eTvEZLo0Ll7uB8vMR5Pn8deonbE4hNpDhe57TB5gWncUnoWr1WTL
WS6wBwO3yYcTS/u4RnsMhSVgj+K8BYZdMybMBxhDxFMO6OST3vIJ0m7BLzDZspuNBhM0TKk8dgVL
rsFw06ia+qKr880jZ4FAi3bceDDet4Dg7/k6Kl1BGUKOZmn0JzW5mKO53pA9U8TuCkKlFuhAPyK8
Zyt6rNn9eoiyNr+g4PyqWW3xXT7zCMi8Cb4FLIQGDS6MeJNF5fsVtW6dOUDa+XWbRHM2Hcho2g5e
2UKx6yVQ/B4oS3cbwCz/3E3mC94Dkfkk6bPtUcE0Lmtu16KB/DJRVF4Wowo/u4C5perEQm4g9XFP
MpxnfYIZK4qrQtDsKmajyY8F6YcCmS65qsHjxvAQg++u82Lrs92YVMxlH7HhdgzA91/5QGe41ylZ
JnOtixlED4WGfjkPse7vojUOPmRDIeHdXI0YDwLe64eGy7k/gPL14qqX7SjrwAwJRIiM0eCUzdZu
D4jCgGvktJcepC70OnZji7s2Lnw3wecpnFQ0Q+VSJb1j8w3QksZWkaP845JtSBoaSZdeQ67HaL1Q
lIhXExrx6TmR6P4M1hHYPBPEaxA+QFZ0MU9pdpmEKxmaj8gAYOFc+lWTwl2GWOzIOY/BCJx05wdT
i9km7rEIeAt3RMi7wpQI0OGIxAriYn2UEVQziEeKuw+jh7P0tKDRbCqS6ZBcL0WzDlVogOPfZB2W
0xoCuQ3Gq01eNsjeqmBMbC+nwK+2uet8kBYwgyFei6x9DZymb3eVlgoTeOunuMmn2qdN2oUA2O2I
+ZCD3qwc9WF/iKnrxPWeu5OW/QCYt9qmVQ9l1HsQP5lDosgg42Q8cBCFN60ETFo3q1wvIo7glzrN
icgAiTWGnltuFOhIl2S+DBew3ylsUbdBUqxZ1TcstiX8TRGgOGB2z1QF5ttcoDSJjPLhaRwZjQ6w
QoYIo0IJJ4KxAjcPKdoCm0b64IN4zFCYudzLrsJKOuEFIwnkKr9iEdJ5ehCqg3WMawpfWttnNBMH
Fa5jktzQYE7dE8jcnl00Oo+/8Hn+vG2CP3GhPvNCJXBm6KV/XKDtOLCcmRPB5kGwSKQG9Fe2XXU+
7G5NhNivWZiiUlptqkRCDFFl3yf9oxm6tDYm9aXLZYz1dZ76rxNn2zEbO9B4fGU3YBhzUtHVLrre
sNnE94UV0WMGAZGp5QysB+MBA6aEHm75hjSh9oOCjQwWoyzj13Ycxken7cQPboUx/AzUmGdl0K/F
uR8bXYeD7o6thqtpaAk9FJMYr1qWBDdhu8ZwQIO0HLkFeV2gLarDkM1fBocYom0Nw66Ee7bra1LM
GtFbNB1voR9cprMyC/JM7ELWCn7EpopTOysY03oGDSkEke5sU1zcwQPkftwY4vEZeG99asCv1QaT
ckG+QGtusctj85dpixyuBvUFToE9YNeRR7fHtblBiedGcvoZyNt6hGinOI2k6I+Zypr7oCGmmvtU
vJChf+oaKME4GrdjFrLm07iE01gm0Th+iggzly6MGByIcB/llQQ4eslUiIvmBAi3XOcKzW5016At
uZwXKr+2Iso+t4zTlxZ2xOsZzG2dKD2eI0DGzwDfw3Zf0+Cuixqib1LGItStWBz3QRh/jdu9GfZD
v+/aa2hfxxmOLiRGSRChAJPH9AwfGyxd1sgVUWDdhkg6eJ0aWkUd1pEyDWST3HTKhq9CCFjWQyTG
IWevgz+1avG5FeAvjAnhVXLuUxdm9SQg5DSotVp+2atx+kOhaxNVq6KIfMbGuxgEWeTLfBFMbVpP
8EpeSJ2ET7tu4Ei3uXWl9IG6S5K1eXUIG8H2gM7zODoGNdTIkuga1J25Uh6iEsQSoKS5Xq1Tr4j9
W2VlATPOpZy79es0ecwVTEr0aU4BxfyGsDT8EYzcfBiaOboESI14r0WuG4p5yEa/I2hwZkekoU1X
sUf/VgYoR6a6YzpIDoHuofkl25w8T7brPmVqXqvWRrbuSKDJrVsy+gh2LS+gCkINV6YTbKunBUXV
JVa/YTmsWogGpVyB0hMqDvjJIrHQAKEhuxLPI95NHYya4TCAIgWDqEL6nGjidj7yOQWV0rdV06JI
QyYg2liYKb2WIWrqaGDby2Dd0N6FI11sja6CtVjSinTcEP1HHYcXOiBhM8R3qYtgZm2pltGXDrLR
YKhmuEBhRgNh1q7kphVjOhYVuu0VJj63id66KsOGm/hagL/Ku9JBzR37epg969srn7MwIggoQwOm
7rsZ6FBUrpB5F+5onNLyhfM2Hnm9YKqARoEbJxpMOa9wOk9HjlptODvhgv5PqxEOlRwE9E/9cEg0
uLZHRkJwLycFodQ01MbHAWnuG6daPIc4gFzKNVAygwOYIXPH5X/vgyIjuI+2GXxdKLEmLwlYJvH4
BtYGaiccpq7YodGQslVdIbF0p+6hF9h5EMzDLfvGY0bW9ARd9Yb5pikS3T45tYhAlEMOoCtAZ8ua
JcUWgeV4enYCgEJ+PaGgXG9JUxAfV45bp9vTBnYLTwtbHkKwXqPcDXNfJ0hk8MNV5HB5W4mv5QlD
u7vxop49RhMymdJDCqGqjC6JcxqBbnUkJ9Q46B24PiqVI8MQMr2xbqFCugkh5kLprgqsmB7Zc3bK
45Ocst57BRR2BpIqEbJjXLfEBz6ssewOaoHipgB2MIz59YbSLz+woEsZWLCZFcqVNNZFfMj8FsUn
8H79s8pd9xRAXTPtFkaSl7HD3DlAbdJ/I0OLKgvqd2Haw5ha5GHMBjqVtdxCDfJxS53/obK/LJAc
cp9AHXsBHFhejwTW+TZM3U1Dve8PKuoh1poLEMEq6B6bYl2ys0YJl5XRoHyMMJelHU5mIlAxrrla
EOdD5vab2ghrsbTG8NCm2EddPUWbf7AyWFYUCEF3QAWKDpE1KklOJo2nvkZyxvoabGz1qqR80fQh
b2Wb1PgSquGrQZSQQcLJjNZg2AJE0BDTUHFAOWHshROId/rGg3VHXFBRh0O1tYIf4dOaWXDsHc0h
zgl1MVSMwK56iD2xFxSe4E/d3MXUVhkL+VgBUJSIBvGZt7c9wuqQ3kcSN71A+gDZRGkUVHYVNB16
RoFEQ+iKAG7dcnTefRlr1OE3Kwi3FQGJbXbI2hQxT9yOkLK7BOYKaOtUD+lG6J2t8yEpQEkFkzjB
t4AHk608KGGP1xd6DzytHACz1w2CBYwNVnxwARlxncgTSalC8hgeNryjLC8ODbQV3wOIlwAeNopf
B1iG7Wc0l4v4kDW92auuKJQXqGDSSxNniXzFEolcqmiOm4dxidgNZJL8GzcUdz5fthVyNeaAjGyb
XEslyfKUr4m7h9la4BJgYwM7nPUjVtOsh1mhTYoHCvgwq4tmXM4UoIWsF2hj/liiGD7CpLXxxRA3
DeSJJnnUjI/wwQ/kJTWWlkUGHaIw3QaFvt18CcuRv4WnMpR16OwMU1c3QCBfyLmYzzw1UKfZYYMc
lDOEIuVL0e3SCHTDlRoyHx7BEIFnJRGMhTWfkSMIjAZ+B1lOKoO8MOJWoygYvL2JnHLXPKSIuCMJ
V8iThcDj47LCfn7004CrhBog+xwbkXMESIr4Tgd7xWvzOEdYY+C9LBGAVECO0mopamzoDZRXgEvu
tx4IQLmlSqWHdobAro5ILw+bXvEenkBOB9lIr+o5Un8uVgyHkNm1WqbEf8qwWsxX6zQYVXd6zh9s
YiaHwyWJRkMggQL14XgTdSy8ykXXZpAJMd+XhrLiKghE+Oo72V6ugbL30Oo1FTRg4Re4YtwAniEr
fCUT28CPj3hWX7vFN7bsTD6xgxMy77D+mqhDLmLok+OULslzgCys9RbIVYtUuXhElEWnevpJFlA8
lD2EGLcjFCbkkC2JR1NQhHA1aEaS/tDTRnxsk9UsFfZNVHWoz2sRGZ3v9y29WyKYwYG7jOw2R4je
i4bKgpez6z5Fth9fzDSOpZADsEcoKiGU4jOGfGc+8WAhHLXVGlQBKo8b42DvscBdPg/cBWfTYFLX
RrbZ3eSm8XJK4ElHR95eAxfILgJG8mcgxjLDMODpqwq36LDGxD7Mxofn1o57ltScI/nCD6SHdGYA
xJNZm1/YSAxpvRVI3ix7WaynIQnn7gFuWVkbgFvIJbVxXOkocQeUL/Rq8KOANnChL4L59aVgE0UA
oyOwTibtoc879idkxaSOk3h6ylHun2jM6OsIBfoLwVv2sALcOEj+X+C5yRElFciTgpu+XHP3BQLl
6V454pHGOI2EYh5s9wUP4A43NO5P2A+QDeVyi2C0DOIUvPt60aH5owHYUecrGhWNtGeEHgs6Pgd5
Fz82Ior7Kgaqf1ZqoKDCoLRso+ird0D/zaFVwIPMKzaotp9rcOBwMb2gox179WBiO8YJQtqExipv
83zXJhkN/zNEAqtveg2uAYTjeBd7SGn8aQnh1QjraCQr8rqIE0gEO0PI7acnJtcFjvshHtuLZsz7
Ka5YbMgUIAsqiReDxauFmgWcFvQRTUFlSmoI7+iGsjEnHnFubWrIenZ+BYpZpuGaHON4WPLP6TBM
e3Suaru1wzqWCAT5os6DTqEOfMo5BC0xNFaQI6OMh6rKwwuNSQMZe5xACirU+J3owGe2BqEJod7B
qsW3Aoyl5C3UQkip3UXkGIMaNAhv+Eb0hznKJ7QwMlpTY55HxKvMTQ0iNkffB8uQXJvbphmtG2u7
pHlKD0RFiKV5de02U1/iU5CCDF43RklWbkpgZbhg8DM3RQXEer+SOOWk6E6Cr3Om/3AB30KkhbAc
QbcltPBZul4Fk0XDfNV4y7q0WkmRZ/Pxn0nHX6xvIP9goEayH2pMsNIphA8/k3MDQc/RrKr4Shq4
SN5Z7zBtE9BPJkKU5cW85Egzq0gfmzArM9PBiITENoJdeIqGNXtqfhBd/3xeP7O9OC2E4aewqyKf
CeQhuKKfT0smHtYkLrNv7ah2oqV/E370bdFhIAYj6LLf0K8/c/L7EWHjxt3YvcOgfPeIgb96AAEa
5hOBX+J7/3bE+U1VEyGmBNS8zUTsIIKbyRrA8iGRXWffHsX/pTm8pTn89DUUf031oojghM/iv7UA
f4sB+8t3cP1PlsP7u/6TBZYj8CvdvwYlynefXooPfE/ZL+L/gmogh/4D03DPbcCf3uMcogg5+4hR
RPo+PF9QMWJMgE7ec/bx/XzI5odtG4ULIsaw9v+rRIdfCHcIJOBUQuptkiGyLPtbrKn0cHyj4jLn
ZGBZXjcQPz8QobcbSD3UcdRA8gDTZuTVBhn7mInCnJG3yS4DI9mlNeFcwcpOUe6nwwmtwlyFMzQ0
ZZ63wcdc9bbOhErkYSRTUVHRrHeQQbvvjQnp9YpM22e0ZtMBYDIkkqJnNyNBnYe8pgxIjgZwRzkx
y2lCu3Yx6j59dINbfyN52teRv4gAcAdisGzYF2HbxYT+1WKLBCeDjBoF14ih633KbHHi3hVVOE37
deG8/zJEfi8X+XG8IkJC5i402pNrf57OYUDJyttWnZfAoKHm3St0yHOFBVb+5kg/LxzI38QTjUKa
YdmAIw1haj8faXMpBU2WdueFaYuYt8bv4UbBCXutfJzDLj550bCHf315+1pFaIrBhC8k3NfPvyjI
QI3ZpR9sd3bI9m/BipmmtHDlJLVbE9Dd//5osNhBLkJ3C9SvqzEvcjR1sEycoSyAJhaRTtsRGyNd
7lxXfPznY/0q19rvJxL6cJAsIsXffX0rwnZEj9CusxZrF1WRYLaroepAwqlB+Sm8WO+ccfR6se18
sXXZpA7SpvZfX/OuHMM+RKC4y7Co/HyHkVaZ+d5FzVm7thf1CjVxncKe8rFI1fg7lczfx1BCEFcY
7lGueRz/moltdAHiHTFgZ0W37cOYG1tPAWawEqoVZ293ph8sSpv/f1wk9j0w+ikSTdJfzXzAfRfJ
UeSd4XsF+jvjaSLcatnjA4AM/fOD/XlLT/awFoLvr6GoM7AK/m2DjYElUDh65VlSzcEvepQRihh/
xf0SPf3zsX5Zb38cKwFFhm82Ad34t6qm6af/x96ZLcdtpN32ieDAPFyeQqHm4ixK1A2CpCTMYwIJ
IJ/+LNDu07L8//bp+75xR7RNFqsKSGR+e++1QZ6QMT6qRU3wqGKvOpUYrY3t37/On42cv78nx8LJ
iFt1vVzNP18kMKow5DZzduT8xAZxnojXbFDkTLizlvOYZlk1MFkbkIIV8nMc6VWS/gN5+JdrZ32v
wOpZ6LCcEM749dqRzPkYAg/8DVIk29bArL1JlJZcY+KXpybxnS0DheUf1vOPjeFPC/r6siTVeeMY
5HiG+utX8NMKJBNXNir2smPqx9bnPnerE1vu5abN63TfW20NVosYaL2ZFnBrZCTHRR4nt56/GS7u
4vdWBtWpwNhxSMg9nOIs5h8q1+7//hv6n/5OLL1sDSBeQgv91TeIeBpPABy0A+40921ZRhvFoSsD
vqISIf4A6bX1NktOwC3S4IRddWniYmcsHB/HorHPwRDExxl97CbQXOGRwE+bfNukAYPVv/9b/3rV
+tjyAPAaDjuSv1gcdbT5RpRTdqyYgGJjSLBDh7XAN/P3r/PXOxG8Gl+Z52GY5Ab55dkIFYgPRRPZ
EcK2useCAKmuLhrnXArbefz71/p1Oec6AeINKYSnowMH8i9eV1+spp+c5Rz9epv4sdxiERnDkltl
F5ttErbztJyNcfZetKpO9gh7wz98sGuvAJfjny9X4v24rjlQ8EX/lanVtxjZOjM+eOPUL8dV/QGc
GMxWe0zGVt1rRDbfHHCKYZaNVY/ImiJYoPX0DD8QF84CZe4UjONyx3yV/hDR4QYMOybRWWgWlbqW
qYhPadaZZNCt+Iecx/LZX0p1VSU4qE3Q9e6j14FwNyvfOUsm35SKQM5+cMbCfcTurWME8Y1LWttA
u/Q20540b1L3S0K2gaFaKm8rTtSvZbzob4oZ2VXQv6I2wVzHPypfc9oTolKFT1C2MQgswxZYtNIR
nLy32pCw/9uQa0A9v6ZBbLzTHWV9mj6w2XMsqYsQc2z/KOVgT9sKt2XKSCBPr4nFnW07LC1YXbK3
MWXxxqzp/EgazTdD0BD8aM2MJgmnLKC4QE9dez+R9iYg483im++BQwTR5b2QHuz9h8bIud64+5Ni
VzRrxVDb9tq9b67nSl2M3ouyY7p6UDOv3vqzwmn4MxZEKPDdE8BpLyu1p6CxlivPmfIZcOt0+/Hx
xu40RGad6vfYpNPi1CivTI+xkbjWCZNQir2TTB/lNWneRt7HaoVYfu4HxQrlk3L9WuM0xW5KBloP
y9JQxIZaPrvF8TMR9rqeUtCT2Z+xAUGoNxO9vrMK04N6bvN7pjRLry6IhS3+4OyNGTjz9bjvl2Qf
gK8BV4qb+jFPLOuTTxrb3Ggmn23FsPetTCpzZ/SN/Zo70HNI2AmEwDir1D0xXkyNQ9HPd7rs5tts
sWWKD8/IvpbuwNKElvdsYMUpI2u9DpEmQQnDokjCJfWHDEXaYANjVOBMa/Ig48arBnVNyH9T4DRm
YtkMQqr7ytHojQJ9K+DzCwi6OW9AbJiGqTgUXGARYJL2NZ0S/UCmnKvXKaAG93Aj1kk3JwbXaTS6
ptbGDD2xl2uilfmp8MsoUFqxnYn/3ELG6HZD7hmHZFJN1IHeDBet6e+TIc2OOnLjeUqmlQlV4nQ1
hX41rFqdkOzdg+U58VMyeBH6bPHauXVxXXi1MI4d77ZS3p7gP9l4onZ7PcutF9/ntmuZq+kN+o5W
jNYWF6gKTc58pHzrfhfMwJFsFP4i5FM1nxla32bMmk+5gQWVgCJEzbQ5Bdwkm1TDpInbl8hyxdsq
C5+QTYHqvUjGvabAGjA49ktPWOaaVNltPw9UlwHQ3crFt4kTmtbO6bJPLtakaBGteS5plAE1RRRn
qKd9EVSI2QpXXqpA8QYtilAWpA9Y2t6C1nxtR01EuQZmfQHgA0xWmkdN97/gcYpRcay2DJfZ56k2
YvSpLPukwFJvpJnB3cymbWG7T1LGZyZLyZeBGWqU2st8SsuKBdhe90iVudy4mWVdB0wk9waNACcN
Z/hWKfdCam/xsRZWOR6yYl1EEvG904v2sBgNZuQa3QYRNrHyk0HxkrGJtcS7kI/kD2pKGyFdLqb6
5Cjb2s1TGY/RgBHyTGKsu2WjZKfbyWW9KDy9/IRrJEH80afHpXHYPzSiZZ5PGH65Fh6jX7i43s4u
Bv9bXmX9kaDbfEzRd3lRdtHXPtEffGeaHrxpWSJL4Y5bnz8OTVStTMOs7ao7MXiK5iunK482Crm5
MQusy/3CXqTwZ56FtYueqHsZS1FNztWOeSJ4SeARs+ToM3L9bSu2ebtA6fZ+nKSNUNyaFVHY4dkr
Vbc1pmwlpSo/D1dreL4d3ALQgpOb1ZlJf7Gr88K5AzD7wUpKPg95MqFnztsB39gpn0YdmRCx5KuV
z5CUndoUdHywTh5rcqwnq2PfjhfHFwclKy7MnL0DR4RSuy+X3ouqBady4zs7nJHyZbRr/8cACwwE
Q22YT2bleJ/nSQVqrzuZFi4jykzcjOzH6rk7YD4Pbmatc++Z9dG21DRtqA2dd+AEHRwCrGkUbhhj
/73Fxo7alS+nbrCuuMD0axD3E3hI2NTgW2q2MLW3H70yuMcGgOAFwdji8J+nNmOK3njSMo3pA3ry
iS81eES1AooLNI8uCk3a7zNBunuER6YG2GW2ftNhYnW5BFySchvIFM5+8nBFu/4gowl7zqdiEc0d
mAlIlbGRww7qzCufYLa1KjxGMjb2EjXnpAX1FfaSHsYIP3dJVzoHh0jHBQONQDZUzmPsdMa28qdm
X+qIeKUS/us48JZYaLpQiimzQob4Pe782PH3qayx2tSTgc4l4uQZwxYkZ91vbnUVs+0PrMZFSdDy
OloKrbE3WS7LfVnU3gueSYY4TZecoXH4zTaO7fK4aMHyfeA4fhmsabwfbLTSjdUGUoRaUfNMX1nK
IVBo54YTe7vHFuVxADCaU2ksA3fX0F6nvCrvWtcZbn3KjxCMRRoA8vIPFTrDkZ4S6hiIrp6bDgtT
Tuhpj3W4eivqzkMFa4PuM05xiFNuXvwInCrD1em1zVEjYhm1edk/e6L9WvGrI7DrdhkS2zfLkMZD
+QpsHWmNPaZ2TMBBFjxcdQpuwOFvIZGNZyykhLWbPOIbz/B0me+TFrRbfPDI0AiCIqrpNbx6wdi8
ecRwTmrOkRICnoFdaqn94izx1vaL4c7QpcDGXrBmdyVPDRaBHvNrSHFDVzifBn2sPfHu2pwVsbzX
c/ojBSsRDhlOH27soeaYRDa2g8Z5nZ3WvMkmZ/yEJVC+2X3mvyRjgCZTr+b77awrHwuyA9TAq0Im
IvVBc+3lBP83SKLKlZ+XwchudCoutpovSwOfLrDjbCrwBLlVcrOYCyafEiYlqcz46DTljK/UHuaD
Ta7lSoi53JYErOctFL+FDPo44hFmcUoxFOTdfDCoWzkZfdUi0JPqZTlbVPLowx8HeO+YI+LXzGPE
YDrEdQmqKUyE0p6yMtB3IFD43ngo7PG2DadWZeN7y9mIE0ZabmtyKT+63s++YhXiUmaipF9Tr8U3
5Jn9fHB1K34GEm69wvDQfmA5mC4wwJMnp1Zolg2/drbn4JNRZzCaR6f/Grf0SZYSGgi6yic2xnE0
xC4h+qJ7cK3nBFL0ZlEsr3EZc1FVz5AIYC/62oMnZyxWXq0wTfo7W2kuPothQZQkWDKzOSElgn5j
1CiXPmfsTW3ZzVrE8laUZlqDHoQpOqb4O9CHDoTUzN3oTt8HZQV7zvIIfr0Z7ApCbWFRuSdTVA6q
qzQ2lTPu/CQA2+ybGplYLmc9n/G4OtV+VMaravnFKQbjvbl0EKWqpdzbQzY/di5wGXP0k2teyx9a
qwN6VxUeMInvOWOwG6Fiz6esX8pDoDMeMGcJxazt4eykg/5WDISNOOPz1GEjdLLHBskhyOCUTIO4
6MOcX8g47QsoChuLDVfIoRoD2DTfTi46YmrP7sGBkoJKI32OJkjRgCZ4QNBlOBuCcHCZtzt/EN+H
XmuiVmvU3nCzZlN1wdeeZNKuX1r3PLTMDlSiH/NJ3I+W9pq59q6JU9oox+CmrsSp0rqXqVK3JBVP
EE4+tX18ZcllYFRmw9nt1Y+8S54BJT+Ab9rTHUF3Tl6+Bno27VXBkNLDfm44uggV9bPbQDOcT02Z
9bibzTcsUGystIRFPjWPpYs4R4nFLh/b85x61Ggl7nslgxYaOVPtjUMvH+aUcfysLPU+ywx+zmju
KGKC/bsES/JZb8VqA+n94mTjDdssC2UGTWbtDRVJrFVotZhRhvTidJ90X45PRKaCKBXZo2cl6cGb
giLsOzl+0bBnRPMkh4PkDHMB2A5UccaaqZF3OTlW5n1xhV3vs6ojcgS/rz/CkmE8SssVxwkvSOd9
g1stAmZCnYaCA3sZpEOIJq3mB8d0g2+66y3aSaMad4FuHwhf35vSnKzz4ONyxvmWyvmuNOHxQNro
ivx1YegM6yaHEX1MqoErml6mtt8w1bRz/DZ5aewMkaQNkRlnOnjW6Gk3COxetsU9l6/+PIamLkS+
S1oEKLCjGb/4SYHEHbvcgLwqEoMDJr5nK8JBCkJOw7Eo4bIftw3LC3OmVdNYsBe+gNLRsEB1nDEa
0znnmZpvOp5xz34XL1eNOlriJZ4W4Qxw9ZucNI2MhmDh2DHibUdNg0BdG+vpxMBD9j1X5nSbu4tx
0Y2CepSE0qi0mOIX4FkMuRPbMx4M4QyR6/ScRBIl9bemmVznOqRyPfIGAx7w1GnF566WbB1KjahV
a1j9kb09v5pGMi1KGw7oZE8SzLyGx/lqcoevblmZ2wzuiEeBbXvn9CosDFkf6xaXrOKRfzSJLIeZ
sOKTlToMBQSHfH9Esf9Qaj5eT7a2hnXW7Y+xa6HZFKXcoz5WXz7+k8CvzAfd5djfeHmw9xxHHUyr
aF9FNXAGw4rHlMAn2zAptj0ah020HlW79DPzYWZ9iqsKFsnuY1DcljMyytysuCrmxmVFkm6TZWmw
18gCY+Of6NtSQ713K0d8brKBN5Dl/EbWEXUvGLzcOVlpfKlGnW8dhzF/8zT3x96p57tiZr+rtJSW
hmJU2KWWZUCJ5n1hFYufWodjX7dq7BgA8w6uYMvZfhxLr9/KYk1AZIqpCMNLFgMcWJtY74NtY0un
OxYxmBWuf11pl6BJ2leGfxnhk5yJoq/OQU/kcGOUAaZ4nh1YKOpEYUQqcN5dym7Qbxxjcs5NrlDI
lMPwKlbF6eO60/BI7GTON2CpoXwuMSvdpwNwUWyT2vr3pW38Q6uZrm00jln35bh+JuWIygac+57v
aqYgTPKxMaQMbaNVV7M2CButozicourqER+8BYbmb5uG9h7X5goYAD5km0Cuv7DM3cfEDLQoSHEr
tWXDPN9r/e1MwcqXSudHitruj169/ttm4NMyXMDroWF5y1Xyi6JFkeahpkrTv6SGQ3ldMRTBPhNc
96nG9trwmLNuPwZPhmbGP5RhM1TKuZosxS/NZ615ZZSI55nHufxEVNu4BMYUn2QaN69xquNJowGB
IETKLWxbI9okbls81UbzWniC/oNu1qzNImSpU09TxsYDhwPeYW2SbtzE2FLZAcdTvSeUal44t/Sf
h2D9eCu9LE4jkYarFI35AFgkZ6fFH26KIv1Wqap97fyMl57xi52AzsXHgZFrhfNFE69qScJEZyI3
dPwc5SXFmcX3bXSEDFODDF47tO818H6yU7G/Jx4Sn/SBb2cYYm72Ga00hjDGxKIO9gNu/Shp3OVq
MQK/tpWMX3p8T06oXGWcS9xktwC96GQqqefYDJx8nG3NcrjXLYfhB7Koj2mcq2AiintxWoeRApF+
+oj9gTPhFIxcJZ6Cu6/n7StSJOEFtFju6aZ3YuIzpbsbyb290Jxb74lca0+KA8EPL255w8GwXoM9
0O/QA7V/op0DA6ZvLeqgefSCe77Hsc93U/nddzknhxww5i+iyeavs/RRoQQbclhLPGSilG0FT8Y2
7y44+uobOkzGJ7yA/rdW2vGPrJmDk3TSEnPKxJPJzqZutzjekmyCmitABl38krsO1Syit/p46zUM
uLdlmzXL7+Pn/xod/snogI/gp+H5X3wO/6d8fXutwBT85HL4+JF/mRxoNQuQYG0EO9wOCNv/z+Tg
+79xA5kW0AKThBDggn+bHJzfdB09lck7rBFO0ehHf5gcLP0308TXhpTjkr74D00Of1UvXHao/BW6
uUb9fxWJc6M1bWHZGr2plG1ywOUqHgNbPP30mfyzsI+egNSGJRTTBkoJiumfdSdliJ7eJKkdIHMY
TyAi8Wpy0L6tJnDj/yBZ/mJaWF8L7La1ejdQR5nO/vm1+C7AkUkrXqdcwS1PPXnFQkXKVbF8tm6V
/RMDwvpLaxwIoLVQAjkYHxLoaePPLzkXgsGD18cHPCMxecKuGS4kbxNyjWQJHVyVU/CsMwQxdzpt
z0RaeNgse5ewTL3vHGoyHSlt9spzjfOQUp5D0MwsbUvQ6281hAkyengvMPUG+0lRL1m5C1P8eK5P
uDmpQi6ggpdaP3wyBrc+weJud1QEZDfxMmQ3dgJ5fmslSHxLh9cySwTE00FU9ybAq+8k2dVzWtiM
Btrkqo9LFk1eWYcjKcmDYodzRft2/TDNrfHeFGP1g517c6usKf9kMrPd1HpcMiXlDGfQ9RPyEJkO
ehODEFc04vpSB/XBtD8yUmI75WCJs2cMzQ1ebRhg+B5f9TLRDuh65LB6bTp0C4a/DefS2A19zWze
hU9HCYWnM5lexala7yaGi71v73Rh9i9ZodHlu51Txri4vRdm0eIlcExnEegybb7zao8Z0ETPqhbq
KS0NG92q6rex99qXnD3w5zwozIcAa18aTroIvuU+fNQNHDWPfDbd8mw58mze9dLHEgu5Jn0r0tJ3
mCbY5a1ektkJwSA0F2Sq8bwQzUBDUtCv46wn2bUmrHPFjMomW3QL0ewhnTOmWHO+PDADdSNh6P0L
LGC5a2Z92PnS1dbJp1t966sq3ad1+r70ebtNYDGd8XUwOjQUBeCR4MNJ67i8dmWlPtPpoN1bdAhc
GF/5lEfNRkEsTeratsjyWEdM0h5tN6Nhz9ZtLIK1iKwlKy56nozfEuEOb4Wx5GWkEuVS/ztkwYmP
QIAvdd+7oQwnY+pv6nVnQdHMN53yJyzGNpVqw7wpiuRTINgLdjwk91rLQRa5a0afmmrOPrZOt15G
x1M7nHOtt3H3DHQiu7qfv6JFxvzH3lcrZtqf8uAnUux2D/FUmhc3FXc8vyfK03zP5tLm7mFoIikC
sWFIGPL7XHnazum14Qo9Wr2trcch36zz1hJAv8VBDV9HDcMDcjua1+A/wFLLotFRXxiXWDemSs3I
XJSg8lapaAoocGNyNIaJEcjdUtn39VR99qy4MQ8ZITxpbwaCkbSnuhm0h1iO+EndETpHuWHcTquU
IkGxLZKqcCI2XczRlrLj6OhP5TIfGepQsBKm5FN1Zm04SJ8LMcFfhOQyiinhg2i6LbK7yJ9sKInJ
UDJFQrmZnrxlSKMAi0vC6YfQCWVtcHQ2DjLLuimp6/0klet9mTUbHi1wJpOImj8JfYv0tvg7kYuM
Ri6OncAJi0klD5Jiasi1bSaTG7frOYI1VV9PdwkRN9/atIz303MQaxIrBFxC58VsCT4D8KljLY2m
nvaP53ycNGdHxMvxvnkz6S54C6BVT8VC20b/WFRAWnBcB6J4Qe0sHgNZZfter1mGm8qjdFdnt+/F
CzPl2DJj6hxHhD9nluyUJiWnkZEBxyJnsIivmTEbpXl2DmalcdRjOI69vlKB8WSmDbXHolv/by92
40dMA9O7a9Zrj6FR0yWJwfrI7I7XZbS+QIuhX74Ven3CBR1EQzUq5sRdzCyTtF5z7mybWK4nPQ7k
Lk3NZZ8R0Gppp62Fjt4AwgLDexwHX4lIV2E3aPWjEjClmfujOm2lnKr72bLb7zaW2Qt/SJbsaChv
zi2NamoLXLNMox4W+9HXy+C2dDL3tazIOIColZDdhVfda1Ph4SkA3MmADDpqyocxVD+InZfPFhOm
u7LIXQjTqmoekyoFJCHYRhgsHvRrct+W24/n+H93gf+0C+Qrgl31v9tdz2z/xvdi+dM+8Pcf+tdG
cO2wxWq4cvJw4WDv+MPr6ge/gTmzUazY5vkONpJ/bwOD3wzbXN1XOsZq09CxMv1rG+j+ZuPMsGBA
2IB415/6T3pvf90HYgbCiosX0lo3MuavfiQOWmnvqzg5IS4MaWhRxHs/GYxYqI0Z9hksihPDmpxk
2bHlzpg25AWCB8yhw6H3Krm3OqPb60PGIOSnj/F/2jmav9q1cKE4bHR9nSOqTVz+l73jLDj5Fabv
Hj3ptM1tEBT6rU+4jr9Bix16rcfmMTOQBCmJRs5NrIABAZILSewx/sayaDAvoamLjNfiVd5n1WoM
9YlPDKRNhfFSkfN1+4iSB4YmPHr9bYnip99WpG6FtrXdQfMPK5N1a+tFPSDKEyksmPbbXtF/SheZ
oKxrKO5oKWX34ON8pHEQRblCvgbJ4GN7jJAG0E36gGElVS9jBEPHumOiOMJIB9Qy9R3Y2qA0y2TD
+LF7q8jGPsAgauhCZAqahxn7FvptCfoYOxmbaXkarKYsdplcCLTnhCTv61WMZfOzq/v4eY4TbU/h
S3/qktzYj6Ml3ilp6uEjO/OWkuKzkTQnuM/iyauz+c4I5mXviXE4A9yQJJukts081dHjEuQUVlKD
dqmTdEc+mtq4dDSaB0TYF8pIiX5lomm2qijTL2YctwTDRugEGl6TezUWwczhehHwieV8STz1yBaY
EkvCdZtZBTXJuck1kh2uaPutFxXjgzYV8PGgapD91DP3gV6I9oEKKSusYr+6c0irppQx90ZxtWo6
Oj/lSU9Yx9CyW6U6cocxA+WgnJ4WXUcYTq36OLuts6eRpt613oD9wOjdMRSW7kL7xtcwWzHeEjJH
YLV1iCY6kpmthinE9eje86l3Z98tVnpSqZ8SsOUnzJn+KcXJkmzjWi+/tIMhnhqvyX90E41VYTFq
7SMairqxanO+WFInYUs0a2fHA4gzcqCQZeUQlgvhQzNrBpfRnrR3ilgP5pqiTV8LLnuCW/0cDlxp
bCuS6UH35HQTmITXnEmMUWlnwd7u0jIaNJQZE4GTNzRYDymDDmYYimlvn6Vc0n3lxbuJoB417Z3t
fnH4JaE2lxq1nsEYOcFkvJpJTl1xvizfTWLi165KbQJMc3+wW1tO4ZDn7otgq8STGjr4EXQ0jZlk
G2nPVB9NmrJZWzW9j4ZNuHS0bZK/pHmTU+yyXTHSitE11ZzOTP/sxv4o7MRafgb5QAPFzOd4lJ7q
8a8YYDASYtJoCBOfnj3GQH9kHuVCpjvoDyAiaprY3qvJnlzIsZSIqqmtLyRNSHy2tDVfnbVu1FqL
R01/7SANAIyx+ynXblJJzUW5NdfKUq/WM2fvFaABiqH/RFWSevOkminEEPYxWItPs48O1HatQ2Ul
nF7Y/dGR2vprX2r10Z1afPSoJtPaqdoI6lVJDMBzcTr0hk3DZEDeWFVrH+ePXtaKTBDHi4++Vlr3
6G6lg1Yem49GV/HR7pqvRa/OR+erZMB0K0p7uucoi1StPvphF3zkt4ipLQEvn4z99NElS9aTXtm2
V+4NrUyCpq6gZHQal9VzPNTdQzZaQxPNpWldY0B8F63DvLj1rE6/zfy8eQInhGRqjJm9pZq4u7hc
o0HUG0t6ova4v07Eru/WKohPpBPrJyqYjZBEQLWtWspaWZ5ZfB1RFO95wn4IYn1G/7Zm9e6dyJZS
+9Ja2BFCACHBg2mh/Uce3lq+lBZC7s7Wq+B7r6zuRHJuorsbuhO6inwwBtkdcIJsERW1fpPQYX0g
2i9RyLrUPqeB5Iw3yf4R7ASlGTHx7PvVt/25Ya/54C1zZRwEjLY726baAVfLUFD146Xia7OAsNjY
7A8JSK9Hn5id/CuHss4AVTzLKzoOxUgJQ2sSy5ZfENhlF36LuQtzlCMFL1cmg/zB+h48BFo6oWS5
4qurgTQLk0BXF4qFASgteNJ7gOVRNzldxNowH7FSxl9kIQ3+wUXHOs9NziYV4xrIJpADKtVCqD7k
rDG9eBcjcYKE462Zro47ozuRE8/iI4G8EbnJdT++toPmQ+fRe0L7o8WblIYXITm955Y+bScfy0vR
zdZzZgxwAlvPu4PMi3JlVe/Q+vDUBE5h3RJrveQxS79yyksC7OB9Fs0x8MZq4zoEyhOjQtfX6zZq
sQzcLE7j7e1GQ8ZS0Etua250G8iEP904WIJC0xzNLag0czOS/dxkvq59pXqpu+9Naz7bTocNgf6N
+gX3iXyXVinOBQz8bV81837dl7yVWtG8c5U61BMsHplSO/ekH8GOSwGxSHqzeZz2Z8vviCzT6ElJ
iyGUZ0fjolG1OlV9YO2Wni7n7axG/dnNh6GOOrcr3uzBS4poCWprZt6dmPE2F+RdGUwMQNB8FMxX
mC+l2rdFJgFXSI7qmaD1grgSX1f6ythM3mq6XTwsOiUKc+zs8xzUc2TZPYYldHrrKjI0qo3Bxus2
RkM4ssVqvkI4GHbDqFXbZtD5vmKaHhtulrz+ahGm5Xdm8psJIC2iZg8Cn5f21dXvhHERLGfcRYIk
MBoa1CP2XYyRS/LFXCCeWbzSgvMi4JxzUCTkFE550J4Ir2sQBSZfszfWMsdpOJYoAfinu+phSvXh
piEGc88gM3ucsQBYW1cYFnMWmtl3oxAPSTDxsHZ850ppGOGKhlvskjHadLbBLIA6EXaGUudUdkIb
O8AZQqbeO6jJ7o2UKkpur7Tg5NliWjeYjtlHVd4E0WKogY5vYrVHP3c9al/g/FwGJCabXHw5mptZ
w75Dn3suL4RPMXNMrCN52AP2dvDo5f1nM0eHvZfEanF28dC/565V00bnGoijoCndk8z7tYI6y2jV
hcpjz/j+4zTm0Wqz/6JXwX+cZ8PeNp2nManJF/fs9wVF3GlgtXu/ccv82pPamRm7edVNjhD1jCGh
ewBT433tYj/fN27SDxtwCtq7bcTayafcifGe6Oe1Ba/CXpAaikdGh78X0bk17syMZNfJb7PgNhm9
9gd1OnYWljpiPrgL+I94hbSNsCiH2M4jJhrUen8xG/f3TfZ/j3X/eKwz1vK1vznWcXO/ij8f6j5+
5I9DHTlFxydpxPEEAYnGJQ4vfxzrOKn8pjs49glg+Rzv1jn0HxHGtaPu38c4UCuk0Ji/u6s+8B9F
FlEV/uyYx5KGAc6jNY7GK1SFX4MTSK4+PZ2ze65MtK8QDLwxbV1jWiYQY1jPB+4jU8UcniAlgQRo
6sUAm0GFJxKvArdiPJZwrcl2COFa/RxpCgtwfPDj0YALZUkHyE5XqvYGLD0z/13Vy8qebga9yNJ5
QwAYH7AtNJeaNphBlXuRdifeaarADpd5MS4nzePchRu0JHe07KgM2mJsXR41XykDKgtDjLALjFrv
NiZNbGpvAh/RLzV4UCfMBY824swiE4eSo1R3xxmwoHwhDl4Q9K007EU3GmHfy7w94xZO1zKs4AtB
AbvhJRZXRTPHLKbsngfuyVpqFuom82+LrnZfOs+btlrQTF8zsB13yhm8XTMiPKLec2vDQ5yHTWOl
GikEnnf7ghqcYw6y7asrnO6LKcAsbKB0BO9N4L+X83LjQ1DBN19Uy5F/xFfJcOs2oy73QPbFiIbc
CsJ5xVZgBg66+xF9eAr1ZdHxCSUy29gEqSvAZw3nMHoWmY4ZYGRqTVV31DWI55lk6NFkirRXylvu
A7bnJy3IeXYvGR4q2lC17JCWefaN68G5z+kRsyK26dptWuEdpLOqP4gGmXlif/iUKo+eQ39s7hpl
e6EE192ENuWQV9uR5metIWuycTuIXY29GoHQyEM8jN5RAiE9l5A1JHZAe4wMsx4jmGPQcLV4Zohg
KWq+6S0PF7pCvmrAR3c+U8k9RWvqSHGSemej4x05j7ePoFriG5iczaXRkrHa4yVbbudRudIwdrO0
B5Lum3/978BITaZXzTFb8imZXnnwPzsZ2HV/ynESTfWpisVUNltviLs82Jm99uBrxkqeAHsoJhXB
gDD09/8OyuohG5Z/WFFh7LEk/e8LKg1FTf/6rfl5Sf39Z/5YUT+WTQLh6JvW79Hvn1bUgBXV5aGO
zBaYpE3/vaIav1FBgbpPqs6w9Y/x2s8rrEGluYsjxyJUHPwng7J1qf45kkTyCp0BPBZpJCzuwa/A
d/IorU7bmXZms7VeTrjm/GX80v9xxf1+/RWBz5mMcQr93c7FCsoKmnZF87lHYrxZ7DY5rVihwrrW
GpAHbmsQRasZAZZzn4n9WOTDHO8Ln5UiuzjJJMHpMErJ4/HA/cNrfSK6OHUq4TBUjXN6MWQFGAZu
qu9pm9TXphDIIoTFE7XrFpxbayqzBWJMLPUXk/kQrcDugGn/kY5TxNTIt5PJu/dTjJrBbZYN0QQZ
CbZ0haeyCp2xZmNXjmzgFk4gLLlUATYd4YL/3jX/P3cNHa//l73zWJIbybr0q4zNHmXQYsxmEwoR
kZGRWpAbWFIktHA4HOrp5wNZ1UMm2UzrXv9mXW0lmIkICMf1e8/5zhLh8e8fmx1PTfrlZ5XB95/5
p7us/8Wv0LFOEV2/PBqUNf/0l72/GCy7Di7epYNsebSe/2Ep8NjoBg5Li1+G0dyiLfz3Y2NS2VCS
cKOiYXTRMjr/yWOz9Gh/MvK5PCwUDzyBARROYzH6/eA7jYdFhd3Uas9eEJ13gW8GDw94zZOtSPCi
ZdRWJ0YWabX5Jr764Vz9rof889EdHbf9wpAweXppvb/tIMM8nEHYj104KLPf4hB3iVozMQF5abn/
Lw4V+LjQPWzM1H4/f9HWynhJlXghbYMxfWEaxLlhwNqi4BbfZzGfx/8Tf+UFW0xxXf0v/HzX0IE6
+X//9xtD6LdvxakMLGo4LvovCANjzIHD2R0hAGMajhYGlrYDpN2N3nsp929a8N8PxXcigIKbArf7
z99q7DuVFw4nEPVWsLiCbgDrua9j727iKsrWXm0RdsLobN3oiLr/fErfjCb+PjgileUuNlB3/Hzw
bkyAfDZdB0DGdpdZaLKtAPX9Z0klHMVhBGKyutsu6Jq35ADJvFP2IlIAxm2XxCSzgvnnjMLrt1lT
gtL585d64//+drglqcS0MLzr7ltwjSMAFCZGp+Bp0BlI8vYruIpXP65L1JPlBW6bv9fWf3u7/Hoa
2Y5TMTvLbsT4xVIdJXlGkwTkfqY7aNKwXXGxgvq7TOzfHuXN/uPb9zIZWdHBhAOBM/Lni0WfloaF
yFVoMZhYWZp2Ihf2amLihAC1dN6R+vzuLP54tDe3BmormPbENiMyYe4cMaXGC4PYcBlR1EHQrdo8
//TnC7fsD39cyr59Q4qAZX9Fhh4tm5+/4ZTkro+alcSFxLWvbDw0jzFawQPgUX9Pjka+UQIzxORj
M7blF7fT/SMs1r2K2xpAfNBv1WgO9Du85vM4WtoBZ2CwMpkK3M0wQADNxmsjF/M7C5Pxm+sPIAlt
kusAZ/rljvNl7Jp1x2OUDnDFaL4zWl4xSu+3BCcsYW0EFDR+PWwszt7WLEb7I+2TkW0GRFoPG8Y6
buLgCgxT/M6z4Pz2oy3CKZ5wh7+W//7D2yELCjen1diFEMqA9CUOSm7sElCkUe6KWD6QJQmLe3DB
utfFXB0JlGlPMoIvtSnHrgeHWa1ye9HbA5NbWUYTMZTx8U2bMaQKZbZn0521w5wPiJL6jjBHlJuM
7NvgUQ2p9thBe14HVkqsrK15OwtzL/sx3AOqHo+YeCXbmEKtu8gJyLR2LhI7f1D4+M65PaG2teZ8
11oKHqPWXaHAnPeC0Rl5GCDtRowyJx1G6pOGKSHMqlxbovpe88m67cCVgWaM833nJt0Vv7na/flu
/fUB8R00giZPPdQHWn8/n1mQtA6juOWiy+SMmRbvka8fEOvfq5mJl1IYMP+LIzos1g7wpmW9+fmI
mL16+Mx5F7agGAwgXIURfw4q+9Ralb0GJ/f85+P9+hb0F5mkR92/BJS9HVzLOOgrrk0XZhO8cRMV
3SFmJLX12RRv/nyoX29TQC8MoXWXlg1I3ze3aayghQx9zVsQPN5FrQkDFoPy3jmBvz0KrRPKFIsu
6NtLRsaaVnbIr0PNbfWWZmGg7cmI9a///GXeMOS4K75haxg9US1C+vzGXvjhoctTjfFzE8iQtme9
qQ2Z7dyxjGn6ksltoz6hpODG1zHVHFv/qTXjsLbz9L1lyeJ++KEy/PYxKGEYwBuOBUVo2W/98DEE
JsSZmFoZEn7pbQfGtrtoyLqdPXSpv7bs2T4YFQj5Vq+/FvXg3SJMH8LY0fvLcp4RCmECfucKmL/9
TJ7HJtRHXuu8rThiW9PgcVoyhHRZHfTW2QY6HTMGq+IcSdoMiaeaD4XDo0zA43SlFmygSw9+E/gV
jYaq+FowPDpjS8aIPXxUGfg5kXbN3US6M1r4FOdqnAzHaiILQu/eKy5+/wW+iWAp6Xn+l3fYDyeV
1JSgnFB+hXYy3caI4XZqsOOHhFVs3Qgv20RIDuncuB1vrLY8Tsn84qfePVyc4ICdM1qPkL9Qp9fB
DTiG+t5HJzo7UXW0/CTYDU08bYYcc6cFzZU8a7iw79ydb7bZ32+LH77Bm2Vk6NBYxPUkw0nLYhAz
QQVhdATZoNEZS1sWecWuOcv0g1UjxJcQA965C6zf3gUIsGk5IEFBSfzzSfQn1pLJUXKB53dgwRF8
fqKsuvZsyV440L/UWE6ePNNIPsslabeP14TwJJscfumqj+XO1JGNta7tMQszhpLGq2rWCQek7Qan
185i4+tUGQZLpYd3jfmpniEl1IInmv/t3ugd/aQ5RrGf6/rF6/U7d+JAMRkR62YIpPPOOf+1dPNd
doMLkgjoE7uln7+vg10MvjcLgsiKpyoKvT4rNtoM3b+eHeudOvE3yzbUIxoo1PX84rc0G0mIVtWy
6IRNXL0GqR/x1u4zRL9z8M6Rlr3JmwWGI9EvCmDZefrbwh7NtIJJ7HAntfE9oQLxU1bMS2djYjfh
TDnqGR3RzzFyoTj8+S7+zdsXehY99kWMzixg+Wg/PIZdDFcmykgmU970gc789eiJW4J2XsGffWLL
627+fLxvtecv39Wh12WAM0U09eYSAniXIyQcGbINr26VRd0zRbAnUAysLTKD9Ki8r9Ni3MRTQ3Fj
g9UDP9VudKqVP3+U395M9Op4s9Bh0t++llOFUZLwFRkOft1t9MZz8eXBEmAEi1E3yV7/fLjfvDRd
ncrRJ5/TwTixfJwfzrRLoFxMH4yLPLVjGDdGtJ7x0r6zR/zt+TXoZHAncXrtt/isTKKZIhtNhuyR
CZXvR5DvFXRYN/K1wyCBMsY9GHa86sV2iOJyTTeg2I69dgGP47018tdNue8a7ArZlIPKdN4+r8OE
hJkYTz5MT45bEnvxTrYzGUGLF6skZKHBTRUmi7ykzpX+zmP11vOwrNCsixgqaaoy4np7r6GBJgOh
0ttwMuzkU+O1aNYBuHdXMjWccjW4NS54JrkIfbQpwMzQuxAbNjQ5UTWVzEDz9aBNw2WfWERSmF3H
2IaYPPnlz3fGbxaaBfTGKEr3qHO+kcZ+uDMY1aSTU7kidMcIRRQYzi26XvS+xK69c0p+cyjSQG0v
IIZU9zk7P9+EaWbIRrQehso5Kl8RzHk3aHUwnOFi/S++FjUowcuYuywO+OaGb6pm7hrfFqFjpu0N
IlF3V09edJG1HV3EfzUaf9Nm+s0ixpFoi1AiglR826lgWBhnteJIqaWjdeuq5q6MSWrk7TavSDiy
V3ZNDN6fD/rbU8n+GrGBiwcyePP1YhhNXZA4IpxMo1+jWBywJuHwbXXzPWQkc4Vf3xBUGvoCm1sm
p28rbp+kDhXP6Fddu9VBZ+CWbdFb2gNYE9TrxRqEvrlxqcmLtbD6Qduxc1Tjdh49q7yBC8bDlSJs
Cg6RnIpHs+mxXbdV7hO9VxA9s2JSkLzUA9k/OQ4OuYuTYtGqVwZ67oqvZK09t/b9TdA7g7EbYKFN
F99E79iJvBlyUovAK84T457AmdnYFDYOiF1mlKO7tVBLms+o99Lyq5vRLIG6ww4mQThHBt0CaG+T
B1nUxnQoCFUgey41SpLJ9cY4lvM4aqFUeS/PTlkp/9ImoiO6QfdRVDv+WRtgGRAiNyKZD3Jyx/Pe
ji99r0KdoxBbZTsFjueux5QeHdtKq/dGm1cRTKHWJPUmSR9LpsgEWCi7zg5ePMTNmuline+mPJ2g
bxDC2J6ynu0kIVpBMxShlPj3NwC4JxS2pK3oF6UmI52+Q9mYm6Z0luIq9aHteyTMMY2IunE9+3bd
3gHT1byQZNJsuh4ir78jKqvttmSdBd6tXpc+UU2oddWBInbcCX8M0p0NnB5EUhPP8xrDfhBWi0po
W0RL+48YVbhJAsnLA7j1Yj0WZW2tJaliQEKaxtmXvrqhz7tTKJOfosYsngvN12+7Co9/VGbjXls0
ZZYIQK5OOwR5O5AI1S3awFVvJ/E2n/F7mXYO6SnIy12s+qPVT8PabORLlrv2Cv1UtFHZaO1IkPli
W9qw7UlV4DO0XggFQN8GduqGdjDXKyrmmRS+IL6QdjN+8joxbGw1IZT0+pdZuFgtrBGZ2TitsI4/
6mhfXc0V105Qtlti/tJrpkRIbvXUuPDLIrm0Bq4HuwW8HymC4tlyQkczbnCpIwBGQHSIAjtfj1mu
KCqkty54S2yk9BYz9ngQnd1hJIeun875Fek763Gw22M+jqTc6jki265FuEx40hqPA6nBVkLqVupf
R759W2rJuDUGP9nNM1b+SevUJjIJJpspXW+JbWs+Vv6iCkg8fzN1wgXz0rWvribwSXR9s/FpWGPn
rZ1DW5D44uGVO6AlNg9y8vwtTYqjaYw7aOHGLncm3N1KPFcpoEHHvkvV9OyMUbUdYMGtWhU9l/hh
0B3mpX/olVfteo3MUwK+7xn0YWSPLLBnce1vdezrXAcBNC4LCNxg33Cbtlp/LWIYelKNvBctecI8
7a2KkZDgSSOpVAzN3re6dJ/KstxXpd+/2hI8GSmxpENt8j7t5glbnahmkhKpNNsYVUMadBgp/WSG
gxXkTyXuznHjwUMis6pjkcDTNXxoOPdnMXCXZcSxIh83DqivJzRfXU3GyQxHiPyH7cgDsY2+O+b8
7/45DEaLm24yIxtv3bz47DTD2mEVw3qnmXzm0Fu8eaM3AxSzYLgoyEstYUdTbXj+SUMCkq1yzwf3
gsbZ0Y60Z3VJk1ak+7blTK26vCo2MwLL+4Su/rVZZOZ9VFZ5ehgyBPkOKJWzgbp1V6c9+kjCk0Cf
pVL/5OoR9ST93UWzrRcXDS/Zz530Y3e7TFXW2eCk1mkcpXtnAzR4DWjuY7Gs8H6uGiagm3nyxwdM
/uVri/IUok0pjY9Q8XHrqca5wjLWLNEbA1AQOYUdFcu9P9nZhx4pFjdjMW6JrxDHGTDeOh0R9GHY
lU904RiDZDKZd12vuBMSJB3PSeyLz6Kx4SaC53r2BCkxpHh2xcEaO/T7hOQ8MUslXMSrB7Q6kVN2
GzVLHg6EdwjJkRZuYhelW0bBdVACuptHCxl5RRe0u5x9U7knd4w/35Ez9CiiIZ63vpMa/iqIB9iY
gMNFsC4ZDR4aYo6Xe1AbjnGQJXeMsxG/eS0EFsnp1B4rYO1kXzV5kFzE5sxHdfP+Ed2LGi7hKMfI
hAX8BKz+l3VHzKWd2PxWHGShjVL/ru9MZ15RiQgwDElylQ3QpmjdmVsaZ84V+jjhkvG84CnUmO+G
eoT0h4AkviqKpvfWjZM4VzxEgoeKq0sTXhxzBudXoIOaT20ft+QqgSCTKecbJ8JE+FM1hZBn0j2u
wolsFlPcNE7bfILQVQHbcmcE0bnI0pAzm+6dseTXauAzjNYWx8bIgtPcy+ZTNzXtc59wXmfPE59r
4CWCkTuZOStBUOGRhLwpVEEnvwSDdK7sWWjDqq+D+GpkSI8k0YWw8mXOLBtvWGMOFqnH1gAy62Tw
Wm42ZEjGaw0JuiAQJckqVigVyZUgUeS+MSZ8oU4dPTRughPPUfVHN3bzTUcWEUAg8pqAAvoUkY6y
zG3c+UikybTdxJrqL9qSLw+de3zwoeKSzhKle6vhpxtdi69UgPcQRYBDBQ6AgYmFBUCvzSOYBcjf
82yTQmg5JmXHH4j6wF/F8VB0m2xuarXCjYDSy6/k0wS969X3evnFi20HfOMEWLwFcYYXJCE6qyGJ
4o5A5P7RrjtFFHXNhywcPb/1u7Z5sbLEvdOCWRD4XQ3J1eSWlbGCvtM+F2Ier31Xqkcdx+Ztulxu
s438kwMl51bYPQfKtWmHDE8nM1OrkytbctbgnE7XeqxNr/pcp6E22mAQaNpHt2aZ2QehJ9XJtQZ+
Yz3nt5Ts40OgM5GZh97WjrioZbLVkCW/ehgVyaxSMDZW9FskodWuhmvV1Wr8v1h3YaWmmhvd2glb
rlWjpJgOZd8TRJoo7qRZQ+a/oYHEncaalVxhyqsNYtDn+ho5L01cPDpca136Cdm+Vu1Xa0LMX2tf
Y8/U6yWZTeUgXuH7GI923AybfpDGV7fPlFrz6IkbVosZiXkGuxZHI47SNnPUV9NXs8M187j3m4bT
4vIml6EOuaxdLR75e9Bu2m3Q6axmnotTtvHFTReh21bCbM5dPzUfiMGDG9n58VXkijTsAggWqfSt
A+tYQOyez/NN2Gr3JJDO6jet5kvW+DovnUM91Zw83/Iu2RNHu0ZFLYsYAGr6ph1MIBFZ/kcQfN05
Kps47Iui39tuyaXhtXmyWjvH2+nF6bVry2bXVLYEI9kT1jknr11c869k0zSbqG+sT0jfyZZpihnu
5URcpkUgq9NbbmhwvlZMNG1YKy3PYWeV061RwpyjCIFwZWfRI64qWJ5afYem5bL3WBJHXU/ZyxD0
OaggOwv6PyTj9MesbFoOm7tX+lAa58TDq+paM+N1PdUuR5eYxmpyojs3MhHEj6mKWXSh9xoVw0YB
IOBA4PixnwAUpTybl3oMeKqKveoYJxV59qZFCRgw/qOF+kLMO0Adrxpv87q3vpCRdhSpbrCk+fyf
JcW2co1mPXb2xThm9hP1NmlJ+lh/CoZlzlR3JKVr5kFEtce0jDCJfZ/V0xME1fhWR0i488Zm79aF
2ASDBnoyFfWe6LEX+n/lB+CDM1bZmpMEBiBmoWeHs/amyU6WzEV5yDUUyyS76Vd5aTc7qZRzUUaK
RLTCLG/4G4+mPGYeJUC9WUMQ3yrJQZQTedcKLPaKxvREzFtkvwRp4D66siv2aeo9jpkOma2PE+pA
SjlCntC91+mQXKY+jZvaMA+RNRufEj0aduR36mFnGphcMa9shm/MY/BrhBHSKowndNoUF/ZTZjsE
RY018MyMBbjO2J3GrgjCxRH02ufKfBob2zgHZTCjWijte3ISs/VIDbsAPpevJiHyOp53M/VcJbwd
o9h51IWrtmvjbTyOzdeZUZO5bmKgCiLjNkirIk5Jj6qQkDfNBOCxJM94bEj+YoCwCmZCrpTnUtDD
YHjJpjE/Ikjcd7kosAnb2qmesvFm1s2nLgXnxqO4S605o1BzHAoyT51L24keirymzLD7Xc4SmGE8
6tJbhKXzBg2vfyGndEncS7aJU+RYOVrnqsRPVa+TITAYWhTzYZrqHggGIEtqNC3ngYMS0cQjacWZ
BWtMZDNY4bat2JYWoA5gc9VDDxe0y55L03ZDx6ABT2ut5o01N7Q0VKqN1wEpnqeJZja7Oq9Pc/wd
WX4MhlS/dfDqt5k37iM8br0v80v0Z/WFrBYLgV1jlWfAA3pTdkjXCN9wZbY3Ri14DpiZss95aetK
rcvEmddiicrNvCpZyLyd8TxOQJhq0/tkzO7XqK3FRyrW4mNBmhmLltQevMLRdlav4m2HZeVmcqlY
AKwaDL2DDssE1oeGcmjc92bZp0fNqgd703u69PZebsC7wldQX2lDTMRXNXn1Fe0bzOimnwH0UEXB
IlQbTvaxLLPqxhR+eeOm9JFJcWUBzUD4fCmkCbdDZskXMtrAG5sav1CgAjg6bVbfQS32h+eWiofr
lrLJKUki4S2hudahaHzeKMHYfOBtSe9sLgwTFgENyUMdpeY99TE7U8It7GOcA+ouAUR+kUrSRJAY
sV5ze3HWy7mLPuoyMwBVtLzpa7DB1xJk6EczJ0F2bUepRmzyHMkvmPJBsJiICr3tnDvVXSFGFgaZ
jEO98/A21Ts7GOhoIDPk9kgAJo4r/En1XYJXyqHGrKOPuJr5maAZi3YDHI1ASRtbXQPjEa/Vppd8
ym3mIJfaVKi08O+gTS5XWWpX8iJFZs2+Ua96A/xGAyN3R/HKb54JacWGOdB+3CR2MGkhgWCUAB0T
0mjFZio4ZQl40I3blhStReRylbSZV926GFX0sW97gJOxIkMO8pWDbV7htlkpYU3Ei4PY+fj9ZDo9
MuOVxXgyXePgR5nmGfNYr9hP1CEG7HhtCTLpMZ8uTQHLsKs7B/1YFRZpRrsHZUHKBjMf832DYzq4
MsVi0u2c2bmY2q6+cwYUFVxC5q1ASMSCAfAc+iFtAzftQqJi6EOglF5yGfRYyXqX3uhKmU4Dl1wz
CPebejOsVFU9lfh6bnIP6tO6aXz9fkgaOe1H2vDRla340nuz1/mMVOV86hTAM7u8aazw7ww14Gqu
Cc8uvf9k2tCX4Sz2xJV1LBKm/JKye0lXfNjgBD9Mfk0zmRVhoFrBACMo0wzMG5py7Ck8P6uByznv
K/p/xyGVmr7iPqSicxKbYBKgOzRRWmYruCdFSrYizxQbbl7CvL/WQOugLFTEwpZrcx7n4irpwfqK
pYQsvMokjRJt4INBYM4W+6h+ZCbd7geCXW5K4hVOaJnSRwLDh4cB8ff3Mdj/eGHeUW7T+2NM/K/O
8K+gqzb/1Qzz7Wf+kaAGf0FbYgxDZAcoAVI7/iVBxSZDI5c2vEmOFgaxgPnNPxJU9y+ee9gHxHwQ
tvVNnfq3BHVJ+kKfsARQQI6ipef/JxJUpBo/93lp8fI/C1kKoT0On3QZIv0wCsBqYNqNqewDhHN/
rRytP0Oo7cMZpuKxiIWzh72STWu24dMXp5beCVY+wdW+YQy3da30lZKN9lLgAb/MGW2e5yqy7t2M
oPSV27jVJpa2d06KXt5OWZ/eAxAowlyBOC1j1/hYN5G/JUAjOzJWAalJ8GAvs2w/aj5A6jQD37iS
pFp81huEBWmEXgtGUG7e4XbhrVoV1UXkWUWIk39F66C6xH+XroMiIlIxK5Oj0cvhUKUl61fJm2Rj
QnM/YjSnNokKIP6NX4RN4S9Pd8yolaxC82bUQMR6aQ6xf0r1y8maNNRUtSV2pmcUoVGb8bNB9XY2
qBqMkcjiyGRboVOCG24EQl4QVQ6PqbFerYn6ZygnmE2AN811W7bddcBwCMmmZ+GGxPSNlzBVoVPo
zZdh4CBWS7dKpG3B8lbnD8LOXIHAys7CphyzPZskpFr2UDKgnIx1x5vwqfbT6Ip9MX4iII6fg2mY
nhGjWjdA4Ke9NWXt2QW/foMOGFg1Abc7ETnqgmRroAoW1Sth496OFn0fekbO16CwW9l0ovZ9NZgr
kdvqCwjOVdo6UNSD5sKs4oMdaeNWpQWrHNbcjXSiyzJvyoPG2I9wWPozooa/1LciFKInZYOMXnKU
u/Sic+0hdHXCaMwyKa+N2ZvNXaBRJoFEiBbWZaYu2NJkj/GUBh88Qc5AlroNSEc4RA0a//sgstPL
GeXBJSgfMr+BFqVPUWfLU6b04g4FYhOWCKCD1UA3gQ5Hgbk8LyzrZkbgfBnz4tlNnsecGyqTd1ul
jUGyckdRBA21P7mUa9dBy71Sx50brbPZLj4rqt1z5LrFfhqVdUE8RhGWjUsguO+lz6JJjHMVNw7D
j2LejzSDz7rWWxfm4NT7FhHkVWfX8j6D3bweSwLPSk3Re4qGCG6h459N0ZgfKhAKlyK2c7Klimaf
ZQUajjKXxW6w6QIVzXBhJoPN7SjaPSoZonPj7iVRJI+uqKSNrdlE3ouwhq+OGMsDI+2eof6yL8Xe
ufN8yJ0TL5NHy84/E1YFgleLbfOD51f3bLfmR0lcRjjrbGrrxKUJiM5YOzqaRPAQEG96psvvGMwo
XfHCpCG7RqdH98IGoPIZhmUSVj0/FM9p8eBjO1r3lgYQGZPXRRZzEQfLAm2sCnfj20WJvEN2nxAc
9S1tT+O+q6tDbA7uEZN9WFW+C9rSAz2dFll+g0yquHWiYu9OgMPdaK4Odk6SGsoj6gIWyw9dTSKX
x3BqN6WW2OAzocKpxuwWnpH9daZTurZyWA4zhlUmFU7+7BGi8eBVjXZD4kG95oJ6+qpNcnMj2GNe
a+24GwpXXIi2J/0gCHZOl5Uhxin9kohZxgDFTY955FmLkFDmrmXcZHps7SuMjXJdDHp/rvS+/Wx1
E5/E1jeDPjKKMYiohaiugPaitnruvEk0q0afYRIM3lRvK7ihV7Osc7o33dIOh225bvvRXQJXB3z3
0bSF3CqBHtSKxkQQ9A/xTCd2hYMAXHYbC5Y5mdIqVeWMJG8UlxOxNlvD0J4zSt2lm0X6RFoEaF1d
AYSsragOtfQJkpd+KHQilWsdrLKZ5fWnwk3mi6hOghuHYPKDlHQLIWtr3U262P09j54DMdkvLhub
RUbtX+vSLbt1U1r6eUF7glYt54KdQuFusVcGj1iZ9fNsJ8kTtLr0VM79RzaF7p43IlMNYBZnGdsp
t9KQnWTmVuuODIFTqez2umM3eJnpg3jUorQ4y5zGJYKZGMdRHW9mE1OBI4X1lA+luXfR527pmdU7
NrXm19mL1eXgBM0L3b7l5aJm+zkhnQWkrNEXK8hlwc6Cfx8CGSC8forxCxlRcm0sI8kBYTcCJjFC
auHUV2zCNsxEm60cTf/CB8BIaFpBv8nygN5YuQH5BlY02A1dQfmPLRVClOkOeTA3D4WKwtRosm0+
RfN1jkV72/S9ThBEp8OgV1rFlCsed66o+7PRxyZklTj/OAgz3wxgB1coKPTLlEf8QhI8tccLQWme
izb4kLtuuimrQX8uItiLrEzEBnXmZsIMcz0juvvcoIc+Np1POn3sySuD/fqBbXcE+zeWhG4M/kM8
+NHO0IV+l/SpzuG8iGyNSXN3YATaczsJNnLz9FmfFcu/aslZYXRjk3hFd3dDXIu1MqV2AQUfmgvT
3BR6C1nxTqnRFGKWxoqW6je+pUMYyrIsvmdiikMxU6KY1hXE6xsRi2JfJzzSq7Hx8hzQS0sEkRf5
4jVom/zAONlEGTVomO1JocHVdd33FaJhR31wWgdUYg2ofuWrQcGkdz84afKiR+qVTJMPfj3eVgbJ
3do8QHW3RHloSXDftiK9B/LSHJvE8+57JhyP+AOqz9h3xqc24gd7mqDc6inD8JxeAd9CHRshkU+H
hTuK2b2k1GJ6uprNXHe2KeJye+vWaXIaUZxuSCdR/rXoxOQ+Szd6VSn4jH3RD1w40GkmgEqAoOuo
1kM1UfWEGOvqy7QRWv2hYQGl9gr6jTFG+U7kU4xLXsvbjRwyc0ORl0MvmqqjalPvA3go8VH3kClc
R2NSXHiJY7T3S+c8CgugRKDTRmyetC7izsm+MOqiR+CIaHQgUvZMxWotzesD4U8WgQr6hAOkZsTn
yidIe8z/iCHd6BNXsovtJ2IJhr1LOMB6Kjt15k+Ou6DwKCeLhKQA+6QCkwGZrtXOKo95y2ge1FNq
kYdqhtKT0B098gbR7hIacicwivBTKmM69wABzy1X8wh1aIUJenix82A6toELAMDWVIgKdlpVaim3
rBmWMzqH9iJNIXKznXSnTQ9OYu8X0B5yQM2hRKCN2da+KREJbTKhxYfZjruDiiJG9YwMjp0en1yj
IC3BM5oTjMduM8We+Kgst1j7ozOFqejTXdbJYKvFerRt06JG1sRweVXjWGEf3si1w2XeK71hW05b
MHT0SH/FBUIZDcMoHWFrI7n4ghXR9Z/k91wPZX9L+YiETcWxTr8ngHzbmvzPJu6dTZyJKAud2L/f
xZ2/fmpfZI4G6P/ziv/+oX+QBs5ftDDgFSwgXUSLy+/7F9KAWGbHQxngY7X90Uhos1XDZoAlxvsO
sWPv9/cuDkX3fwCmI9n5510bIymcBAbdGA8G3iK9+3nXRrgAzyRorJMF5xGnN4EU5mIAt2yRTdWJ
6Yc9UYqnfZR8TZTmi4XAMdwj0OMNThvsrijJf2f2ZZmXrZG5zJakexoz+FfcshrNOUJlSD+xWm1X
Ea/ybDOFP7e+J7INcVdqB1ozPZujb61zB33bilArc9sYCff+5FjnLiaIJPIQDukMlK/znHi5bhjU
bVC5wLCQueSP+POHo621viJX1K2eAdhGj0pPNDYcfh3cFolf3rZm9+j6+XyQPqkhaNnia1c4861u
FO3tGFvArCCxXc0IXrbaYHVH0n5mRBVWvu5dY9zS9PHkKqVIvVdpNr54XimQFNQwYezZHa+FaOQ1
Xs/kSZS5Ih2kBilrxT37kcQz7jwIvrfO6GbbXl9wpJpejac2HswTzJkHaocuXtEc9dqV3VvmWrea
+R4mYr7WjfETqg68AhZ4sT0bgfQkUqKyVlCV5Eew/kOyElxD+thZeYagCkWuS2ZWIZtmazJZ8QaE
rrfGG+P7qwxiwbUZ0A/WiviKASVsp2xEgpA42VrSfNjrQz2QkF2pU6WR3JMYJWVCVw7THUoQxZid
ABCSu8wrvyUpZDJFdekJfTih2572MDisl8y26mMWGN0dEseChlSu5VuG/thx2sT0D6C61CWKMH0H
1lnbQNitbrROt+66ye4+WIFZvE6m1O/NHtOPm4/VAgvUziSK7HAmdM+cK6L4xFgF1wJ48bPVpv0O
HxUKqs7Ut0OVz+GgO9oWNNb4RQyS2qRr6lM2ImYKrH4pELhxoLxrQfDZsjJS7EVr8JLXZoh3CJGo
2ujhJzeV7PWcYZ9A50TtCcYfirCPBGFFZM4LbCD/oqIDEdqW05zt1ojXqmKzopkzLgZJ3QU1L6BI
14Ls1My2vS/ixt/r8NG+ZkwDrvWGQU6ax/NVTpufyDIn0j77teWTRBFL8m/E4BZwkjz22FXqeqxf
CS/CnLG5VUYZev3CeUZxpj9BQhtPLvBGMuykuky9xuE90oiemWI8fxBFYzorrWjGC3Rc8T3SIudq
Aba1/jI77L3qGvlId2v24Hpzh43GSvVzjl3SACGIgEIx5e5GB/8KtDyYghXz+dR3o//H3nktyW2k
W/eJoIA3l3+hbJtqyza8QZBsEt4kkEACePqzsjTST/Gc0czcz40iFOzucijkZ/ba++QUBd13hF2+
R8VdbUJBXsQmmcU8bvw+qV+4jXT3C3uSY5MKczeNNeUMcUC3mNyR8TdOXRcHIkc2lC3iDmun9K7P
XBSBwnc+V/QWmqbr59chyfCtnsNxefL9EkyuaypjtxZWdvR8gnLHdWrwkyYfNIlREHnTvukW865I
aPhiw2vKGkQrTF8Cq6FNQhKYMKgXIuFOknfrFo/Xjwqr0HAz+vV866xBTTBO6eXltlgm4yWdBk7q
wvLwOSKPZ946uVW0MeskYe9nKraazVE3P9iVab325A+yVujsvhP7ym89c76F0QlneilHS6ntPREt
eBbEqVp8lHMzvYD5hMDRXvxPaVB38lE62Tjp7Hm+7VdrRxm8xjIs6rnbupNdqqe+mNPwm0s6Dd7g
GWMz5X2qYahEsAs7zyj3xjjK4mMJus4qD2i7+/538ep/64B/UQd40P5/VwbEX6r8R9s3+V8Kgd9/
6w8jDsv9zXL06Qsxfxna/v86AHMA14QHB7Cl3gAn/nOc62J6hLzLJ6sYHs++ZBr8Mc61f/Mc/mBA
fDGiAD7O/6Qw+JVfM7XXh43JJnQFAnjb1RLin6a5NLzcPJBfnBvlRLsJMy+YXwdTPeSEanrAQp10
uZk+aWeapWRk4k6fYERpz4aoEa8/vXv/h0ja+kUlrZ+NazLFRiFtMmvzeUd+fjYYSmvJ1Dgx2mqs
c4qwkw1V0PpZDDzfIvdU7vgeTDpop69DKVh2kHi3SdYhcGMcppqPSEo27VGWjVubENtPq2cgA1h8
L/luLQZixb9/xheo9idW5PKMOe01GENJh//vL884DzI+20WendlLwf5Yw3yasBx29oxp6F6mZbYQ
B9GGblb6C4Yzpekc6qlnedZDQX7QRw0WwpiO5Z3MW1zo6sycNkHvlazL2yK7L0ciIodIR7+ZZvQy
ZOK6rBSbbRZGvk5EmurD37+q//0xBOSSBnwQuCXDg/xSLGJNkirSuIZzI5PohRh1Cgy3ZFaC6gil
DiP26KlLrOrt7x/2F7k6DVLA3CHg4Oda5D/6af10LXLzTKFC0ubchKt1tspsPDegWmBN2cvfP9Iv
NNPlkViU4C4B/IFc/ZfrDJHMsoo+a88hTgtfhEL2d4AswlYRx9idKUaW0465hIggHU/V/+qi+QXL
4+G5UAAB8PLwcef59eGDwMmztCFYQndwX+pi9L6UWJdUB2+th53ft602ryyyg6rEZZreBt8JCh1O
Klrcm9l3ejN2VNGWeqFff3L6zsbxP8RxtjNQ7Zr4WgWxF6F4P2IPtI7/Aiv4FVrRzz/Qtw2MTVhF
sXP66wdl+qPXeJQwt9aY1F/yXg4UtUYpGUKxv2jSK9Kgy69pGHU38yqyvd+SHB0zMwt+kD67Yl8F
ZxMjZp++570TfKD7zoKrv/+IXe9/fcjswbiIqGW5t+pskb8+S59AR7PPpHNbuKJLonALC7ECx89O
tEdZOsb9LMyHqYZO3GRZxsiUJKWBo/xQseCKywpDx67y8K8MKpW+EinanhZ2KZvOE90nVtnhNiFx
GUkxu6tNLh0d+1kMzVl1mDUIasxdSvpBQbWJeT8mollNBSOrR7tI75m7YJVZjYE4wzU8S5z4cYqc
4A6sHFpj27vjChiiwuKmyrzwPTFH9yrD++5mTWedyWRmbo1N1JKzPumRvaolXLeW8oztWszfukHI
p9E0Ar1Mwn4twc+N/YttP4vMUuUhCaj5N0wtk68RQ7Vpg6Gj8Xmsg3rbdYN9KtumO1lgxB+EVSHt
75y6fMqjZA42k3BBmZMeCS/vw0E7r98JVdM5qV7sLWu2pl3F9jCNJ4VoF+kd7nE1VNd27KI7tgOp
ubWsVh45amzFMr3wN6EMqre5NjPyrqIOA1rpHVCUEV7JZBio1m/7HVubgmgzSru9Mc/mFxpO9WNI
AQji1ZYmW7TUntL9LKnW0Nyr3ZJOY7jvyXDcEpeCJJwf3XAA9dChUz0FaIyLwoiDBDFN0HqI+l1Z
JTGRqE196P1yl6L7Nx8UfT47HoLoAGVdIfeOBBtlcBlQiJcrkp+HUQlZ1yjNK0CMDwA9217fB2XM
Qc0WpOdW3n6zl7qQDpIfOY6deZalrMv5CqHjepiikSzzus+RehQ2khAzMFAOLg5yjJHPABJEmKgv
1qwGb2mShPOQxBcldn5JInncVxLlQkaARdAeyyVQ2XaZCY+7oYh3uKJUwsRbxcgcjb1vZEVyx/zY
8VOsIXS8tOWUQ70nxLKPNpXg8Epg7XIf7RVmAR5RwyaWAy0+EeRtRKPC/5rdLakpCVXBntllvcYh
vhOYtNqs/VAb9YS4T8OSDtgVG3W9a9M8/IGOL8hN/JBtbBTccAzPnpGkyVXjBDKgJ23mQazLcYBP
7LNdlyIa3CXDtIp91A9Nvl8qv16O5jDUXewRmZbHAcO16gA2TYwzH6v9anQ1in3H8cuadrI2DXRZ
Jjako0T0UdR1VJ+cPpLVrsSq/nEdpYOlsNHa1nWmsgGRapDZmTwklOzNE4exc1WkjGX3Y8czQKuO
8faOocLKWqVYOnVbh1jnAgE0Xb9NLGu86h3Pq7Zp4uDqFzQTH2ceDFr+hKB5/U5GT8QeiydQb52l
RrVombl7TPOg1EG3pXC2BHRCRIwJsh1D9V10X0DxuzGWGgVNaVdgmEZKkLvHmiP1eLpR0O1wlV7b
EzySgoSJ3Izcd35uo/fNpA+J1NHICDYFGznnxue+QW5qbHK+R/bZApxhXxSi5HWel0rZ4xkvA7bS
DZ3wLXZlHEnpEJT8QgQ54+yTnF7ufYVryq7Q2lfzflDeml9bMpXPLsKTLxAf6GFCi4t3P8ICOLvB
X3Oe/GgV9bZyRDnEoUp2uZWL90opKosiLaanwfPV167PnOMUKMCMsASdRNyS8He8qi1m7Pgn67zO
neM+DNKzni1p8BOK8XrITnsJaL9RLENFzLbNBj9IB/sOkikijxqnTaJYCxQ4QQWLcI/2TYaxKRSf
TaYanlhLR2Zdc4JFLywtubpr7pL9NsTPvz0xuk3s+6Ify/LRDtH2n2YinsdbCXlA8cne9h4TAx+c
gSWSOrXtupLtY9eSjPEy0C9eP3XF/YnnheP3GYk1rwIGgbcqK9tyjaNy4qvTVSwIMIUKtIwQoeiX
lH/jnmrLJruj316IY3Y6/AROpKzO4y18T8esCnUlEwiTyd9umQQ6N/6f0BVeETcQgmV1nSwbvMuJ
+roKpzwPcWT2Sq6LJfW/qIYRAwO1Ynl05GwO1yllbnHddk1ZPIWcFoehMa2ziFLxDqKMtCBzs9y+
akkLHq8TAmOmLYCdwNkhWJxDB9TCNCsQy7eyKr17gg7N9sjgaipfUfenw7FGePZjWbHz2w2MrbMt
fUDIdtFesmFPslj0akBYg8x1qdgELre5pVcZ+nM5XEd1WXhbz8ZHg9seBiobBhnRS18YU7qr7Iav
yWokTnRym9YS32tuyMtVaHFJ7ZS+YyOfM3hHZ5YmOw4ZJa4tqA0/xsdJTpy0BAxQeovicx9N0bOx
UKZfrZHsrQ/J2Es76lvBdMqVzZ/CDz3DTl+RbKjZDRxHDYxZ9itO2vJ2XoLqqZhgf8JgOLo1KN5x
VT4fTmliqo2EpGzb28af3RtGYm67y+Ajput0UV0WQzfW2TOVyPCBApjbCLfOYcIme1DDJlJTKDgF
FvGE2sbK36yW/dm0WanAlk+ddAxifAW7drbFRpleGUmnvmKLaExxFQw+OgHw2we2N8l66Ecx5Lt8
HblIcxsb1fuZTY93rn2Qyw1m06Z/61oZttk4ryvCJzKiG3cqbNDq9ExOuHeQlLuzZmcm9LQiUOew
hjgrYiM0p8F2ScByYvYbvnhVeGg/FxcZJSdd9MK1Xg/3DQGM3GDtLir2IfpNBeT4ni69x0zXr/QC
324A8JSXSvcWJ8VwehTJoBX1KVf0rkPnK/Y0Dst8kzuyJDus7zLn3p7Nyj8lcwu0lkNnprdlb0AE
1DCQhE019ShvKyQ/tJFRCfCdhWW2xV3PPC0C/3iys/0A11gmUbeXqvS/k5R/MUmxbNOki/znG5XD
97ZP/zpH+cfv/KGLM38LXROXRbSpGJfibfrnICX0fkP749LOYX2lbfz4pz90cfSYfwxOzN/wAWIR
wxQmYAhn/ydzk1BnBv1siAEJFCHFi5jrsObBb+uXwUlktxxObVgdnTB9VyWuzXJAnusH5ltj+E89
+8qGG/NbWFtv7C2s/Rhg0wwxKTU6Cexinxx0XqdBg5UNhfuJPFXKmcXstoEGMOUU9T+WBHPANgPP
bDWoaWhkE6cV89G4YJwa6HQqcNMuzPN9YjToq9LgEdlceK/WfFuGsr5uFJngNDyapBJiNxg2y30F
RArrGYupvlsGZsadBk0LiNNeo6fekHjbNlBBbC1qfLZzlgGphlUzja268KtKg6yDTF99l6+RrSHX
QOOuUoOvhUZgTQ3DWv4Ag6gB2dAJdi7E7MgCdtQI7aJh2hqqtqU22Ewg4XQ9ILe5hm9LjeE6Gsjt
iH07eBrS7TWuqzS4q1zgQbRZH7IA6nU13ptr0Bet/xd7Av2FXmUzAQxc59w+Cg0IEwONoT7MsNLw
cC2GvYQmBj68SzRePBpiPnYOqOoctNZjpDFkSWP6il3VvibhZLVk/Vgy3L3Jq7AfNwVGLyW8U3Xb
46OvdjYRjbFoRPk2AlI94F/jnpzBkLHjNNAhXUqyhnCM5Ml2Le/aLRek3kbt9Uf0YgIxbpef+7ZS
b0mEipilYvQy107JXr0d4RlbYNBsijgyVQn6g43OQ6DImG4qhxqksjlepBN270FeINwm16F6acrG
u/YqUt9Mu6LoaC5CeKuCG0/Nrr8JhE0Cc+5YvHmRPZI4N4LVDXbXXDHXJoFtbc3mij4WeEOETSDQ
VZWKyrJlcmECvF4vLKX3tgqKz4GN7H5LWhLhbjaY86WNCZ2k5pTM2yckgtbZIeb52tXCaMSCxeeu
Y0W1iawAJXderta+LpAHsh4indmb8vNIcdWQe+/OlAkDnx/5E0d6L0xnCFBftr0IGd2YTvVCep35
tR8D52TQMhVxOkje1b7lZ7JpvucNNGJ4bc64COeeZxBKvO8kfxIrIeLczSZd7u2US9Mbk6U8krbM
ixdLujwybOc51q0JXOSPgBet55exQ/LcDh0of9DCV1PsLqF2C5OE7Szr7j3j+3fIffwmcAZEb5XM
+UBmY0ZCX2c1+ZkzBp04x+TBGp3uuzeDWSVj291dnlmBaWW4n0aLP1/ZdvCQ6gQT1N+eHztJFj64
M9egqwPsKs0vNF4zPg+Fq/Ai5tzCZJ0XfuG3sDaRn4K55gerpLBP3sRNZIt75bIzowEXPeUWny9X
WuFJHm3FBY4M+gWM5xLmh0apvVMdw9QNzALoL9zhixsp+5W1EMp0WbvBA8oZ99SWyfxogTps+x5Y
x07HwD2y4eWuR0rglVFrqyA7Ud2+YhzxIYMsR+nW+nfsEZdrkVj2I7kd4aMSRr3LuCKR70Re8jmy
wUdRAWVQlzqm1WDB+dAHC41nlWbGU7tiBrgSLvSE/Cc6tJWMdpdPq1ZE+eXpQm8wlEkjY8Jvwrgt
eOeWwPVuLDG4ycYPdb6Gn/LnR4XfS1CRM0T4CvvmMHwPIWFjW7R5PBTreWiy8ySW+9EYnicBwjJ5
7eeGUjolRTaOwltbjuBu6X2mV4mVzI510f/wVHQdkTC2kYAijR08zoMDVJMdpL++pKzQtxQv4Y0P
9w5T7e3KwSDHemnj0G7aR8k5NrJTx27Uyi3/ESjg02AV1plBEXGcVsjAOehIaQno0PN6OedzRBlT
bIekvXKaILmnSZrvrNmmumpTTAwUgdoHvy0LFpuTu2PcDmuI3cpxmqqOtVMpsq1Btdukc0wr8V00
ExmOhAlcF+s4sNytrZNje996Sx6b0HvgmCSgdRodcI00eTdS+20wwm/LiAPr2jBWqKZKoidt8Mes
nYVUmBW6ivJ9ijvfb59Gx3XjKSvWj3ryoBiwpdB2PPtOzk9NMXZXUVAesEfLYs9b+YBzH+96MSab
Qi0lVsfWJ9Kj7A0sx6mcl/pE6+IcFTfhrRmOHVlYZbIxIyRX6YpUqm3fBXO0zdy05g2D+OCq58IH
6icYxCMe3bRqERs10jNrQYndPXZ5GHzPbdBQ2hDzcwDLurXK8lni8/cFeZuz47tOB+YI2smxgcuH
/9am5K7YTOvK/cCZqmOKghemg2VPvAJdRsmTqIePbJHJzmzC5TxnvcLbmKACUjHZbCNQWgm3I5Om
uWkt/4y9fvnAZYUw1k+sewfp5o5evSE1YDSKY9mUrAoHJOeDZXffB88ud2ttn5aaxF2n676MVYtA
NRyibWFNb2aCYMxsOe0jEBv8Ecdvpmu+E4tyMBeRfFJWh+WsU05EANHJtS6GK73rfUqWxox9voYs
1Zv0jRHIQCyPs5WWGd6oEE6MIiH8cANvegxAjz6Vi9A1BIHWGG34y5WSiWIhYich2UdT8akIEOK6
g1t/H5Kg+A5GWhGUWwcM8gbi4ycDUg/d974c+N20prldpXkOkqJ9YHyF+1YmqKwcbZjU9eG5mzr1
uTGX6rOi8T37aKdjZvfLpvfzdUtWF762tcyBqrPGE3GCDUW08ecivZno462rwU4scmqG1T8TSDPu
w1TUJl+J9EX6s3HnW32IATwcMR8iGtWkT43dVBbjDRZkLldMg0KkFV7HqmQlDwhFV3tuaT2vXNr8
XUKzzzxLJC8RFoaPYJd5sVsHwSpbRo2B/iX0TlQK5cEyW7HLZyaRLHlad5f184+mtu07q07lJ9Xn
6si0XLz6QuJWwr1wCy0F8hWoYWu4HXL9YD2VNVUYcLVxZbbcwDrLFscW+7a462WBBcKSYAdhhTyt
Cncgt/oaDFW4GfpE3ZW+Yd72SdPvK6ftD8LG9WwkuDGmZridMavB1/GQ2ikC4HB9L/qeRLGimZBT
KNHHq1VamzxDfl67Jvb4feke1na9JTAWSSBODxt7TPRIZ5ju15Iar5zagZNrCu8IV6meRDGoY+iU
xrsj4SXQCX9Xgc6i8Be5jzo/3RO31JHvBFHSMzHd4qbPVxyv2Q1o/yMnaHvXBGgSumhcNgO78hen
mw+zmtPt4KxPi+8E5zm3rQ2+C8UB48AD0n3E11a/a6c2/S4IcHQkR94k2mo35cXI0n6er/LJGuKx
GJKTEslNngpyJT1vy2KvOC0Ig66TAlNHiH8jQ1QP7fwYldxdretgNPxc219nlUXWSa2K9MHxC4Eu
d9RJxbxgLRQiOT7lSEA6AR7xe7pxcIk6nql/1xuPUoV1zyUOeRlIRp5DHZLs/Z6YzLlNfHKNINne
gKUQq5yhzJ5IGbkELnMavoKYPRgmWcz1JZXZHdVTopOaLZ3ZTLR5uy8mz72Ft3sTq5Pv1s5/zKPW
gGQg9TnT+c8VkuU7geLk6zC3S1zonGhrsOSt0tnROSHSfbrgUeHZ0204kTAd6KxpJLdKE23DPfyj
fQOHKB5TnU5t65zqhcBqHOCTjajH4ovSadY5FhQO531yVRtkXacFaailGJp4mvKZaQKZ2J1Ox4bo
zg9mGD1HBsJ9IKPr1aHQhpb7CGw1bVxRQ7FYZVy17ressgdQdbK4l0ssd3GJ6GbSIL+aMLQfAcKc
G6WzvO1wcI8OiROnvoiezGmMyJqiliH+e5Llab2Egq+ru9y4mNI8MBBZXyu2A7dDVn+jASWzrLXh
hTZKanSxIcE9J3pc6AxyaYj6I5h0MDlJMZIJKYqmXueWU774Oxsg/5GV6xpTAz06OufcuUSeWzr9
3HQjIAWdiD7rbHQfofK16JzmZr1Ep4tFVndlI0jNXHW2Oj5JxKwnOnGdQRVHgRnpIHZaQ9JQVRWF
H2Gqo9qn1LMeQfDDV4nF6fuqM93XTMe7T5eod/8S+z6aqkGohsuNp/1uEu18Qy7HzEB8PeXaFafT
/jjAROU51545lnbP8S9GOl6T5XgtFKAINg9+J1KKEpJvkVc12n8HllV78ch/WPNQPWunnvl33x6I
j3EDPDn9yLSvT6Adfnrt9TNj+lNq959B+wABm9+UPdF6XYpHkF+b032qfYOQ5wN4ay+hFUMUNPIt
AiTtNFRozyGe2Ccav2QbRFm7h/8KT9XFpOi/U59/J5BD74dZ4v/zqc/rQq/YpD/LaP/xO3/IZ0yt
lXUQIqCfATwM0LX+IaO1LC2jRUrhRIyDfsrjcD3UM6aW0brMezDkYR70p4z2N506o/Vdjmmy+Hf+
kymQ1kH8LP4IUe9oTa1n2Shqo19t+pNRWbmXCHUe6490qLZZ9fWnd+P/EMT8KsT49QHQA/+siOhn
p6q7mQcIWZKibt2M0Zd8OudRnNUff/9QF6fJv7wY5mbA2bbjsCxHr/SLkmXhTl55lWvdFl616BCd
+h+hOlFol8L7PFxkaFmbhNI8oFTXOrW28rBNuDIdU6T1RyvaEA+idHQzMwrYo6XmAc5i/I5bOtmx
N2NPlepem363nqohKpL+OSzM5dp3jTZ5XlitFnbuXQ2ysO4L0bJUX6B3aN5sHOg3IZYMcmNz82QI
riaYj61H0HtWPonIZrgS+24zBTjTtyHhBYTN4nHYjPZVb3X5J/ah43WVCKq/FRsZDPmmvHLq6wCW
YevN/noOYeXVZ6M1/U1JzCCTbWn31FKe69zhZt+t1wX6AeNJMRFwm50zpUmE7Fn+njEUXAKH/nvX
+HfuGgSVa8vYf37XuM0Hvs59/vNt4x+/9MewmIirCD46gFH6OSQ+8n6j37AjHyXtnzNi1wSrtiyf
5J6Qo8bhnvDH7cLxEeTrwTI/wB2D+8x/crsg2+KXGwbmSgyv8dHR0j3H+9WvucfESrCSza5W2n5B
qZL64E6Y69jLpvPd6d1M6+BseF77mHdLc15VRCJMWJtWTNVW7BiWmU+FLFfQI3su77JQIhD3jYa4
76A/YMXoXMmGUR6Xdye2XjgDVrWYs5CLWqpgv2Redj1Vqr0xUyZvm9aubrqsL++D1gkPeJtlKEMS
YmjLypXY3xrJFl9L/7DmWX8q0Qzcjpy2uLEPjKScEahpU6vQvl4q23/NR7vF9Ky28YOBI4q1rhXX
b1sep6ZNHlvhumiJDTWfRvNrWa64cZdVCIngJM6mn0O54wfY003+vGee5N+pZEYya5FXYca4SpG4
AIlzBFwwvqm2FzhOkfhJ0GuIp0fdf09nOxHcGDvrniH1eGC93z/SX6qromQ3ivKuWOrYAewrTBq4
wmNZ2FWdI3DWTf0zZql4Pnar8a25JJBaXWufWRY2pyUXb1M0i8cClO5QZuH0KeukfMI6b65xeln7
r24SpG+9UZYRRLyLEYvPwIwJSLSCmjanSu+BN7aZ96fMi8ogtolj/CKWWY2Y2qhXn7wE3umm+gog
II/Rmsu9Rcrqt9UcqxtkTHfGmnpXZS87pDfret0l1RQ3XjBgThRiq0qPCzduLqPd86Gm5Rvbf3Tu
vEsjfw3vz709ONX1YpEd2be1zwudUSYNVjLecIYZR3wossMskuq5bdzstZS5dhZuOvqqZabqq32v
sLZG4lEXZjaKEfaFc3kS6JRuR4wz6Y1agLINQdPJPtNeHlWql3+KudmWSEkr3XjRrH7khY0Kv5ud
hpFepRehRYYm3UfF7ooluGFsi1/sujD26sP6tpNGcWMbjrXEdE4UcFiwBDhvtl36Qvti41/IhPir
mJXbod3zfDb8RFu2nVkf125lBzlRkbM8QU661l70AAtLrxwaO9wOpzgjadHvvTPq8+lbg+njyezZ
nKvCMPCkHsbl4DbZjO209Id9EcnmU9QWyZtR+ylOjMIWxS4i+B72wBwQkZnwKtOq2mQ3LaX1LpHu
NIBpAnvTsRGf2e3YcdQREV/2Tj/FJGgvj4MKqvDoOiWnWh9G7ZE9OEve2plZZ9CH6txxy3lhMZ1d
Y8bmfh0BcJuN5XLRxkG/Vke838PPRWAG2CnMi3kC3Iiesbykd1uKICGYGzOFatulQ7sPs6b+QmhC
9KnP3a+Gqbqt3/UOQj5/+e51cJpcE1bb7JIwad4wv0SbWvWFZChTNf07Mb9IEJag6E4sv+S2NiZK
boki+iYj1HPbyf7BGmAmsCPg+9ybDFoIeXd3YdWtMdGUcI7TOGxn5hRbFzXRblUSb0K8Lq88E/NT
skeLkPcB7wJQZW5rvbMEsRF1JsZnbg63YHg0GWY5b41IJu7ODXrz3S6zaLe63FEn2wQZidBWkhsI
bg/P7gjyZVjTEIjsyEdEga7eE9XFa5kXgjA/SzqKO1oynpJ0bkKNTHefpwAjw6OLTRvShQhnbc9c
BgzzeuNb6wW4vzCGne4XsXAZpFEabQrHjvDqdbGXIjtcfPbJiv2OuEG9L25j3Tp4v9Y7qYaQ2Zq3
9OTk4Pp0ly1RUm5Du0OwlCm2a7ah7Ngyu6e0HLBfLSN13eMCE9dVKbZ0Yldut0jMF5rqAUFwtZ1S
sssLVGBAzZhLEw71nDbeeIB9TRhLungUDH3es2kqF+zy5OTvhDmvH6szzfVusnyxbZ2x3pmtThmt
zLC4myGlpvHaZexA6eUymsxfVxaPzZHJeVOab+FSggVtst6xpHwbR8YRd8mcMLjWYJVVoBBDIdTT
hFXmI97rKTRXBIqloawpVS+e2zSPAqeSx9ECRt6YOeZySgNdzoXtaoJG4esA8AXuyIxj0BhYmHfN
vTnO9T2Em9gPGheTeemeI2QEcathsuLClVkcebglLCyQNHYmLgSao2G0IoIpGv3S2FsXVm3Q2Brr
KAg2S8NsQmNt6yztW89rYN16jb25GoArNAqXXqg4UNfsu7MSV4KdH6mqdPTtzaKjVqO2I3RVx6+m
vPBvnY5kVSgZmFMwTZx1YGt5yW7F83I9phbLx8JFcTxbctwJmYy78pL8OuoQWLxniXHNyY1lXnQv
yIzceILA2OSSHbtYZfKo1uTUYop5i58Ybq3NStTsgi30farjZ/X7+dzrSNqoWEnBoIQ9FKI37sqS
yQyTBuU9sHnOPrDAwDJ3Nljs9WLueBxTLleLjsGF/FeHaImi02QRktsnLci0Ds7l+0RsCGYjPfNl
nazLHIuU3fUSuHvJ3h11DK9ydCLvUGBfgTbfwlmNwN6CPK+7UYf4rkE0nwYORuxkbXVuyPo1deiv
dcn/9QZPvOU6FNhUSXkadFBw4+jM4PySH5xdsoTJhvJQapvBPp+K8j7RocOdjh8upeW/2zqS2Nbh
xBJ1ZLNRl8ziVaFZ2/Xwj+1Ts0RveFAxfZiyMOuuIbMx0GcqbzMYqVX0nutgZHzbBnGPf3k+HPHY
EcZmBU3y4roAbruxfZZnh+73sOXlkrzMwc873+pA5p5k5pkWdYGEJ665I1+KAXSjLUJIc14tuy2u
sXAe6uMojezN6xwv/2L7fMURcGkkvFdrDx9e/k6Lo68FhTgQkKZJci5ZG648+J0yFwDn1L7za1ka
zbdimu2XCBPRZ0sT6gJUXWhmvXag1wMxQGONEyZdoO0+iDs3wB8uyHsh/fdAM/BOq3F4V5PxA4g8
AUrF0Q/C6l4QxqDc2rjhw7E3oWbrm1KKH87qTUyzOwF8r4QTasOEvDqyjpQPqOhLzJfpDPE36KM0
fQ79keT61V4fspV6ZyN/p/3/20L9Oy0UMhn6m3/eQf2/Pl/b5i/U0u+/8ufYhQaKPoVRQKAxZm32
/+fYxf0ttBirIOG2tT0V//SH2CbQ3RKGHTQ3+l/sn8Q31m/EiqCiCaAdvMj6jzyobPsX8Y1JNCjP
S5tZMRNy6Tv+Ohch92IY5tJX1K5dNQsE5ErWlTZ8xLwO6eIU2qSGCPL2xkNp1xXgpAwd39qV6C+H
Z7t25dpvUB1ijUZ503eK9M0JXjB8yn12Dr5k1N/kl4ig2W32rqNQ8DdNtBwLQykjo/a27Xo69WNV
D2wAVzk2srttqgVzSObUISUcoOqNlxTzVWvUk8kh4i+3i5skz4UjuitEQm/G0E4H1U5BGptsbhmv
dzdFjTAB802aOM8r7eeM7VVDjsLIDTqqtWKVTKkIYxyBsKXqVxbHPk4Sj2s5eV8Yy2hLODlMtzl5
3P0OPbNifApgi/jBSU0souaJ0fnUV+EWQgRzHWIogjOtzAQXjD/DQRjsSXHiWuQBzwoEAUaFP3dW
uxjzJb3ac5yQcxMYDX9Y+8LC/U7JdGeTa/Uu1WI9Kj9rpkMrC7nNhoHVRtotGN4N6bJuhrLutwW5
nW+S7fpLsraoVfCf6ebT3IZzuUl6jxfqgjvYb0lViBtFdBNUBk7mrlVOOz/tBI7HVn+j2tZCKuUG
irWogyqJQ9o7+ckQvER4hN7YF5l+fpHsZ4OW709ayW/QtpoPAnm/fRH6O1rzD7mJIGnSdW5+gQK8
CyDAgBFYgI0x8iiQgaPQLMF8wQoQPKmd0qxBfcEOFlsjCJhCgiNQXqgf+OOaX1bPwqbQ49tIR5uz
vwU8+oL9YAQt3tcwDu3cPVlNn12XgCFveOj4m8ScsILpMAvG5wPd5tbugztcseEnNEkBtRQQMcky
iYvmAlukaSX2JDLMCD776G72oDKE5jNGTWpkF2ij1fyGz2HZsYkZqw8T3ftJalGI1MyH7wXJZ+2u
gqVVYUVfyYQED1kGOZWHVAoM5XEcOymWs3u7moBKoiYZnkJ3+saCzdgS07lukwuGwjcgP7WIEup4
uYAqqWZWah9X3lJzLCG42WEaMp+Selgt63/YO7MlSY2s6z4RMmbwW2KOyMh5rBssh0pmcMAZn/5b
pFrdqpL+kvV/3Xdt1qokIgB3P+fsvTZzd3p77Zf9pcUI49h5c1n7+vyWq4LQhjqaHrtEFvvwy0Sj
McIC3bp4a/rFZTNVY3lZkwMG7ePLhmP2SbhyFm+OQcvgwY1qGLeaKA+lSKInVefYecgcz2+zxePT
Qt3f9YpjXAU8qgGyC0vZzvQbJ67xt3xZhaiHzYGVJTTCE7jIFDSvklfgQMW2dfX8OwLW6VCLtloh
BULHNk6C4ZV6TxH3o/MfhpVDzbFPAegyTDdfx2F6cvKG8NgsEiNpJabXZOvawj6YIxMDQNy51wPy
3IjLZo7bTc3v/q3/iVD/QYRKj1D/x8YivcVEyp97i8u/+6O36P9mYMu16ZQTzGuQtPrvvVEYsBvZ
LI1l5/tjU/zTJqj/ZsD1WF5vm8xbD8faf8H0wKP7YzeRNv2SRs4u5TICYd/lM/55OpAwF3cyMNuH
ImXCDlht3mpmi8R8LqC2OSrW96pmBQpM/BlpYNRTtnDgFlWJXU0PnPjQ+1X4JBAuZC6sAWFMVbPK
QnO8pj0AqmvSGAjKrJkZK6fgr05h4k3dpmyluaH6m8/Ci2DliS+PEjLxDAJP2X/30iUpAtT5vMXR
QTA5pAj3loxHPHZsGDuSf6HzenxeaSEL8Ho7PLIC0zRyy7FEmbMw6EO6T68EsM1bjhXZuuzwRE3d
lBqBG9taKff5BHG+uTPCudOO/hgzZZ40sss/+siK3O0gSNZ41PswSjZFF2FwQECvOS/MJiakIGIQ
Kj5VyspokQ5FLYfr2vS6OPAif4guZ0HKwLbKJiO6xWPlbvU8K+AoJFGh+zTTCAtba7FuOQdKK/7L
yMCM8zw2mSx3NGgYW2tZ4gQuASCIRA0YSJjzfIT6pBK7BmLDoHBD+s5BXUZvxQJwo+VQQVFbqG7t
F+HNiGr/mYAHpZHUPYzwLmpv17kzipsB5oMOKM5J6/7SY4jSYisAJJcvSLkZiNR6WDBzDV0CH+xc
0RSgKVvIlb7YymZh0/ULpq4phm2NOfKaKYrJA7PQ7FSXVCuixsKbHubtAz217Jng3QwTZBmvLKer
lrrb+Y7WOL31F2ReTWsUx5AmtjFZTAe1oPVSlmCEtjGzb68psRyUyKJg8ZkLlC9e8HyIbtC+eNA1
VyX0Ps0A49fC8xvFdO/h9SHvS4j2zalILyiy2ENKBQowi4AC6hz2Tp6et5tWYoKMF3hgtWAEazi/
uwjV/7v7RRnEpZheI0ytXyPqVgOk+KRfCjarOGDGpDH+XYiF0wIvbBaMIfLo+dEy8/tUk+YLPVxo
hybcw8R0DaAyvFQ2iRRbsojtAzE2feAuyMQGdmIYtv7rvOAUhawQcLFxq9dmbjfpnFB9xwAYM0iM
/ReScYEzkiNoFYEbhZAeF3hjtWAcIdAbL6PZ+Zco+mjgmIM6kMmXHzg20FheYJDtgoW0FkBkZhXW
aVigkfmCjywi6dzIBSkJaSN9rknHeOGOctZb0JNdRaMQ9jExFAuYEvY6BSgDOg/aljVf1w7ul0IB
syy+uJaILLzbKeVMHRBrzbJijcnZnxrrBpq2i3yAV2Kfjw1Nn0V5fqRjbl11ftde9AtWc2z1sccK
DPZQkrtzVnFW33cZkpNkgXKiWC432giok25u+tj0rjoppxLaZuzgupKXDd3TWECfzoL8lPM4EAZH
bJrO0H7bLGhQpwcSamOofwLUBzhUaNSg8IsUTNF8gYuSQ6FT7+OSNyCPmhBIJ0ef8PlYgVzgpCgo
zAB5db7XUSMHpSNR9hmIYpuk5JAT62TOLrBTRJlgT+sh2eb2RLpWaQ83aeXUlwhspn3VdNZNuMBT
uwWjyhmhv+EHCa/GSnZP9FCMVb+AV3lP1LpaYKzDF5b1i9BaLLBWuWBbue28LdqA19HL5IeluWpH
og+k1zHE1DXiEkIfAwjWMxYmLEJjJN74iXHfOOYnEEOmREgDyTpakLICtiwRIP05Dotr2SOjMhcA
LeVZTvCTwP30xafVF1QtiiH9LFQmLrWqMG+mse/YKNpJXHC6BlsN8TZHy5Jj7+ZZ6ei1r2db4AQN
BzUeksyIjrKi5Il8osf4Mcpzx4GLKpClZkHtaowNjmZtG6SuFg68I6WFqxYx13v8Reodvqi93QLw
bReUb+Z6yK3gurKXCNRplfktXdC/eQsEuGYicm80aXsb4Rm9NBdKptbVoCLRRtUPLVi3y9Hx5nO/
AIYJXtHZ0YAO50mFWoy3x7soB6DE0xefOFtQxWXpDEfGvT2QTqO/7FVjHU18ZFs/qevHwXHaa1ym
4Xqy+3lnJWMMg7CTL67oqjdfld7nlJBnF7iLA16I6GPIxhSXwyzo3UuCefzuNI0tMjEDMZxWLRou
obXagWkzR1a9zftXWfhGjkt6sIjIm7X0mMd2/RhST244R1cH3ymWI62bZp+lbdD6FH395Eel624g
vxVvVhT5uxIo/bkzQv/U+yXhWePMpEn4ezwlJikBJvtbwEgvv1S2Lq5Sv2jPmTEBg/Xb6lhXmjqH
CgF/Ci7oEntvH2h92T2BNXGRI4t+iUrTRgSC1tDdMEjwL2ZNTN91q8tB6HUJ27XgNz7lg9Lu49hx
X+qkYunJtMoOqpbEhGXRlnT/5xChj+5XV15WWpeJHpYsS6j5Mz+fiIMLHZ++fQVsE21cYq1ModVE
wNAHHXFAvGbEAGz1xHq1u7Y6a7S67/woagNDH62LgVwSlsHJpC8/66soLIF3Ou2xzi2CQBQhMFOZ
rEVam+eOuSnk2Iq5Y1xW11VkWg+er/rN6Gn5ljTtRReblhK7OBnodLvXeZYgr6wsidhPb288VO/v
KsZ5jQUAqlA39OLOoH7fIrsyt3pMuhK1f2wDkZb2dRbWBFmY/Shu8qjExBKzyQ66deFTUXPb0Uqe
a904K9vFE65Mf2MkWg2IDVMe08lB7ENVk6ugkRHR5i3Iy3Bqr+Wcy+tskvU+xXG+Hy2nXM2k962G
gZbajvxq74mzgHk/gjzDdONY3qcPQ/ilqHxnG2by2alJC9dScWOZTZvy/XQlA84p7R4XJx6/VKXx
cZCNdnBh22O5tkE9sWnX83siG4TSjDWGowkPmonccJow5/No2i1eDqyfGP+yrZGwWdN1t9PtQLBZ
urbqmfPHyCJ8iU+6Xrd1g0W3Ka56BItyFc66vWO/gx1pdxnOfTKLtMTw9maV+1ee4WG21b3khQOa
26601OcAMoX7TqbhKoozgRjcIKQCOnlkrHiy8+uBflC8auwxxTKtVxxfMadvYJUNt27TAEiYreHg
6lN5RaLIwHtiuQ0Ph/A+OPjGDKUzc4dWfCax0eQwPXJSpc1p6sNdr+fRg55V+QOgfX8LDXW2VwiC
6iuZKXGaQasWm8gJD7onmZNFemoh7mQo2wd+Hx6Srid9BCZdekRbIvDXUHV3HDGZAha1GbXfrSL1
WsBYmZrgngXIzC/CnuSyUfnNEWtPDaCntc623UyXom6MtciSaKWimoi3cpg3EQf/59n1T6nt3kdu
MtBDwHmROAbf0j4WmWd8SzzbDJoJgmUdumDKvMJ9NtCeH5BmIhccYmtdY3rYSGt+Bd31lnjajS9R
7ooYb1o+G+RkELizIrhg2OmWBjmTjISREuGU5EYBrzV64LZgBycFicQm8WVZC2krJVe9nVjn1rFf
jMWOQWO7Ix4wy9dZRjCwLHJ+GJrwQV5MEv2PBZqIERQhQLW15Gpugajg7k165mi2+Wg1ZZ6B3KyK
lU5o2RYxmbmatXFG643SdKYPzfiYoDSSfQLk19bLpJkQiBOiRQrh70ToeFejy9wbCn12Lnn8XrXW
25ieE94XqnX3Uguno2O2+nmhADN8G1D0+w3bXBsnh0R6/paeCW483HOrCYktCToquiTuhp0d9cEV
QV75OvVzLLc0HdwaNfbKld4/hbH+JDOhMKT3io5rkcW5dGN/ao/GoT3Rr/GTA81Eyjo4FMBKZ59V
Gr2we2frZf0uOUuVbNl6tv5TJ/lvNGvUt38WxX1dHC0NQhrkZNB1frr4nJSNO80yORhj1bzPaVNe
yCSPrxhmZre/vtRP+rvlUpZBx4jeNV1n7+e8asgPqTvGBZeSAKM2vCNTTtZMVH3/9XUW+dHP34l0
aFtQ9OtYkn7OJM4q8pyazIsOnQynbcxE++Au4YF5majrumG+edGLWE+46cWr9FDHs6pE8RXxRUtx
HWLu3vz6I/31FnumYH67EJOoaRdd5J9r/05XfqyoMg7gEeezXjSo1lPiqQI7Jy1grUdx8z52PffZ
aMLf0Tr/6x/9Q//I4sbzCP6/xypPSftelW1S/lmZ9q9/9Uf3yP3NXyYjBjGg/teU5D/dI/M3n4fL
JPhj4buhXPt3E8lmsoI2zUav6tvg0Sw+xh+KVvM3lKcecjcQJ6jd/zuJ2o8tJdsXcJIcph70Y0iS
wU3942NlGnqcdU7snsgjavZNYbDb0p/eM9qFUqGa1mGo9O8f6G9Wi7+7ICo97Ns054BxLa/4n5hf
NF9MifzBOVkOblSjHzB6Chhjbu7Xe/x7xuWvr/fj6vT7F+SUwu8lGLr+hdeGQmFuES3bJ4+4gtdU
cAHIlsZ9i+V09+tL/fiKfl2KW829djBke7r901drgMpEXWbYJ5RLzmvipdC4wPPLwDUj41LNs3j0
Msx8TeiM/7Aw/s235ElyeBp8Hb7Zz3HtQ531k46N4tSaZDiWPv4fMhlLyvse7tjq19/TWGhp/1EO
f31RnkBD4IJnNSbj/Md7OKJJKLwxsU9D5XIhTzZ6T7KRDqOnV14K/8bC/XIsxhE75oQnt322jQrw
x5hzWNXNUlz8+hP99eu7CLxdl7Xaczm+LHfmTw8VqFD0PlFon/zB5usK0Jo7nX4cRuj/r2uhS6fp
u+wOHpzmH64VcaTLY7aHk9UO9F5sjWhPVYy3XWrKl19/reV3/PF3dpGbU3RBGsQt+Jd+r+Ig7hIi
f0KD8tmaYEo75ib/cDf/7rdjEaJJzcVYpX66mXqf2p4yc8w0WVudUr9nsua7UlsZc8b28utvZPxI
wlseHVdH3W+YLsk17OU/3SnwPkY/k4h8QvkNtcnquaYRatilczpyL/7Cx8M7yEtK/NjtBM3tEGFL
OfzDx/jrE+zqEA9NlLn8D0jeP97E0DRMqFo4iFChmvSnSgPZLci4C2ZMPKE1HY9NlpmNG0xzx/b6
9fI6kkktK0iz//Wn+bs7wExbcNzgTsN0/PHDZDkSDnJxeHl7XNW6rpNzidbmZCOc2Pz3l3JdDmrA
Rg18uz+dIkbpNxXoHuuUIM68pYHBK0suM0u973Infn2xH5d6lm+b3oLuoYEzudxfHl/SJsnQrCWK
OewFM43FRr6UVs6EYSCsbwlk9//hWUZW8Oc3ZrnkEpyqswXznAFn/mk7kzQ7ad164qiHDfRmWiM5
ergWxQtwtttkYZptLIfg3NgnNTuJeKWKUVUnptvQYvzErfcIgJv91wqibIYtPAAms/Qw1rA3JQYQ
hF//SByRf/zMbPw4Yj0eRIFr0WVr/PH2lz4hpZAf7GOb68VWn8nBxvasMWFos462fzGN0QqTG2A7
DO1ycjfkdLk3DdQ1Yi3SnM8IgosbGQLNQeiH335EyYVSNp55r8xaY+XVG6zAgQPkCv5bBOO6jv3x
lplAsyebXH00jNQPHgIkwiJS8rIHM61fFPaKE+W9RSYlP+CXoPqaUQaJPUx1xaMCVJDCiAtrY2+0
8EsZZGBtXhcihpqAQwKdNzmClrvLy5pr+PzSbkv8cM3AVw/sniqaSExpXLZxtYizbUO+TBUqjh2w
IuHSibBgMICKh9ADrDE+ZnmsPrI0r188CXj8WABPvDVgtF0jO8cQzewqSr4Zk+CWeTNgONqs0Mce
icPj2VOZ+0oWH0/7F7psQuX10eIWYYfuEVMUU2a+E+5o7vvaq28bl5LNGRi+Q6ywQd3TiMPGJxx2
GGMyjHvNqnlJv+AMIdFjCHj5RUNgGBSnyQ6QWfvRtMqny0KDVs0mv48YQu+2bTF+AvBoP6SwuU+F
O4hHY2zajwxtARwkC6rB3KICXtGCF4+dnPivKEWtgwgZIgdFOpEmpvjd7E5Hvvy1y5GG5JPBy8yf
XPa4SfeANOhUEmHFk23HLiL1okTmd4yXg4mW0lfB8Cwu9NRcknQnrH3AL+gJOiXwEMJWeGoyskpe
PTfj15zSVBJJWvnISvslSP64IDYvtB5l2a61+zrfmaPJh4HJkxWbRrEvulXM+1fp0RSh/PIJBtYK
ki4np4DGBksHQYtHbi7pw1kIL8IoLZ7lPtXEY6uH/FlfAdMYmUVcS8NnL1IgykfAgOzLgUKQY60A
sczoCvM5WhlJ4bwSeuW8unFHV4jsQ5Gvnclo7ggUMffzPKAOx8Zsfyv7vrz352Q6gz/M1zXuVlqR
Wm74dK/05khgR3+I6E/yV/JxRBZPjtJab0P3nhTThD4uwRwMyJx0uqRY00+FHVf4pzIm/onTIkd1
6IpMxDTd4+x1Nl0VS3nMaMBzMnKzOKCjWN4o2folHdCu+F45jfr07bk6OIwkL4ULim81kTE9rjoU
TMNqzlm4BgzZ/AjaJJ/dPGvabetM7jupo8a6ZbZ2UbXYKreU6d5AjxbBNRzzctdX+NJFumhMiISK
v0WLgd6rEC9Nbuzu6nIKT3SGvXrnt4P7IpNCbadSzkSpD0AlbBqsAWr7+VuZ19nGccx5Reec2+iH
Tr/KsqH8lsrUU+uyh1ic6SB7lsNoG3gjndF10xTaBvQu+XgcXraFT4OThSkMQDKEtx38CwY5tTyk
DRQIyKzT9zCqhg05L9rNJKriOYGUtwLrBoa1TIjlAmAWeFnz6imb9yPBphuSEbeitQZRhvZ52vja
pT3GOss/ZmhCjxorxpnq4W5X+IqZVTggAjw/wjrWjnK44KTr702LNPk19twBMVLIhairw7XdRfHB
ryR+cdUSvAxKcUMQWPcgM5o5q75st52D0LGM9Xdga9WzyBMzSATcaQQd1hrFpE6fSRU37EozkBOW
9wvXhp0nI507Sucgvag8gdRZdfI6bxUPtYbNUb1OoTIuNTPllWhpLwEblApMnzuGHLDxDQP5Y7VV
H1GjsyBVszDuJx15aaADknpsvG6MNn43OvomS+KlgVnVOklvXggb0XSICwoNe7xGTAcRdcqbPdBD
9mOfHGqsHKZdneATL3/NGGW7yxLFEsRqzMFMVqy2I3VU26YLeBPqC0lINq9+Fzv13oaVOO4dI5Mv
Eq80H83D8U+yXpmjz60jznNo24CQVjR4A/JAZPHNSWNffk4SA3vbe2Ayck8BH4Fx873whzpagVt0
noQbikMTi3afE70VB+UY0T3NjTR+Yzz/mkrH2jh2EkUrcAd1+5zPWqfd0e2rrD36Xv+yb1ImenmS
beJhoImuuUT8+aV8mBGVe0yx7OGhd5rilkHwp5nPzyPopqtM4WhiXQV8guS/29idND8iFUcfc5IM
d6BvuHO88emm7lH4BHbkDWjLICJjNshb7+g6xImsxyGXBUkcrOOrrGujYa/EqJ/suprOdausW3eG
1wnmPOtQPHAX0hWHHfGolf1YbhCN5+exaewr4Jr5FWzI7rZIoO02ldG+272WwyudrbdKuD3piRIB
hxOauOnJpE9WpBnT9u5wlwVFnbNc0PpcY362j9PQv4VSG+5w4me4Vjr93CSR8y0b3GwhLsaCvZIp
f1CTN3IpGIkiPyeQWUNOgUO1j9pXMxnkqYDyvaHP3J0MV9dCyLpt0ewMlrytxmEWfIFhmjgU8E2N
2zgvCQDNpMQoBqJBJnF4oU/dfIOCpQoEbdaXLkdEv4H+aifHEaKfs/IrncB0Pxz87NIdMbLsAMe3
e6pc7SL15uoBs5UpQDJ2BAKamqdn+46H53Jgh/80+ro9d1L2u5GN8FSmbYFBRsRhG6A3sA4xi9sO
lTtRxpKThQavxOtvEPoNgAkYUkmey7x5yUbFBGnKnYsxMVlGLX0SiqRtMjDXZtF0IDzKyjwrTPtw
dEUNcMPPPZsF0Ri+V6bbhVvmW/MWnYF9sO0aUU3uzvu285LbtjDqh86Y2kcmY/amH+eMEIoxCYip
sgNbj2MjGOfUW1sSQMYKFUz8oReKfUjB2lyF5Mfka5uf6rqfqVPI5fCalUP49RV2x/FBbwbt7CTK
Is/eop3uk6GCyUeWzrZuPQeYFMw3Eot5dj/DPB6fpG+p94FU+o/BVW6y1aXbMRbMDZr9aZUTaBNC
lvqc1VwncLdwcO0x4Hw68Rhdt2lhscslrTpaw0hSelWV9ToeE/w3GHiQHLE7X2n5kG5M5thqLSLO
7EQUMpnX0TvG9K0htp6yDmmFZnv9c+xOi9cwmtMrMsuQrYSkhFyVImcgV5KKfRNrFnctp4HETFAO
hDo/Is8bQ/v3CvZ/vdB/6oWilaVw/Xer7y9Bx/ffx9f2hz7o7//iX31QYRFYzNRHMCDwloYmfYY/
FOa6+xv1gunRvjEXjTdV3R9iOpdmp8v/ZaKzo1AXGOb/1Qc1nd+I03Joj9D6+b2x+l+I63DxL7Xv
f7otDiFMDp0j4bGmU+xwrR/rMJQKGggYXKdDbTZPPY8dp7/p3R/N/HI2tJoziYFAA8jSrTf4Z3JQ
+2e3T+s7WWl3NT7CY8eJCvcuk0MbBN1hCi035PxFpANuQO218zxWNwTrbJJ+uDzkDjO/69JzJuvG
tmG5FIHG4ds7zEYDrVnYs149tDmEX5jy+GeB7WZKyrNPw81LV3o/zLwwBP4BZgvCMEvt7TxHOtN8
OTRN/ZD7pcJnSWRAbqALHl1ys8xQqI1H/nvLMmxTQimbig4oMylS1GSjOU1ikxTpbBy9ajIfbbDe
NQeXyqgwYNk4dHe+6U3OAdkYqXVBNtHovA8nDd53YHhZz3sOk+c1LUP/I3JTztyz2YInXoTMek/M
cbt4mtErEKOl+AgcLsbKPPnE8+EpdUUMWIdx5GpQntNuez1N+81MvrS/BiXCuJ9CbmQKgw+3tBR7
+OhzMPadlwmaDTPDKCa8K7mL8qUuHrv0XANW26fm8JhWibVL1YDepRDRHg8dPJK6iOIn8vYw1E3I
ThgVnklRgA/edU94zgBq5+21VYwxTc1egEiJ3Hc1huQbgjyZUb0BjBOrbKRNNWaPDDSRlwkjPdI0
fYsSKPYWs8i7GaUUjC+tILTRfNSssgocyrIdBzhvC/ltx4wAI2ny6ObmZ4Ul+ES6K4f4DF1iXHtg
v9RLVbTHoq/KPVZdZPCkLo6Yz4J2ki4yZd1AJzVfx1HBgdfMHiXUAlBJWrVBtvbdTUr3XLhzeD2I
ijOBPuIt6KCqtVa4zqYu21GLL9sLsv7UcjE09CC7jDCHdtzHFzRXm7OvBnPjObZ+8CrYo+XIFtdp
EWm5be2/4QXvSTlxkjfMkONxbKZpI2tHu8ULYLOFRt9DDuNXjqbuILDBeitAueuyoCJKZLIvmZzT
CUBGCazQ0ZBndVvlO/aBdSHeYt0SWwyAzNpjTex6l83UyRB/0WFah6wdZEZ2SUnsd/JWWWDAemp0
shgaCm69aNcVanjqQTVBNOQM4eg9CGPybwPfHO8NMkiDJs8etTwE9lMOQdHKOnCU9oQQSEczNqbH
uHY4Wkg7+bQ6p/nWzcSuGeBTs8EmNKuv2aFxGWQXRZ91J9dVvPFd49dry561z0q5pQWtCqMM82wf
XVuT9gBvpmLU9li+ultM1IN3l9NvumbSyvkFOX9yKQnM2UIxg9rFlteujLxL79slOVfpxhztkrQy
j2UXNUjvLcXVeLAyWlWDeu/y2lrpYd9fp0OGJq3nsQD2mBuBP47TRy1ZVDeRZ0/HTiXlHusEmpMd
GQUAl7TJ1cdVzafNkPIM6tPAeZIE0RDKrTt2XfxJHhiOX38QUHZsHSXtpQnB+oW5/oCpFFr4vDX6
Qj/FpSh2Q+LLVVxrJs34im+WDfSZUnzbccUqMWJ/pUGgbRwL5wnheISAytrawERC/xVRi5g+53DD
ZnaSSKSPqfbKK/VkzomORRkAb1GrI6ZM+zLVEQY2OTUSsMoP9JnNOjFl8lg0ab74W5zkbDZTDyuh
m1EHGIVxXRfhQ52bmR8wPBIX0s6royFIfPBI+MZDI29p22p35B95r2bhJOsoE+DgCoG2mMqQ13gA
Pr8JlzjTCYjK2Q3R9KpQtetIKQXIL64IRkvKbfWVkLq8tYuXknTRHrh+TVWn0WfBw95fowKDzD21
+4GZHMxqmmvsJbNPHoNbYq2cXugJO3u7L8R7Y6JIGhf0f5tZPURi9exOaREkuk59avUHm17GmkLC
sgJlSPUZVra9STWlnWCExlsf2ui61GexoZjD9xGRsRHaBusBdMKEE/bVrOn9eUrwXpRT5wG0GjGu
trhfehiqG2Wb0S4WNqe1wfRXIoV9wNx5R45QwxqszqJj1ZrJhoE5CA5QV2N5UKi8A3donCBCo9f5
lCiZXxGjbBdYmLpK7Otx3GlTTZGHintVGSNsdlcU75Os+o2uWZi0DE1bozKqqV4qoPmgatp7kaRi
bfnZtK4p2umF1AfEyeDiNPk51t5DkXjVZhZDt9VbcHnDBG9LsxcEeznG264rxqOW1R99Np9zbLkn
Y4SFPg9Y2XPTK69MTiYX5rjkbusToqZE6YeZDiylh0eQH9j8APNmsvKjDOkFoTxBR4cyMIuM9a52
v83zAnj0Fz9spr6ZVZadHBmGcFfLPAitARIIIvcLngEaaYkNrSDLPjs3F9uRLkwk+avZTNJ8kE6I
XYn2wELdpyz9mUBJLunr6LlqrsPMDFdxb7SXg+33bO4mbU09eqkM51OK+rutknybOxwY+tF+oliJ
V6TG14+5z5+aG7sJJNLzz6azzRVBKdkaTT6s0HaIrysnT2+EWckFtzlf9JniZ/Cyb10REvDR83ax
SvVP/lSxYShrEf3SJIyA8qWjz7ruJvmbCegSIMBUHTq7cGHPeXRNhFZuYa0WF8xjho2aUFP11vTW
xiGKagwVdFv5DEOckUYmap+2oDlfZ1Zb8YPCi6UApc1R8oNJPj6wtvSF1z5TZzWU/n3tOfxbSrQ7
CrMDcYtQonMR3XS4ta4dvFAvXureOa5L7ZNHl7ZZYfbt/Ij2XZwuKeEhPzSWbPtBONlAT89tSN/2
N/YcuuaKoonGWNcP03qul0RBtxeEElfmh4OlwVlP3GeklEZ11Ruz2uvziJxvdPxvQ9bqL50+vqcy
VFczAiqiQ/u439Nfta6cwu03BnVfycoqFS37GLyBidgkgD7IE6EXt7UvnNuBFpu+YtXUOGIwUl85
dpt/tg16guVFjbinTJrIlfIadyel4fDKlK5Cfd4KQiw7k22ezHGK74m6SukXTJbTZ4JC9TfiHI/5
EIfzOq1iQmMi6yN3W+eudBPz3YhSrVjNYNezQEu68SAXNAtevDjt1khnx3cdefpaVl17Nw9NfQhZ
PM89jeAdya7Xs1vCkkPNu+7ZDsa9oc0pj7Pbex9h5KHtN1vvSigneQJOYYOpSJw1roV84ySWXMkK
CSQgaKJiMHJUt41lw0rAhd5ejpkJJ1APiWCjDO2IemfcUKz7scW57yfkmiAk3obeAGiF8eRG8rnw
O7raDi5MWOxqL0+eWM2yJ7a47jkfRv0O1FPIeMRLDrqD1bALa/cIIFcDF6y1+C4nd8gfIzNJp1Ov
EcmEvb45Co1EnwUNkpFWkAvE0JA/4mJE8Y2zFPxGH+kbGsDNjYI98KT7c/fhyKHfo8wVJzxt6spG
zPNQWU5Dj7mtsFVatbvOCmeZzMY4FkSjCph+aF2hFDCmF8By7U6sZyEtl8alnPpNkvI+nFCP0Dj2
w9x9GEJ/dp8jZrrzuvdHdlYfjgsvYjOqgAED7UI7s91L18riFzJZCNCuvO6OHHDmn21caue8HJOX
sHDKbRP6hb0u5jE/AO3QUbilkR8gnMSt3xZD8aTDh7jp+U/30KhHImvFHRzokkNY3b2VRVnhpfHS
ravm6NSUHEnzskdHroq+uMc8EdNZ8czd4BfZRVq1uB0LFa8rEt/xSc55GziNdLYDMaM3ue00DQAZ
sCdwBLNNnxrdRVHOXWCbKVpjj3aEKa1wuvWZe1RXYxSTdiqiUccSuiL2zOSwUMhYMI0Mus40yeDg
uJnAt6XzUg/2HYo+N2OQ1k3Qzpp2n4q4ACpPeOh8ItJeW7ltamzyWZbN2mpj1tHRJ9u1al1rr2LX
eTJhoXVrxg/S2+MXksYbvKpwrWtpGF0kmIfrgEe4oRfiR5DfTfwcq4y4U1Yf1VQXvdLkvmuFcTvW
ilrAqDVk/S68GgWNpB4aeWh4JtedspILmToMAs3O+ywaKJh6uSBXAYKodDcW8r7NRJi8YLEmtgmw
91nxPmIqmOclANb3v1ekxu5dklyhviuQTzUokcc5hcWfoPGzN6LNsy1KhPlV52B9GiYStnLqY4Tr
+q7izx5ns1bYUhL5HI92cQsKlGx2SSABHmy5dmIDUacRA/eNshZ5ph5yOiAjCOl4b6yaJq0u6Ysh
DOAzPjBngOQwjmI1l0a6idjrOJzX02Y0G6TsuXfQZNmvKwr3WxUlYttkuvnq0IHeF1kjQWCxMjH5
8wMvqeJdEln9uqkc/8JKAPoEWRsPb7nQ+h397itrjMWHTluq55MEjQLdI01z2kM/qDlKddFFRkk7
BshChg3PTb2VYnQ2Xx67kodSD4w0iQl6L+KNyNnGw1HLvrWc6YNKeMVeYxq61gZ2knJwSxJ5mCis
NF2baLCSeVSFdhGU/8femS3HjZxb91X+F0AHMhPjbc0sFmeKFHWDoMQWEvMMJPD0/wLVDrv72KfD
9+fCCls0qWIVkPiGvdcOfeuuh/f8WE/6NJDNcmMyVkFuXKqWCpwpbz5r/XsNO+yGLQUTv7qJT1Fl
ce92HPyoordzrvPt0rIcbrN+5KEzzQ+6t8Pb0cTZHpe7d8qgne4JtOXA7KrqnNjiPgiwN3Udq7Dt
UMfvpGOluxIFbUZh1wS3mQXr1xR2theYociNwPMVr0QxBfCp2BaJLt6suntrFCnCegyOjmuEDZdp
/LAND1ai+RYA1YhTBY1nAkwd6a8p43w7w1jepH7s7bwlfyc/XQPhrRDPl+ZrzW5Nx8GO8MaPMs2/
wsFdr7fBrvYDk89qY5TaE6oKySYJo3OaIFfLOhNtChx8W2pmYW9X31q+b3FJYmYxzQWESsnV0vlM
p1cwV+sklzyOs3vmD7a9GxwzBPuxtsfbrqfeTu0RlvY6/oG7VV+FTZPDMBoBuqSB/ftU0qIhmh9P
EAaG3WQ18gFTOROBusUuYPozmTnpxg4yH7PbsNN6hqRUe+xKpJWdpV+MD0um40OcNN/p1yjF8CzM
O2dJi6tyqEdSOBCvv449k2rmPTeK7KYXSqln7AIsptvev9aemraNWSgcK30VTUvTkexgtSzkhm+h
aG4mwrk2OpUvIAhACo+OQ+oScOsJnt2rNqJAZ96Wu9AOxi2wZvd5qcgjc5dMXpezviQWPn80y6e5
00+tJ36yYKT+m6mOypjgNF3JNzZs+ZUaS+cD306LGrVVu9oqXgxyjZ91XVjMvFlQ92jFCAqxTI3v
cvGKx2DuYdZWcYrEpg6ib6M9wCE34wjTK5ynx0YIEkHyIIoYO/XTdHA7VhAU/2DpiQRxjwi9w8eS
A4v1oHIrbFIjmSAgE3QPDYt7wLOz9izJuiYeJTa0OtGOj6qGnZW69d2I4R9BBLaVjVyyhMWLXPJy
Pwa56PYkzde3iCaDK/4LX8rK4KeM5aOTVhweQaLPYKqy8+zycBVq+oHBYmCLQAYTDi6o875P0Jib
m/NC4hu3unhpeSRBnsZzMch1FliX8XYOB+IIhceCFAfvJkqEe5QulTA+XY4Ez7TjdEorputj8y0O
lrPhgt/mSW1jjrRuorCj1sndZg/+4lyLsT8Qbe/vyZjLz7XL+K8JbcDtlPpbKlO5jZyGfPrxIUwJ
mypI6CMDw92HpnxonDVpvZh97Ifwnnyr10d6FwaIAOXuJum8JsLprvvIqnfghhLG7ao8aruGBF8V
4mSgqO1ad+iuyj62mVzAK7cz96OeovBhsEgFI90u2epq/pYhbtni51IHVrkJthP1nW2yeJoCzA6e
mad2mw7V9Lvb+eMTZx+iCM9tt5CgCN1rGEbZImUFYjk3Oete5ixJIvetnWWn0Ctv8D2RQrUoh0zg
ZAI65seC/V6K1vXc8HwUxMwcsmSu3zsEPW8usvpil1nL8iODuGBQd2TWe+UV7R2mU1B5PPAAH/m+
OQVZSo5KRosEpzZF0JgQjWk58V4V8/ydOotbK66JSE1FcFdNCuhRr4cfYK1/xq2Y8RdpC4MSY+iH
xTi4vBJ/Krd1Yk9fAuMO91JqZ7mFjYicYPKL6sgUdI2U7FUNsoywMQHF3SfsMDG7WqK83ybLXB+S
GiGNY0fWrUhatvIuD4NTEo3Pc+x+oUJwnxq26oe4mfsT98G8B20kaK6Clwmz06bWpXyCFYLXSCsi
OrrovTAswdIiwr6MqyLZ5TTp1vUkKWouOcCUTYMYHd0DRMRD7LUVPu/EG85OyfmDO86u02Mc4Vpm
SJSzemQWRk1TeILkoyWlvMOj427Jam9f2tpprpsmCMYNmx/Y24PNjG9e7T0z58KbV0FTup0S134e
+QEEKjbD8jqsLjxuYzyQigG13uAM6W6w6oHn5+pBE1NP/XFqyuSy1HXdwjJX4aZvh5iKaZ5wccke
amzbr5UQp8xbgRPxm9Nq8jGzIe1PUMerTWOZhqI1QEiGvxsCI5IC8+QOdc/wyc7wt9GGkakjkazA
G48/XB2n8Q68FDnyzNTmxzkbDQEy3Gj7pSGShoKexttIHtGUoEW9G1X9c6K83rMieFiNihtEW/YZ
fQG423qYjgDfmgcYJPI1TanAd67Dgb20rrjvmorFLBKW4LFDQELF28bVPVvv8dVykuGswFMMm2Ih
q6Sdrf41qy371i6m+Shrgg5pXjv10KFafwxZShebVkThNSBE+R03SXbuu2B8klIxDDUwHJMNAVis
kQs3KKFAdVrv0Lqk3JSTwxOLPJW02yhQT+ktE/6e50nYQqBMhZzdQ+9NLp90ke6jvo3Tncm6+yXu
nBTD/IoWYAz1jA04PiNGzbYlAtufbMsFGoWOQm3xUFEx6WhvdQjVA0J80rwOHgj7yeKpG1cODzMu
qR3NTrK34y49stIO7A2j0euWDNurcbL7PeKo7EIgD7Ed+KDsS7VU05c+LbG0eyYpdtrC3uO1TsRx
0gN6R5Zy685TcCq0iPdEk9bHqSPTQ9XY3jZWO/U3QV6or0xvLR5iU/1sU99d2qqZDkNP9c8402dK
Y2mErOkIE43kRMMuYxvXXXEz9OEPaxQC01YRnTzt9jtrXsRNOHJrqFTqfdKoq0qL4L7EEQxbzh3P
nuUv08aLWPXiaOeiCf0t8+b23AFXvLFaP7sQT/4dUaHYj+guD2kwv8cIwrb42ukMgpSxoohILmra
+cVKVHTwW0H+qoSwYnGhH/WI2mVsZzKBu4qZTZWVQOtCgC9aGXQ0gpQjzNvUsvbSviW4pLe0Cstp
bqEq8yDrhvvAr5gDC5azO1RaY/5oXJ3sZs3DJiUaF3sbtMqL5ROJ4LK+YcYqqDQqfRBZgM2sWm7d
bOHv7eihU2a+m3rgoXLMXsJOflUxh7VrlfvEUcuaffweYkDahDELjwkF/q6zcntX+lZ1kCJzTpDL
jk6cPi5BTauAAncbDvayiePlTulEbWAOvdZdk9578XCKLHmisOqP4+KM3yzDGkQq66sCP44ykwoZ
uUxyrEce1CYY3gvMpQ/T0DwMgHXnjV0Fq51ybQR1bt0FKsSAbkt91ZS2vCDS+IDKN9wA5GiBDeLx
TliDMegJna/9RPBPXJjLWNdEsuXN6+cu9v/W1n+ztmaMJRB//+e19W3V9vr/bd9b1mp/BqT98a1/
7K999zfHZeRIgLzLE+/TrPPH/jpwYJ0Jj5UJmDT20SsF+p/7a+homHiQ77Phlh7i3z/210qRb6hE
sO7EXUwbINf+i/01hoA/r6+dkOBtpUJMcTIQNhuKP6+vUUZCDMi79IRXlEGRCFeGxtLFiCzl2IYk
rdHUVJvA9jVJmXJGgVLijgjwoAMi3srJI3NXLSjR9+xv4+Zk5ZWYmGaMZWGjykDNWiT0znNEzh02
R3HLWNi54gGKSmxe5cJ5jYZ4TFgbMh2BIYbmC+Pl+vy5oLSp3souQBNmL2DKxhQoDyp3EVyEls77
Z9Yvec1Wua3KeN0FVjKojzJHT7zvMmv9FsLlim2WJvM9IwZUsYwIiANeF50bHlXmMTZu+EIMjnls
VwUzeT/E3Kra+O1dLGkWIc60VXD2Qh/VLwXkc14Wqxqa0dYWZgQC6toh2XfODSybbAj5NX7pc6WM
UUkLJZ7BBKGHlWhsqsoaTmrU6sunmL1UuKc6ZSN08wqkcbFEdb3BGEgynpfzo6ExUjT5FN0d5Mil
+0g/079LB7d20qGJV9EqzzOq5f/mGFFdF5Xrvs8x38eqiRfgfmq3pzww97aK5XNKEm+xHZTHFtsL
Db8147d8E2SqfiMGm989zF2SWYfJJhzJSciF1L6+JWknvWBGZsQxJeYmjZLxSlUhSMfE53t8JhJQ
eT5FhoUpkANzXfM3vz7Q3I4RiFORhC9yWD/hcca6xUfadSygKiBsE35JweNd0vpAOyDd2Cokv0I1
p/wUfNn8GXSoaLduPvC+QF7mNWrD8pVayrEoCi0/BkrXF3BHydPR9mvrdY46ELtCl4bk4SdmHz43
eyS7GbL/Y790LopVFM7bT/U1coP0wSfW3AGLgLqxFoV8Lh0uwBUZxFULbO+QGQcxFkAhfhKKb/70
SapPeCVcRL2N5FijeKdc60euBtl2fLKh6om3DmdXXQWOGOg9fB8VJngELj6mvnoXjZJbz59q8mUY
r8V77PWonicWqDvgp3zADKOYVlAJMFDM0ho7c5ni4d5mPCzh83KJepSmmJYqwKHOyU8Rp1npiCqU
5Cted/IZ3Vus8XvKjktktFPBFROJofswZsWpIzNAIDqu18kcmvqNxENzz05OXRUUrm9U9/ywvgH8
F7oy3OOvTo7zCGHwU33fUne/fF7CyRqlPa+eoGq92dP1Io280TxOauAtmSQhigaUyj1MT2TwGgHJ
gW09edowHLglq1qhz84DLpgBF/51Xnr89ectMeR1cgRgzps3gzw4gk9SV58B4WjW2lPj1oXeeYMn
nh3Y2i8WMxi4M11KRZ6SO4GzABXrxqtQqiwMV4+5dicMaEnBrwOE7SqBFRlvGiC93A+2zQXGZtwi
GHDk/YlaRzyPkhi4X3JZB2PzFcvoEMBgHl6WxlsF6cnMT6hqgSshB1kSbAef3oiUihFBi9V2M+cp
MVw7mib/RGtKeZATdOk2xtqpSVst2IDVPkVOcjwdlm4emApyU8D4aVn+bhbFiVXIipzrGRHyDfR4
ZDczvjWFCO6R1Z5zhcacaOdC5PwcB2TEFSjfYJf2HBm2HYnnnv6Ad7DAdlCvdclGgt15y5DOn0LR
xUdo4vLZV1zzXpYDaQ502i5PHZZQ52RYAF2phV/YZKu83wpX60cuLfEc2ctSn+PKZzutkA5h5CNU
6JjaS3JkOYh7YkRddMqTyHnvEsnRLKKZaypCqTWyE1n4WNsuB05J75dsTYlVosFE9ZxSTAP+aAtV
bgqYPbAiOpwOLM/rtykcuSMKrxG3CWikZwY8vJ60qFdSb7heOT5BpvPZSVt+vIyj7iPOKlI3tcvV
HfJPYHBF9gzpIMU4NbSnQTAtOHxe8450+CYU1rxKiShd8Wl6ePcShNIuVil+TxbnDCUnwfB6BLJm
gI5QR24+/RukhK/X47oh2NYs3xDwLHyQv460tMN4sKv9iYeRCxJxuEqDDmBwAweo3dfCEveOx92V
51mYkqvG26ty1ALrHVeMgfMy0X9AqmrcVjMF5GStKPm946SD5kUkqixfpjies1eXsU6yzZ31lPq0
zTq6d9/DfAr36dAUD0IPkh10+QHAng16Xa8PAxgjPJwhojF5gNxwOy0uB1lO/TAgqMUmujEaiJcG
mqznE8ePKqadiAdKiE1cEakOKXMJr4uyo+KVfmTYqndJmD8saU6qQpL7Acp4K37hUdqeUJsVfETl
6vbKBsNZyz1JLcwRU22sSbrplkmj91GRTV+xjzuDqhxwu83BZKhDVPssHbIdmJajRPDK/DmZ4/qa
Z0xwL0rfJlSvRTbRNgo5shD9rWuv9iCcn9sxiPWXxG9cDC9l9K3p5d5CbH7psFFvGZKS6wJWa9oM
hSgslNf9fNXpob720xCw4z2Y/WoLEvWV9dShphs4WJi27mtcP2nhP0aS+JzX2cuBdGKdAOR2BTO/
4FQlskY5nrdbFPzSXY2gaScZIZZbv+vhKHuNk7K0lMVJwGTWyJ/rAOlBpg5ZyU6XtcRygHE+nRHA
ky3MzmfGZ1TWej7M3pz7p5DLsmUSODDHk74Or3sURXeB6RknpyGPucQ0K8y7JnNzEl8cMULJAYZx
RyxXcPaJXtzlzOwg6AXVPg5w5SKvQcpBQMZw3ZrRvvFVTFRGZ7nmPXeq9MvsF1+c1G/yS950zkOT
MZqw+m4Kts7ShihH1Pizw5X0XQdMYLoJp83CRbZvXD/ZQQRtDzN8mZM9NuNuNn2xL4La6K3jkFsy
qC69YYaQzje8X95H2gflYRnwZzFwQI+UTF/CEKROBkPu6EfTN/yQjMhS/zuAk/lRu2Qfso2RBwac
6Ub2bvtA5Jmm/Cm9vWsKduqDfMbahLhi6robRrQLUpvZxYMwFAfMG84xCkf/UoeJs4+b7rkJB7a5
rUdltO+KpmIhFnFEZQX1yaTrfUzdcB6KVpwZAVqAD6vuKgsH51IpiEO8acyKyUp6Mh5GE8MUa2+F
2DxSTqw1Njm7d5p051N1Wksm7ngIIFxwxvIQB5Z3lbdqfogrtVWlQoNlde0xWJ8QCiMElJhwOEF7
BLaSzNZbFxkW+BhCbxAdPgxJIXdYfuzHrE2DSzXn/RdppHWZC9KzEaH4fN/ktN73fsxD6hIplzMa
nAb4SV99TVdKCTIoQmO4vmX2LFnonvxJWbe219ioMJkxZoFDhLkLtL5CajfZvv9uZcVXYzUIUoSf
FwwJ8CBZPpcNKoPJxinZD0c7yshuDbJmy+HPZBoszzEime1qLJkE69gBw4tkRdR2vp5W4mpOW/Ue
tai+dlHVma9UxHuqa3ip6ETL3Zyxc+obx3uOGk4UTv62YNzM4MtKpH+yO6OOhc7nXYdylQ8tF9OF
7YcvNrUa0nDgIAla3rveJSxyynLGLWwoSNzwG3J/HxMyQIlATgsnP/kL8OIPDv/4wLak2eFYq3fo
6ssa0FAEP7qKVUSQr7Y4mFrWaAGEuxcr6yQiLS+SHvxzoXdt3dOBkBLtMxcl2oj7IiHG+qX2gvxq
ARC5Cds5Q6nbL3ugdfxPFAYHj3Xclyk2AZe4KirHOidYShij4GeAkY8+Lb7g17vVY9+9Wgx7ros2
uGEn0TFdtKOnYpD213DqEKkM9C79OWuaOXntvHqwrxhuElNrNWKRw4lTKzyoUA3NtE+FReUU07hF
d1EfTlSzY0Ub4iZV8EZWKId6BGuXgFiLSWcIw1e0izr6KQBS4ntzx2LI1ln2FG9j1x7UW6ALnroI
liHWBQly3IM/RW5xjT6av8/AXcIqcVf/38iWnaT4gRpUt5pqq5w6ChFvdHg2JU2dz2dUjnjA5YTV
0g9z5rQTZTnjtPpvXOl/cQ2vrbNLYy9poKVPG71+/V/wAYPGPVv3ScoiNWR7VaAXNa+LQwDyV2de
lubgFCHVSFW6ecbIN4NZ8S8jh38DxfifvBls/sjleSFrJJWSfzHhT9oT1SL7+OSakNliVHYx8t0Q
qdctQlUdU2xG9TFRiY6v+zpayn3tddFtXPbiObAHjKAVM7X//m0BmUFqFWU7lrO/ImdKNUSVTp34
xHqbIt3w9N+bpKImHWmOt30iqXyGYqE4ssb47+AHn8yKf9Hjr28G/7y3/ocSnBStP38q5eyz+h4X
3pM5pxUiemGGS4jYuCCSttAzGoVFTYF6zvzIuhJr+V060BaBbja1vIMigKKPBVSPJLxfO2hW5WX6
c/XSPU4le9S/ebv+zYeIe1+4vgolARTsRf78gscwTjChBPmpZJFLNsxsMMzghK4pmtwQOSEs+nLv
oYV/L5xsfmx6ZhWNppdPKtM+FmXzd3b4debz57fQowZyFHYGXwkew39+RZZL8gibRn1qWc3R1ltw
43tGUi8dI55uE1hr+ztJ2X0AHlJX9Uh/UaLnyo8ClxM56F299mC8s//79a7+3QvzHDcEsIMfzP0r
r8QfsbIWbaNPBPxSoeL4rFaw4DS1PuvGRHXlE8TzwLlCUsiJYcimyM7YxcfHwRnhC+sRy7RtI1va
QGilLhaMiI/o0cJ97CyU70mMtT9HGEENv856ytDmzraKiGlJ5rdmuIF83H/8akqTYoLf8WnQLufa
POooAZ88pnAC1jruPSnhPWGeDZD0odunA/rf3441I/Ovn5MPSgSaCpxpL3T+cgBp5AXJPPrWUWmX
M1BWC173YFhbndLw6jn4w8ssg9F6KllQLygxNC9rhtD8ZEKPdytW4H5XeTvmLDwVHK+O5E/j53iv
P8dDSuKNZxO3ovKJ+4iTU0XGT7FN/HqM9/EICWCZC/514sQZ3njZTMwBxK8/cif/bxL9N5NoTrCV
hvKfJ9FP1fAfJtF/fOs/JtHBb+z4bN+DdyOY9jII/scgWv0G8sJlWvJJk1q/8o85tPsbrBPhBoyI
PUe6PlfYP+bQkuSPwHZXAgX4l9WY9V/Mod1wPVP+dOb4ru3awNNgIRGt+FeaCQTLrGQZXJ3M6Itp
H+oMeQr66PCoyds4eKVk5VqinnkgvJBnFlvs5HbyTLUbcx0Eu1YNjAqiRL1+oiIqT5ZPY+dF38Dx
MGvkyK8pVRf3VLfrGR7yHl0n1ljtAIxWZjsRE1LsesuwjdRk96hLkFv6NhOVlUFExbo6LGSg7xsW
iSjj5nkSDHs9Df53TMufXYHqnznt7Bwyq3PutEjNfQZgD5irQWtrNxY0jIiIIaTpLhopS2kWPMhM
8QYBUbiRVhuREiqZ2w2FUudpCcA2GErZvWFV+2YXvKgdxoP+d/4VMW5ap0Q4HA1lpzZB3SSaH5zP
v8aMJio9zJLIdrM9QYruKQEI5u/pPYqfCR/4yeVhdu/BtCU2cUmij8VzQbxndD+vBBv6/Fxe2atT
u91rOdkZEeW2uccmo++mISqfIRBUd33XjvO1aUzs4neXFKSR9skzyXGNEQIvmsreLLoOHpCjzfsG
NBANjogQXNoqiYjxS40Pg3ypv4k4CO6jnMMcK1Fri12EpZpFMPmTBx8ELZoi/8rURX2XiSa8d4Eo
6ksK9e+EQaw+AG8IL7mXNMdF67WKJzXD6JGpP7zZ6okWOniwmCXcppkG8jQH7qkQjAOLqGVqVWUM
/mY+HTiTzhVg6eoO+R8n5uIUCB78VJydjnAGitrBYXUt3e6EI6vndxbqQDxh831aiuatZfXwWtsz
dIFwaVwP8R2kDmEV5EhjOFqjZ+bwwdT0nVCgwieJX/rBsDiJEdG0FlrcUX2Tkek4PXPLpU9jr/we
0I/jehWYTGrlE2o/2zHMY9R4p8hv+gUd7SznYxIN1kXSc0wMWFE5K5uGgBYQnmtPkiSJtagA6+HR
Z5+UXVjIMqQIwCkRaOZ5X0oxOzf6VzmuPmvz4Feh7n1W7TFhgZTw1h8F/Wd1P39W+s1a9Fuf9b/+
7AWyz76A+mxtEgI/gHfffjYPUdVa+G0+uwrgPnQYCGbpLWCiue0av2t/JQrUekKDgcAni278ohiv
k7Vp0XQv4LjjS/7Z0aS/2hv5q9mJC9svd/7aBIGrS5hzr/GWa4sUrc2SvbZNvbLzq2YhUS7pkaRY
RHjfMBRu9h0dV7q2Xkle04X5qRQB7H9NZroXxd6J29t6LtfmrWpb+riBp1q9xY1a74inJGdvbfms
/lPAUfIaTsTi0BWOgxx2ZIKYawtt/BV4aWT9YflYLcGlTzty+HBbbMOgMucpSVEZmSTfO0Q4bprK
HCfLsT7chZMmj1pQq8vRBCI9zokktqAGZ80M+YndRbzz4wlxW+q+iLadNyny8w1u6uoOBcMjDh7k
8S28DKujkY8dwNZjHiEEp3I60Cdsu9Qtr20kOb+ns39rLzJ6A1A5nczU5Ej2x+Auhb+AzBIhsJN3
470YInVYQblMzAljcMhCTppgPuYOyGpNyOCBuDkGgxbfRdRJtk3atqqZByxvVUTYPHOpu6VuMVlk
ERJZDQSE7RcJNCBYU88CINBG053X5SS3ddX3kNP2SLRSsE/AMhyoulJoxhgnKyGhLVUVQ81xtAC/
JuIaExUbKz/+ViUSD5UgRz7zmfpI+NubHE7065Q208ku4v5LSn3EhTFZx7g1P4fWy4/ILOZ939Iw
jgC+vqnMtQqQ6hp6Z+oUmGjhA14NXjVlJ1U47nXJdu2AToXauI6ZJtdD5pyDiCLKWJb/MCALPyYL
j6bPkKbedQquCm/xb0GXE2ZAf5Gk+6BJ+kfy4qKXsHFXvFQR7Xn2aiIlguZ7Wa2Ch8Uk2deaoclB
ACpB5CeDQ8Hw+1gtIzvRKbJfcfhY7GhZxVbwZm5JpKuuZ7Rbp0IVwYPiCzedZ6y7LohffApCGxkb
00oQxN5tKxljbAbTZ+LsmjS+hFkRhGiiaDryPiEEO5NYdDYN2VI7+PQEqvarTVIKdasiSNX0cIYA
BggrR5/A76Nf+9nZamPMFmRuoIMarJe+trtXrjic/MkA8sEmbdeL0urBLL0NVDErd0HPOz3kXAbO
dLCN7LZGaOckmS9txs6xrtrIT39XnVP8zlBtzcBUTNoQt04gWWjYzqXPE3ubzg16dDcRXyoihR91
mAUfyC3iPT6m4NJE8psVDj8Tgua/etKDCT+X9rZz3C+l41qM8LoM1QY60lEwuFjmJvoSt87RqPRb
5A0/Atm4x6VyehZ/+IxVMn+dxznc9Xkld75PTC/hm5tRoa/UJtu3Qta/xxGm6owMpZ1kfHIa5VBW
W7nAaVi8SMBtIa4q66bsoRTebRn35aVYQIUUvcT7RVh50m8nyFj1vhPFchvPIE7qovsYUv0MwJ9S
ivoiWRSaPDUyiGLttHNRjjQb8MmMctxV0quaAAN2i6uZpxzetYjYwCx7tqRXsXJq7G9a+hT1SeD/
3or2cRjFzwhid9AmzOIs/w1nub0j+CFBa2/753COlkttrzpV1bxVMaB1QJznqcwwdcMr2hOPRlRp
PKpTauYCdW995RJou0k98SWZ5uySc81j3/XEQWAqOsq019vaTo/tmNfnqjdPzgLTRyy63OSjCx0m
XT6YXzvbXg3VE1r6cZt0C+91VKh5B+Jn3LtehRml7IqDGSoUaVbwg1ikrwzPoze7cdUdAggGQYH7
0Iie68r9UUikwGxF4VXrpL7GD1BdD4383S8m8i4Em/6s0buBl8SSv5tOQR2RMOrUDuoqTZMXePpI
xeI/CvJ1ke1M6QESgLlDMhzdk4B5xkO9q/KWTZN9q+cOD7Jfc4mKIEbRZAAcCZCeqk6/GPSAj5HR
w7FGrThsfIznj4MmPyXtrI1PEqvrEd7m8Ei/WE3n7TpveenZrK3FZiPKO2xRMYbr8FrW1U83iU8N
SXYbbdl30dTdrTkx0M86dmtIWYHmtDnw7qUzzxOSq1r0d8Sb3VCt0bZ7uIuxMhqsUQNpNOOAzBi9
wMYNcj3uXJW4wLd9x72UaRBcvKIpmVO0Gzn7bgdpoFjuZVtmv0h3/9f4/U3jx2gvoEn6z43fVfmR
vP9Ze/TH9/zR8SEw8kM3UMBG6c9gBf6z4wvgBEO29dQ/Exj/aPkc8Zvvko3LYN79pUv6Z8vn/+bz
hfXbiAP67Ab/i5bPcf46vkDgxNAo9NAwSS/4HzTNQVLIL2g4riLKYMxqOT6ONIri1dGPC1Uvo2Qx
3M2Qw4a1tM1iKS6ebosbTk8HvbUos31kJ+OHP4jibolM+S2003n1rMPz2/Bdxc5UUX/A2FV+K1ya
K9sT8q5NYNPg+2rVDQnEwYI8qIiLfRfm3jHxgieC1vJHhj3jnT2+FxR/G93p7KUf7fatypLR2i5j
Xi7Q/mvgJgTQGUoWRJjoBWIZEeNaKrNB9YFvpvaa7Lu2Mvg5qi0YD8081PaVJP0O5RXJLVGOADOe
DcXVYEeLs3NbcJX7HNOY2rYU8CDmglQdG+hnqAd1pC8q9cdgT+B1Ql5zSZYTtq+s+lF3df1W9fZy
OxDQiMQn767jsJt+YNEp3/DxQuBh4TlfJ1PWPKCUjt+lhhtILVvBdxoO40B561GLb00CAWlxTXXv
qrnCtRaYBhdrMfnHnJLkNgBt8UCmLsFcxEzPXXVFli7OtyYjPaMc2g20pOMkE/9eNGCUSb0ufhgY
QOgaiuDec0V9FfVp/0T0T7dLsA/tnWlWZPfVAjC7lZVnt0cwkc7LcA2Fn+zqpRPNeVxynW3s2MWl
nbiNfwnsQgKnt+b8hdJ8eBqcrKUSFojJMYSIrxgooq/44Fa7KVYHgjmty7SQFc3Yz9tUPIhp/Hme
LbEYXvM1ImPrhgWZkVHbXDNVGH+GbbikG568VrbrsGfdjU6Z7+smXH1OkAxIWBf+eJNbphVAWogC
aGBr7tH2UC3EScHTSKZT9w0RNskJU9QQsJI1Kr4vg7AUJyYkyaOuM/Uq4yIhNcnlX8PE2D6JWqaH
odHOtZDpaGPNqfQJLzspJjNltezH5kSK5vgY62JNBknNm1XG7RnNePj71E5+e/Cod8msZtid7NES
hY8r1Xradn1cWWS2K+8edsBqQ6d0JZiFkMMfTl2hdx+0zPYxwtVd6PakYxSifOZzzPCrdPreZ0Zy
04lZn/2WbfReVFNz0VFJZqY3x8Xq6qyeA9XYd3HbV6ShNHxdVLFzg7hhwD5fFfVtWoID6QhU4y7/
itYjRdOdxyDPeXuMDOz6HI5gCSgISgETYWPCEfrDI15XY+eX0rYNZD/ZWT2JVhNcuGhc4AKCJVPz
Wbs6PTWTdy8C/Oi14y9bMsHizey04ZPJuXv2nRnytygK5w2+NFiOPp5WstFqSUB20blPw4DoaTMn
AmiGMzckMSf2rVMjtO2xUB5Zz7qbrupyQIYMSsNozPaBogZvuV8eo84gdsahmX8B+aKKizf0dnrv
r1VLuHPqZbCpcbpptbX5TGEwCzXWaRraFyfX04OVBeTYmZa0EdWOZ0jc3g2Z4e2x6NeAGZMTIj0U
80NTBfJqAGq6IaYlvgrmLn+YWqprihGzdZA8HiIV5nu/5oNUHgy3CHaJaPQtmB4kDUgz7P7/s3cm
W3IiWbd+lbvunFxGZ8DgDn7vwz36Ts2EFQop6DsDjObp70dI9ZcUqlKsrHENKrOUkgIHB+PYOXt/
OznX6ZHCg59kGw0cr7DZBgmhZmGMlytlf4XPul96OSYSMH6MgaWdCf9j7NjOWdhi4TC5LDt8Le1V
IpxPECSjDVEpCHQGbVwABAoPILapKXrxoVw8TCEzKfg/QE5Bzs1cw7ATp5QEGxThNJp2oo0fRnup
/tLq0ffwFaEFeHb5xhgjWbd074NN2OGgttWVHNL0umvKjw4dLQqRk5cgXkcldKcT4C3F6FFBC0wK
+Kr1xipzjZxgrJlax2a2nhCLrLAzNB6dKnnRJGZ7VDZWJRy2uynw9R4ohrMxW2Kj8AV7AjVeFh+J
Q4O5gXB//hTTr7kI4Fzu5GAitQC6Lfm2z3GywUA0+vJWjE21X2hze2aC3E0TMvVJhSlSlYo2np+4
9U0DPOnWnlXGTj3p8pvMGNkJB+or8HlxJKrFPAEPabYGeopiXbsjgcOU2WxSoVdE9x78zg1dXMCU
o2tt4acVm0hG0yXxTuEKdIl6mCHdoDtw2ks8yjeuIi3JxrC9Vlq3l4XKirUi/fiOFkF441o4NZ0e
VolLRB3eZH0KQkFUumXHT/kYPsWtaG4stEvX1hiMp0S19q0kuu+uH5CWdjYBfR4IJChKrPyG+EDD
DjCOwT/idAzXYErZD2Xe8zDq9tY3sCLM/Uju+TQHu37w8hdmlOXlPGzbfu6Ja3JspjF961yyxgDt
6xIPIFVcNLck24Bh9Sg5bQ89BORC6H5jGz87ec6zheqiXTMNvOUmzC+DSuTXKZ3PlSxJD0vQL29M
U1x7TutsQGSqs2K27esc+f3G6Kf6yh3Mz65WcouNM7tjlItSq/OsD13lkK6F5d/kzohRNVAXyDUj
2nJHlwYHogu52KxVcjK0DI5uO0wHUALjmex4RQLNlmcwY6W5eS3+/lsnv1Mn27ZYJhb/vk6+/1aW
39r227dfKXOvf+sflbL5F/J8ZvhI638qkwPxl226NmZ+AgJsAHNYAv4xGYE9h15e+ug8maowUPln
mez8FZClEwSseVTffzNpg4nrm8mID8VLLtE1pk3+BaC7X6ex3qRsIx7c8szQdILJIaZTCtwsJGAc
nnFBP3JlSs8azrtFyrIY3bkvkbegIvcOTeEkIEDCtthS0ANfXSQxbOSzrVxkMlEEoWPNW2NbRHL8
WIyIkTaT7dpPwSKysRa5TR+AeWTe7GzBSX3tyxpRjo1O1KWRspGLZMdcxDsIU3oUwQL4TgBMazXz
JO7IR0Z3W/o8JdTlH5268RHtt8UZmFk0bInc9a3nbQSP0FqnSXRFCo1/KKckv7diG50R7R80R+wf
qo+xiU3W0sZ8BKq5NDUtKb+Er5olGAW8BgsVRReVmroHCBz++ZjO4rYflLUpc+8GdFFwQbBWs/GL
KPqcU9GjzM70YfbAjGYJPYkwFWqPRrg8DAnpVIvMqqor70xheNhJAy7rTHfkqlyYk2VGlNmYXRvU
TisPJfjKnAZ/m0dtRemJtEsJu6TqcsRazI5zHqRje9a3s3EIDRh5DhGzx7wt621mNfMaHvoMQF1U
F8iI0ZQ1voG+bBj6ezOh5WChHjiPQGjsHVTpO4sQaH5qO9/U2movvMSg9YKCjTiA8XliKrVtB8yS
oZe1uMTpWwxoEHeyr8YNpfB06yRI43q2+ejIP4siaVmt6E71OrL2qLDDR+0n1S5NQ/kVtH02XTBj
SC8iF95S/qrKG0cEen6R601CkQzkVqldI+mtT4ukz4dPuIoWmR+yvuALuVfDS8TwYzeLEr1mE6Jm
4Llxbhyq//x8SuuHuDdTnKzV9GRgFIOdOrviwqgyffINWkdVIRCmJQHKujpixCQXgWK8SBXDRbRo
L/LFHB0je0kUjYbtNAef0MybsWpI/C1tfQVlNTg5TULXr0brgf+VyYx36I0+mXaqXUQwyPPQUvIm
Go60O3fpq9JypgzbxYv8khqN0Q1Bk8UBYSm9aEBCAJUhqWPNtnoqrIH96gahubehW5dgfpyLa8Nw
D0g4YBvg07xQ0noi28ALzxvEvPGJ3c4HCSrjFtPGPjR80zhrk94JrX3e0Rj1VjoYyuB5pgJNtlE4
zVczc7nrtrf84plNJjsXp+yBRHX9g1uP9rXy+5j+YZ55907Yplu4wwjX8jI4DpUHJjIIQVNu6ljW
SL+NIh3W6AeiAyVyph6sHCodRlGRlVBTeEdW3rHE59kam8JNLXHFQsl1L3Q970JoCPQuqygUn0AN
Dh3GWSO6bJCBeh8E8+QG/w0Q9ZtyDPrwawpXGUUmcZescKuYKGRnK2jmcedCi/ODggo+QGCfrUeN
poq6NEi/eLhLjYNfagHfvMoJEiAmk6g/3SsUCUvHzLkYogLzDjiRp2zB8wAGIYj5zIRbQUL9ovsq
O8/5ylCuy/YM1zQz4ImCYaONBBBRxzgS/LCbccg5jxRK8kU2ARyeOob0XbbrYsBzwNrHEb/T5q2g
RbhUROTCrTRFDwmV/mRBEJjYrNndCbmwK0AHYj2IvNHDyxGX8mrUctzBueOXItdIR12u8VqigL/P
B986KfL51Gvkn1g4ccM+dWx5UQZOc5YlAc/96IYbNyOaE9SCTbyzacX7kjbAvopVdl1aOXvYAK6G
ogw8H9kBncK69nYV1VPM/JpmAiDKBLFkX8KJ7lJpHX3Ushgi2d0yRWL9imSyxQlsGzuBhPLOy+t0
K2G2mGt7QDQljbK89NiG3vrak5edZCpNu8aiUW0HpwlFGJ5iogWxyET7TlHZk+LZwzcp2nl6bqbm
C+8oBSfIIXMb6dU6YYPnryzRiLuIXcJuFKn/4BKOeOM4RsjLoczP8shrr6rON3a5MYmjLkX4PFvS
vZ5C6EKejM5YOsMDilTxEXNusmlJ6PukzWasVh3l4CHFWnHySAq+wKbnrxAEsyPEc0zX22bo0VT6
0onGHT1QMCj0TlLq19isaQ7ZkO/odV9LMHUg2IJ9i4H9YQaBfzZJ3SN1ogPkAitqGGszIJ5bA/po
XsVXeHjcdKPYxp4Q4tcYOGx3g+ygXA0cH+UNQDvLZGJPsyi+rqdoWOs5zrZOGkR7yQnsQNVp1LKD
E7M0zs5HG/37Aj8J6iftW90FUHjzG3PGakdSlL3NzNA8yLaxPxgjx7OCKtrUWDl2aUJDXpXkuWZi
aB57nsMLxl/qGvtCcA5bjiDQuEzPmVig1LNjfZlVLhpmK5eHfNafGx/KCVEL8YeQMeZlGJoY6NJW
UgkUS5yuX5HnWNjish1j+JIJT/61S0TEPrCkevK9Et6ZzDY2o54bMsHGYuUUvjwrGE/cZDjQTmaa
VV8G3IareixAzk+VOItF9CFUJSU1DkKKB48ulzHZWxQiyl8J06BfEIrtEFfNxVgG08mGyUlOuoqa
JfWh3jgMj9IV6PMHw+qxgENNZ6ru4NcIDDQGrR5lsG5cwb4j8JdwhciCxk3EADHrIvueui6+h7BP
vdIkMoeJ+2SN9LyBJ7J39kSKRUipLIC9Q/x57N3ZCKojXnl0caIY2uZUJzf/re/LLumm9+p7BFCU
vP++vv8ugNo8ZVX39EuJ//0v/ijxA5DQ5OItYWcL/lkuZfQP/ZMpnL8EDlyipQLHY/Wglv9HN9z9
KwD5TD2/1PGve4Mf+ieHPD3fxdlLMxwt4rIB+BvNcMteZKk/6Z9IPDJd9J8mGz90oLiHfq3yA6I9
ujBsjJPjEA4Ow7bYzo5yz4p8zmjh9O0GQ5p1C/hd7/3Kmbcmw0fyoX0K4awa7if0Sye7tQiZaTr/
kCUC5hEi7HKNHSdd02eKt2haAevaBwfA0yp0FNhFB59Qn10PWJ1WoI2xmcAyYT9BBylsnWAVFLRI
oFGB24GSad11JdCMurYWTGdUXEJube9LO0BrQrDGhscl/0rbA2uO/ZBW6Ytddw3lcU8mx4TYopLu
vhlcp1zZaV/cJuncH7E2NqfJQ6COE6LI9tqeIfWArDifBknvJxqLbZrO3dFRYbDr2p4pWlbNkvpf
iEtenNaIZ4HsbT2iEVriQ2DIT6KcDjPi8a2o4aXUbuOeC+Uf8ty6rcXCn+oC86LIAAiEIy1LqpTl
NWhts3iJX2j8cNfhyqEbDO/TL021aqJsWCUo3aPMVmu+rOI0d06281zDOxZpKkmmQdvUO169G61o
BGFXsrlcuy0Knyyf7xqXCfgwxY/It6yHoXDl2Qii/lNpVhDb2gZT4GRX4WUNQ0HQ/48TxSplxKY4
6ZIJyV2p7Czrtwlp4cYzHmleAivkrzCSelByyFPKqp3Xwq2wHxk41+DiuSlyYbv0L4MIS9B28BsG
E8Bsm2Ff4Ew5WJj19vRqECUkNDCuxqLsbg2wjkxTE6OIu5U/t7ZeQUlz4dcowQCT/v8Wqjhqrk4H
DBpT6uZLY4KzaCCUHdnX7asauYy6qFJy+2L83JXve/RLbd2CuKrJpZjLI9usTjJOsUL3Vs10IDM6
0FViUInQNVbpcBN2WUFgOYOQiNJz1nrYBWEs+nnvzLVatBNIn2Aoib4Vd4aepB9ho0nzIsDoVxC7
uuN15COuWWUS5vh4MSTIdJtdQ3eph4oszA9Y2cabYWzmgqCiEoeQlRB+wzgFDktiukG4NvoWRTBV
svEYZ26SbazZQwfRyWIkGR3EPPC1Br1O1MybCkr6LRASo16zktDoT/HhPIZumRWXRjpZ5rqoJ0EN
P0hNPYPDYU3NCNwYFXJ5BOYaH6oyNwj9xV21HvweBCmaOra/hho/ZFAh0RE30v7MVIBGcFREV008
NVeygfWMTZ/hTQzbcM8HEBezaF029Y3YjmQ6HBKyea5lq8rHgLETU+bGXIQ9wFcWtJqpziz2e2ex
j0fNrz1jWLltB5It6qAeYkbsUMTjpeMrnzOIia7d0TnXsbWNRduhGfDK6wYG4N5rHMp77V6RHBTd
h3k9nmrEVS5SkGj+HnP434bXOy9E3g4OPaJ//0K8eGrbp+e4b791XfvzG/HH3/zxRpTBX4Hlw7lA
wmsDrgn+Ga3gLakLkvckAG7poG79Z+OL9x5PK5nR/DUEwDTF/rfxxejYshnoCswoEhuG+FuvRHp4
P78Q+dE4bZdUJZOwBj7dGxNCYE+0XGoYllBYX+IqCvaGXxEF4+P8/OnqXH9/yf4fYG7XVVJ27f/7
v//qSLwrHOZq0ka79OZIeemUzjyaHMkCkkOv4XONJHg1hHH/jmL/Xx1pKRhshM4W5cjy+z85hqKO
fDpVZ/UBEVyPeFdctRp9mQTO+rdPyadh6aDPlpzWW2OQ9nIzqFhWge9lL1mevWD/fUn5939yGEBn
tEdB/L79jvC0EQ3mjjVNLfzE6NaaVRtLpmJj8h9cOu5VPA5IGjyfMunNpatF4VQxZ6RDBrQjwL9V
COzjXOHN+fNJLT/pp0psufF8skPYlQU2eJa3MbWeLvxF01ofSHvKVrKHxhWNj+h8Hl+NLn8+2NK8
/e1gNpp8Dyo/Fvo3p2WwXefZrOpD0LT+xiP96JD69CIrI3kSPirlxFHIdEn1+vu3oi8dOrmBh4NE
vv3q8Bj2oCfKGntTUt31uKNXbmAQZ5Dy//58josL7bdzdD0kbuQpU1y9cWTNfdpPkP7qg9HjFin6
etrSTgrv/nyUf/Fs+Qtj5x9HYcn6+dny/cDRBoiIgwFf9WSp8VEXQ3ks1X926X460pv1YoAuUumS
I8V5P23kmD7NyGIx0Lz7eP1G5+FTA8/CzcYwgbxZ783tQUXp+kVVFwc6vdWmFpqyCxXweP2qTmcs
V23MQJm7JnDdg1CL5DRn9Go3TnkESCChmVbse/2R8Z+qyuHZi5Ni/YoHQQNk4tTNXiY2Pmd0YPRF
7bXhStUzSAV6CA0gC/7IFIfFVmQELvS8MeDCNsUNfV3rQ+ZZNOaYZH7WhZ42QzG6iNKxMVdTGeyH
lPs580YZraFYMKrMaP5udAOgousWbh3JbtsOUP5dZ6TOUQTz8AxtMNibxF4ctTQ5Skqc3OC3mrBQ
D67ednJy8QUVP70j5m9rwyKQtAg56Ux39a4Kohpkz1xtUNwiwIf8Q+/b7PMAmCX1/l6Gqt41MKZh
XpIQaSjSigvB2aHfZ3pAGCFE8xLUpcfiEkcJpjsyIdelN5q7Lsb8vIbVbh8duk17kBjVyRQEifgF
9A1amOTh5cL6EMXaPY2RmQLdrPJHOWR0Vlq7/tTIwvoQcu4L6cVEvVs4lLIy1LQSYq8mEMy2GfWs
RumgKzbYnT0y7nXpgLfFDTa87nPIpTnFaVNfyT59EfAW1j2NvA+Fn7yM7RDedZIoSOphPn0LgGXK
SQ3YqVzQvHQDgIrXwBbH23TE6MCK3qHwK5K9BseJYUvSj6KPXR7BHdPKI8EwuYzsOrhKZVS+SCMw
L80q5SL2uYuw2hh8n3Qfbvu8jZwj4gv/PCYvhtRALkKIaBPYOwz6oqkjMjMtTinykuxzMC9spwbo
XohKo9jkna5mYggXGXZSWqKG3a7rAIlvSHpXWOMatUyNJQ1B9GLzhbR8blTJ/ME3Svd+pLR+wahY
HTnHaVt2rJzU5AQlpXSqKgsUDKE53D+QVgB4Ksdl/h/Esa52/Yg3To21TYaHxVeA7BF67Wgh6F7h
byTNOZUYHhvFY+eI2cAZxytuRhWw7+ya0BE3H6juu9KI9L73y/QpGCxjh6hHX9A6N1EoEZyyf81m
HlSgP85qzvZu3Xf5bjCUlexSyLPzdk6ZoEHHiIZ+JcfM/DIHoMQt4DhndEGBItFPbh9IN6w/RSna
89fQxQJKDNLnHtuKFAtG0RlISDczvglQktnnBnLVcQyjcqvG1mKUlb6AuQ/OQ1PaRz4I0tsIlp+B
Hn3YxIWML0koGbd9lAf7FPHBqrd59aEIydcxFBv420F4h16O7nsMluFbWWO+IXxn4bbEkimE2X+s
20nvcWUsFlaiS6Ad++URxiPOWUjljdGhtTah+avoW9crbxO3xPk01qGr9BcAB8mxKKW17UNyiXgV
ejdxz0NplnwsYeb6QnekWkcZz7njd+BwUJp/wIkxn0Qw7gqyXNfRPBI1WwxZCykwWRAbXc5NzaqI
/Ru4/abE2H9lU1TuGoOnPuuZhWhdQ05o0f/PitWtGDq9R6OLysLhvK0ifULZ51/5Q+qifWgXRT1U
oyrCK5A6oX1EJMjRWFA/L+QvIjXQZeuS03dbHFyrwm+Cq67sh+fWUDks7pY1J3Yy/8aUQMYdgeTR
ZaFUxJ2ye8M8MCcjARA4OkgoagA1uXbv3+BSUufm0LOSvVZafaCaPbHPPRK5lEXM6quNHDi0qgCK
Ja3PmMA0h+eYqTGBd1BIA1IfNDrRrUryK7oy1S4ebIZoLa4qgKDU1eRqnnJSjVnJG+hKq8JkBupx
dYDLkM0smSS9rrpDnHzqMt/8Jhgbo3fnHnGx519mYYfFysUSo/FTsMZRSdC47dzLNHJ3MDtR7FeK
wAn6O3C68NzpWVYPkEiCq5luwAbRlFo7aFzWPd8wcjABLijibXCvwfmsfckmOZz74qbtWXuMiNVj
CHjoM1KKNjqo+p1Ntx/3gk5wJ1jiS2D2HQkLyB6zqr/yGegwqhR6DxAq2JPlheZfJVd2YuuPmJva
q2mMu4swnT8kwh4+IK0hO2zC3uHMpnuYyYbeloyzr2qsetd59slrsCIkdvzCFAwBdpc88Dw/Ki2i
g+WDVidUq1nDBKuvnKm1CDSeoj2L+xfDrXqkQrz0XnFNRhLnj03JykvPG3dy4Zv3iTDraj3zlTKY
WhZZ6WB0m/kOMMTZAw2N0Vvz3iYuBe5cfygs11H7Mg6YK8T1sOraICVRLM9ZzFI2eQ23SBrQGowE
xDZE/wFGII/ON1QlgpV1g7spr+0EpHfUAKl1w6EpVnVhPbQI5Y9DYxdHZOaiXjOCa44oS/tNbxaT
lW/Aa1SePE2DNRYzL59csf4V9DZuG2tIho3I0hjtU6KL+Igj3NbItIpQ+0dH97Q+cFbAJMR3wahS
ohlQHpgYYl1Xvs6KbzXS95WZRNj/mPOba6bIqqW6IZ22aUfW9cn3SJJbM27qrplY4phPnT7o17hd
0m1Xx8qBsdOTB8Da03720T1062rM74bUHgHtmZIRH8U1Gonam/SxzBEMJrX44vj9oU5TrD8TMjLs
ITGQMp4vFg5946KLuzBBg6UbMMv4SBwseDynlr2q0pZ0l9zHZND03XZswqcM/93WQy60tQB9bio6
Lx8xeIyodFGArcZIgR11rN6AfGLPlzyu0XOUe2aPHxMDQO6RYwAW0ThLRlf4Oy8qWN8cyfJN3ke/
ZrfkDDRAofZtak74AFwE66MP9fXv0ib8gHenvyjAEWwv5uJfK2ziHiKHXlt+aHiBEjgx6Isu6pE6
+oo6oaO0vJyQqsQw0akrskDBgFOWe+psxqV0md7bqP2mH18+Dx0CE8vBstl9Q78gBDniGeDzqMJ8
7MV0UhlrKimnT2Xe3zIuN3d/3mL8tjOkSS/YGtKCpx4PxLKZ+2n73jraLaKhzgl6pwgrQ5LwzJIM
5LKMq5PhEFL05+OZv+1plgMixydEJ7Bt23+zcyoVBY4DhY0FpWH+zSpRIZcudb1JVfHUGVWAfSim
HnT94fr1tTNUMxSw2BrMHWx9Yx1mENWquSHBtuW9/ufPZ/+rz+eajC/J5kQ5/3ZTXi9YD9/ps0Nc
FM4RJWXxUtkNz9TQDa0oVhHBjyDMch6kmOC7S73EzJvYhK5qk0I74SQoZcojegHSGtC1QC2qgQvk
xI2dHCsBn6Agp2eSHiyCZ8b0HUED6ElZle2RjevWAfp1ZzvCebKls6g4+Mcea6t3w4SYF3A4jfmj
SJL08+tbEfYR6NKBjIL4nWthvhngODwdTHCQpwiY8tgu3twcETyqlLdXduhIr0TuiBCow1O3Hmzn
Y5N4BuLtGr1nGls7V4EXQxx9/PPX8ds+GxY5PgqXDwKE1nrLo+nIFZI1PMRDwH577xpRdaoZ0Lyz
DPzWseAoNCosia/EQjP3ZkvaJ70mWa5KDtKheIZ+bAAokQxQLUwXpB1UNr10Ng+MzPXHP5+g9fs1
pkSxl/4PaL6FVvDrA4jB1NGKjKkDluwoPICQCs4NNByfi57SmOxLd7oKDFCcpTM9ZsHUvBi1uySE
aTdad1UZI8uJlOoI2O59smS6mnISzwDpVlFAZFDZfm1CM+zOjBCA+PeOy3/71e/0qxmv8j3++3b1
/+RPbfbL5Pb73/jRpjYt+tS0dWRA21n8PLg1PWawyCLpO7q06zAS/e/c1jP/okW9tFlpsi4tZO6U
H4Nbl99yaXYz0uUOXpxRf2dwu3TCf2puLR/HRH7nMLbFbSloPv16S/qenoqiF863WMx1+gJuNrTF
ZmAv2HSbrkut6THNUXXv2skGfta2k+s+j0xGSjwRLiOjXW04ACkyNH84fkt6Ojju/BxJxoMSBXMj
tq21nKGEAVLCegRJr3Hwn9J7Io8SA3lrXZkezlt2F4iwhoeYNVJt87SP0D44E2r+BuEis7A9qs2k
YZObpG6g1mSVoV7clUCViTckpSUEdvrTF3n9e2f9zaIIk4b3Foxrn/8xtGBV+vXqEGZlVl07u9/q
dtABIo3Ii3FuKgf1+UWAkYdDjmZSFi+NVMl0T9scX/XaitkhwgUwIZs9/PkjvVlD+Eh4gdFLOi49
DaYVb9cvXP5kMbcq+soE0M0uaieJsuPs9A3p57EhMUetCi8B4LHYWX2qsHSskeKloq6yp2psJ7al
Xg+F4JgL3Yp4O4fRTE5XPvJVbDvyN+fHWMnQGLdyzhp5OcPw448VgdOyPSFmoCf/8c8n9evK73jA
lLkH0QYjHAgkz8KvlzmMabgbNNTYkxHDeueWiVHdFnCM5us/H2gJs/5nK3c5kG27DtnaLi9PepPL
Av1TBUQyThPMYJ6/4jdkkrKt8zBzBCIunvDRZk9zNcCIWgbw0s2Nbl2bkadvM0Ac7xV/v5Yer59k
wdLwzsXgKIEa//pJTDuCSjGm8ivNISUvXcIwsQmxjWY7cYywsrrynYv89ojIr2F0cddw01jw3N+8
4N0GjwpRSPVTEOP1mQ7h5KfDozl7HS0WgBEoht454turbdL6R3xugdhBavLbC101re1HXM2n2okJ
PqWewEJ0zRtYYvuygqiiSRDIxR7VT/z6G7mjQl2NXVy471Sib28wFlgkYWJZgLGFmm8r3wHYLOis
yP4ci86cToSJJUSco4Tmq/7zHfb2KltwOjhbhlYczWYA8+v3SthrA/IuNT8jZ/Cyi67Ol+81QQ/p
HBg4w0d/Z436dRfBggJODGU/7wOXxYBF/NcDdqk/V7BZ1GdVckvFW4Wsduk80ZPie8UIiNKCPM9o
igPMJLTXpu2fz/h1n/LzQ0UphcRIUNd4vsepv3l6J/ZxNF68krm+mOjZcduj+QEVEQfpfk5iNV9r
FSvWJ2a1KV/6DAWGZpuB+I9nsJC4GeOz4fvFKeB6cI1m15gcua5gsZC5MRPpTrHWZmhH2o1vd4aP
mMXMOsBn3uBq7i1wuRW7ujgUi2KUUIJALtvbPpqezUHhwQRbUZRgK8YMq9ZZwluIbA9g1ZrDtJrk
12lNW9Nj2tImTc53Ri3q6HuvtRU/Hv9azcfyWiF4MFsvx8ywyjJrblKyRjpBngULShfU6zBFl4zL
k44o1599vLL10dKjziKSodHnvFM1/3bDUcYyqqaoZOL3+63dl2GNV36ePlUxbQ46TjVciWoTzF1L
n1HQ1eLT/Pkb/7WE5pbzHGpoTnQZvyN9eXOPp9DVOnqcw6cgYlNlb/skkNkFiTpWBkq1FXwCmCtB
D/dqNEObL8LIwX68Rx58+1ALjEg+tdEy/GfO/paUaJiR4VW5Zz/nzOW4rZqpXr4V7oZwem+ruJzS
z/e4oNZiTIzzY5nQUc/9+pRB68qzGnrS19GMSCv+ZoGDiYmdqwHpAg1vlndGPsmeG/LP1/r3k+Sl
CCtQCrQMXO83q7ZNtoUK0qx9HkWwrKFcfF+DZmag0r3ztb7Zri/vJOY/lmAMafGKpDvx60mmVWVm
g7aKrziFXewFhAuWD7nVUXStcYOHzKfGYA5FcV4lNPvE1tVxNj+mrQfdaVWARieDEG1pEdwgKEOE
QTDzIu3OdKT86dAPjsMN+ufr89sX4/oImeCH8u0I2v9v7kUcl6TZW6J8LqdO8SlAUWXpizYnw/1Y
waxm9QgLXb1785m/fzGvTwArLm9TutFvDhwaphhr5RpfWKpMa14TUZIAvvR8mlhAamyCsXJi2ZzM
e5riPGLK1yilWCAKY7T0fVLMA4tG7KMt/oJXaYHTMkCYTrDEARlu3rlKr9KMn29gPiCCl+UxIRwc
Pcqb79al76OKXlUArBOLJYyApG6+Bq2zrG4/FuSgrVt5adhhwtPUlogr2RtLQlqB+GcOKyk3YJFi
b3xdBAHhZ+hNtAk/++V7RemENeUSVtdIfmRHCo93rQsv407VxH7y7ZSqk+wrUBZCv1nFEPapOSG9
Eo63sWh1MCqIGQ9/Al7NnmhFvCPJ1hu0XTavNEj8kuXWchqI+jgoCfK4JhE0Lb7JoTcT3PnERc7X
PP6B+5EZBrcmU86Uz2jWaYDRxMQ78JFohzplfisxIj/One3pe60aKpI25b8MK/Tky/skjklgw+cZ
A5RiuEpmEi+IFJEgD3pIZjEnU4k0JcNywiBRIg8cYGo1K2kSeIrZR6KFkOjr6cnfdINX8PabGqIC
eb0oJ+UlnEYBhzYI6uOPg/dbjmZEUy0vbZIxmk8N1lp9CB3aRhe5U/oACbDFlae4Mab+2I/9yL00
+uGy8mFFoKrxNcmuvHm+L/loQHENHVCnLvVdRQYzMYE/TsCFWcOpApdf3pJwlA0uqCtKbj/knssi
lheeMAq61KHkX8AypyJdtzU5gP/4GU3dGGoLCs9N4jW3XEXsnR3PLtegBy7EoUdeTOkRUSjnBIJ2
uapYlAaunOvjAFeHYeh4HdKB7Hm1mjESTzhShsc2dKpDyWWpJ6/h9Fjol9ulCjrKcDurSm4a3F1p
cQt6v/K8HUmyy+1SY/PhmSIhJeCuiSwFEmFtj6TyvRDeaYberosY/cDKc0bqv6YYNdewohHP8V0W
RjO883P6Y+kGV52fD2d0ijSY1WgGbkQGhTkuLzOg1wwbcJcHtRwvGjvUZbQF3b18756lWQW20KI1
J4M6dLl/FXoGfhUBFaAWCFpKjnRTTfhwu02fAgLmBRl1Hu8uZVVLDTFx9vzHgfE4/3KCGNPJmh4m
j+DkNxl3ij1L4MBa+gsFFoaYv2xEQy2y5LKl1ed+xIfFL9bI0Dw+FrTB5Ro3mhLoBYtYz+WcySvj
J+XsaZ1D2pHL6O0iIZdbdOkV6PvaB9p+35hE9pJgmnasDeyFl5KNcS3P+aSmeVk8YlBfT8hu1PJI
O8HyQxWmU74JnNM9/+pq06aSSjKLq0DaIaPWgx5FmxYXOneWCqJRcOap+thcLnc1uZaq29RZsEyu
iJV2R0IxxH0AJjbQG3Cy3rIyxTlmhp0Uxs5lElXbuw43uSMgD8LZ2ERa1PO1O03LBNlvkS+R40yk
Oli1ZhoqEr9dpumgUUSXA38H6WUnVxXotRAGZIoQh9Uq0RMKEkT0rWZ+weggmVajYvgH4StvW2M4
ZWELGxn9WMt30zgYD92nsjWXErYM0ymq7oKiCZ3yslrQD6Q9ENRCrDsLMcvNtrMjoF/k4vVVALaC
8n5E2G7JLj6EKMzdKMIhzzIrn+fBNahrWWwnzhk3Jgy2eKVicixIaIYXZnqX3YgvhZsnYUzFndgN
EwVYNoXLfUncQss9FNpJQx1KBODM7zWW7pUJKMVmqaRe5ypt0JQzGlqNwjD75rIdpLVUuGXT8y2V
QMR5F1SAVPhZQSOWVbDn4nPniqQOOw1Eqh74k/RkGn6vU+GyLmVCw1sJOkLeO+6QPmKVqp0RFsMJ
SiSrg+Yq8iyYVtdyQ+lGQW0hcGBuJvQjU8Sd7ufgPSigR6Pn0I5JxFG9Y7nkdaSn2uMtX4SIE9qt
7+TLS7br+obbcQSnVqFsIaGB9WHyY8O5GiEwwKZmiSIQpm66klPyK1UpcHDWUmItcYbTM6Nv2is/
Gius+svFGarGZvaaKVZVpvlxSnYACIsZUeTKh/q+acKhDLeO6MPmjskiJ0+mc85qr6fB4xN76WBw
laoi9niw036mP4BAtF+u4I/bukiG5fcmp8INsWacvnQCZGUsyz2jfF5aSPkE19j2VKAGoBF5hN7d
M6KEJ9fxQ2zSqyE2PUJ8E5bdDeAT1WHync1JfjbKIVd3ohjz+4A9EjZbpZqkOcqS0OWdrHRfPxND
hI9DRQU5s8R6M96syjppPiesufMu88oq/+qk+azwfcpCPQ3gCYarOSCAcEVWd0fb3naHmoT1tAzc
et2w92373TC4vr6Efh1ibpOFKMzz/8/euTXHiWTt+q/s+O7pABIS2BH7ps6SSrIkl2TJN4Rl2ZzP
kBx+/X5S7plpl3us6PvvZqZtS0UBSbLWu96DyHmtbkO/V7i0cI/wy6smv8FDJi5Vi+lGRD66LumX
dpxzJFBQgoJVjWFO/xzY1uB8lHlP/7lOG6SfZCfn9hxWqzrg/HEpIgGmv+hj3mR0bks+LssmSHJk
FbsQpmx1NfFwwFrps+sR3h9OrIEXiY1LgbacotSGsZV4UmeO4Cfmr4TT29Z6ttjhZuYGfYfPQsUc
fG3iIU9aCZEPB88W/Qa3kXG5CgNcXvbWSNDbLqwnC7+X3ssXgoBD4Rq3dVYVzsMAQSet9ibT2xrj
ksqcptPUT6K/NjqoOfcITTvc0kpW9YqMLIkThoehijaFlF5b70nPhTZCKJhXy00w4Sq3D5OewCyM
/iDerQLGGXa89tqla/wXq0j98jXGZ01Nm0z2c/MtgAs/wMPyEIojhOzc3tz3Ydm4yM4y08VQKiyM
TN6gzTQyxC2ypqyNv8V+qRUojNMRbsPhc/t5kVspeoGKtrU5mZSsuLfq25zzUFr3KF0rvNfHKtEv
1Bp3x9p9GGe3rp1NHY5tSEiYSc5adsAR3KUaw7KDB6bFvJX1Xxot0Xn7VkxKv1awhdUPd+Pr8rHl
Bc7jEDtS73AFxHC2ksRgfhbuUpLSolyfWD36V0sTGZSkiPoVrx43LlLeMn3pQrrbz4Sa9eFucCtd
p8gOzYXY4J5LPPZ6dlQBs4i4oUQ+uVhB8lWs2vAQVUY4+AybemiA13Zu11HZ+xkgm73HjpoqGEKB
rqIJ9a7Zy1IfNs54BQdGt+gCpx5zq6xSLuIAfTKnJIJCJthTCCnRkAJ1iQ+A7rpFqzfEIrd5R48I
wShN4BL0XKC69PSbk/kqwMa6jaDi2djgoPNcPirAKP6tCnHoLWnMKnx+Vp1baSgGhoXeJzMHKCNf
26kV8I3AEjqr/RK0ga5XsQVit7FhO8mXkUzhirSO1CuPUYWhE5TCmkBYcVnWni5Z4qDX14ghleyt
74OB50ywIZZEDeivrBIgdAUZZ+LaBmbrcvnZw2ddIr3h17Ir9FvqzzeYg6RInUjN0BCsDEb97S2B
yROpdhEq0wo72YKmA/EQF5ZtJtXfYOgM0oQO/7oSS8MjtBpqodEwr4z5xKpA9+JsMqucfdSfJBtz
yRKTOuDeLabQfcpbCzD9x23khWlZj7R/Q3+C0TxxxiItLe7R0GHx3eJ3SbBafLuMqRkGzyrz3JRB
Mv60xQg90ZXqtCDW46yspdZoetsOCpyrRtrFZ5lYIFKCjzip8VL0ZcNiKRhAWNM6Gc3Ww6A5Q5ZN
pGKoARyFJqmFIkvqnvJvlz62q+QoQ8/k+8yLo58DIVqTUyWYh2Ir7xz9iDQwQ0HwSwij3TZUxGV8
SRmrUx421htmFQ5JY+8b2yNlbBP9eLvGSuGwtR4wQOKBEqKmCpSi1fVmL/V6DBmIU1mbXIH0e7h4
JX/g7/VP/4D7iGv0eF1aMd/LxlzX06VhJgeN+FqYRvJlfjweWe9yX3KMd7ipbcfGVxzFJFT0Wflj
lLQHhIaZx1PdsBZy1P7UBMRgtDhh1Uhr7aC8JgAqQuMa5Z1vEf7cF4WgqB2rmXuL7V7Bscql5RTM
WiUarAAnTzeBqjQI7QVJ+wVeoDZb6rKh7tlc5tERR2e0+gx6j2uzzgrT1k1gWrt0bCYKMm4I4kLK
SxpP7nM/uwsy3tGmf5LYm0+wFWzRZF9UbE1cFLzidOXTRaai1ugqv+Vsk4l5M/SvHx2xv5QBhcEU
RSbdVxlB+FW7iJ6l3c6GYUxfccJtllvTwKBkLeI6ph1RcRt1OAzIWgwnueSCUbYx4nl9S1CObro9
6esqrJ0s3eR7QasL+QiLNHUKuzDirvUFE6pqM/nGEkBnUG5JjRK41fLIVdc77mI19LwXjVeTU6P7
B5aTdDk8swpsZPnYmj1ZHmqUeH28hWvM0j/gtRXTqmRw0L7+ePRKxcRahwoWAR7yc1PhorrpcW/S
C6McNX5khPCHgVE90x/LD6YzEdzEBVl0xw21v+dCjpanH3G65ai+ljJzKF7nMSVqKS6n4Q5W2dJd
+MNk5Qe/s+kpeLEZDvWBmHrF1inzrOJjAqfHRXSfNqWuRO3SZhdfjz+6RiIUM57SJlWkI11T8A/A
wyBXdr4lx1p3gT8aixyzP750BR94jtY8ZbNmd/ikUF46Cge5N06ryeof47LkliYA8nz1oZx4E24x
f4BKvUXu7mTXXg04wg8uMytqJmmQtdZzGw0S07MOv1+8CxicMOqMRZl9EdWkO3TEg3rnwKVGF7rk
Br6P855Dy2BG5PeSscSEmrHJOcCKoYk/htjYv0xhr/tMFRtkTm5gCjV5sOpQ4nNLfw9UnaNq+pC0
p2gGHMv2fwnfmeuy9M1e9i+uHPU4+sfSyPGT4dX1Tw/lWbh2ErTDBJxZ+xmyasdRvSjQiZfECfX+
VCE3wUV3YrNm7/r9sd7QwJ/htwCYWrgaOpe/jtk70+ryMc/EyyQKYlyvhriwWYn4Ucc8hniC4ueC
qXLFpjFg59wBoqi88fN1jT873spYJ2kUjpZX7z0/duY/h7llG+kWocTElneCJxEovzc6/OWuMOAh
5TnAu4Z23D6fMU1tWPTR6Llf+sSa+B68oHRbyMuVFur3V+p8zQl4TiYHQoCn7anext9/mdCWsilx
8+vj56wCLbhMirYvHmzkG+3R7vqb3x/s/LzInCC3iMZKCmQqjnuG6kOGipK47rrPqqnT5RHrB71R
pmmtN6LfH+os7EZ/uu+hxjLJ0uYyCvMMgI1GjB/zUtkPhEqa/iak2++jXQTqQGGYpCMXE0XYUvB/
Hv0Nb7sJ8dMjbw4X24gaFISOhQpBz+/rEf8dym6cmXghJREvdGyXQCDiCrYqXeBk6KrZ72XFXobZ
s0ZVsgIw8aSITeDkjMzl1kWRoYFV+KV6CMv7E0/XC8NgOJrvysrE8vL3F+HsenMNMM7A7wxhy5vg
7uwauG7UBzCxp4ehSPVCDiuQvYyQNeKOHn9/KJ0+/teJjb6nTCQxDoNTBgx2PqQaqxoIwnLCk4/u
Th9rcEEaMtXoN+PA/Jb6/sfsPYekw1Uop1KDCn/+qVWDLqiN0eTiuo6n239Kp5qN3S66kALcyFLE
68eO+ZsE8K2LbNzPYqC+2GZlSDWZwKDnLf4nTg64qjFXI09t6o/FJ+VBkf1R6Bu+wMh1n4y3YZL3
o5JXFoBBvzHcWN/J1OIhH3HTZpqLPqglBYVC4gfizJiNtZsCEfKiDEOaAhhsVgGd/p0huv/z7fM8
jF8827QhLKG4Je3m7PY1nIHyzTr8mivhPaVt6WrFue0eZObXDpBY3O8iZwquZjSvIboTrMjIWcwf
VYSdAz5PQ7kPugjJijFrG6y4bx5Cyr3uFmmCitFqKPuQkO9ZgEx/VTWk8ZVsDWQ4QJ/yg3LD6iom
ofaaMXO8UNzGKtsYXSo+LYxd1GXYInPAICswnQ1NNmLAxcC/ocerCtvYoL11GDVnOyc3xLU3t2rT
13OzZYSUP5L/4FzirgColtY93W+VjSDevZV/ZsjoXs1ThARoWBriXUTdeiebd+OXOq4sXCoI0qTi
x6QFM/iyPI2eGB4TIWAS+ybJLehU3PqZaPXuNTfq9iNk+A6uQzjgMD+kO1C1uV6j/JXTehqDxFgN
SLQu87La9uQD09/Eafpp8KUEZCIDfNOPbXVaUri07NZGTHNsOGtTmndOP5sv9tx3n/FWcLDecYd1
POGrkXldskVnk/zwNv86/d/oW/U3/KifN2sWBFMYNjOX14PmUp7TaVAJZV7jRoTveuZ0iw4JQ2uZ
Vz2S4NaUD79/on9+oH8czIMop2f3EDPE2WaNtzR8jTYoX6XpFXCEJvNklcARq6LIrpUjBsqlqCru
QNS97B2SxS8r/+004eqAcLKJn08ZB7cLCNppi1fyL6jzRF4TtlYI6900vbdP+k+h8HaWWigJmQMF
usA18ecZ7GQXma0YLb9aY8UzI2xeF6uK+iDZTHHu3ZeoD+6TLjRwGcvdoN4IVSf5XiWu3Ex5D+0L
sp780Mo2uCyNxnvgfYttLm14/1gUlJl2Xxb1yu4t585URD8Vg/CPJWjGnbJn+1Og80UIcbUQSxCT
90EU6M1WhldImp0M6Noa0U6ZbTC/plXUg7wNLWos1/xiTr1YL9y/dwgOZyQ8LokuA+A2cF2wuLHP
SwLL8LrJ8efl1Rn0xY8TEe8F5hyHaZm+lFaQPws0s5sBOn2+alpDHpxyRuT3++Xn6iv/053xNFlT
j08tiGMY5/x8Z6wsRCEKvvIaDeBsdJ9ttpp8l1gr7JuWfqOcYjp4RY87RWLUBeBoVZBLMQXXqpa4
w+ReZHxYrMg5iGWmz8QO5nORAD+t28y4xuDCO85i3hPRKE5ABvmHCjkwNBRw5Hm99BMoZVp14Rqt
pXcPFwQRoJanzTJFL+Rh85YBrBySqKo/FG6fa9unbniZ83h4MAm3uzNKnxeEnKxxJ+weuZ4gwuk0
YkWJPrUxOYF4soKVIjQSX+e0ScENeSd+RD3iH4nMcT5ZgEDhCowOr+LfX1x97c6vLUmkVMcSitov
en+c40GjTS98bRLHvTEakT7WiZjJJG5K88YaIQi9c0TrZ+Irq8qDygHrVpPNoeCdhw9app23qDvT
b2mNlIkuE41vOMzGFX19ugO369np3ah9rclfekyiqT8mSWDeGSoQu3fO/telRanJ9mn7NoR065wM
2OKmg+IHG9gISx3UUljxfMb+gNCKppgxHzFtNJZDUWmdp0trvUlj6R5inZZKWxEExJXjdoN6TnpP
GDArjZSAOJVGF19nMukOjRDTjRzi6CJyPUzVKy+wx1WHkw8ublgTDBjv+dXaLxa33htcll2a9cY1
vq6KHxg94/iWSjfjFF1uUpf4oGjk7b2urCQ7FkxFqChFoSIs9HKdEDQiSFTMCB5dBcZBLdJ9RDJU
XsRFLtpVi8uiyUoEXV1j49rdiiApmVBAQJkYAADD9hLt17pjVHg91kHXraqkJhKO61dZF8xyx3Zv
ysj+1LdV8jSUY//dIZaVzkil4Xt94q/7DyslgGMC00Nyf863ZGEzOMimMfvm4w/gEdcZpC8MRWdA
dm6Z9hN5XbohvJCl8TKrdES5JhVWTr9fJH+3YHVILsmwMFcdCH8/7z8QCzqsCL38W1jIedi83RC5
DHF+THJJJNSiglPTlsMOTSs5O4TMPyN+xTIyxgPx9M6X+ZsHVvuJmZCTbKhJ54zdBcdLhX9s+i3y
TPmxkVZ3byPy2njgIFe8F4ebIW/6y9opi4t8EtZ1X3q8yLy8n24TL/YhJJejOibGIL7DnG/cFXlS
2cd3vuUvJYMnoYe5POJwpmkqzy6ZKsIZ33Fn+AZI1EQPVBZuh5TQQePWmerGlgpTrLFbJErJ1q2+
x4vpkVqF8eK4x5K7e3SDPDqa3pg92K0zACjyFtgh6cm53FHqrZ2G6ciPG/2/OovTXH/7f//z5bVI
SlReNClf+7+6+1BG6o3vvwstHpMW04LkJ6nFn7/0p9bCI+/TkXwOelFt7WOJ//mXSZ4v/oAggZ4C
HhbUeVCff4stRPCHQ7cLJ8rEyUS3N/8WWwj5B5+GcI1GktcTjsz/RGwB4PPTe44vxeGFR++LgRb9
01uH9Rd0w1eyqtDRWgffn8sc8lTlr1varfVSzs0xGQVuV+HnufRd7U4ZxQ8mcQRrxxTVFRnYw42o
ZILTrBI712O+tW0917+N56i+askCOFXlzAuareOiCfsT1gwwDvB1/WKKOmuTTcsFfoBoUTLUkXCn
ipEXiiK689UNS8SOMSIiZ55gMJiNTtu1O/eLqGG7rCiKg0fQBONbNnnTA8l3xfRNawy99DLpnPEG
Vse2LTr4rlN6ZWIc5u+lCumFhBPRDkSM7W8G5qcWjKrKOBmOi9Mx3p1qW/vIzTyy+1ZdkTTOhhHq
dGO1ExlsWex/zrMcf9muVz6XpbLtgwWAekxrIgSGTGLmR+VYMUJmuryzGtNZhV324hRLeRWNFIuu
/xZJ42RPDBBRtVshMR9EmK7zUIyPto3BHObFeO4yoU4wfivq2zBgF9i/xeeZkzKe+y4nlLybpoeY
aAestkkaXjWLarzHuksUphvk02GtwPu6Xk1pSOB7GETESNOD9faHhrjXZmeQQntqG9/5MkCGZ8CI
+8KzEznEUAGEnaZR6KucWVwL1N3WKcjIJ1/N6CBP1PMMTvPa5eN7gWhj1VZo+Ds6pGENeb/uVgLV
LY7WrrJsukUQdqjMDZ3uiODyympzWwBv85+5xdh+jUVBC7duKPm5OS74HVfMmXesy6l+toMF+a3b
F+Fj6vggIO4gyX1U2tQjjyNSqaMJgZpfZeTVY/kYPFqDgcV56+swTW2CfELrwWkUTLv2o1dhEjL1
gbgQMZHSNWGw3d7pSWdjLNEtV0FJDUIyj1Vd2ZFFxHTqLJwQ2zmf08CUu+oz2DyXhj/zBUarwY3Q
izDmWxcqrJ9ztMJUpMw1i42L+0i68cl+djZQm6R9w/xyDHeMGMzootfTHxK30/6VcFAcWCDQwEcj
VC7hijdkfzPU0hWNUapOgbib/IPjl3z89OZo4i891qmkZXMFW6RHyWppCA9HyUzs6hRzW5aur5/f
BIWOUXMS4WCbt36i5PHtiBJblmmnDCkumIuyNhtlc31TlICPY5v1/pruB/dtZ7TVsm9by/lizjPW
IRj8VlfSbPFgsS00og10qAMGzq5zF6VMAjKBCx+MdoIstlqPLtaNnfD5kSBFYj8X+L7GYS4/OX06
G49v3xIayRAd8pn8nDXUOb4s4BirzKANu2FORKpOnnVUdZ0cuc9ZgcT+I6Zf+LFUub6ltqmvD0M/
s7vp56C6CqR2bGkr/hzMOkfcDyJ8eIwKt4SsMlgQEKGIWRxzdii6i/bgFKY175Kmzr8vC+QGEvYM
vaYsOycBi6aj2FeDAvT0rGICyKDlJtg768dNH9jLgbf2eI/N7XSr0rl+5nWNs6ZZDWSg4gtVkGbE
hO7Y+8O6ql2f6EcUbWrV2Uhxh4JU1PVMotwNWEJ4lQZz8MjNlPEGzZ11n8ZwY1d529XPvTN0IbQd
e/qoWMX7lAST3SIse22qyL0bkr77mhrCwjyal85jHuTTRx/K5BpKCAvbbsFq6JgqCmjTMTi7QgtM
lwoWwRocJ4duEpRdA2krUsthAq4+jIi3v9KYeGJrlRUyTyeEVbOyO5J+IzxULgjt5fri9hA+toAy
xPNgA80Bi/HDaLnO1sEIHyvJHqMFGzkowTko8C7ElIh9lfsxqSm8Me5Kqy7vc8agOtCTqJqVl8X2
Q1At3s4Y2/kbymQBotYnh1T51mvuesujHw2Tt4NXmB6bVibfRDONp8F154u6KIstyVHhGg/MhzY1
2sfYdroNYYo9bJXAh/5qkQlgT0Z+tKZy5O+mcmf6hBSXRDV9S+aIqGAxEvrlu6Onc+i92VlpOeLz
nKWE2owYiqwZVFkXA1Ez14Vruxt3HFvtpd7bcp0wiT66UYOnalt8c90gJqaSAjhfTXNDxmY/+Te4
sN9bBZarW5Ro+KBmcGatY45/fnO3OAKs3ITDoDA7X9ApbromowFBybPKjCG8hZPEbjJ7EAPBau+t
snwSEePndR90S7RXjJGPdVaa9kNYi+pxjKFaYUp/G7uquWewF2Gg3Vn3IZaGH0uP/KJ8mHr/A7RB
85DgV741o9h8iuxxunJC/7REtvxEFpq9ryZIG3t3LKuA5wNHyoNqJ/3gk3db44sx1PZt12GWIYs6
dre5GZtHlPQ5RFLsMO66uKq2E+IqVJXEfAGYttMqVlg5bfPRLE1UM/H4GZJSAQ3XGVyyIIthICiA
SDtidywn3yrR0B5OZn+yy8x/TuirO16FwvwwpM6A6aBRXygpWNUjeaMTr/erMR+Gm942P4+t31zX
uKiDK41TLYEVwv6IxC0FMwnsj3NgOACsqXWXMRP5rpyp/TyjDmu+4Gieq7tEtmF01eM/dBHlWbmu
m/bJnpfwLoblBY+J5E5KwemIs43AzomSxpPt5dAJ4wNaadIkbMR2K6z9v+X9OB0bnV4burN9lya9
eiYiItxERSxvgzpwP0zDGHmMpMnnWeFOWN9g459dm2Fjl5t4MI07B4vxjecM45bLRcSBI6fLuivK
z8nQk5JZ1Q/hUJN6ZLYE7lVqG6es0y41ny07ukixFTsCBztP4xjBOcD9oyV+pLOIQ4njK6yoQNz8
argevJYMiBFTY8+GM2mSXrzyqnpyjvTdDmfoW6hMSRbaRDUm4bz8jBvpsFRMssWL0a8Odm59QtHv
raJcEilqV86aPjnD7y3PN1atWAc22RzgwyTmiiBcdMoyY0TJK3yHqbSJ0Yldizs/cuStH7T9x4oW
iBc9UaOcT9yvs2XaYbaryCzBzakeogdpNjgSkysMy2MCPwSG28ELKj4mKY5zTDHSfGeXGsq085To
UhPO3tBLZKXId+PbQqdVZMKcT2bbqqu5E+Yno+UXFQmi1+xA6pBMXdJtehQmoscKpy6HmD/aTn1F
pG5zH7ukeqxnEk+3uLMAGsVjZV0O8GPukkSamzaUF6QF+McK7sWD2UFNW7nF8BgP8RO6lRCqleVT
UEwqesDGC+JQB3Ng1XQYVdXAe5MZ2Sv42P5ODpL70GP0S+pCgf3b2vcG2e5m/FJ4Esg6W9eT2+wc
yJ0UXjGRf41X5Pt6dPzHOuDEVT21HwkS9nYdPivpltchOa2QLjZM10mVCNHSkMp3H0NC7zCGifGC
maPuqnJmR6zMeB6uptYBBLTtiWRr9lNSx6fYX3vsN6/gsvK7z7h4m2TSXQ7ws/Kvtec1BzD0cJvr
0oosXnxz1Iy+2rGKap0XqdwmRlNvU0yI1v7gD8Avlr0J57xfY7ND0Awj+yviJtXN0vm1eOD9hsix
zPHeXxfBVNwSbyXWXeZW90MxRfI+DwyBI78RtCCL+Gj45ei8ZMyYo12AIxIPkEktiGt9hvfd9DFS
+XQss67bEuEaTGTI+iGGSWq8tnMCIVblLKInr1BlhTFOSo3lBM/RYFX3SzimNfrseEeI43x0O9e9
QYFI7GPQNMZmqFzIQVXeX01WM+/9Eu0IrMXuFI/FZTM2V7VPhmcT2M2HgmC8rwBB5l71TXuJG3C4
byP/kUJt3Hldu1Fe69ylOBfByVRZlu3SqYjyy47xnrVLgmWZ8bNp63RdMcNJV4Utl3sGjvXLBIMv
YvnYuVphE5KvBKIUmJTkoGRDaxRfZx2PAqdt+WDES0tmCpKz4cXv61M9zGVGPMaPeJXCYHO7CCe5
J7PDu6+s/FPNRDi+Kt/SWURpfmF0VF9PeDfjOMtauMhIoeQ+pzNJf1kaawTZcc1PScF/teOqZWR5
q0emOxfDac0odOvx0xITl+2I1o+828ium1vefhd9wRt0PPylk/+bSdLPeBKiJFMghEZ+BvhpOdgS
/AxuRcE4zLiOtwevbZ2LUdCJoiuxT8vsda84RCbvuIC4P4+u9AEdBv8I3QCxGCqcj/4JBEbibXbV
oSRa59jHlO5EoJLDYvQgqXY1fI1z03FuIuUP4qJtpQjndce4rbhO3TRn5+PB3sJWcNoPRausm8KQ
S33ZMjx4VHEfbFVG0vvKWcqQsq2Q3asZmSKgoXf65aMtDZhdzZThdjYMlJk1/myVq8b+Y2cFbrdb
evzPOtRXUjifF/oJ8oz9iYYtCl1BrR/Ri2TsGKfCw5sRVUP3ypIpv/uLKj8K1BDdCokmPy9ts342
C9hUx4jeyNB7p0mDZRnh3WJ0Q4eYgMZh70cVTEJ+sP3gVDUePG1syWnbAQs/v/XChWysf0S/0PfA
c5H8+j5xAJCkzxHNjAo5RExWHdxZ98tuktIbDPgaRO9Nrs9gl7cDBdKhDGB4Z5+vLgT2jtHkHIjA
PW5x7RfFliQA7g/PnvOlS3x666iaaEIgztbPv1/beu3+Z7ihTxMWlQ4KxswJ85lzJkJtzHjKzlN1
aNPaPslx9DdJk8zUj3gvVZPBUWGZ0wQYY0Hb9vuDWz/POX4c3UG7BB/eE9Avzp4sJuIG44S2OpC9
xqerMSJ3yMsa+1SmHW2zY0lOXuH+dNVHNTUqvNCBxq+MvPzANP9P6Ph/4c134E1sO7j0/x3dRERR
fvvaJ1+Hn1DRH7/2L3zT+gOZN2MIQDApfsI3sTzHCsADwvR8zE//aibj2H+YQI+Ih9ns8OL6q+W5
SdZfgL2WcJGF2DhD/BN80zmzAuAgeB4Q/4G9hLZXN+2z6bVrz1hdQPEnCCDSUF+Sb9mVAvCk/mmW
2YvPyHlVV0u/LdEvklstu9U0zdmlb2X12uz9k6/87BIRSXZNYOpR+Q57lSFvwIJosU1yfr1UBYCa
zrSCTrLsHFGYmwb1F1LaJtjVgYHoDb7TmgnXXY0ibmNiDIMAzs+2VuNNq8jimAZUXLIgSo5JftMG
ffUTmXy0skm1auoKPww3fZHkECCP48czYJd1xXv/olbtE5klNQYFSqxStL/bIvQeoQndp8J6UdS+
/G79lFcJvoo9driVBxIo7TsLBRFcU85H1lO/NdvmSaL6pYT0CFYyOL0yYjxPhIW5UQapfa1/EZWQ
RAE067WiZov6Auggzb4js59WUnIpoRITrNLwobniEhDz9cApcBlM/4JgvG4TtvyUIhBrDZ0GT8cQ
vgTxyNUhpUIBy4nyjWwk/5o5dyQ29NTk/gXOoD72r0MK3AU8EM1cgjoX/ZY05eUuqvK7YM7VNu84
ZA758Mp1Gr7+KPA/bfhCYMYZcS/RQ9Zpx0+klJugKr/PhGEwidQemuGcbRBZ2aBC2AWGuUGmVxuc
kKT3W4E19bpDW7tGoMEN7nHLhAphr9s06E6hH2bHJpCEohg5+d2LuRxGn6sndFLT6Hpkyhint0WS
NDhgzk7TbVAlmxtrFneF8hFJmMFp9C21Bm+lajXdO5XwpaIUgEUYbbCzIKhvqqiYLr2ATBVV61XU
87P4/d8knZUh8ensraeYnMuQTL7FZmENOfHjBWUn6/k75G5B/8RXz8fkBVcB7v3Cn9KQ2bmyjHIz
9j5qcXj964LCGY1EjdCZrONrs+mCNdzlp7f7XUQ+/U/OsupHzhfNWaCZ3Nz6BvAbbDa/xEn5Ow85
q1ryswA8Nb0IS6XSzwJ+mPNDHvNHqPsveBFy/6fAp/tAKjpwuZiZnOaFOz82PCcezpeXYFzLdezx
dARe9wQuRDKHxx32BxaTz9P4djFK6LPr0eBH66x4KarRJszeay4RvrtgVixaIMTwEjNt677o0nrN
VA1nPeJb1gLtyA61HXauqDw24FNcUlPxHaIY/Kczpn3EoOYomjBZN/1Cro3HQzmPghkJzqBg2ayy
kn+cxjK79sn53AiTjcBXcU4KV5RvmUF8BzxI7lTs3rw9XgKd3oFG2t5OTo68qfIZNg8AX4Ad3caB
Mn8J/FLuJ1NkW1Q5PIYZM/G3e8tIXBPUyyNDDb2FsATKugnAq7g2b6t88bJlh0iDnDXS9rYzYpgd
hLx8A3ZHnopeAHqF84jfJRSFezGzjQWK59tZAkLA9W3uh1FrJllGU2b3W5Va4Rc6AOPgxpwqfHBo
YoNFBGcg2L3c5CWZ+Y/Ryr5HiD5W8LjZV7CAWheiJ0SmtMJLsx3KI3F40407uXtsgF/QCc7wecby
GGaYeuYeTwQ6ROMQuTyn1eJaR9KMgh0YSroqC1EejS7g6KhD2XsL1K1sDtZC4s7k7CEkd+glJz7M
GtXa6QToTm8KDIHdbtXYXXsxSpiTXqn8zZQU5sHEXmlr4Ci29iKLzW3k1r0pqUDL72LIIUgOynlf
92wmCE/U2m047VDxFcbB4ilCqXYg64z/8TBjfNub7GCyt28PrUqkWhuRceKz41u3ZUm0wOT2nM5Y
lRv+yu2B0LIU93XU+PWukwn3r8qBwBqzPIL042uKp3zgYHqKVJgj62stAzfbZCSO31KdBjunlKTd
TT3Z8NjhrDDLACjIjfAWeL7YQOLO937YfG88/roYUrTqLuVlwn7iGHmys9r2K8RAF34G2GHFHKmo
iGnKjPjWGIcbEvrSlRj96HJOJoBeA0jL2shhNrfwoEkyLydDasOu5XPm5gWzCioCSXqFhd0qUtT0
xU6JSrXwPHBRN9knN8ryDXYtdXoNfjBcoi/iFgqTIHPCzAH8tqnZILmskv42Bu0JsUG0SC7cIcjR
HrVZTwjPm3Pt4sS42Eoa6ss6HL4YfVW9doH66iQA76BIU/bdb4SB2RuCkqWDczmNh75sq11QZAhY
aSwbsa5TLGOL1FHGJuJVtIGdH14jP1tISRTITG5wt/S9C9Iju+KAsLA3ntB1q3U8gA4cwzgQiE9a
IqjXDcHmyY2r8M3YYhkeGvflQPkQe/IdvsN5CU9doznijIehM5DAZv/cngJi2ItTtcPBS+Z5z6Tv
O3YQPluQf0LKjRdAz1PnJO/qBs7b4rfjOsjtqdsx7zDP6qlgdmxkfvVwsMa3zY5nUCTZaznCOsDW
7ftfCs6/acLPe+K3o3nwj2ycbjASPTvaMkaGkyzlwGCIBaIrgSALjW1kdObm7Uj/2wS80wQwPpM0
aP+9C7j5Nv6fZ/DSvxIj/vyl//QAmB6hjflR5mO/9G+Ogxf84UHGcQCnMEZy8Qr8N8fBcf8woa9S
k0tYCRCVWMH/SgI0/8B6T7uHoYGBGMEH/oMkwF/WkAsi4cEIdk18f6U8W0OWkg0StahCdWAw3czK
yP0g2rG+QX/9nqrml6eDY9GymFwLCFHWuWWt6kxjaXyrvPDEiBJMzdZNOqCZmLkCx6ZZ3vNi+mUX
AK0wNTvX9BytGzo7t9YQvH18k+Mht2KYY9ZMh9MJ83jcM8QF03CJLH/yrdMoE/udLehnnzdaKxc8
yoNnQZwK6P45WNIYZjfh+1heLJiFvxYYaskV8lr/OFvLdD+FS/CIafx7p/w3l5hBGIpieJnyVz0W
HmJpO1JNXsBAnm4zGP6vqiyYnCOcnG4jc/7HB4SxZZocjtULJngOlqQUEzVlQ3CIgS2uoPVTwms4
rfCF8RmrFfkOOGP9cl1pVPERw0YPgIhAMefnrX3uLDqVcFIH8sUJuh5kiCHpAtH//7N3Js1xI+cW
/SuOt0cHEjMWb1OFmskiWZy1QVAtCfOYmBK//h1UD1bLdvfrvRd2dNuiWAOQyLzfvecCO8btiEWi
T8TZo2Xr4KpMXBpCki8lWvS4jp2MfRAVv+6lU4aBiXKwe6TdOpbMOP3pTRneX1wFMPV+UJO44YVg
geYSpHTTuB7Bv7MQlfTrUh3Q9XuSTZH1pMHODxkc5dhOGJkB8GgiMR5FFcOFWEnsok/cg+qi+YhN
pEYcB8OOZx6updORKRGfaLziWpKhQb5o9sR5SmJg9wMG2YJ46iJtwtcq1k1m4/7oDbnsSUigrEbF
kWZb25M4a60LDKh3ddgPmpouYvEXhfDD8tXcDpX92RtMGiycdp4G9OfGSE+taU/3DquEEyTA8v19
qg/aa8qkBPR+a7RcciFQGY4kUoGC5vgUC/GVq3RKFqZ+kk63neUP1sNUqvEGiAcKIqd2PFW+ZRnU
OrIQtKrgPp0GObGzwnnoZ03rwclp6vc+Ner3udXNAyZAfB/TMNTvXmEO9zpc+wK6yZL8p9PZ3xC+
sT+8Vp8uFbsOY3V1nmBnmS5ao4knu2PfnMxU7ILVNspDqfzp3ak63Dlo3ZgqJGe+S29hTAdpA+y+
yCW/0C+T8MVIs6wNem+knaPnc0S+5XNrMdH0Pl/ajKTxMjaz/eFoNN8kEeaFxhxtc0uvA4YRxkho
d9eOll+u1TiNsFDEZjL2t0k2ETjB64KPxebNGmqo5Q6OLQYWrWVOdfTdMCkOWaM1BT5zWmT7TWcZ
8Ws8jDh8atbToMt6+pdAknGdDKVjfVSMfd6JTnLzNzTQ+Kr1X2oGR8w1rraEKaMh5OpYaXXF12/W
1XTf96oeA7ZpfKTc3fX7NKW4jKKKrOt2uPah+7EwD9TuIFGOYJUuyUglwOqqSl8/f7bb9trsPSaW
zKAC39Ni8silr5+vf4bu2XJdKD1l3ZjjvcZ7fYiZTQYjGLJtf5XCsfl4AbQPqtGkTMPwJCSMoPUg
xx6f+eT5F1JhAimhIy3aExvy9PTcNY6scacSy5gea6fUF79BBWppm6e6WoUIBkgfeSL0wyhgOHE6
LLQyPkrZJdpO6X06Ik9Bo7jUdYmrL65sDgNlDIHpxph99U612fhlUJhT1gyH5+R+VJoxvko+/ngn
y3LYSSPGLzHrGc0+HgTlCgPGSrMHm89ZPtVmGG/AWZH9okx665tgnuJmYobSWFvMdebZZqC8HoaR
c6OaEHmr6ckp+gpHTZjwtWvqzGmHlLMbizepG01Qx8pZdWoSdxoZrcsYN5L6+HCwP3VW5kP1M+Vo
riM/mU6Dqw17y0MsWfW6UeUrvZrPXttHX+ARi7NTJO6ROaxzBnvgI+7Plrqh47NA+JkWxPwMan2H
ktB98ZOYMh+pUdwUcHH7RyvspjKgFU36KwDR4Qvugq4MhGY9d3GEg6ttSH+46TkFhGztm9FkyUYD
56JrdWibK5XZ8kss+JcV6/J0WWIA04aQUgz8XQt5SjNj26nFtWWD7nwpVIzk5UZeYTPYG6bLvFhs
yI6Jc22J+p0uQko3sAx/EIyOXlLbYcGsjOwp1fT0lUYtbixfMZ4JdZLzCVIpXaS+HtPQRD0Mj9Hq
ybFJ+TLmCJgkWdFWmIVnH22QNP7rLGvxqWg1bT4wduu9AzBPgu5rUctpa7aizY6OYZqf52iwHUrR
s2Pu1+HNqNXRfcs8/hB5/hPBoeYl79oPxfCV1T8RLzTKU7PT8zlNfso6b9ciOfpVbXzqtbAf14yI
9VuIOS5DKS9zg2QYDzBhtCEwx0asuS9d3ChV69ENZZT4I4yp386W8VLEXh2QQbYgNhXxGOA+aKg6
5zQ8wMsLy3NJ9v5zjhOg39Y8sdpnapiM8LPvjQl9xE0dVtvZqxg3GlHWU9YjM+0GiGTPR1eEFMd0
dvSmXKwMCfi7OzeGS57ylnauqNtsrYxQvleTx15kCezdmEuFFIIeX2sDg3uTgMBgsbDyqD23nlQH
ZabeWeMg+9ICDykCLV+GcnnKpDFc7GcZuGuG9D1XCqQGcv6TtlxKfVQCEyPodwaCy1raOAZr+tUy
NoDG3AHr8m+oc8N2l+f+1fgI2WPlepBJkhrU3yrGEjSspmWm6eR1UkCmy1jv24GBWzywDkL3JzvI
4Mi78etcW6cUhVJMzMOkWCP349Q1+fWOPSIsuGoZGmHL2l1HV7NKWfCvS6ALU6DdwIFaLn3yK/F9
N5aoSj2Wg5ux7/Wdm9vYB4FByS+liaq3EmbLFQHE1v64OvNlwtQ3KBgB06oDoyGm34yM7RGdiYng
Ly9LlDauwiZO2UmEmsbjy6W379TktB0B4Z3uu4G9b+HRNibmvFRHY0RERnVUDCFvaazBjEp8rHof
jaaO7wx74FUnRc17HYcF3FYCUncvFr5AydMCl0VVLM7TJstXI/MD14UKZTnHPpNpswZNqh5DrbLf
6Q5mYVWtlt6AupzwFOR9KnlkCEJO7lwp1s3cubFm05Osi654zCtNP9Z9rH3r2sbfxf2IDstrZpeT
aK7/Ykwjl4WXtzzJG78TTyaoLIScpdVk27rQL3klyfKJNjS6rXIbKi5WLM/mgdmyVD2GyzcKu9L6
oPZpKYuTfI2aaDg1dMbS7h3YstaSDdbBUF+wXpZt8TmxtXx0TKIRjxjRcqcGCBNHsXfJM1ReHlW1
P5tEQaNGJdhNEi0Sz6nHbpl6prGzGe2y3WDYaW8SHRl2HeZFQmY0D1ejg0Go0Hz2IK4R41Gy2vhs
Ft2wpudabfhPE2Dd8o95Ote3fP3NpaLw45ABfnjD45wccfqGq0HGPHqUV+wxqAmMiC7CTT/iO/Ma
JygX/r/u+idao8J1U5gPkceSbrZRvyVvL4J2FviRJpLmFVkzKppzcYE1CreLbUi7oqaNsh3EtlXn
FNk3LbHsLd7icO/PVZEw1cZ+xB040ixafivb5puWU5oxWeOB65qNQd/od0gm+p1dqCEYdEbgUhX7
qbebDXvj8HFCStumPESDFIYoYrB1Z+mddTvRHvjAt81zuZzyI0++YmcVGbkkzeyIRjmbyM9v+4xh
Cy1B6k5XdfRcI8W9t5VhniuacKu1GelsICfazfy8DJzh3izEhZ1fuaFyUP9mO6F9NM3BSigoA7+m
o2W7I+OWvZbOX+3G4Quxem7hLQnsMQ6KXscMy45gqNcaT2C5UtiqWUFinRWC5xWrYZdWp74xtIMD
G6C+lVnORVosXn6Mc1yRMw2NCH2ks+W9ysaUYQ/b7l8Enf+YBF5OSd/PuJnhuxw4KNKhKgG16oej
8TzQz8UTjzpWWsfZ9A8T9vV22fh+p4b8G4nqX04//CIAhGgZHPvJPSzn1e9OPxSod0j2Xb3PS4fF
uHdd8dQQaQAON+Ehd6zl6HJdDv/89/7L0X95gzpR+8VwARz5h1MiR/LcRFWt91OaOzQXgV0q5IQN
ZHRj1q+qKNWFtk3W4l9c3X/+29Ftfvx0md9zKuYG50X8yBpWMkU9EU61H+2QAwiuVuPJW1bd1JWs
9r/O7esWG/TiFWc8y+J+fQn/Vez+QrED2/ingl3wNf8YP9qv3wt2v/zMb3odypu1+CWhkjK4vw7m
x6+y+9//0YgrQcxn+v5L27iBllby6I7/93+IJCE2M88HOM5QH//473Kd6f1kIXaBsXNsUOSGbv4d
uQ6C+Q/Xls9FjXZGtJk+DB9MwB/vqCxliilmv9krR8VvXdqVdeDUJvngacYTOLlt0W3rRt3nFdBE
touMQVnewZvqpESHpGRKbM7iLUz6AhZByUmCmOz4deocbZnHpWsvNIkTRN19CcaHDVX+ydIopzR7
YqQlzY5QM/Rog6HZUSs+xGRPa7D9mLJ7uZmmbj7nqd1BQeiZ9LoAia0Fsd8eHcEK3leM4zQ3Bx0X
052GOtCeJpCKGKHNfKVNdrobeXH4fFqnPrhzEh4A9XaX0qdqFAzep9RttLckL5gYNaWzspqp3PU+
9vl6sRTUnqzv5glZv5jkw+BFX2wt401CxVzBdXxAnc+2vp/FAdt+bZUyr9/BMPxWt5zAV7pPvW6p
Y3aw62TeGg3lnzQVdpd4MB4cuMSrxO1uO9Kzq95gLCg8Ilv9rYAcuYqn8pGDv7iZGNuQxSgHPM7j
8l/A11VxY3n1G1AeAKGim45MPD8xEj84BAFWuWk+ZCr71NhMa92qeoQ6Pb/TrqIHNUyKAFZHv+11
xrCgpdZcgk+TGW5CN2ULHDrLS4BibfNX+81k7iAJ6ndmpmnbDkfbIwpE/lJhv3gRk8kUc5nV81A1
txQFTCvsCg1m5eKbnOt7nUIz+NXasYMX9VFZon2iJXggvx+yBTTrfDMyuL2nH3YfejONiXbX3Cmg
Zm9W5j05MqnwvXNAE1JFoO4ydzMTC6Jo3PE2be4953OtUUFqjs+RFUZHi1Ycl6EibcOGH/Y/azph
2LXb6OZDZ+TmmXBZLIIRoDd2griZN6REHk1NTBt4OO1i+TMvMu/8LY7TkhxIDLeNO2eVAtcOYvoe
QJlPbBNbgGgY0WshGOkp+imR3VEMSPadDTH1J5g6HbDTVrOfXTjJJ6tw9E8WbzyQqmM0m6RGEuAb
raqt8NqwXZkgLk+weu3uUKU6R0/o3Oob9cCztvMoRA2/Kd8db3OjJb4fAQxjZpuY7YoRHRzNVDz+
d6Evu6RTf7HQY3f989HMXfs1qsrv1/lff+TXhR502U+I1pBQ4ZNc7Vm/D2bQa39aZhWL0ZGxGn/q
95Xecn4ykNb4OaYKLPTLQ+C3wYz4iaY6i7gozi3Xcsil/o3BDDbHP670iCDL/gyvK5FIm5Hijyu9
7OeMDt7kPs18M8W8IPSJ6uYoc+78sLasB8vBvUNGiJLqLa10GFFXIxP1dRYO0N3PDXRKyr8zVHKO
4VlnXmIPKuP0CtdXy0BoZy2lq0OZ7eGl6+P9wtX+Uuj1qHPekGVC1BUTFG1L+LWjmJvQIH6zq3wr
2kAcTo8FeM1vJsdtuLUSXK22yIWTwyDczaxmVVURmVQYuhcbLN0ugmEdmH6u32VZQv6pNGnfwHLQ
FiS487q1eSxZ2rOra5+9iWRXQeXVqqTa4+zEQ3JI5jm9mTIrObiIQ5/GFF+Ipde+Q8DBiS+t67Gq
y2pS90NPoUBQG2MB7r7mHfMomjtvI5u8DpB34lMTZttoSMgBRaPzORmH7lkOTpyebeJO0EFq9y5p
dU5dDPTjZJ07aunTiOGqQGb1CaXpXaIeXUxy6F1hrd5CRbWspvvUdCtqsB+ByoUA9wAao3vw8g9k
VuLTPE7TGycJYe/wLei4xcxhQxOLLNc68EK6djsnJlubmPWraicQxVHDiZjKt+KoyVJHTlxA/Osi
nGmIzkYXJEhucUmkc2Lw6JhiOQN7kFjendxV712vGueed2LoWKdYDQM/j6cg0XtzI3WOyrS9xd/c
Nkd2iZJsT08KC2FkOoHdJBTuVrH70MwWwlQZZ1EAqKh6yABIHyHhk3UoGvFA9+G4KYcCacFyFZuF
1na+jLUvgomb5szhYwYAo+BnZ1g/sDxsm1Krb6xIT9WtXlLmWh8NNHYP6xIRO8/DFlJYWKyGuKzv
rWwJSs5lIqyVDnctWvo3OCSB1pBIJGFGNAXyNING+OQCanVQzHx6D72M+K5mMbiP6BSUArsLjfsF
BQeHh10xHadcyQmRHWMmB+Y0uZJ62UhWR5C7uMudOoq/FA2MZ5pw4ZmSFVSFdjPYCPqLrbs6A/ZO
boayi09OWI4fBnGkepUhTG8gIhbqMFHfZMPDMMoWhc3R4z1ZOzwwuNxzrHNCdZQLzzx59npbuOyq
kuQ+mZgMQnZhCwZAKCy4s0PPpS28BhwZgJ1G/KvDehhu5jnpm8DQLEjfMd9mUA/FIOC7ai00PI3N
0j3CdyLXNIgU7i37wvGcS1vftZnbB3FEvIorzuIRmbrM63LNTc5aVeXwzcKQvRlnOacNitwb34xE
VrvOnxoe2LpEYSVU+0A3wc8ASEvuKY3WjbVnp8o+dwDQ523XxOw/o15Vb1NYke/2VB8/zTMOoB11
I225439c0qUam489K5F6tBp/qg6UnHD4TWB6OTsCccZ4oOWcGDIerW8jGvI112wm9Jw/DiCX6v2Y
xaJi6KSmwKs1cTKl1G/nMGWbV45L1bPlpwW1Haxmds/BPVMN9VaT6R1T0slZ4I0aJvsJbtPJNWVJ
uRQy5c7zQrnJRRQiWPNdVVuok2mAm8R80GqlD1u4VXgw/dQ4EcX0N6aXEibXEiDseNJwX9ezlQQ6
dTJ8z5SwpJ/bxk0/Ur3TnikHGt4lIfUWCLZlca9Z0xCgJFCqJRytO7RRZK3hwpK1cqDFtCf+AGk9
oeGdJBDr1AqrjzdzZLakZhvMOhnt1/oKbLY1BFPvxGtDOjp1sE4Lto3i3mGv4cQlcL+QYwFTEZ6y
bsHDw0f3yjB/EioyX4ZxfrW4hOk9k/BUV5DQjb3jje4DOH4C5F2oyGzFzcH1AYeB58VkCZSYFvJq
GqdLGUrrnBcGo9QCVIy4JUNb3c7d7KQ7r6nMt6ab3qKJ8g4kogS1jsqV3GPCoXfIjANQtduiLhY0
LFQSRJm0XVc8v6IHMaE1Mhq0cjWrfWG6HczmtaVhhDo2UAy8My7hX0uX/3tw/ov91GIn+U7lCD66
j398vW7Ezh8FHJDfECD/qL79gyRUX3z+I9njl5//7RDt/IQhCRAMvYWL733ZJf12iHZ/Ii9LjzZQ
zV/O0b/vrTgqs3+iVtIn6sPJEXrHb3sr/q+lk5o2To/qNONvgj3E4v/6Xv7CmGwvgSLyRAsvZHnn
38tSSpQZWKZJ39PNsi6ibzmor0mFh9TzgnKEgpjoR6mHGw4mbwJJMTXlXwhw/g+7O1ImOr/aERjw
fdwpYlGwvlPGKqSr2vMineGA0s+995gIH0ZBL4G9NfoYMKRCJMvD27qO0h0IrnIzGu8WvuoZzb3W
olt91lZJ5W070oe1K85NzDNtmeZgJQy0gS2bXv9sTQV/COdxCRUu+5Tig17+UVnWCsDgs5whWxfM
vLWNsv29VbF+k393bvBTlIohZodRUGuBVwR61q+VWb4onrYtV8OerR6DIwbJhnmK+tGlNXGGacgb
8HL86J52y9EI42Jnyo3MbojTP3CG60GmRCtD87sHx38XpraRkfsxS14Bh6OV75hry3HXReOTmYyJ
hebBMBXrts8uDHie0mZsN5ksNkNXf+Lkr++SvL+PpHsiHsCwrV93abZunDHfgdj2VmPXLbm98udi
svRdRo3WSunjz6UVBZHTyxuipzZBhZrJheSXzdskM+8i5uPr/x7T/j/HNFSxBeP0nx10r2hr/3iB
ZPMvqKBffvK3FcUlL4Oay9LAXUvdK3/pryuKZ/yEtMZa48CMolrxO13O0n+CX7uw2hDy/mijM1mH
WEzQvjAucQNyxvsbpzX8ej8sKeh/8KlR/1wBdJD52h/v50hZoDLSKD7Iwu1PlVfiNC6NWp5MBmlB
bi1QmKw3xYVRMgAVmH16MiVBvqSIs5gx2CYMezy8nd8+slGmHMXM/ZfE6/Jd7GsRPtIlmAxZoNn2
17jytCSXJRCFdtunfbiEdq3RWdEom9skS+BLDj7bHHvJQVNpdCzp/mD2pSKKmwsvehalZMI/wDUk
gJO++eP4AvSagLUVSvUM7XZe85YgfgwaHU1LJDtawtk0RpDTnpbIdhdSyYDPPWwutmoSqDOzqINW
dwl6V9pDEtapDOIpHfctOILbeQSjOElC4vMSF0+X4DinJ8wxrYzvDV86zYoGqaUWhkTxxiicJEiW
CDqHZELl8aiKxyi27a2xhNWZjSeBuwTYfZE8V6T8V5FHuN2zFPMn8s8afUfA3ysod5xsuscMRMd9
WAnzIUT9JUvg4NvZoo3xjgGW0zXTc2jjtGVtjHoQKwecQsBrzgJTQgqg+71g2XJdRjPma59l9V6Q
3XeXED+s+LsIL1DHIYkdfkDSxFhb9mjhNIlm66YjFR8S0WOH5Tlzt0IJ3Ptj2T1bUpGxRm0UG22g
lMZKFZSBVpY234fd37Bt3newCBCh7KBf8ARZ2L2ENFIc/bF9VpmysDDo5SdIuuooYhLXBa1JgZ1h
sBadHeRpFF2kVZolMegqv/XSojnnV1qCn9MVtKrpBLqLeuncZ6YWBlrsDu9hGxoPzJPTDZUo042a
66/dlclQLq0xYZNES4uGPE44ftqUBRtk+3STL2AHXN5h0JeEVYXZvXGkQrHs3OwQX5kQ45UPMV1Z
Eex15Sc6Y/pvSTqIB0gY9K1EjfmYUREIR7nsCYXLxll3Q8FHNtZFewug59PIjvis1Ya2MUb9K4a/
T+44UvBV2GVzGBa4Rb5gLuj7FJKkivLe4XL1T7OGgyZltEYGOISSAREPYoZ+pWeETlXmAELH8RPE
JAIuAg9hzeGmkRN93CA4sMEYG9vtqNYrMSE9DAusI1uwHaRKKFyiOSp8GKB6jLZ4n6X/To6D46Xp
b1oqP+q9T27BX1su+fbdsBBC4BI4rzbQkCisv+pGH6qlKbTetAtbxM6HwbuLcwvjESSWNfRIYx+x
5lz4GxAITBmfZZOcmFOMB5qKeH4Dw4+ndR9hbLiVV7qJF05ttO6ZMRVX+km7gFBaXW7TBY0yLJCU
dsGlqGEBpywIlR6WilqgKtmVr2LMiNf7PhSFD1pApSdID2m2SSTwKvrGKvtW2gjRrlnFcCJDsWlq
ZH/HhSooasd7Bb8LC7ObT6XuklbpZLzLPDyOIRamLYky6FO6GrellSYAHPLsbQJrRc6gGU9e4hLa
6FCnQiWI3EuL8t42tR84r2cb0mqEKMa4WONDtCDaFs0xzUwOcESzdwP43PUgiuh2HOyRT4AY0RNh
Yvtgg7G6BYmivYwRbJD81OvIGrj76nwFhtXbTDAxt2l9ctT0ZpDWD2jeMQ50Ws4bmz91ym29uhW5
2SQr29ImTDFVY2AK6G3TPWQMaVmp2ubB9FvzybO9eL1s8YIYAui4pitC7UKm/u7az7PsfU79nhmo
OxLGAwLMAgE6zSPVMfTxtELlb7eciAVDneGcz5H61sc4F2LsFNvYjqiXcpO6h3omf7ZCpwkcIkAZ
ztBSBJWh94ewUBQJoWYAm+w/8WBxtiOg0X05NyN3aVhp1HvX40hVC0zbn42Sp82GaJm8sYrQ3w6R
eIwwre+hrOqnBJlm3ZZeustdqKugDvYSX/VK8IDdlC5WDQr0hj1djvpBV64ghJPFB2e0qKSHonpy
upEUzGJJkrVu3PSu8E9T6SYwbvILHWVq7bIH3KEbSQ86d/Ktp8ajggDjARSqWXtHMeQBp4Pm0Pii
QOMgPxXok3nfimqtVZNB5xK36G1cR8mZ8JS3znJsjWqm08g2EnHE6RFux745TUXRbHRGRF8g9NBX
VtTjJs1zwFMmO9m5t+JDO/ufPSgooFfbL40f9Zs+Gz8XBbkbXSix6XseN6KND2Q5o30/woQqQu88
iPDSydLEoGGQ6usH+wHcb7FtNXmOVHrpdak9jHF6P/G5HsPJZt6u5+fILebt5GTMkDDK2mBWB+ls
7RkRD+8eipc99N26BXz2bGUKUkXP53pp+iRyjjODh/5WSez7Gzhwol0ZyYTVpNNNgOsri1IdfeOU
3qwTJAWT+8ixxtfeRmlMdJCCopoD9JQFjZWV7ryaMpGjBbqdEGrfiOgxyyoX9P0ws5XBpmCdhww4
3Rr+HlnJFEjaShegm1QlJnul93NzZ1ACEQcEhuZXs+6n14KGtCOOB4HjoZS7RmHrZS7jTs5aqGw4
6k42svTnBIOnIe72qtDnjYCxv19auT5U6tGHR+gPd7PfE9sx3OLizX1ypI6ORKFpb8hjj1t82xgY
jV7byW607yWlm9RuNTRAtR3xw6Jkec0akw+IQdu0jfUoerFUWFMYhm+lrTOSWH5hWvuknRFS9Nnu
aT7rxbji6TaPq8qqzVNbMzDddEZbL7E21RPK5Mmlb23Jsw2ZK/ZoXHV7znDY7o/41MuI2gA59Ad9
Yb/kcaYdtKZx2PiFek8Do2n5d8LWnG5ddXOTbDObksLK8+c2wJjgBFnU6O/SThmDTamePniMTC+p
n46SU5JK1hWC/05S4rxt4V/vZxHTRknb6KCvdNW6xP9a1b3mzCyCUPrihjY5nJI5X/7bbCbW1pH2
jgpexofJjFa8oF5Mfj4JES7NAWKdxgCTJpuIjIRWnC3I1cvBzW3ydUHV+MFKLP01DJkYRzUmonUE
mTzb1spi+CkJoeH47Lo3Fu95Y/IhneAkfrbcLOPGtvWCcSuti4xKQS3AIcxoKcEqopg328a664Bz
cA6Mi7uS5nIybFmM2dmOb2t7rLf+WHRY5Fz74GBqVMwSPPtB0ktLjb1d5jsCf+3G50s7er2EgkMY
QH2ZQi/+hAc2eSb17p5Cix5guMuDeyN1tmYB0brIvyVebK4N5b4R3pavCPgobpFtbXNtjtbGZOuH
FpZVu5Y0Zr8vVVs0FXg1WBDTZR2g7vA2T5X6aiBSrbsmER+spwkRPk1sVGM5b9QjSrVm8uKGW61J
Yi/o9NnAVVXAIiqZ0TBsMTe2A5W4Um62YeLh7wD19Bsby/tpdofxrOiqv0iXMlSgvDB37MxYVVkd
f6hmZBxgVJW1FUnV0bArarAlxtCtiwqLnUnbxAaPsLM1yJh/MUpjuqllggO4mevHmrome816nn4D
WCmfkAHzt0joeQSuKvWPgFDDI9wz/UinRLN1uV5POj1oD+bcjWvSNYi4s84vIGWPsdeqNzDSBXt/
3dnYdgjYD4ZaxtJclNvRqe1dmmvlYdLZi9d+Pj7h1je3mt5uOuoI75KopdthIRelLgwjFokh4Abk
ZnEHgw0LK58JJHUdL/yjbCEhqSsUKVv4SNVCSsquzKSEPUpe6A0bKIhK8RWuhAEBzlIDcWnoqvGL
c8Uw0UMx3Q5XONO4cJr+e/7//5z/heksmaD/fP7fY8dJku/HtL/+yG9jWttC+kMtxK1m2vTwYYj5
9eCPc23hBwMguh68mcb+LiUaxk/E8JjsksECTwQp43cpUaAyguhloLrEA/4uQ8P+o9OM8TBri4XX
Fw8dmiWxrz+e+3XHz+eUSspHKeu6X9VzIRXEALY76zkncVFbUfsAWKOF5pUZTzGPgYvhw7QqLY0B
U554wG3lBLcBi+AYaI4AT6jVy+0O4kjX+XscDUDkShsqRsEtMdKVVuNar+Ip2/bE3zY1XIobQ6PS
A5bsGCSU/e0qrC6XOTXnvU/gaRULrf9aztpMgbI1WncaoaG7iRwECQeemR8QiNQHzdMqWbyKbOHi
aMCv12btvOWOb44A6+rPvRGnHwxN1b2WETYx4Im+q5bV0K9pFlmbZH+/Dm0kVkadQ1EydPEQxc6D
6DT8k1TIGc+9Oc3ZX0ip1zTvP9Xc61fgEHbjW9VJwQpvQep8J6UWs2WlWiidx7k1/cUMb29qY2LA
Sbc1wVv2jR3ipFH495VbGzflaPDWOKJU5K3pOt7NMfh717Wrgz/3AzMkOz4bvVV9gZavvVKuKi/x
wucHeJTe9kA1YqgNXf6S56G3i2LAHL00qzvPa5+73LT3mLJv3Gg0nozY2LEx/5I2TvP5u5vk3xgr
/T86K3nTIJiWC9jziN9hNP5BP649Bu1Yuuh7qIrwXSzfflRV4g1vA+kpV28pOjbbQ5GOIAvisiAH
RffpVoJVANUy6Z/rTPAx+PY43S0uleNYmfZjqPinxjSMr7TOilNEtOUu7h3QDlEz3dte+MJIytj5
SZK/0ANI1D7LgWGime9irdV22cD4WGGa28x6wTW9UP9O+mx+KZ3+ZoS2te/60N4r9s4dQpMZMPXM
NpMNjIJhfgzN7D2vfTr5rGr8OYmJauedOf5cU9ZOnA8rfdsJKrdjXG310G+7hPkTN2V2dgeNm0lm
yT4zv+i4dlqaOFoH6CXQl5NnRQXAUW/qgyShrI19rb/TZygiRkIazC1LIpkl39KqK5P0tojN5obO
UeNVYa/76uVN0cJLWcz3to31bppdQbuflHt/qpMTNY36bcg84d4rxXBrZw1vzjB78nhNPKd71UIB
Wc9WZFy0pJvuJDvsG5O25y2VU+BQ7OXe1LIZ3MkoX61YNp99UgE3ltX6a53J2V9wvH5Ys2xd99A7
BQMYYXJqIhr7xxvGiJjzRkSBLjGbj4fOp+dJQ/t7oS/CC1oXGg8KJ9dOW80/j4Y3ryWqvkIOVPGX
lIDYuXYMRnCd3ry6jVUHYLr0XYPFbfIXMgj65HPR8LdkQ0uEKh1wnuHKFzcVu8WV3kUz27RoArpR
GZdJbzNrRb3TQgnS1K21sDNYrtSWOlwymvVcZcfWrjuxsTvNwCTfN/yd0zCdgZHMD9fLtk6BeySJ
o27bBiCGqHFhwc7V3zytkK9+KuRrSfYYGEyC2RDoKtNaEy7v51LPdk0Fy28NZaWPV2bfOzuLg6O7
ybwYm4XeVGrz57fu1bjzz/Vq+fjxDWFPJm5tALe/Rka/W6+I6UgtmtvwwlkC02UnXFz5baM9pgTM
bluRYthwGqk9pSqhz8OGGQsbsC3jaecx1lcrk3uwXxl5Ex69bKg/ssFpFeDEEfh8LdrwvbWYuq9I
hIoDVg7tl73MfzSP/7s3wFCHl4VEb4Kx+uH6KedMYg2K3EuOmrmZUoHZqI6ibQN7vkXnZJ0J2Yre
M7JmiSljqEugbuoPDj72SYxO+I17DwSQoaoPc3LFjUMb8jE26j4EjOmFT7m7hC7iMmKC8+cf/o86
/fLh/x9757UlKZJm61c5D3DoBYa+BVx7aJUZN6xIhTLA0OLpz0d29Zms7Jmu6fu+KLGqMsI9PMAw
2//e38achUhPLnxjJv723nEFbYe8yX6sASFDcuq6+AdXM5b+tmvlqwFm/Cafu/lOumN16EuPn0BU
FRxSlY3nukSPm3zRnqQ9tacaO+ozuQe26JOFW7CF0n7HoS+7ulCB76eShvOg76buBz5Jxa8os750
8cSREEfEGBbNStjSmorq4I5uC2nD5hgucMb2wxC/idTIj5qneeeO1l+g+ag4sjOTvcLH87l1KrDj
0xifCBO2u7VyKy/s2b9+p9qM9UqUm8OjU8LYkT/x92Zd0CiOdEMrKdbbQqkTroH4c+Vyq7MnmO9/
3noxw4ZvLXjbcecU/MehKuLzOrfiEVAQPSZlDmDFF036TYcRvM/BdX3myhu/W7LcVpDto8nd+Dxk
1XpjMaMkzlqy8imMSADyy+JZV2JlagjG6pNb5l/pJqhPTZLOMC8FnpVWgISxpLim89RFtivnWwzP
PEv+9YXAJpFV7k+3IWZt9gxQJQn6sh38bdvAWg1IqBih0EqSoCEyOsrbz7VZcow6wGKmUSmN+QHS
NU32bMXUhyP69WE1WJN2SdmdOHy4mE1zeW7Ir2EYK/WsCEctz8ogSSrcMJz2Au4k/csW8Xph+e+/
iMkavw+Za2kRqLfSjbqUWN2B7iZ5g6fI3tG2s3AdoNpL3MEylntp4KVhOFIORy/R5ghJ3j3NVvky
M5IxeZcdcp8msgNuW+2BpoGFaOagD98am8cK19dWNgTNazZWcP7ctUdXZtuWc/u9qinr3zB+HDFL
jwus32zd+ebyZpCAjUyI5gHvJ6VwOeeGwIjNxZqLzgpphnW/mq5VRi2n2nNt5Ppx9WkJDxBNmsPa
iLS+ETM+nFANRfrKcyB77TTktmBVk4mtNyvzt44ODsJYReMkZIHppYOGxGoQdJQmf9N88O7aOG0b
HPITZx2m5kHrSodU0hYZNcnl7vo5hRvUDQVLnqw7Pqhuavn3uB+4DZZUrHHoUTbPFA5W0XOCFE3k
0+Kpsxq5+SU142wJE8NRxUXr+2374y8PSZ/V2m5FgvlSypp1tW9K0Aas7HqoVRi9E3sqzgsXgkfh
Ul1faNlN6xBpzPxkANGnyANF7CEnRYuBx83nx5a95bHf3FlB163rD+EUHuXHq7bDbFEQXHNiY6M5
rtMOjhKaOwMuJOQ2doFwaVyFGVjjOpiTNurhG2mBrWI9oq1C/oAC9ogvfWNysm0lOFa4VSinorx1
3ZLRWgn8gIeBzycDrPbh5430H8PMXxhmQDoKYkX/88n2dsuG/J/oo6j7j1/Pt3984R/nW5/KGo7I
W0qI/lML3ux/nW91iywKISJdsEvYwh7//3xr+X/Tdc6W/G9d4GVx2f4jhG5ZFNAxjIJ4LvNlP/Mm
/x4j0uX1f1kmLZw6YChx8WDWtGHY/M5S4iSiqLp0xXXFsZysBwTBpY+3MQOzxu6Gom9/p4B79cGI
EbAhEmKunzUhOcgivR+7UWnXmPeO/qWV+4S5YujWa3dTJ9Uxbc3h7DUTLRrSRyFkcviEUKyAbyba
pc88I1AY8p9GT82EJn363oc61w6GauoASF1DWJAFlu9nkNdosirwx5jWh8ZnqM3XBMxKjvSD3zik
s8/U3OJGbeKHCakag2pE17DO00kZx6YjPsKRqghd6ZypoaXwl+EBMdZvg21M0ZArRoxjm4etWS03
MdNL9Eo9Qmz9moJwCxqJgSXOc2O/8Gw/2HWDbTYRB3IB1ZtPzdiug+AHBczaybm9a5nc7sgN9h+t
6M29dEsvVDY6olmS0zVKJGY+KSvqK88/LnTdPLpkmqPSMNajKoQfou1znysMfvT13LWLr4dNV6xE
JjODeAq+aNzR5o42WjNCycUZXg6QDDmEn4vMvUkNZv/E2R99vdwG+e7B59mi2IoEsWR+QUUI02jS
kZGI9YOW5UZop8ur3Y9LOPbbD6GKPuoHM47kMiRhi45NnnT4UnZ+hKO2PCvMuRdFNjg0qW+ot5qK
TComG00V0QSEdQkrRdDYztGP/XO/1HroFUKhRcfa62IC9gTqYO+6WmEhGuZ5L6zERwTBXSvqNAcZ
qdYTuOMxYvVr9t1sYAwACR11M3WyFYpNYHtEbAeH9h+arHa+kb+rWVmXRvNO9C6VIRvbhqYgcNqm
TA5o7i57aNVEUmq7Im+e68559eb1mgvMTcnoWHutyvQdAJr04KryY7Xz97zprcNmG4YGMVU73c+1
cyP87xbN8lE/+nbENfGMwMPEkkvCa5MHv87r/ZDQIy6SmDEyrZyjh/XX6iQztd4+gVsx3hdrNdCJ
uwsSxpd1YZYGKx7Se5YvR7viOLuC+MNczLVApquJ3ERZx3RlSmVxEg0JyjcR45pPWteXYODnOCLV
zX6wXpoDbXjWrqbNdO8QzdrHZv7SCie5gcpS7k3vCyEv/Twn9HdQM6M9S4TVLsRdStuTzLLHcqT6
o8JoGuRFCvsv89tnvZq9CM4tohNju4gn3E3X07vm5cUEwwHJeS0GSn+E7u6qmQddj2B1j5l7ZRxX
lDujY146oGRHaW9igCbedDIE3pQs8Rgt0sXQ2yPFUpo+RJpI1QtDVz5FsmqRsGh2c0CSR/b0swWi
zkLGJvrLElt60GsGQ076cPb0ZzB8HVYjoJqieio0c7mP1aCfDXboNjMVB7M/pLZ0x9h2iua+dMIB
K8rOhCSx560OV1er4DY62rWCg3CoC+dWs4ovGeGBMK88eRobNwkG4hWRu/J5qrWzjy77wwBLwg+w
3EAVp9o+qxHJP3f6J93LTkM1OmcP43pgtfajA0RnN1Egtkt9tPx1kk5kAVPBFOh/HXr5mCEzxMZw
L4eqD/Q8Mw5Lpn0vrXXZy3a9tL0Lc5M/37nVgQD5ElRWVe3pMm1DUu4qWrZUckqGJTCs7KOpkwnf
zPrU1YI21G1PJQtXI7nP1JFI77ITWS2itmq4pBKnvVmEux9K8eETqwq8LDcZ53XoRiJNwtKlq4ft
H3vu/DBbzfexozPNXZf41m5z86BLwzjHnoTALwVWlkWRj+4LFU1+6R3hRdzVUrw7TnfNEys/dfb8
6k2dy6ibGZlcTOc06Fn17Pvjm6Q7OlLK/e6k0xSOcdaHUyKfhTFcXKtvb5Unzhk1vNj9cb1Il6IM
vb2XoIVpmqZzIW6aH207sH/yyTLY64A73RqyiJ6RfNcwKr8uktJKqk1gUBLmOErmiJ3JAGkB27FY
y5GyAOOCxXnYj2Jp9r3HfGL2eMVq8xuQGL/vsFHmBg8hfIv4SCaf+9lI5J4JF+PS0n6Cw5oCuMHJ
sTTdKWkbuN4jucSkHwQIBR4vtJo4n2Uxf5riAZjh4n6rB4ENIJHpfhD9dKADXdsnVWyHlCz4d4z4
7/XETYMGUYw3Pt0oEphhbwsyFfFjna/1DtbZfm7IO7KgyZORam+DT2ax0eZvZqaIXtIDc/LGtWWt
ydrdEsfOkfU3O6ejNR0SjVVu8jQba4lX4vQU5iFbTXufuJO5p/QBM4yljEPi5m+EkezTqnnPS99d
OlhOAbbVH6amXNqyJfMvV1LppRxjb9cu0Q+r1M8eDgHmrTzJV1bVPd1AdTRRJmxWX+B/bJaprIew
zDWrNX51nCeAA/BX+8arp1cS96XLrQgDKKdamKuv9O6AhfgTOSjiS9tNBkrE7sxjI8BeG6G7KVkv
5jARR2IwiRPNS3Z2B9syLyiN42hU4OKL7UfTKl2n/VyPc7VW59YcOzK1eb3F7IOKfjMtlUGl0MLb
m/9sr/83gyOmM5vm/S+216AXjx+l6tLsz3HuP77yH8ZRLKDkpemp+Lsz9B82dPE3ezOSe0xtYLL8
aW9t/42RpAFgjv0f0vo2VvrH3hqrqW/zx016xWxqrv+tMPcGIfhFgIC+vvWiO5jkUaUY0f8m4Vsw
wpLGc9djUdlpaK7Yt3kKv/7yofw3g4J/8qVuL4LR1YdA4fKPzQr/i9jY1wjjuOrX41CIJiDqtEZ4
/NwQtFn/F8Lmn08KjCB4KYuPxbWZTbCx/O2lmEPMDUAzetHGjCyJzIqLECb7THoaCZRn/bE0mBHM
K9gU31vqv3j5f/o4PXIG23nFwCKMt5/T0q8/qZCrZ0+OaI5MxZ858755VA/96w9z+xZ/+o1tL2FT
WgbrEAbh7+H7ttUWuq+N5siZ4Bm/2iu+ijochOEG+tp8/9cvZnp/nvHws8CNxD4NGdRi0+TrvylU
zFwsZ/YZM1iT2ZyTojQ4GflaeS7suDzL0Xqha64pAwtquM5yz9rGQQQDSVDiMGixzkAMcylq9IM0
94oTJn3ax7CR+gD0aGyuUSJ8HmyiMRScu9THzumLk8hLEygxi/3Y9T8qa5NA214Xr0vnwzVZfDZy
BTuh2xSRPzLTwowGXByvS775zZxkQpgRLhltkl0lDC2ZvIEIIiVatphvk9q+s/uqeHS2hOeITTAY
kj65HcaKiHbpc7T08KTAK91Yc+t6KrzkZsg1oldl+cMiT1pn1ldn9R5okwZCZHkcNvT5PeHxxEtg
BNAASZNMyNeoUAhRRWOjzOKMs7t8+t6mPkGmPL1TC9p7xjlnZwnsFVM9ObfzbBahrznxWZCLcjWI
3HnK3qLpXE4m4/jddDTy9xWlT4uR57dwGBL0X0uGcIxDAqBJ5NYgd+YpHo9rJmNQzXN6U3U8LlMy
kzGUqYudYHvaoen0yE7Tkvin3suHeZ/R8v3cuLBeUs/m8IwL8qrg6uuXShkxA6e5bZ0XC0zXW8pk
5a6qDb6PN8/iuTaK8SJpGzrqWG2CrG0xT4rGTi9x2bSggXR7J+j225dsteD2NPl9Q7EtZZaVscNK
IfZjJvVXCzUrojdqDrU0E8PnIcNfnYT6Yly11U2eQb6tuyqrDUycmNpTnrNFMBFc4SkPh4fpTvug
1qq9Z6d5hV5nfm5Wr3+2BrM4Nlpq3AAhcI4lFhOerWxDhr6aDzDLP6dFa2PRyoZkT4/ifMTD6T/Q
GJ4fNFO1NyQl6/tBLpHohuUGZIqCx6ikvsf23HyuHTtJgozUZoARLTu0vjVcsng7yq7UxGVuRzoa
lRlBkEGLbyTvOXLkiS97ozfsjEEHjJKaHtRSvDAp2ibtSAxWWY2XvmNXkKXsmMchmR60eDIOwsz0
o6EriVutt0626poLp1coOnpi13eYXj3BFS1Ix2AC0h/MuFk+Oo3zreSmuY5JjrKROOJgzj7bP4J0
VLSXIKqKGDG50RteLaGxl/tF00h4oqDuYxB/51nz4s9e0VdkUBP/kMTxdJmx4SGnEA11fA3+4KjH
3PulFgiLGKAVD8ipduEHJgW255WBwnUGlLuPc8d/pdo4D8uC9mfcox9mbL75xopvnGnmI2NZ/ShG
893l96ph230C/G8hZPJJm9kKI2JjFMZYkFZL66N4Gpn7eQZ65ZrfaF2jHnJs1lHVrN84wGHrTPUC
hxlTx1OsYalkXv0wLwxw5zo54kjmxOer6bAWfNsEQ+tLa2guknM3aZFqAJIP8B4+ulEW5NCVs4Ox
x8TJfLZtfNWVUbRwPN2xux80ZX5sVo1TVk6cOIxUhjgLxS6FtkaG0lLrbSyLfmsSUgs+Tk9eWZDW
E/zXKVDCBg6Fv460yXYGiulYUzFuIz2ljYkRNw+AoBz1sUfdZ0AlS6O67UrvJEfxwmaerHxsVGHi
tWer9bRoJRsRxYXm3SRx8T0G6BeuTbdzB0GvsG6pL/lgjncKbrof2Nh/I5YE5y5b8vnK/FaenFKg
CHlZEdXTOn0ibUltStbyyugMy0IynRso0Ko5/4HuIN+MqdGfY3qMsWTlTkSAxAgNYJ/4w20JG4Qz
BX5Qri9jduZvZblod0WDm7sjgl60bv5qp3Z1XPysBkrZ4pI3yJ9S8cvqAStMHobVta4SVgrzI9ok
7srO044GO5uwadyvrmESMaX5REZNbOcnL/fcTfkwDpWdlbuWHvfQHZfsSOIb/r/jp8chQzmvYX0d
7d6275zMKBgCJMm7xxQEXMdBIt9j9krnF4OVi6O+7+35kOSz6SVIUjrlmoHWF4IQsbNzaBd+65fC
ep85kd86rbO+dZUZ1UU2ZUGu2vZ2MFS/xy3Glbe4+dEqmFdKh4uMh+cPUiciiKm23jtJ3J14Pk4k
CkzWjIZaGOfSG+UiZCRkN/x9X/EfDf0vNHSDQSwD2P95k3/69pHWv4rnf3zFP8xhhoFCThoMDxh7
dqxg/yWeGy4WMLaBW7aLLelv0jlWIVbgDbq+Ycj/sb3fCB42zC6AG8wEMZ39O5kwEqt/3i7SN6qb
qPTkYDlIgOX+LWZaGHEzUPzu3NqppZ2SuJqbS+UuZEk0z1hstKKZgahZnWfCtPJpzaCxfTGE+z2l
1+MJr6xph9hBn4mRzm/IMtmFPT7ajhQeiDhVOZzAfeImdURp49I/ogYmAH2SaWpe9KqJtYBeSGmW
l8LPusM4UpkNk4ENUACa0ttnXVqdynhhgJgPTVguRhJRc2hFnKfsfZoxQt8RU3go4ADhNdWnmJtf
qWuH9HBYnLFBUW+nb6sBIarsvW8WsuFnOdXuQae67L0tgYxYdumcHLP7MNsc1W/20gVUhWjBYSzp
fNQVXlV+UdpthYVrRssdsWd7eBjCFqzT2HJCH4xyxGUteywP1MnQtZiKt3GZr+wrFGFywmBdluqP
S1fVjz1G82js9TdpZ/7LbM8LNje4SEr4b/PsObtRX8LYHMsHPGPN0RpacduWJW4pz4xD9LTsWkJP
OdmIgTe+Jj/8vsENrioceQRPLk1Z+AdIlOOXrnDj00K93x4OhfwOCZUhfO7BvMb80TC+a+E9iOz7
MAjMyFM2f7IND1svTeBgS5WXAFuU3rsQuJZtNqR8NvVbmZVv7JSym6pRKwHYiTRWT/UIZpV6Z6Hc
o8i6JZDtaVvGaROxDZ7HfvnkrkA2g1hP1Wm7Il/YRTh7z4jJ6sWDLI6uGIitpK7b8+5HNyKwMfJ8
xK61RErO0xA4iFOPVmEU97SYr3fxlOohenJzTU2hsafUZ5tXQZj0Xdc6WLnEclJqZvY0OZ282qVa
rnCIzRvhi3zvpPF0P7VNu6+6bv7ae5asAoZWfTgUmvrBmSangGSyjEPp5tO1XePsSPtld+1hSzHk
dKbkWypgq9Iiah9ToyczvAzKvRi4xOog6139diIGFzitv5JCq4RekfoFMcBuY3iF0TRMyP6LoJ+2
aJZwplIrEkkK4iIVdlhosE+CuhT+BaDrnJOFsYYqHLECYS6fr1nDm3IbR527deleEjq/ygDsRPqD
MvV653nSp1oEfY+5xzdntXUm0SlJPjZ8DuwybRIEd9DoTWWqvZvr/ls2LkUwtu5FxVV2T8d7upfE
Pb6MPOf3zMmcr0UTrxgtQJ+Ezpg6Bw4IdtAa/fTJry3zXitiN2IOGLNrrv0krIppudSQMWBdslE5
e0QpFEkULaWKVaz3HNLr3YpGRgoJLnM/m+LUiaIFNWrTLCSnYXva1/TsVinhM3Ypgesn2YUNFOXr
UOuJV/n8SE6NfIHXyGf+xaAlWNtxgRQ7ovDChdhlk7e+jHPDbAlfE9kkSLwpdWMcGK34JvU4DDjk
k4zYa59xUzqPvjkc28pc76ZBnwBIuGd74LYOkITnUxaXdOpOTn2flyT8jMlgcEKnwPJUdFLdlN2I
qVI0+XumGw1eWRKHw9ROJ2/J0vhUoShBT2tAoREIJCSq35SuttOrenpIrKa9Ljktryye+m038Oum
1T2l4T0zWRQaP0rMST+tjfHNmGwHhHRTnYQxilPZERHNjK4M50oJ3LdxcmgZaURxpp41VzGIW4TZ
P61+unyHn0TZnOYuEF9K68FdmpLDs5GCZzZFGhqZXRzcYVYRuQ30e7H2lywd5pdK6hZb2irBVjE6
N/pcaRCUWIj8BFZzXPjeZ7PeODJqwukxS5KFVr9oEJZt5zMPwfUIWEH7buSNxukzNeEOWcOPHNQu
tPCsfiRJaYTMUgN8AvpHspbJriHuA0ZtHA/e2DEewNSffsaa01/bUj52dT2cweRUodm26iI2IOBa
2fQXz956rxuZf9elbbFZlcjHWcwGDqXF5IVwrhd1kKKiwU2t78lSjbvJnb8OG4mwYM2UQVxMlNpz
/L+m2gaKItPxpmYaoyxDrY+AR/yoN2vn8+Cl3Bumo6LVZriCG3e+gcTOiUAytZjszHov5EjYyqVV
yIir6rDqtfEBrdxierNS7M2SLqg9OFI5hASla7H9BH9pjpS+eifMWY+rbpzYPeCtaYl07wij8Auu
KJ+I3Gx8mOjXfINKWIY5yKFgcar0PpcdMWatSaZXBiLN2Tcb95wA8PRYQRkUsG5q+CX1aweH9nFd
h3sI6T2yjE7gkA8stLn2cPaJ8hzXUI8ZHh+oXKOqbCU8zrnjsVgQaWAZ1ww+TWIkVpV4FGk7w56A
s9x15lCGuhdf80IVh9rpSPvpcBaqVc+iSZUcSfFpM6TBU8QkIQ/ELJvd7MUlnpWW5XuKp48009VB
G3XnsqJkfzVcKb8wHdJu7a596EyGE6tnveiLRbuTHzfXaSLiCIl6PXiDO+wa2x1fujIdzrZTfuQE
0U5p7mIABO11GIelOA7rNnSZtaQ7ZyJmKJklFpzuqr5f8SRFHk+ukXjHg5Eo8ZmZwnT1eSpjwDTi
8Y26CO0o19G+lirLzyKz97XJsB8rxB3x4NdZI1qte6Ukjou+6NIz9UzNhjoMvdfcKQ+60sxAf683
8XevSFgCAUIdPNSrYEo7eexquV5Ty5ouyi6ST6PfIZN1gIrVKpvIon/7h93I57SsKshZuftUxLyF
3ih6IGxkyZzcvCExW+1UarxDv+FQWFvpHdbYq5zwsHK6ui6xYb3IpqjOTW5aOxCa4yFDfNpncxG/
t8MyM13K2vdZg2OZ+JQT16MYTy5ksz2TjveJSDEJWbBgCTEsSEIlPqH0QxvsJWohcEIsz9ez7+N+
KBJ5mfuLSwiYBuOayIwl6ySE3UZpgO7Klxyg8RObquJSNR6PetvAVJRN5E3vaqI+B5/h8a1MrH3p
mOrgYcm9mUyriqrZ1g5pbpV7gEzJ1cXNxDEuH45JnGc2K37u3De2mk9g24397A1gyPPcRpOb3jso
JGR1cO4epslY79Tk5mFht8a5XttqDxNu/mB863H6bFY2KUXn2DDAwXpuyXsrsut1/lpBPX93QF9S
2N59lAniIG/kB1irZo9m4td0x2vtael0Lyzzgpjx2gI0dRuOeMw3i+pGzaIIzYLCtWksMfSB8f8W
962IrGqlsLkEuRzYvj4/FkV+x7437DNd0tHurHs9VjxBp9g4r6wDIQ9hhTJHPpsSCf0Hhh3SzfRq
BkM/1VHt9MnOyDCcsfVod50sHmx3pVSyQxm9xHGHP6MS+UnnV/1eozId0XVIT1cDQ9CEATN406EL
k1TromaSA6YFN3Y/Nam+FVwSdcMYoT+4igdSgGaY3xpTb3ydlSsBnsJH0UchQ5OKwH1cgXE3nrw5
HnLUh9FL66/ZUDLtIwgpEWTdOS0K6xzbCAuXnh6N+nlaRj61uv82axou1YqdcpC3jrESipWGC61v
yu3I9jMKB5Y0qRAq4pyzfrLM35WDUW/yeYfsEexPfE39riVTTCpzVKd4IYceGKM3R3rnZedh9Jqb
RvGncVfUn03uPLNY2j2vqN0Uvo8hIyEfn8G1qgNqSyq8qLpxU2ezd3J+4uQmDnO37uA8rynU5GYj
zllSdXGwuqu6xBuRzl799rEtAbXmG69OAy/1oE+wVB2TEBsK0jQcLdlDh8E4GbHrE1FtsYURU7f5
NmHhORsVD/6+uOhVB3pWJ02S2bq58zaEnu0sFHS6Gq+nF6p+mbPReqNnlK7QDhKYG8D4EEGjSzRh
PrlHzI5ETWS/fAYIfZfkHh+rTtzsaZ78JBrp1GBGO6z6DYhyEeY9RbAt/fBN0MEiHij9UzjReQoj
l890w+cdBtSAHH55nss8f0482X/u2XpyZurG26Vak6eSCDEcDD5s4LfIqPDwwYIBqrvV4nFqg7qa
x50zKP205F3zFMel3keAgnJEHt8+YfCuHvvEhxXSGM1rm7YkS5TXfKrq5DXGoHq1qAcl61rRRGmK
LflEt4sC56VfmDGoJySbjll7rCr3ZphT66FKmw93bRHw1DqTTtZSfQ29Seexn60J0r0Oe+SukIt8
y3WVv3g50EhyDOjPy2CIA0eh/qVoB8pXNCyvCjvQpSsTFfGOqn3e5tyEeOTXoHV6tGSOHux1GnzT
UZza05eVXR87fg11vN0okc1PYGTly+yxJRkY6JB+m2DcsJKIWsZOuKt/mjbeZLqRJ+2NQVluNEq5
TS0IMHMxgaqUXr2+UMIY24FjOPxw5sKiocPfeCtYKgRX/qSHa+6ud9oCAFMOKj70YpSP1bZPMleu
K+zofWA0enKOfxbusPMly+BTdZ/HRphzLKs5f24bWcNur0ASwBVUur2tYMnOJ/PJvL/L8rL5VPeT
V94ZRd6ZtGGCRr9pfhI8xxqLMRMIp9tgeJazftOWjfhp+Fp+dIAq8A1HbXlDTVTz8zppOc9XrefA
29+TWycCQOrdFcxAfLOdpwsfSet5+zoBORWanVETZ/6/pUXRgNVr8+2azKAO3OZZynL+i3HmTy7W
LyM43cPtqNOMB9KHwJ/9+5RPNfOUS9OYbhOtsyPNF6CdsUS4c3nSPI8U77sozcOYi7NZ2HvNavd2
auwAKd6ogdxJTZX1qB18oH50UR5+0ab+etb69/dGJsKwHKhCpAv+PIEsjbGhTkFMt0q1t65irxgf
s/Gv0ju/iUrbB8BYmokgnHLd/f0DgDY8c+glBpzhwNz+cjS5Z6Sy//mz/EeS/EtJEkvAL7/2fwLh
naTMsHd1f1Ylf37RH6qk59LQ6AqoN5Q0Ap7aFMY/bAe+8TcGlw6hUSh3gosYwZIo6E/fLo6EzdGL
x9ZxOVNvauIfuqQJTs+Bx8D4fouy6mRg/x1WlbXpjr/cQ7S9C9ckGqtDK0Yx/Jkt/MUTkDkZ8o3R
pee5MbDETAp4EgxP56IaF6mHJikrsobcx6HUELbqY5sHlI69d46SjgPksTXKGFN9jVd2ZSZAwhoi
zgR4Qp8fBqwy1sHI4cE+FH7evjUVO+pwVGZCOW1MQUowim5kp1x65P9jTisAXfXVoqdrcK5+7jAe
xMFPr5Kx9iCU8trfcZow291o5DNGiamOz8R21BgwmiYrly/uV57LY9R7frJLVp0WulTJvgsXzwac
ZCA0iasvegjBfuncTNgXGOMM8MNB0bgdc4uAjRw1yBBXsieV58vDnOr9bZuIEiIlfck7d641nEXe
nOD3sfWE016uHqWtxgPfvkERqZcjOGH/LDC9Xlh2D3MmGBdR01vv7cp2QHOmdOL0EzXm0WyToLd6
V8BnIL2fgQZ9MsRMLXBqMcle1J1dL35UraZ5P4i8PY31wsDVEPeps5KKqRx3py0ZJyzQoPemq8lb
qngfbZ09rS1lKwM1u+lXJxbqYLm1GaJgFRfIGjLKnLl5HFsWdZrls+SGbad1O6Vb2IQ9yHDVpx3m
qPo2Vm35Ix8daDAFTK3OJtOAENY9Csf/asdxjahjxISTU/jzHX9L7fXNt6iGb1EoQyXt8zgxoHcz
v3rK2858ZOA5X0zqcu6zTm8eVJF+yYWZfti1M0U8NC5IUws4na0PQMQWT3KlgVqayyfZFiWKl+xu
BUVIpJxghAKZeWhl3tMRBZkw4459KWD1BFYn5tsl68pIAVnZGTbvVJtB/uhjnDyv3oawYZpFSVBe
wfQKqzxvCZ8qCLJpo5+JbXyT/HmgWJZ8IANGxRFQZ//RpWzpwRPWiAQW58jvybreWlvXTK54ohT6
XB9WbagedcEV7TpDf2XQZV0WImCqNUEycNnf1DPueHRAO9sRNgHkuuE9FHMoRmr0zERNUUwHNu4J
dIjhQstnd6YE8mYcO8q6SEFha6PjJ/TymX1XJUeCMlyD0awv2ChirWcA279qPBGAQT962aLvY/di
jVtjfVN9WqYhv0/N9k4jvmyQuQQJbT2y95C7ylNfO+W6JIZr/NdpxZShey/BQ++LTGBVKDMBqwj1
qdp+U8s3DXRVUBs9zV+D/mYN/hyOix8f1TRqN5Pn+7t4UEmU69ZnFsPuTgCi22uo4szBE/uE5dF6
tRxtCucc/nIZt3pAYSu3lXZ22bIFcSY+j27c7Aa3bCEPNYKN73nt4cyVPQ7Hfg2WKruFPotz1sEa
3pJEQsstd9OkoKlM+RxabIUe8QjLB+XZCcM8PmbCneaJctH5/7F3HtuVG9m2/ZfXhwZMwDVe53hD
c2iSJjsYZDIT3kfAxNffCUqqkrJe6ZZeuzpyQyTy4AARsfdea667cir0vmJ6iJK06Rg+T9616IbT
3DnjsZsJY9rQgBzh+MgnZc3GwWjhHNO0TipesLoXo/nA2ALrwqa1qIsvczQ65RUK35uyC94xXLlb
z9PhY8apcCfsCkJTkEaXmZHurZv0b5Vo6NYgx1hpSCFeM7hylXSm/Nqj3tmbZQJNrynsc1xUlOC2
yyNtxgWKW1FwvkuKy8yyS/YE611RA91d+9X8VYOMX2HwjdaD4hlELzyjWl1SOMH/tA9tNz1UJk5n
BtrlLWRuETKz5Vx6iQmrOToNNRHTEsFhr3AHHEPoMI9NPpD3lFaygJJchfcy8380Nf3b2J6s3QhX
nqZCYKXtCpwNUdReVdYRAdt4DiiclUuzv0k9Y2fpRO8CW5a7OWlxhiGZHItJPSUFvBxxmLG/nUpU
6ESk1Ub7LTeyegZYkCkSzROK8tu8IxxxRbJPcMgVDZCrSXTe3cSG/eB06CeQ2fLo0aka3JfeSrtT
ojGpQCFz3HfJ05+uLYXXcG0ZkS9WUEj8+7YwAooEy+xOeFqCUztHhGcgi4oPUSuPc+rEsNhU8RAY
mQNCbTD8fULO9rgO9Zi8NoHot4MtSnCAcfJGpoAZrsqgQ5eBT0ZcxU4HpdwXDe0wParoODRUuqMz
DANREtq4a1jaGT0LjuaOsMdrOfT9BR9la258SGQoLKwKaUvmKmdaiUmrZzNy2re2M9NX9mQQUWOp
rntHl7dEPoY/EBwpNH5F5OCcy4dnIy/0TWn6R+y8jKlKx/twsUfgJ8PlrlbKHQqSsih03Ho4gokp
AdpY9rzBbb+MFyPuIo26JHhSw+xC+euLDwMcUXQqSUHpV16TjncRQrUn9hGcQMw9dooRJ7mXvt9E
awvSbnzs0mn6llPVCBajOHoKSUiBhEXRg4koMS5pRmznysal85oB3blxCvzEPMVS+Gs7LPUxVG3+
IfBTYlesHgqkvTZ1YxUdGViVGytPeFkb6LW3unVaCEZjD+nVho5Ubmc7JDER5MurO87jdzBA7ddA
iGGXOswvYfrTV1pNsKlOWK+HS+Wy3qycvjO+CXPub+euQtHlGEF/UCDhu4NvjM3XMJ6w2846UsfG
AlGwwZjR0jrB0frcBqkAfF478j5DgrME2zjtjSeb4sg7l1Ji22YzA++mwudPDkTc78zXKJSRQF1l
5tPGGgx3rwqR3sPtwlrvzP66YmSBTDsQGQE8yPno4g1MmHLbv5pH2UJ/lB5JQAK6/aD6TWHzwIEU
JIMh6MS2RU639jKbcJukClHy9M2dpXq56ZmEXxGXosqVH9VyM2GsOfa+6OBmFVX3CndvoWfEqrfw
yPf1Sz7bTbXF9QVnB9+9/u5xgLqOTKZPju29izgJv/gAJ97quK93TlLAbmOJj8rVTIqKgXs6Z0Vk
MGseUzI2rkMt/K9gSItDkwA4xxTjktI8O7Pz7o/MiWVkOU+hTJJ0FZTORGOsY/RZ1XZ9iIOJf8y1
yoNDBrzkPkBDNawndE5vQwgquanc5ivVubxzQ8koLJts81VpDpBbuPCKZ8ns4QuCKfoIW+ZK26j0
YuMU1Fn0kuI2+wLRxOt3Ds7gs0J7Rl1pADjTXc+43HfyIyS6iwmQ7KWtfDBvw6ZOSpJnAgONvGK4
NMsQJHII4NlfiMNhyRjSDRv71is4GwYW2Dt80AQhut0g3kNf2xi3sJs+QazyGcuVI81ly3AsGHt9
au7DIo5vetIItyO2VpSaBfgS4cqNbpwCgqOpriwmgJ6Cy5ZkturWqfL8715G63k19PiAc092X2JU
Ce8eVtHdUJukPfFt6n7ddEJdJ/ZEXA7HrH4VRS4tHdC9mUCRJrKPBoVjtaL4rFDyJwVLCw6DmrER
foypeKRBluzN1DWoDyJ11THToQube8EZNWq4jk3OiGDoMbuURr8jCxA3cxoCnK7sOH/pA8J8V8yN
mQIkqSujbdPY3papqD7nhtWcRuQfV3zC4somReNbpFO5A16Iqrhphx18zOrYFjF+oFw/N6AskC/Z
VvcWM6C5OG3LcMxMu+N/q+T/RJ3vCG/Jq/n3wp0v8i35Y4X82w/8rtsx8a8yCmYzRGhvE9H3jwrZ
sjC9osAJXYv+xq9l8D8rZNOCOvGp5vm9NPYXIywyG9fyl3Ladv9OaRwsHZo/VMYU3yjyTQevAHtt
6P2cV8iRDejMHMzX4QJLymlQNvPMWGQMnyBAOsd8mogRHeK4Ofeu6D+seU4p9EhPn9sKOk1LmgTk
nOmSKSY6JbNG0EGze8Fj2psODKQJCg1dwtFUgz6UpYeA+55pMfCZtQqHIBRfEnSCABAxWVEGMfvh
/aA1atyGNNjKU91RSoVr27Lq4Ae11Izmd/RcQiWOsa9IVjhG/mRkZIUH7fAAx9gUD0ZV08FrRGKL
bZxRWZ+5l8IhQybC1cVlQb43JlOocpEPxVjJJN1zARNlLNKbqCyTfevb2lmPlRc9VqVNoAdpH7x3
Vo2nXhnvwFjTxyATXbtuaDffTRyB5dS1R01myi6pI/UW8vZBNi4jzHALt80z8Y6F9QCol1x07dvV
KSOUZxFFEXs02ZzizaE904ctK7qgVTDdJHE+GEccdOO8yXMjnh8M8LDa3JDhlsW7SDSu7e9hYCZq
P0QmpwF0ujEHmAJN7AAZ8d4rWAKYCcEl5lsoXdsuh/+uCL/GQPwvfTNotPZfSvku36sKDMXwVv05
OOK3H/xtZfAFDhs7sHym7mEQ8E//WBkC8xcXwrsV2qw9IQ4PLvfPlYH/5OGjsR0iEx0Xa8rvC0T4
i88Ss8DZoR15glf+b/TOfrV4/GGFwOQixOL+MSmBLAvzzp97vAVYSF02JiZcOirzBlwjESluMTo3
IIPpVKF+YjwBVbcrQe56bcgptAOwEtSWudMtivU1tCQjxFMgCxetjIsXmlRQtenCb80go9vR8+Yz
YjxzI1I1AZ8mdNxCatX328yiC6S9Ap+0Qd/d2GKubPCGJsSMbrss0XCc7Pqp62dSmrI2uQGcZ5Ix
rRFD2Gi1IJ37ybZjUpNtafu3D3FOOvIB9UuLexeR1BvIOCQfucUkaFWzPjKXacKcYFsMxCqpDimh
jN8Ny4q/jaBdrid+5sWd60xtQoKKr5Ky4AW3/N5UcKrDvqC+iO1tbYzuhQl9cR6cELZjnchrWFcY
+aNMryMzAmhcy2HaBqQ6YQGIswGdBEPXaVGmGXC80LqVNDGIUDdXQ+E6X4KO24xInJYacgfzVHnI
yivfE5iF23hrh9x5CKXWadRheZGG4+2AijIH1AXqIhV0t0kUMC8fTEb0OMUgygeAQpCm+DskbCbQ
3aC85mQYm9vZBzcNDI8ooDXNv2fi7eWVqsULGCv5YCGfDoj+i0LkNEYWk+aLG2Rfdcp5gmtt71B5
B/uSGA86JDqKrrFZ4B9xzBwqJ5Ac1x36e9+jrUO3YMkbXpKHSVaqtqK07v3hglCFBPpRtHuCsy4C
AHGNj5sMY8vo1avF0PBLx8n4duiZvdPg3Bp9INfuZxZyQiqys+Qjh0tSMkbP6s41pbhGgv2cjgLK
7JKsPHtkLFdL2vKsyF32DLc8jEQxI6eRiHay7B5MrHmrlsTmaCK7OfZqwjScYFsK/LeJArUf6SXv
OVyin7MwcndQwPIfpAp8IyDT2JF3RAcBap51z0MOAmUJlO61VRL+FjpbBKfjJndsgUvdvat52tZ0
1s/YKhKKaWKqjaR/0SWiAz0RX53YoLHdJdJ6XMKtY0WFZrH74YlKjBfh+/GRgq+9d5EPXhPTHZ78
oG83GTnQ286ahnXxGaU90O+rPvO1pyVqu5nx6JCOki5NK6LbGg8AAU3+6Z4CC7lDnApCuz1RzkR4
BxF7+Q7/14gR2rW0IOo7+zX4e/w1Bnw2wkA92ITHjw/wb6FnrNyW0KonS/AsMCTM0rPXmf6dDJIo
eZ6EBkasCDxwdigb8FwVXjpz/SG9wS1nP4cOLZdVkVndsIaHB/NJWAw0ga45VXYca1zxtIF0Nq7A
BWswPR3ZqcPDkKZifJCYaygzSLvMnJvcMYfsNc9lpyv4zp/052QhQc+NF+rNQAeVlQ3GdPxa0tUo
INBbxKjlRl3yeH5ipadZW0xxUd/y8YNx9mOyBioC3EgQl3l8mJF8vqq6GuU3Pw8pAl65R6Ei7hT5
4imVlcOwvIpIJeRvpIUeM4jyBn17U0nOGLnyyChrKSjXNmqNiBeL5M//nt3/k7O7xbGa2dK/P7sf
6/Htj2f3337gtx06NH+xlpQTdlLHR1b/+2TL+wV5EUNuG3y7b39SX3/fnZ1lssWxndSWzx2YPfO3
3ZmAFsfzQ/BbTMkE2cre39mdhfOTBZWIKIeTKycRRqPMuByOCH/0gOLIkgNk+eBktuV0NrIeuEBu
5/eT4+YfOLr0cfzsKSHtoL+Uf7aaPptOn/2nyO+NCzU5XSlaEcNFgMd+yjWziHO7NLASiXb7WH92
mKJKOca6/Wx3scJtKYD9p9mV4x2ZCw4qg5mt8ESfpvgYlsbZ0KrgKZlIN2PFWzpr8rPLVi0NN/pH
x2RpwSGKK7bZZ1+OcDl6dJjjvA/MzcV3UhSOcUErLwun4VmmrbinCUmnTw1N9EMu7b/YGK5zRGJ0
T6BYvuqlTUjU7vCMzRjaydwnPwzHoZcYxm5LkujkXxok0+Vmmp3+AsR2uiZNBup52In5h18axl1d
ZajP/KGMbwbDJrH4s48Z0yFkbFg74goibJ6hm9d4TNmrkzfdwPUpPFL03CFK2J2IOCcgpAz2/TKL
xKGJ02G2kuRWuYqeo8IAlo7wV2IdBieX+creJLjd2Wiqo4eSQI50r6uk8HHn05tg4mAret5o7jEr
iDr84KCEAwCiqI9evRgYmoSdXNtR3p5UlGdb1DKeXqDY3rpop/C8kMM+p53gz8KGDLm5DtNdNPjq
fvBLONFwvA65YfbviRGxj4YpALC10F7z0BajPFl+QG/Tnrg5YQH1yCAP49ZCrGWuglhzuPHmxcTm
+sNLoUzEgkrIgIFgjUwj0fM0oefxwxN2lkhu4nLMtkVf4eZMlmbNlNJERPGKCnGcELqDe5QniR83
WXnJFF8C2fzo+S0YPRdm/MYI8C2NMXB+akpC51ep0PJb1eFTPcA0LJ5wAGZHAJztVodz5hwxjQxv
DcENF2/saFfRIduFhtP5ZJy1zs6qQ4ahU2qNt1r2cfbUmhSJwx0UB0xhW0sztNr7bEn3LPnJBQH9
bBUffLtA7dYJbEXuLeA6VGxXIB7nOr0xPb+MbuIegXVp1QhihByQQY0AFWfL/hIHXCNa9uZCP4h+
AqtUIftYg0gdqkNUWc3OqOkdMqXz1gPO7BNN9XzXY3Lk9Xa6NbDZNfRhOCMV7SOS3ettbzblupVW
tMsSXIeGT15hCt6T7Fyn3BS5dbZliKbMxLY91eKePsShGE33SjcigtvWMW0wq/nAoJT7DvsC7fBA
XsCmCjqeQFG15o3BfNYDc6NIv+HktyP7TJ7ssiMhhnH0kVHneKUcjSIXx8i+dRnF4DfQ7dnrW3VC
Q1nezxZoFsLZPHfvZRXunbC/0wkvZg6BXQfOF5jNK68I8g9ipcUm8zxCeNOsfzSUXdzAKPTXfUV3
IJ1c66ETOatWgMKPMF5GOqbHaRM5IAz1MSZs0UZjNKj8gqzzKRSkOMSaF9ugis9kfO+hbN6WEPwA
o6B5zVJzcIlqKoBiag8xMrGv3O16fDQJ2maQOodHv4brbxce6nE7s++9Zuk5FzoHw965R/oL5dbD
YzXRT+jVtRvm5radMDbOKNOeya0VL37pZhucv6TJNEly8pX0H6Ewq3MzegVH/bhnTWF2zVqZupHx
jdiOGn5XHutbMwdemFZxdtEDa2OOQO5Qg4E+KCPMrkbLCKdt3MfTLrI1iXAVR9mRs/oaaV97U6oh
3ftdubQl7TfTQ0KLRHvYTRHRIuB95RafgUmThptyN5LbsI3AjxSIiAvutu1kvKiBEYbfUiJpuefO
wNwrneS0BhZZXaVM9m6zPkCoZgI+JV9Z70l+N7dmAE8xE77aQRkpX5jjBpdExkwCYr7+lwzPle0q
JNj5VN1aAzSauYjNR4qR4kc/C/lKLSIefCLv79o2ibczc9tdgXHletAy4AAlcGPjMcZOFNgFi26S
qodUOHhDkt55c3oeacdpxytmS9V1YDX9YTJc67bv3XwhqCjeqnF+iK1yCfYzrPRGDqG8MsNouOpd
pExmQvzmkPXYUUXAklnEt1bYZ4cURib+FOUHq3wIfOZeTrxxMlikWK4TfTKLJtmVeVYiWSqiLwnK
W071jdt/nVMbwIo2hvTKJhjh0NtR2zPwmt5LqfK1xmX66AwOjfwo83FqFimlg9/2X1rw2leaZvEV
zXwSvsjYpXpy2+Te9ZT1gHPM3uk6A3c0tsyuvVkmz03b9BcoG2DSASOQ67Cs9uzo01uSo/Z2EgEo
Hdb1ROsJDAANAE1ArpInt5N3Us19dht3jkWmhdl6i2pj9kYrN19mg/nsASdLlz4L144quZa1p9iJ
chOFta4TNLsVqv2tsrDCzM4wldvGnPRHIAfytPK5WndQaf1Vgs+RiLaOiJ44mdWeEuxxpFDap/kY
b3lIoyNfZUHAVlXcOc0sEYL4JxUbzab16Kn993z8H52PF7b6X52Pr9/SCpbHr22x48f//T9sl8tP
/HZA9lBrkXogPIfWVkAv6p/Nbd/6BZGgL2hu/97H/v2MjGbMDXyw0L9jG/95RnbolbPwwVSxAD6S
Vv93zsic0P/Y4f4VOgMpnyKAdhhYnJ9OyEBxHYxD+sAMbA637kwm3O0f7sb/LoPkEpxIXeb9EHTQ
pFo/XSIaVUFiQagPsBiZzsFBwDETeNzSf9Qk/x9XWT7oH0RsbLrT5CZcxa++9sbXevou3V/fgH8L
uv7Xe/XnD7LgYP5wCT+tRQUsBXaOvvPNO8IRWv3+159i+RV/aiciYV5EnCHgGitgJvvnS9ApsNGj
Bt1hFKjhBgNnX9rUd8RU7TENl39PoApQZrlaSNRvQKnlLWOXP30g/LAS1lZ3mGt0bGbPX1LSmLZF
3BSbv/5g/3LvFm22jbhwkdhhwkYD+cdLmb2H9WKy+GBJED9OGUYvunrWtSk5Iv71pShe/+Ueomhc
xkhhyBV/uofo7s0ZSXB3qDpSA/NCLvr9DJvvpKdVG0/lni1i/rvPBp/PtmhCO4R+kkv800VRRFq2
gejsMKNmWqFGRwHeBYgYDf7y15/vp6L281uzbRriGGtND8f6n29lDjFNN43RHZBKYHdiGAQWvA2y
Y26TnYPar700swVirtDJtSqoMP76+stT8fMzatPzFouU1bHNn56aORYN+I64PwQlKRgEiomV145f
/voiy4f4+SIO6K4AWSpLpG//+UNOVi0ZlsO7kLK19v6Y4C6IfSe6KWxTH/TMwXtAY7YF6tft/vrS
/6/nh06Say/pIUuE7J8vHboCIKXtdIdsJDezcVwOGZmB5MIngxldHqGjqzlhIP3Xl8XevDwkf/7Q
WIpoR9pgLwVI+p/ubF8YDUOvtjvQ+uq+wZhAfJmao731R1YdN8qLe8csI05QKjo5NNV3U+/wFWRA
NeZpGPcpUIsnO9GOhRqmzzad9O/QiQ0MFoYJT10HZQc4qblx5DSgQIyihxR9YrLyS5U9znkwrfzM
z869BxIsqJuvZdBssiDot0VtDQeFzpITMWATI7ToFRt+ck1LdUlTI6DPS7uaDqbKjolZ+Gcz0N6r
UVKHIQWdk2uzNbxzERfzWptGv00MF6BOzCRhlU8IyVBtqCuFtucLM/xiA+4b64vffvNAd52itMRr
Y5Dd1TMA3AubYMLcll+mahZ3wBCtvaH8YltDFTiCDeTcqyyxw3ba4gRorOvAhCmK7w74oj0N945P
G1zkgbzyNVkvNbmqhPSgObuGDMRWmLHsxrVK7qJsGL8R/jffDdrBj+VFVFn+kHG9VH9f5p8vSYNA
dUNPXn/xmLw6m1Fb37tuMgpGFkL+MFqBSHnKCvmE/R+f9+RJcTcQuIXDihvsCkrP2bXlqpRlw9GU
pN6yiSTSqsgBm7Y4/SLOdfQ0sBStQxc2vSoy4wYo5nfZG8jWZqk+Mj19Edr+HtInep1sihuhjPRF
5tT75kzZvuoSXqRqFN8Z1nYQwMZWH7KWFSMryOZbuRFKUWXy+8qJP0c2+fmpDN3+KV0efdxH/rlE
w3LdlGNEgFtn7VU/LgURLra4IjQ07JoOp1xg7mvb1vRUPC9ehxi+YFLNJqibIojJDRL2QVseF7D1
wonJ5B7hd37I3GwAKqTVg+Rwv9ZYl3gwgtS9K+KZxkcR5Sdk9MSUG7CjhzAUt0HI7cTVb0Wbsmvs
DWBs/0aOuNSPme2VxCLg90HJlSJLVl1k3QsVxXdznJoPWaVyYsbG1L0lFCPbJ3Fs7i3RRe8RXSla
V7YR3dhjiGoxB5JANKdVoTOMInFLuIK9mePZW9PrEycUYO1Va/jWPUmUw9ELG+8SGQ7Rg03iXHyC
R69G4eKRaklWAcyPvtUdzIMClmUf2440cqUmqjOo1NG7nFCHhc1YSwRmxBfWcxL8EFke/EBdK9e9
0Y/njn7rewIcbhurVgCjQVTBhEeG6OXD5X5EVMMbS08fBaxPMgiHqdgmDPQPVk+QY4kP4QrVkHg0
kS5so5mBAhdzrX3gV93exav5EtjR8BWIaHJnlq15GCjToM6qCWsWNmhnVQor+GbltKJarJc3CBHH
tw4kxXWl4vCWUAHnsQglgIO+R/mEqcA9j3Y8X5wh17u46YIL+qPqbcaIddfNAGynLJE3E570K2vy
52uaQ+45b4iJsVqXZJ9Zeg8NKtmN1LM+tKMRMA40SbRatXT/oPzbKLo6bfpQQs0o95kgeO4mpRe2
GyKGZwJgLDmlRZ0gdx2yD1d7/QFNXb8F/NDveTTczcSIedeAoN3LeozLTd9AC+RAKbaQmdpzMUKy
QrzfonWwS6pFPMb8TheS8SYLfXzlfqVP/GljoLO1Ps353J7djCTSwo3Sdp15FX4zt8zCY0CxsKvp
X23QgIVHF14Lo8ippgaMjX2X5CntLQ+/3zqAWbejQJBbc2ZmbHRmwcdog3kX0VrY+pGKuq2NcxD0
luQ+THhkCScJpkvFIeCdUleyjA35XUGBjnEX1IlkFfiK7lJjL/b9A8r54btvkrdpx4F7tisLSjAs
42CFurV56/Paepc+c3zMnGn0ow8VmR49anjkG/np83+3K8+lLyuw3U4oRlba9cfbUWfTLZJLuR2C
nMQcnmHN3ZXBRlgxcsrPS6b4aDk69GJYK0SZPahZab4zhuqfodr0m8Glg7gSnWNsP7N8kL1muCZi
+15UU/SaiaR+GtKy3H8mFrmujraptqBQG0t/pzUJS5pUfvJq9QbBUx4DRAaQYhXW1SDKzWV7B1c3
d8NNKE1u32cwTWeF6bVHaua1ZWB4XM1WPR1qI5xtwBOWc+xsh/6CGaC9oZNMMAU2a6k2gljhA+FQ
/IHNiTwNrLHegzX15ovsB32XAvMmvnhJi3EbyGH+uCTh6EZxWYr56DTpAAxXpwZksmTIoI4eR3Si
fPWBQ7pEjd3lqAon+WDAGJ3yIqMX3nnuOaJDu4+h3m+YciPcAfIT7ClEu6PTGPnTGBIXWZFk9bAk
gWzdJUEqkLLaxyCAlqmhPjCy7FdG5k+X0cNU6FhDCFSyhywW0Rpx0L2/WWWLIaDhAfci8sA0T/Ta
N+GFlsKsvmfs4Ue7N/tHCMf6iQcpvnhQu25lpkIE8QggPdGHuN2birG4471IalFGm4AAcP1UHMV7
vNt7OzKmC4EbBKoY5vB9qCLjS7lIhrUkMXYTGN5v31Mup+jHTIr0dhLOuAOcZt24aWEQnp2zyOAf
PkEPUXAfp/S1Un0AYn3Aa2Aq99lRs3geOkM8Z24z37BTebukTYzNDGNgYyCKOvh4WRbEYHePeLPa
EmNcblE2Tjefd126QJrrPghu7dzcmVVVs/H12RmUgoUXg8yPCkHpmgQCcze5NfbXNqm2VQgSoZyl
s23aEhpBZ2KhifxwPil7Lm4jlJ9Hq0zmfP35LGv473ehIQLOFYE46yCdbvy+irZl4cdQ2OQAENOt
8luzzcojqnDvJYyiYS/JMXHBcLMZMvHl69etvs7BF19bLSqxeAwdhvhznrAEWtZ9YqTvJA+QnJW0
89EGRXPrd5oU4NpVWKD6Zn7CxeLicCLffatpee18K0cezOhgpXI/u8V9Y+yUY+cnoUoC20cCjCx/
JPoAtedt6/ds3Yh/mRG0teEAwSn9fIMKEw4pdMBwy940HMOO5vMqEn1zDWkbdRfRRfWjqqdqp1hw
OANVfn+2hC1v21gz7FbegDO+0NfziA60jbxx59gWTnXwCsbjryGJECU4MQsmbwWIRWDlPa8mFtZs
pfuURnMwYAdvmyXTyaqKJ1PxOJWN5lgdpta7GRMfLcq2Z+4yEtYTBgRsTWntrAzRM8breTFTZEYn
PY36rst9/+SNgum8nDsGGTjdcf4OTbsqQ2+YVnKoWekqRPl3pjfxzhtOAW4z4l8eBewQia4+Ga6U
NOi4879eMsfCHVLrNjr0Vib2qenoYxZEYIBwqS6f6NZPJnuNNxtRj04JSlJp+YBWtyMyOKu2ukmM
PbU9oC7Hne2vczWTJg7z84H+KY7hPDXOcTRcVEMMPGb3hLwC43vQSn9nieqFsDoLacEcXfEx8k1h
1qycbtx3uyDoxm1dEGURRelApkUkz9idO8U0DZY/J8Tk1GgQKTKZL3aDNAWSQ/nNr4xvvXZvJ7sH
Cz6NUEcdq6V9ie0MCdHjWCcahY0RH1it9tyIYY1UsdrEEeVdmAcv8GW7tcwWDiaJfdEmGJeBrdPJ
jRlI44iwmxAKv+HzVo2LfEjZAA7osF9PDVbfChx9PsTV1ksLKCu1M6g9Pu7ka6wG95BPFuTxWWGB
B2ZTPzSoXckgQqDcr1A3npPMay5VlTcvRHRUK3b18rU3GoU+y/cekCmLaVMEDUDdYdbgScKcUKVE
HYwEBMAGW7S4iKDTlwwqzgOZ5Pl2KPEOoGbqyo2nPW9LszhaRx1UEnC92Q5xIt04s0hPMRIvAoMk
tsZOl2cc2s6BQGk37DZjHTuEHwdqyvNzX71zvLdeCQ4Nrq1QEbfc2eCchjZDWG5DBL1Eeq6Pck7C
PbqXficDxatYAiha5bBCY/rMfIubKXLfRSJaKPrMFW+FJbO7ypUQN9O5e0WfEjHRsxL7BvC9fM2L
xD/hiq+eo9mHNdoyBX8ylx3Ss8oGYFmQHKaqUuckDcR1UvbyuZJEYjJeGE/M3IczfJT8mxQZwp7E
4ssl1Ca6DH5TfpQ9E1x4WOINOlht84oAirdyW1zhn6W7YlBg4yGoBLVuT87FbEjxxan8cptHrgWn
dRiSm9qYv+eDH7zYtb/EcWhMi3GhF35cts5ID1lxxtNshUQAYn7B6Lfx5o6VLCuyA0Y+jJOeb/L1
stueZqoKFP2OXo1WgPW10Zs+LR+NIn2ZKklDi1V+Rc82IG+EpIXcap47J3PQ2Bd0L3D4tgppYCj3
deiVj3Ve1ldSF/ax6yKOUiSIzVHsYFJrAoWbD9ZpeaBc8ozvs8SQtRoZpFnKC56kARWFujPYU8WM
ZHCn0ZfCMeQVmyImsK7L3ibLqb9kbd6+NArr574x3NlapVGb5vuhduET5Bg3KKZkdSewz1coyNLp
a955mOcVqsTTYKvv8RiMKPaCBRMbVGeHk+23Cmkwvl08ep6R3+h6KLDnOkaxlzkBISNf1RUZhEx0
wraRNzQC45uMw9AqE0XWg0pz2+su9rDkdIwJef8/GMcxVWVPC1dABZizRRKQTd2rS27SZBBxkTxN
Xe+wcfnW1qrK6A6YT/1OG+yryPrxq5inB63sXux8D9evUUHlxYjCyt4AzOVVw6sV+iTNJ0nb4Ykt
QHdF2Dg8dGo7PQx41XjiD0ZQi32SeD4+TQ8sCHAJ/5iUIbVpZsfv7gwrAixXDVjbiHdBPPmPlDrs
J9g4vi4MjE0Th88QUsez2UCo4LfYm3Zq5QO6ww+/QGI40NR6j3UEdi4fg5T7NmfXIb6xPRZQ7hgj
wH2LLrCjv8JNcSL/2R8S8ZgOgOgyBfjV7sJkNVacqeYEK66LL0g6iX2hBnliQc5vp0Z7pxYSM85i
6W2boore6hCRetGNAW1CJ7vxpghHjQu3bGUDvzhMPV6geBir+0r3eLNsg35zKcFQz+VdlBrexW/N
eONlnn0Ducz5YcUMhetsbLYdorBThFbhtnKn5KpwcziVTRbCLcMLZajXDG5ZlOT9vmS53Q4NzBwt
J/MuipTHkL0hBVzm9X4enOJBsuIyXgetSKSHue8K9RgrHLyTb3onJ67nvRy7r2Qa+4cMgNN65CCI
68w3DpA4hiuOcv5pJFzwpo/bnPNvXf1QMhvSTSGbd6fNyE8OJL4xGCZJ/l5/orQtMibPqEyzDd2S
kYettx+VbUzzGpSEG96kBaZv4qdacDBO9z/cncdy3Mq2bX/lxe3jBBIeEe/eRqEMqoqk6Cmxg6Ao
Ct4m/Ne/AR0nFSvIt0/zdnaEtgwIIJFmrTnHBE22rQvKyJ4TNe5VMTUZ+ncXa5Q5ubuIKKx1RQnr
3tLk2zgCqFRntipNrTcHdR5ebZNTg5lpOag5k0NS3U80N9Nkn8euWIQpvqJpyYHv36Qbbj3mIXtj
dJKhz64wW1PueJUE1K5LdVrYlKyv0zD43Wi92BxBRuyPZqPesIeyqJxRJlI6R7wabjYcjdLUN1ZN
Xhzy1uYLIni/d5XgZ0QI2bWpKtqNHN2f9WgojyGf3gNhmfDaCb4AEuk2aH1R+NiQhc1yp7pjRwoM
WE2rDXvMUlQAPi6Evq+CanSdVBZoStxIyE5EW7p0rdLGAu/bNUmK0D4f6MnPfmhxunVtCvkfX+5c
Z0Kn2UJssgMK4TSmIGxqVSjOxOVka95j+9pxAhgxGtnqJ+0W8Q60QJMA0IJmsA2n46KeVpbn+R9F
bWvuhlf5q0g/Bd0PxAJwm2UmLqkrqTvLmdWXCKOT3wJ0/A+q90sABNJn9LNkmP1Z3U5tvZ2HUAUk
bYfGjdmVlPRC6qR//aHyCpcaNt4Z7dQ4Y2Dm7ZAr01la2iE9BnYPh+CI3CepPnl/59oRhopn3CAR
nhbj8n5/68qlI4lJE+k8/gDFdq0N5TNR3s8f385n1zjp7mA/0yy+1sYXWns5wzYkZeDm40ucHRyM
P1wJDEXTfjc43MQZGtStfsUCdhl2qnbQyoJqeT/EXyOFVktd9OqiOejXwDPUPUb2z1o77z89AMUm
dVS+P5fzy0kDwjArVIwlkdahQIfTlq3loWmoMYQm9R7ub7H++KbfP1euR34KcBxTE/bpt1ezt3Km
Sq/9vIAjZFjTjR0J+5P55P0HrqsangiT+s5CYTlpJbmhaMHAZbWPWqTzZAWVsqx68HUUND++nTNX
4iaAERnY2HT0q38ORbiB8TxNTukztRV0b+URp+591SSPH1/nzGsStqGpgnfFzPULNP3bkLcqKNFu
Y5dkSqibJnuByA8YqvBiEqA/vpL2vtmo/3Gpk+mCg6qFCZZLdb1L9a4wcGgPdtuuRrcH/NgX88OE
uGtnUgRt1jXaxrXa1ME3PDvKpp0xGCe0gHaa5CxN3gdVMLLJ0oPpJNUBsTcY7CGaL4OMzSCEVR3p
FSVjNlftJtPapD3YPYG/Q9lRxpo6K/M4aycY9ckc+PhGFzT4Se+NVibFfdyDpLISWfPnu0Orpuhu
0fFMZdQ+uWAHrsDU3YLNil/yuUNXk8HzajLStMc03NrEldG4AmZtofEzac+Iuko9rXvIIY96LRFw
RZnjKHYu54DTZV6m9UamEPvrGNlrQACatiTFou/pUTEqidJ5o1EaPg2uYd22juZxnWTNOd6+SA20
DAnkTW9kvl674eDNdjiuDe7Q5WlpCpvHWarf7WAoPlm0zow1gjCxNpmsWaz7S7f0t7EWkJVHG3bi
uSSoOHvsVnve+uiHMNYgMwf64H/8Jt53fkHf4qoyDWw1INROPte6NPoebim0bIc8DYou+aYOm/bC
0qt2R9RFexFRf7k3Yjc8fnzlM58vbW2VGHbE6e/FF0049UrUWQU5BNP0tUfO9VxT9L03hZW8fXyp
MzdJl5fZiAPPYns9mWhpjrDpnLrCJ0SU0mgvqORTDpZrJSmaPTkq0HUkXbZpNWhU7j6++Jn7ZF+F
LB6PCQ/5V577b68UQGjH2bMofAlydlcPhCCT7ghEZmr+8jbAWCYpYaMwQtaPnP+PwcNBUIbISDNf
c5ynaSqGteaMCG8zXf/Lw5TtBoIphFHIMHAM/3mlauETh32X0VzsoAdZVF/05MswmNaW0+ePv/oA
DSzGeP4EcC56uidDNIyzqjCymtsyc91XqqkoaSRQ2JXZYpT/+GLvP0AuxtaGrYFJV+t0+appEEdW
l3NninEf6coTITo/klG/Dwfrkz3I8i3/qT/gUuhzrMXOyOg4uS9k5TEAVbqxepVtdAomLkEhUCP6
GbJjf6BW8dlu9PwVXbai7mLkXtBov88uCv4B0C5csRb9IXWrl3IS9/rCkQZPmK2iTrv4+Gm+H/vE
kywG8WXXwRVPRqQpOXeQb5v6StcdsKf6hpGi0Vc/ucz7jc1yGTQypHix+zhVVvWOOuKzMlIfm4QC
Fbww9tXIivjxzbyfRbiKWDzzjoYw+TRQYlS0ESE8ISmNzrGW456XJd1Pu7CI22npqjmzp0/lJ7Ok
9n6l5KpMHLYJC4TZ8uRTQxbduuhfUt81yaUfMpezeFGl8yXOMzLSCzpZcnLBXCmlAZ0LcmZF7Vu1
d+1Yh/uMZtIWt8D9PJn1rdul6TqsKjYHy7YA9Kp5RBtjPbjaYJFlLM1PfvqzL2axHdERwD5/+mLo
S0YZ5U3oIjDONsnkJgdlpNjx8Ys5O8pcBpmLPXnBEPw5rHOjZhkJy8wvWhsra9n7airuHbv9bNdy
5oMloIS9LfMQlqqTV2HamV5URPb4GhYZutlBtB8tddx+fDfnZiBgGugRHQ7lPLs/72ZOVG0MOyVF
QSBhztosU6PZtRsps+99Yvz1XTRnRmSiLBlLFOLpCdVpY6tHdZFydgx+LM+uia2bvAmePr6rcx8P
yFXLRpLLweB0GI8Sz9BMUpqfxaZznYIOWInA/EHFtdw2oem8DlmV7FGxyE+WqnNzHkJSg301ksF3
hx7qJyrK7j71w1D70hYKJutwWyWPVTLfMV1/crVzA55jD5xI7HHOO7Vgxj3aViVTvwrhw+eWad8M
WqKsP36Y4twY4SHaRC4KHZnzybzqdtqItbtOfacb1EfyV8otZiREKYneZxTo7YEwNYdwRHzdX+qp
SK9MGI67CIbPBtM66dwh8nxRw4bPBoembNcln51uxdknT8TQ8mXqAApOPpcG7DaZ0DmrzWhQK2zr
F9Eu0HDdkcCHnCfMURUJMxGVzEKPH9Ohl/vALZ8j2roYvtpDNcDTp4rkAiVXwN9G3MfHD/LMc6Sx
xRbUxg+/7A///NYym5+BtLXSH4r5RzWLdqtWKKqCjCb29PLxtc48DvFLaGguilV23X9eSxOTqhpO
y9Y+ED9UCg7r3FRfgDYUvu0Wi4HCaj/ZYZz56ISgbM+OhhXrnb65bzIQZmHJ7SXmV3CTiqfRuqeY
2cwrneDkh7oZ6jUt2d7/6/cqgEUsFSk2iKczpYERKG4cWfqc1a5qzG7Ic7MbZMl4O9PwETJo+Nf3
bVxwKQNogF+Zyk6erkXLQRp16StqWHuT6GlNFnp7M5CC6UN6+ex6Z9YcrsceSmdhY7N48gVCTDQi
8tNK4lZDJNwGidhqXdZrHVncJ7d29lIu7lqHGF1EdycLQmWTupzD9POFWxbXZlaD2bZb6xh3Qnwy
fZ0bozof1OJDWCTPJ2O0RxdTkDrEWSXv7ruofDNNQNKS9xeH9Y3T4a75eKCcuzcd04VmCg3J+ukH
KEYK7pqcC38m+2Sl2sNtQ44B6aDWJxc6MzGjLSYXV6fyjI1j+UF+O4VV84AMJOAISPDPUziOO2eu
7z+5F51/42RD/8c1TsYEPO80MYgy8lH1CvgXMQlGpjRvtY5w4SAj2jAGfLYyh6ZaSysJH8qhsVEM
0LABiZFS/OuUTVPEtHsMXEqAxwQksynzY71tDjjsohsN9B1gsz74FlRqscslCg1Ot5OHFi7YRyZR
w7M6jtemaBDsYYYUtxA4UFwUQqbbMpeQLfs6cDlAjeGXhFyULQo0rM5pDJMDau1OwC/ZZxDRrno9
yi97KAa+AzQuLlPp8YSJMaVWBCsMtZCPQilfEY9YgRuNTBSD6XBBVEPsDTFJGh8/3nNjk1XcFowT
nT7Fydi0aomZzGJsohV8qcf2xYmqL4aukExbbiBClv/BZ8eem80e5XuU8SfXM6OpqHUSdPy2jpaa
0xXs4P3QFp9sXt+X/Ehtxj5B4Y8awbuIaGNMI7DupKmjJL2pqrhBOOS81ukDnahLutJeZ2rPYVN8
cmQ6Nevja1iuS5WWJ8rh+nRD5lZ5nVeDSU2knOavEZ7bFahC5Qa1O0BaGueccWozDzZt2tfrrEAp
BF+XibwmKMVE6msmg7LX1Q6waGsQi4o6jAFX7TB+0MZyk+8gEjmoj+iBUnsO14QgWNRe7HkdiuAO
Oq/0nNnEcNsmBhA8rOubhJ9n3WYVaZ22uMa9P++qcai3OLr4//lsepFsE5A6tvZY6+Znr+LcZAR6
DLYJfgReyPKqfpsjYlWaRMHifFbblwk3z2oa1F0q2v6TkXVuLvrtOqcbo77qMbW7Q+E7ZqZ6BfUG
L4+izcefy7mtjaXbvwhv2ANOUUlqDQmtBiTp03SClWkWKw7jT2UKWojcjU9MZ2cvRr2SM4uLu+30
EGE1TEZFxreiRFbOSXTe9Ua1RQaGoLKNP3l85yYCi7I/qwWWvXeb32yadDjFbeFDY7vRpG15xAI9
lVnz1saYtyLrkycpzo0Lm1MSB1i8VPZpn2aWVcbzZZ+WjFmE1UMTUBQJPtOoxa9LXYl8o6pbb6xc
/TYGmuNPIcrmsIwx+oZOuiVCbnqw8QWg0Q4gvH3yPM7+eEyIlJGo37qnE+MwBlIBZAqOp67edDd8
jLT+LtNpJn88os5e5+9R6LjX3m0OJCEVUYUox+ckWlHNaV+KSRnWZdd8spCe27ZSnMK9pi7/sU++
Q31wkXEjwPJbhOORROc2FDdNaR4IePySlfV9nrmfFCrODeDfLnm6YU1mA4i+qea+Moy7sCvfXCND
4WodmvKzCAn93PjlREqTjO0jZ+GTcxExIQQhj3bONKNNz21U/RxiF75CRgAS5dvQUyol9nJm5E1c
L4JjRSzyrAblj9vLJ4OiylNQL0RcDdky1hbMBlHb3MHwKNdOkWVeHkhnO9qD8+iYzJorq5CoJhQ5
rud0KW2W2k91IOLPLh3Ct9XnhFAfPInVpmXLFzv9ABdYjzcdibt3FcpLFnvN/GQ0nXsK7uLUpcTB
uD1twGakBkHeqNj5VYQNtLMgwMB4MivzSM0UxMo0fHLBc694sWfgGLQptp4+9ooE1KlmM+THtQsZ
oOqaagu0gxyYMCDQVS7C1I8/mDO3yLq+uI2B6rFzPzmTuBaMrFbTMz91Q2MTNZNFgh47tCkp5VPS
iNlHh/T942v+0mucbELR3oDPBJFH6e50XQ8VmI6Wk+W+lc+uFw2ddWdEghApfTKPUZllj5WWO6AQ
kGz90ik7cMEe825uNy1aop0yAJL55NGLM0VMVAlUfZZZGzKQ9ufKGo7mXAU9X7ScA/RsOmlnqNL0
rQwauXNtS18xUpBPmdnGDZuI/ESZIr82xPrjp6OfmcMWXzhyDBBKNNpOfhDI2aGVt3GObznRaY0s
4uZYz+YbBJaFeeR12fs2QZKIz4JosIwislBy+qggfPvrAXTodpoC9WtksPHW2ln9yraYbPKBIYVt
AjbK6BLw2UVvE4pMpux+Y1hJtEEwaKwbpWj9yKpteOqdvXbCo1am+h0ZxOMXPlucKBCP56fI6dxD
ptrf1CXL7+MHcO7+6YDphHEuHfrTwhHlNiIUW537z9LxLsKf64/WGD/FQom2f/1SqC/RGuBGZ9lY
dkG/7aZoOtV1vixLbgm2pKqdxdIzVunBjbLw6eNr/Xpvp6N+qf7qnF5ZBk+P/4ViZd2QxxwOejNw
Vi0NYxwfMxG35Mj168LOxFEAtLtuRxKCNE0Jb7QWDqQB63xXFep/gia+jF+bUpY/2/+75P68ltXU
AKFvfwEw//2r+xLxaf7hH9m9lVcv+Zs8/UN//LPyf379dvhWLqE5f/xi8wu8cNO9NdPtm0TD/08G
5/In/39/8x/Ehc9ApPTo+Kb+hRJ4F+BzGRfFG0FPFM/efv1YC8Jh6ezxt/6BcHDcvxkOrWGM665O
5VZlJv8n52yJFV8yeBxqWhzNyOL5F4XU/Ru1ER01iKlRyzNtZtt/cs50IoFcCs+L9d7EpP6XMMXU
sE4O+oh1bEaZzfaTH5Am4ckKrkepm3PmUY8EsJVRDeuaLI31KAoSp1oxVpsUzEMJRr3HpDlyjkcO
WLU6KsUMykk+xyC88XdcjlNguCXi/GR+GmewPI/Cpae5HqT4Hjpa+JCPne3FoWU+9YbRXiIMJQeW
uSbYxiXIMML0FPsyHPhNtNujS6oo0CW/aZPiiOAGxvGIo7Np9e9kdgbTUZX16JDXobUXfeIaxYOe
Bp19ITGuqNhcrQEOvZHri7+V5nShSShGVqmu3ISlcpJ0elMi+/RG1b3I1rtvlBWHaFx1fU58oB6b
M3h4ygLblHd7x6qaE1CmFWXKzB7EDyICWh9GlFq9JibbZk8ykfzBvqa+s4yOgGS7jXbamGCldMk2
tuPYk2od0wPpNW2XaDGWaT29tsDZJz5/RL+c7CTIl3TlGDcYNZJVY6C8bIXyMqa4jwmdy4d9I23F
mws4l0grlpwUB9nyHNm1uZkNRd4KNTMve2BJG9F2tth35CCWx3Z2g8c5d+y7yjaD+6adNGffBK2+
pP5WZnbMpAGHHidB8rUfmohqjWZ7KadtngHhSDXS2oPlltmxrYDnoNtElK5ZMlAB303Dse1ayFBK
WEUbO7bm27oIDRDzAX49PxUWB+KGHZDWDuwWBkCRtjORTW0EdbJ1piDwSRrVvlazTvLMLJX53s1s
MGRtONixbygq8DEKsF0B4guwgbrpCgNo2ga1KunfO61LJlXuo9AkWTtPSGsXL6Gcm5A3hxXF5PQP
hsnwtLoyrjCgDZtRDbBzuIXYx/2MkDz4FZaUgSctYerGZhNCzodzh0y6ZVVtpbNaJD6Irk1t2GSI
sBHYOHQmFfs+HU1K39o+7JpLMKJouod5Be7jyqhnQNxkNFP9Cg52WmwLK5UPQP9vRsonKywT4Tac
iW7O++mbUAf8mnYcgI+b7lT07jh8OUbPVp1c1Lmi7rGmpNs2qLWDy8q7SqWQG6lwAM4Jf8VDlZGn
7JSkbmfTvFfxT/GCMu0B9+FzAUHTq6ERrjDLKp6BsnlbFiixDhQOkr2Mh+9N2WSHBsf4EWFdt57n
HHVYNe2wL3rSqLqtMVc8H6Vex7lSeGGtuMqqEkmEmyp6M+f6qz2KBKMFXC2rVueVazSp49EjGNZu
N4UXiLw5tMeUVGp6VW1MONjCO171mkm8S5OIa3765JiYk0KQxthWe3gZ3VuVVdPawTextfnYfFxX
69SudMxDc+uXdb0vBvOu1rNb/N4Xswh2btOpi0H8PrYwS6gSXms43Eo33hdzrq0ddQJcztMPUVk5
vfEg63rnTONlgnJ75ZrduCUnB+9pMLNjCoxHC/LaopqXa5Fnb5mhNlihBpy7uHTuYoVDcS2E55Lt
sKpbk0kwdi6NxcuZ5Ahz2VGIFYUG4waXaLHJiZX0bBL3GFsVe3Teh4W+LZeeErlEGDTZ6wyHfVXD
lzjg9kI51oDpQCmVXEVum/idw+6Dr0LchFF9A0BrsyTOYDwqrkbiPF6yZTZLu4DIHSeRypHcA+M2
1mrrUFZt5PHCmm3F0f4b1sKvoBSAqGrjT8i+wg9ticIxJqSNZjElWCVwDx2RNRvJtH7T4hdahbPl
7gkxvg2s5mboWxXvnO0cy0QZAMgRB/HEvNKtNbKW+lWlt8kVuRE9/Ly03ZFeam7Vsu6uzNCMbvVx
dC+bUb2dG6XFAosrKtSgNrjdl2nMAQjDR6OjRlBVIW8lziSeENG+nZpsEz3V+fFK4yUyYgC0EasD
OS1jKlBDJe19VqTWVsvn4G5Ih8tKqRtvxIr0YCvJgxmSaEREyYuc3a9WqO21zrQYx11FIRhSXKQN
WxoE+9JKduC3A55ibVxpIqx3g9O8Fjg5NmYzy+W0e1+hBWEAp5w7c3CRR7Me1KtI6LedW11kMnq0
UrxgWjZvVGomK2bajaW4z4ZLsppumF66zKWV4lw7Ut8Ruznejrw6vL49TR+mUec5DULxNUMPToir
zaemGMFKs/tLe+o3GL1AEWvt1uxr7dhYibOq+wq/OF3HyEunzNmRhzTvo7L1OQsd+jhIdy3Uei90
6T/GvbJlMcu8OXBtsLuGS+0b4fUrpsKWCRtlzdU0q8ZNlJMbMttNfZl1seJNQ4/dPDGj74hSDG/Q
ugtIk6wJQ/YgjN4vcMC6/czCmpDbpTXtHXCMqzq289cePjj44a8JpO1Nz/1YY1qmHifc+NhP+l40
RFQbsLQ1mJfmfDVixuvxydfVupsjcTRjM9xOij6tZBfq38j4q2CaCGx1SoN/euOkzEx9rhfX4EsB
2JVNZHkt6xq5QgWcIqybdMGqLUHJ3YUWFoEXa1rlux1xAgQxP0TKsCzP5LuVSwiYQ0CXSm1WKbLi
ixpWPaLJKTPCmINN0t0S1+XsXZnOh7HXH4xRrb7TXcCFGOQQIrZY2fXFli5oNxlGOfU+66y26Vv3
NVf6axHZsdcaQ3srzeJ6KBQAsCnmmQk/TMoRRjZ6s8WeUR7q2XpyJAWcMcY2r4h2I7i9tVZk9TPT
q+EPxHsTnC6aDZHAmLeR9mySso92FtTnlYO50MtTaJSx7L+5IVXMQiU2CtNO+li5LYjWXjo/4VOH
686stJUZ6dlL6djTnT0o1irtnG/En1Ze7uT2o43hcq0Elgq0IErui7BQYbWqy7GXY6WujyTnEg4x
bHlhyUof9XRLhBETssuPF5LZsMnJfmnS75Oq2LeuW/RPuuwx13XRVaamJoFDLNnkBoncc2K6kt5M
lMyqUpvsKOe59AnDMNgjFOGl0DK/TWFrKyhoN2RklLdOjpOd6TbqbnArOf5sW/WTMrs+3qnxvpcc
1LHo41535zS+KNr2R506r8zO2bZ2LXcN6aN7iBNxtArd3VVuQ4TgoMSboLJYIChrrSmA9F4E/qfw
lDLRrgqd9hDCo/oiERLfZyunCzjmrj+UYlzbUf2ahWj7wHTE4rqqenHHBCnHjd7pgBKsdoiynVGE
ckvQZcriJZXiW227+jEE5rLN2As+qkOjT17pZA4+D2PSASbo4nuRmQQkxQW2/XlhDQQRgWkiY8PQ
8cw1dFXQFBy2x3kPDnNWVnGnrgtd+xJwUNH5bmHKY0aGM5+z8yDgPe7JMssDkQ/RsekGe5vmfXiH
Z7RtxCUbLQ/k8WPjzntLG36UgWXtpMBZargYldtq3MBHsfYBWUpg1U13xUK5480dzARaqBv31Tor
ywSga/fctwZQXRSr2G0DgjKzMlgRuMYamJZ+ZBTVagpIIqgckfl6i2wwapL+QMgwznD9KokS/SE2
8FFkleUc4ygvj0kb5bRl3LtpjrZZj1OP+oaxU8X3Dubmtk2CEil58CBCkpyzJcdZMfS1FVV0Ls1m
5eAxOTTWRDRnTT2xYOzlzShXVAOEVypF5cVGv3aWFO2ygRuPM6ZfyRoD05xGz4OLvphN/hZokYJp
u3oYy6LcIGsF5h7nRwTn0xr9So6hj+1h1pLyB46qYl3Myn0JNNZFGbKzQv01K7oHDt7mF8WC+JJz
VtFac9qOQ2F4TdWuK2PC2VeZzaXSwGBqZkV7xL2CX49Ig4exxZyICYzlbsL6kwjcu3q5ENdNJV1p
SYm7EkRSXlfjtpTs6+IyiH+kjVhDToGcEDPSx8xaTSptUGt0ggdbZBd11BlXjeG2XlcXP9kAk5IV
yY1I5tKLFNCVo9F/GSMZUX7s8ofGSDDNGV24rY3C3Rj0bNh4O1CvlCS7hK669KHSfOuqJjlmTvBd
lQ3dNNTwu2hIx5t6gsnvSkt4VP7Y+YjK/ULExFUxTt2VppbkHOAvnmVDAKKhTlda4h4UxG1obIgm
tZcoPNu1hwtHt3+UnDkyoXzTnPklrCxgw7K74KhLmluSbods3hOg029mRdll8KydGhUXudYXQiaV
X6fNNXL7YzFGTJGQUzxYr+q2qjji9lqj7/S232klcRp6khzxhrGIJupBTZ0H044oAcbzy2h3r0EX
fi/LlPFT6jdde2mXwUMJZXVxK4bPiqKhtTSyfRvPsxfq9gXo6q9OVa4b1yUXgQVyBRWjugoCMnyU
QhUXhlHdJDTSPUUm6pL1Tmhl6oTqVRqUA1s05brDbwQ/NR9nloUk4HZZDeqVqsBOpRMo9w0j+Hlq
ojc9HRgjwUAyok62yGogyr4HuZV/y8qERnQcixyxFfhSADE68TqybOy1FjUFVkGtRaE61ghwrHSX
xEoIPVlr1Mgr07b6pg0i9sYB+G9jVvXD0DnZHld1v2dnne5dyA47wy2MbTXN4XFQO2sLce9+ahBO
0Cb4Qt5Bcl3EivhpxrI7zlFsHSoduKGWTemhK4NpC2+ouTeKiTYB8F3O8cllWhgc8kP1yzyHZKfJ
MrzQR1v3OsKeLmkbE143o5bQCX1cJ7iPt71tLAmNtrOm2sUmoCh2faEb65Dgo1WOnxZiQLs4MycF
7ioOKgOhrFUl+kYjFvGLJVqL4uP03ck7oho1+8UOM54YG1uARvTYYAfuUR+gcRn6K5GXbC1kZLMe
u8+uqgKBpL68TvIIfnJlFmyFmhnKPP+8dAfAUxy0cNwyXPOB0M+EtjHghnIcE4KQ1GzP3nFPQG7i
kY7eb5fi5YYZHfd4bhabLI13CaICDlTObZcoxo7jMFUXfUy+9amLFzgw1PSS5ZqVaODEcDVJ90hv
hdBNlB9rDZwVpI7cU3qOIKXQ6qM9STLCwyz2ZYp1vmlAYoDcUY9tWrcHWeo/67m7RL8LpYfzhTbH
V4LZfQPtKr9OGl5jubi5Ad5uRJYNnjIQ8WuVcUuAuqMcByO5jjU4QGmZX4aW/Vg6rtyxx67pRjL8
CfrYFkLdYfvpMeaanGfQNWy7NOafcjqyj+P2bS6rG6tsL6cK0EgDaXsO9Q2VhoW9oBderuSkXBLf
rAUZJRtdemo0MiubauDTT8BJkVYmG5fpMPClet3STCFHgjkSEQpq4/57byffY9tEyldfj2057mM5
aWuOkUem6EcaA8UW3tWG4xYjWcA/a3s54PqP1Sv8BdrOGQdKKTMLr9HCBKrE7ZQoeyfpNgCoU6+u
ReFy2JmLp9pQKJ0Mw+BsIY3dM3featDDuKO+3aS/yCUOuakNR8JWUSkQV6uOqsBaBPFwiFAWY04v
vhdt6d4kocKLdEwcG3W0tkgOfnCEcY2+mphGHOdrXapbFNM2zKQGPDqbZWVtZeQGcshJ7vMgenNE
fSVn7Zg61osuNBBpL63I4W04PxtSpjnqEjGCLBZsWE6KbVJ4IqmS9Vz3P0FrpF6mpM9RTaJgbRCY
LCvFSyHpU1hxqJfMYPPWRUE9ICLYdcWsRRsvuW4iJmhPdo01ehUQhC8At7WDwr6+Wo0hMvGh52De
11PDH2Ilr/qUnFG1qjeFHItmHbX2aqgJI8/FsVFND9ohUWQjyQZbKjkhroQOmsEsbKDxYqq7C5r9
GDSlloELt+BSxVkdXDvMaiDXpWhMsF0gfxzIcLPV3iuGlctt7khl2jZKOjSeLiLKbRbnhInpQ+vi
bWK4otZWBc/IJOW4QQw9qRcdLYbvMgWU114EkK+pWqx+FaKXKjlV8eu/twsok/9ejD/55f/8L6vG
c5qhKflBNf6lmbKX4scfxfi//6V/RoKZf2OULDYtFXEXUr1/F+Nt6vRsOrBYm/g7WA/+VYvXif1C
DOLQYVuENBjL/lWL1+2/0dmnWof02SBhlN/6Zzfijzf07zf2f6iNXqOVaOV//xcX/0Nxx4xvIVon
1VfF1PoOqVuoMDLzKAVDHAqqz0FvFBe4q6aHfMkZCjkTe789nn/8AL9fcGla/d5n4oK2TvGfLLtF
inkqdGFXTzlwtiafFaW5UZUe3JY1xLuPr3KqCeMqMDIWpK5Jo/Jdq7rFN9PXZjQS5AOAaNDG+iYt
CR6KbaPaqMqQrYREcGrUiXIrB3t8+PjyNEbe3SaiYQ0wmMFRjmd70ibtuonTzWRTL8ysbGQ7TXI0
4WXQCbEtgrCPmgNxAvRuQZPkghlPDwhdqdgPU7LXzbsSgzDdiYAsR7CVMXUwwRbemYd0O2kpfxYg
U05+bqbM/Wqs4PVRtJATyRPONP1E55fe6omTrmcIQRxwzN4LOJge0NPXXwH8TbuAlkNMCryg/r1E
wtQr5M8zWWqjuMchX101AxYQ6KPjdatzbBssWb04BMOpbMj66Se773lLvHz/mHXFtJPJWDCrQBEF
luUIjzyn4iIixfA5ov76jRgy/uIwxu4FHRSWYqLCbt3eztt1Lyu13POoitwLhcrfJdjM0HdA8LlN
1ZbgZCFG3U8EW67tsYy+mMBSEEm6WL4BO4G8sePmpsx6oj/6hZuStKD8pYVPd9bHGFlgPqz1gDTt
tNPqG5m3wQGD7LizapHtCWLnx2Fj/Zioef9Iodi64+1oG/yp2qbQzMzrSNJ4ncqB78FGB0BhZ3qA
p1t+69SZN1PT/fSJ2OQbGhqAXG3hXlhCiX3qidPPoaumB7Xhr0xqI5/ISXMugjE09mC0xH2XzQgZ
2qG4GMvSvcgpeLRrl/pfwikaoA7xKzP9DrQeG1kFGUfonji6mkigyooA0IgQdoZWNq9GwC/DFLs+
cQwogX1lxNdUGF39Oko+Z0dpp50Vd9m+dHi5k10N67GjoLyWOtzpjUow9r6SnN7b2UxBPSrjThFB
ehtiqN9ahE5fGdiRvcwN+7dUndQVpYxFyaqqTBqifI7Hun+kDDhfunXPP6VH067K6SSLkTt2B4Xz
RLp87ErNWTNUewAL3ItlJO6qdTlL9xB+CCqJiv5NpPG0I1zBYO/LmwiwchNbQlE+V3SDCBS2xj8H
znUvduaabPiDJGGXqsQFtKMguLXUoH7FCjZfFkM0PWi0tXcFRLA1lMl0q6RF+4Pzg7iPDRAq0YJX
Ik898ySFJWo9y6NehmhWjP3b1HD3M+gh9lUzb8KwwLqQcjD9bDCLfstCOzhkMv02EGV3iAhN/BI6
P8kkVftVrOQknsgg1/aRNJ/hf9ZfNTgyj6HG2ISCxF6ZwyUmdSN7NgK7fyMtvLqizMmgHP8fe2e2
Y6eShekn4ohg5nbPU07baTszb1B6YoYIxoCn7488Xa3jdMnu0+qbllp146qSzQaCiLX+9Q+0aDrh
RXm+0e0i5cg7WdrOHdiZe9dPkXis0lY+AyTXL/hIsVp9HCtJGqtfbMxdzhkWqR90MDEwMrIAE8Vq
rF+ZZLWI7m36irAhFfHt5oKEj6ClN7/qSVZUZkTB3NDqtZ8lpLjrVHciIDuO5yOIpDnpIivX3mgy
L6wtH2vASKd7jAubr1D8zAX7yRm44gOrnkSK9x4mnj6zW4sE8c6jq7Q+B3/nqQ1v4Wpp0zvPKSZJ
ZK4N9lw5jH9no9oiex+p6tVIoOAY271zxSYRwzxHTx+ZFHRrEioIihKuRsRPXbRjHbrmqoMiX61q
3bE19dVtX4cW4dBZeHKM/L4zW0KPzOJquP2tU8pyh52T+zA3MDtdX9u3jRt/iNzotgTI25gwbg+x
NSfH0so/tsiItn2B2qd3pi8prdfWGfpveWKVR6OKv069kxyTGXVGBa5/qcuBmZ076DV0xe6bwAJu
G6ftWXcq2oGeiJOe83AjpgarYh8UNMZm7daZcfEzQjlM6wZnP9D1k5GTpURBWM0rGUbqiAp2SWnU
jNZMjErKNIchzBThRywJUYEJX/n4HDvTmtn0dSJKbGuVRnjOMNS9gTA/YiLFB4sLozinE64xPamW
xxmS+9oSg3k0K2M4lD5efwzbg209GmSXLAk2Q7W4DpvYBlhGaZ5HNw0PfSw+2CXhQVAd2wsdhF1s
LZ7911aOo7d2IYnhIzDzDqEBdcMBdz1/54nxpcLS+9JT8K4ry+xxVAgFnOWQvsONloSRqP1q12O/
j92YM48DPNhh7gZGYGGzkFWeuiKWErjM5e0ODTXz8ySndQ4D/RK4A3YLdq7BUBa3nyLPnxn21z64
vzftAQXp29CXBZvQDdB6Do4NX8NWD1RnAT2Ua/tHyf5KCj2bCEBnLgGfJN/VjVO08jzOEVa0lskQ
RyMCtZOEr6rdxnGuyHRnBU6dcE/Sa/THebSzdbPYiSIJOYzFxh6M+iQab36VhenCfS3nR5nJGofM
Njzo2Q2PZR9N92luE2JIYuUpL6Wz9qwCAyYvZ2xGUta2BUl98FsI3+ARaADjBnNCUwY7ZQwoHvD1
Xo2uPW1ghmRPvsfkgPEjnXw0YZQWMoBRGAtjW1E+AFNxluPXfkxTUPMVPgab2IjDTxhfi32RsuI9
u06OwaCjbThGzk0NDxfgZzSuZaeDW6Hm6URyGa5zZFRiPUyKS/ndidUtZkD+JdS40KydcWS0XaDi
pvlM8htJauZRon1g3JR4zZnJtv3cZ/7krHx3xCzDGov2nEwxk9xMZOZ3iblXsXFQCeuNmZnDcVYq
JKfZaPa9KNznkRFRCq8izS5OF7dfSzvzzBvROgOwjiBnzX3GnsskyCEHtTLrCk2ooat85yfu8KXO
RL3uinGpC6R6wAWr2ABlAaYGQ8lgWy8uGpgFMr7lW0+OuNk0l1C1NeiohsZLjJyb4hkYRC25U7V7
N1lRepiTSn6xZGC0YKgT8whjMFdvJVLGJJGgKZiLmdtWl9CKXDZn2X0L0miUKBcgtO3MvOXAkezC
P2C1BRs5GdFVogHgG8gpE/zIlNEmdnsKoiQlLCyR7t2MI+zVqKXkdlM7WSCKHNc/+DzrkiIv2Tie
ll+07NGaJEgf8eHkdMakRJ3+Lr5UaolHWtL2m8RTP9hYJEFRJ5cLHKGnydpShnofdE7eGYQbpfCa
HZx8kyVWcYRGX10KzFgPjgnLpaxHNuMmA8sqpYX9ZeK2HO5hWRvXKg77T6llx3dxSaVRuZ68Zci7
/IpQPdnG4jQcKbVsynM5/eiw81+loU95EoJT3LMNVt9s6cFJM2K4hy1l4gkgu4xWJSlim8UGdp+Q
PfYpSU3enVBGUK3Nspn2cUkyMdGh3H8/jJt4sWirKbaecX0o1+20lL94eT37nS5wCOYWoFmKx6DU
0w9sf9K9ngH1K4YyBIeOmEzTXZvWqpZ2QZZFqP6gPfyF84kpOgk3eETYPio5diB6jH/w/xorzGsS
T7tDbFjqFEGoXsphv1qrTDWYZC/lvU3y8cCLeSEzGR/HseJh9537p4ZGvGeUL79l+SVQv4CVfwkp
6Wu7LiUq/YOTUvmvMQRz73yPZLq4w+B5cigIE0hO2y429b0fY4KStS7en139EkcVC7Oy1am1h+lc
jVI9MVFz7jBq1x9HKu4/8CZ/YfAuP3ZxRkOBh1b6l3ATuJS5P5AwfTBSm7zltvI+TJIPzYQ7cmfA
j9lwFLHAxMCKB0zEA4hz6pRXun7NJHWzjz/2ze9bwjd29M+NL9Q6C17eorxwfml8Y5z8rDCN20NZ
2ors+NBebOp6RQSYMeybpk82bM3zdoL2ubAOqKAySfPqM5xeTeivrxkZyicMjgj0idz6m0wL/yHw
YvwHO7IRIgMe2MIH+ZNWGrr1L82sjyAb8IKmmrxT8x0Nm1Q3WxYTlmUkCmbryU/J31ZlOO3qCVBb
pvikhInt/xgsRs742Mc7Q1ivWCZ9xi7bRvpFuWS4zLh7fHJuhsZyngeJ12062/nZNEv7xcJ5QWPs
JqvhDAUpOEaeyDemk867VPNBl2wlB3gU7p0pEnwcdUm9WpThhQJy3lXans6oScdNo3BTqZcdxiJP
4jrEjfeBWe30o2RaQc5N5UAssFv2WIJqqHvHujj25BEek6imZqdZpi+J84V94CwrpMEinunuUqvr
alYPDMCXPQXny42DZf5TWEJydswUiridy62lIwk7RASXrFfUoEvWMTbnwydGJDGeR65VvDR2n3un
rpj94aKiMeYhpcwBDN12euvGeQKRUNpRgaUqWX24CJO1YbRg4+girU91RIZCq2zce31vLuJjTklD
ePXyP0QU9NHGbJFOrKMURg1EBiruM3ojWIKFrSWnMTU98xJg/ShKuOOYrOatZhMmlkBTysOoIi1l
osinnTbxGKQRaQOn/WziBrzG9tVdt/BgmjVDRxw0Ghq3IHHklymDf9CkXbrvB6orMx9ZkXNHQ5FU
Xv+pS4sXv6F/nJmuPQdjYaebZkoHmkqeXbi4i57meWGEu4lxbYDNj4KD4yEnnXAf4a5QrQO3Y2Tl
BvUro8b61SG5k3q/IKWPzzbf2V3Q3NOJBpdJmfgpjzT9XlG1n6uSXkZrvPBNoPOXbuntKkYW5H12
w0gyaqGHFYZ8/U4wMoDsmNG1VL7N0CH1H0q76T+ZYOhbq7LqV7dt0j12eNNZCrrnTVPNnABdLdrP
DEFHepFC3nZ+ijtq5LCbdFGFPCLo6Iwi+Kc+Tpoz30hr9sTMQHclI8Kc1de60jyVci5WMJJaRrjO
fEDVpk5KKlA5C3nLSofLEZqUbJfuBNOugHjwhDFJcBEjMAv5HeElFrI5pZNfXbyYB4cCaNpXpuUy
ymeSHjj00d04pftgQYDQDcnbMgcf8lPaZCRC84+Ar3TepsEsnwnNvB+0L79AtKTdNl3iEisH8u0I
w0U4/KOVsRTOy6/WMHkERu41C6NGhXOZ7LE4iuVT1cv+bub5uJGAJS+u0qQANWXGTAYFzZYBJ8jI
0rym2qSBT7SjHkyQazzpM0qRt7NYwvkgOCq2pnOOxjtZil5wHRv+G8Aqd8fQ4DxDX7jRA+ja2zK0
NBAMy5tAEA38fePEIB52O6mHN8SHlNZicYYjFxNj9xUu98URL/f0UDgUVAWqo0sfecglF3jAIKLw
S4dJir8GcOTRL0DenBJskUsAoTFJfjTBPN3MfG4Vk/CYYmRcEnWCGPTKlDq/wgPVUIPhPS8JKC6+
EiQYqB7Td+zmecXxyGxNE/RB9CkkffJN+QSROALBRZAGgHYYJcjeqLdhxhIkW0KM24oIlzUBYaTC
5KRaUPDAFCQLqf2MAgNEEE999TTb5KWu3G5UX0kws7Z4wU8fK9yoV5HVFEdjAVfwl2Nbo6OPTm9I
Df6ixAFTajTrak75l0oLsEcxpyJwgcu/4Tdvh6TOwW6rOnGOhml8N815KZd9g9dXlBRLqkXu/PfS
TIEupQM0VNUiupqiqC6ytvINhlHBJYAy9VQLMDTRxmBqmGlUlxGDp7vBodNax2bH5m5Y7Tcc5OoX
HVPsNKYKL6PPPluPCY8wcVXz1STaB6fdvBe415VAOR7leZfxTS/rWTXLNoyNWAv7uACRDFOfmjdv
+OscotM5Rdz6CKvXXVOXLKcADdqLCFgSzty333oV1a+JiOI7v5fARs2yfvATxyAcHLLwuJ1oQb/e
ytsgBCHFgD2/luMAiuRwTHqIsx/fzgbRAQH3QZzc+Wz54E6AqIPhOnd+bLgcFWMYXFRIGaKm3Hoc
m2lYhyXRI15NJezQDsMUzsSjZJwIz4YXGQIQH6fCrC5EP1UX16KILZd3kFAePrcwDCXsjZrifBTs
Zk48fJpGymSZg8+ZdWE9MqZks2UfeyIwQj5jaBWdwC/gsy2Q4NABWgakLpziKhk3mab8bNlN5Jo2
J9/FgWaF1FDm+45mh6FZitUzvHJVF3wUkznUL4VlAFCPYMZ2GtEqdBTONllsG2jdcsthz+J522a1
z9MAOZrOTe3En+nqGfZNVrn0E60GhWpsfd8A2nyUsMMOBimqE6P3gYdpsr0lA99RHtqcWt4g6fFs
1pphRlc9gpcRLlvCzHVcdRqh+jI+56fC6bO2Dez4O8K1yOPy4NwMMZE7tiKwfJUAmfBNNqDTWCRN
NxgpiUdb+f13v4r0HiZFsaoo8Ox1GtKEyKKWX0hwoORQ7Vwcs4qPLJVpckfuzsswuDy12TfsI7wx
PpUh5xlAk6QbGkb1RFWSOXA1JkzmMfAOqVt6N70dyYkRjBYpJ+o6ooKchmkz9LzwKcDNKreA1N/+
69uHOZUZR4wh+uYrEgPjKjlUoCN3+p6wqGlXJlm6r8eaDzqlqox9l00G5U9850gfwePspvON9OBY
26MPHajNf/TOXHtbsni5vwUo9lsMzQmeukLeL9eTVrRk0pr7PUACdzwe/SLD7jlwnuHFJ5t5mcR0
ACrbHrIKZpR1H5y6CJXHW6H9f3sI+b+nLfp/SjgkQqZ7vxlVpl9xqHmtfhpVYjHDX/qPbsj6i2FZ
yOLFK5z54iIO+o9uyPzLYfYSoihyESE6HhO3/2S/Bn/h4MKwy6M5YDa1OLn8Rzck/iKHCl85rBLo
GYN/qRt6Jwe1giWv0gFLQKLm4OTChf7ZECttAKAWrThXHCSdWg9xmepD4y41YmJWHpOsZCKlIMuF
MX5MNS52NA+J5FAMpftKGFhlCZA9PJ4IkMu8N42OUzjZObaUQZRZVOUA/VXLXO4fT/r+7zbvn1PP
5Zf9o/mzAocfjJs2vRNqPhrTn3950PZjgSC7OVNU66tIKmPtjhxK0+CbfNhTVPz9Ffw0if/nBe1g
QQd+viRelnh2wa0MPN7mO/WgkRZEKvV1fPa88FJ3MNHXxYANzx6HlVgxVFKGOojGBC/C4kdpKGEw
kw6h1w/Rzo1JtzhGPvPI1TzgwEnEV9TPe6sjZCmoUjD9uuqJol7Oy8IS3bx3IGKes3ZxBo3TCqhK
5FHjoeVR5bx2cb3mjIBUmJ0Nb9DXYga4sMTsvsKirttVBhkH04skGuJtgzyp3EAshk1C8FQL+4k3
otZl1/b9Dq3+dDN5TAQbxnZEONiF+9rYzHgmXJMg03TkKzVBnRP6FBNxvqV4Jn4a1pS+NxOnYGCQ
xNajoDycV6nfcm9kO6hnIyHZLfbg3q40wYfwZV0LShmU5ZlD11IJjMOSXxROrn2cZpHojw0jZpQa
ygBGsLJEtMhRsVe6xcQFRqHnT558sjiMk1PXtKy/uC3mtWHhq3+dm4oD10YJ8VkGQhsvttXx5NIW
s15A5FrX0HQYt64HrKBnRGR01KsCrgm4YE/u5ZYkNAamelY0cQbZAMnS/LTeqib/CawPDDxdPJbd
12yMo0/95IWfhr7hr1NTEuOi8KjDNoN/GkkbDymdHN6C53Rd+4TAbJAHZzbLcstztPu1m9o8ltQo
OKe0C9oA67XmtSKkscQZ2XyRnObllfjLwwlJ7eD9EXpxDpUxCQYYneFjDD6MN0lMAJERQIBa4Wet
DwvCFtA2pXDM22biIyxCwa9sPH/0N/VgFRCp/HhTuAqpjzXq6RHUqbs13JBoyzIjhomzqme4laGE
mabY+2QMvrgdB1nck60Vv1oj9VltFE4A9b7yX6s4Hz5L28w0DR9LNhlBrAaUJcE6yXBbW5dkN04n
S3sI2tzaDz8ZOOd0D1Y6G97GHXyWDfEXPN4xLb3mzuy0iw7bjeHsr8te2YJsHidIZkh2rEjr61hq
3l1qS2f8MWVTL5/5Y5n9wJhFX9PSpAD10C6v65g10lL/9OukDsUjc35eT4H+yVsZ0ci7pakuSkZ9
tXzmyfBx+QRDzvtc1mO0a+Fatk9t5Oor1Ag+BGP2ecCpJS1vn1NHnF2mWRKdU9sc4iGjZ84iS9+j
CFWHnvAcfbERERBQX/dcBZ1ENuMwCGl3C1WD5wJFnL6mJznsXCW51TzmMzTWTySZzurSWY3R3E+a
OcGumGy237kcpxDWtFnm12jIAI+A7FGKDLZ9nAfU36t5KnmWDXNkWJvmSNkfhhD9YF0h4YsKyM87
h12FgCYF1WP9tpBzSJJQiZlzNBtvWD6KrqFwRBAAZMK8u7Ye095gCh6IIPGedAFH7y6LKO5pxkRe
f/XtUdwmXpDFTIdKrmnkcaZJUYub7KURDYDMijix7psdBV3+uWGHEOShRrPb3NVlVXkQsWJ0Slu/
IHNta+X4TaxAzrJTq3zeeVc04jbrYB58DvpI5d9dv7IstXImFROIZqLEvCs5f2ZFVQemAn/dQkOA
6aZnmsfEsudmhUExgaQGXleM1dGEgQ8F0P7N8Mkd+mgJa/vgY5o2rmF39h8hRhhbUMxkw8JA5dPH
ydEuwgjOAwkrqzLFjULYYiJU1y/dA6Gc3uIxlSkj/RwnTo8QQLpelQFkT1HFJlMfpQzMTy3KjLVd
mi9GNaSrrqI4zydUgGky6uBAslH8pWgj/7uO4WpWoqnuSPK49GOjpm1eNBpKpB+/uPaABo1DasPk
xb4GKqpehJOUO6sy4wi31ZIk785v7sOYODlf5speEcda3KQyLj5aWetDrmu73Wx0aBEGjXkX+Wvb
oRzl3VDM5cVlELtFPFA8sK3LF9RcyYfBKe5H39TZvlHk7KiJOBQzqyHapnX6IW694iP89zbeoeFh
CMMBtilyNZ8KI8x3cHrS1YDN9NLo+2x7g10/cujIp8otZbLJkILsEJjUnxOYSzxa4lDIh3f7ao2M
Ud8i3LBXcTqUpIH57Y+08ZtNAd59sBbjzBHECjla6zubxHQrAp0myoFN21jDWbVlvQ8KNUGgL+z6
uGSm7WJXPCAmkHsTz4MN8S7yiYZVjpxSKIAruADDdir9/lZ1TvQhlIm3N9oZMZCBJQo+7XOA4YLn
3RpJp85s2NMBp6HpCA02xDUkH7dT2xBVBry4Vv2UgUe03uOASPWbiST0HAbhfG6qBtXG70uiX4o5
SHE2/xFsRqSMvPf2UHVpB0T50sx1EsVuBcPAHG0OIceguWfQV58jvvI/2De8o59RiPn+YqcA1Y3M
dQxNfy7EnAjdcjK64QkhhHyGAcLGIDuLGuP3d/fOJuLtOgxMsJ+l2rPwpfz5OkMCQaEN4+jk5EuF
4ZsNe/aC8rk6YsP49xfzTZPBDAUylMF3+LzgGzZiisBTUIzhtl7QmJbufW2kfbj9/aV+LWShCgIU
UoubGJG8d0hXcehLcj4JOPImcVstXb6L2xAYcVef28UO519fD5MCbGfJIfOgxr0zCsCClc+2KN3T
rJPo099HUJWYnBhu1VKNoO7l8f7+mu9mXbw7bm5xToI/yMt7X6xPZex0YdM56HMqqisfZAsBZxhx
AleaNF1YQPyttVEO/Nk0Mo6P3/+AXxdp4BK3g3vTkq3umu9uuq4cZeqCKUHfp0tODECBFuOfjLH/
61V8vD5xYl7YmO9WTRFZYxWlrXeKgaIOUwr44wd/NA36b1ehoQxcl0EcH967q3idbSm0QN6JoXmw
8VIQMwC9/4Nl4mIYDKOUbmehl/78ueWqVMArGFxZEfAkVjMsimGC2Lmdok7cIhYb5j+0dL/uX+zp
7CbcFlafXPbnS1bpEE1j4TknA2XakwDKO83mQCmCKj7cViCo1sprZ5bI7xfHrzsLogpcMwR3i7ri
/a1iNJ6asyTLM0d/uI1q9snOG4LNnIFZ//5S/+UWWRyY3FCD44T0frP0YSpxqdICb1sQnlLU57lF
Z1M4LJh86eD0smp+f9H/dn+YwSEFMF3v17CCgSmAnYSeOBWeag5V6djHwgySPY3OH7/0N5PZn5vk
EHTCxdAUhVbw65eWBE1gsp+c5qYFostE6WIv6pvFVQ5zc1tDkKygf1Am65G6bqTWam8HBSNm5zCU
o7mo3VcGE+03bNZsqs65KpL7IPfkn3yxf914GdPZvgX4j8clrsDvl5s7ptBAWOGlzYXSCFA30wbn
JZbmLLUspKz//ZsQv367i6c5dSU5VRAQ3ocPxAV4ScQZdzICg1pXYwQgV2R/wVZpBEdmIqNlvWep
uFV9oZ4BNmexsdNQX1VrqWKvCMRTO6okkD/mdcnm9z/wvz0Tdsq3FCre3XtDMlPBQR4CvvpyDii6
TTd7Qadsn4i1qDBQUGiEf3/BX9amZ4fL1wCUwxKFbPfzS1BpuxT9hKYOTkTOJzPRbDWpimWqJd34
v78YuBHhIEQl/Jq+FsxWiBMzmcsat937rIJNyWyXLsc1JV3S7y/2y6vmzoLF0dREbcB29q4uKnND
SKxVJiKzXRrLOO1YWXyIdIm/v5D1jkxgBR7b5VI8uNwc3kTvFjKh4Kn2pD9SQTRJe2/Sw/XIhNoO
w1akMO1ZZgNIiBMzFkrGpNR0JL7drFSxHIO10tckzcEJjJFmad0KRpWz3zQH0/CAskC97J2JBRDt
ucppjkcrnu67Cupa+W834jfTf2yXOdcwaH9fCqVEFEu/bNuTNcNMH8liOjMbTfexOf3rqotLsQYc
QrSA9H5xA4dUY3WDZmDUkF7HECbj/vHKDrckatTnJV7+T/jhcnr9Y2N0ONYwcuDTR5fiIlx595bw
LbGFalzn5CntfMf/fTg1ThR+egNEPJ8swI2aC/cjwkDrDx+Z9X6JOFwZYzXP5soWVE4XGPqfOK9T
RF3qYIB8EnCIyxnaX4CNzX6CdWRbqAii4Av0kNzZDAik2tswrvkC7SZOD1Y3MSlGkDxdzb4ERZzz
Ba9RhI/RWPQNf36buzSl12bwB0V673eTUfEvjal7CAlMzgAuA7t+cLN2/oTFIMedwWGwn7qG9O6h
meTictPqe3fUQGNtlIP75QBH0SpVQ7y40uFzfOOaRt5scIooH0bQhtvG64y9dlLvnsgYY96T75tD
uexg9po+hFPCcDMU/q3voupMnEZeutyBl+sXOG9vaowXaaDn9ARTQqwZo7o9JAeUX/Cde0XgH9i3
OUDytuesqvlmSDGaIZKIQnwbmyAHFDdgVaxDLRcwFHplcj9Mmj/7hprrI/JFQG9o4ZivEmdBV1Sp
mf93Vv7/LD6HPAJ5QerJYaMk31qCHwBSkworn3WOzJ3GfWp0mB+JRNNXSXh6co+zdIEEPFZD99Da
LS/EkgSvbWtRyvxazybnBWZHQu1QyuprblrBJfa8Or/6UrTfdGtyFxBp3fm77VW9c9MosUBRIzmx
KwgD/EVu3X11Ib7NH6TAG2CbW5lzGRaqKIgGjF4Clbpc7zzEmeUGHATkqsPaw9sH5eTZW5Sm/Iu9
l0TiC5zd6qh01hsfdJ1yaZXPnFqhifmTWiWF3Vp3Ffri7ipSQqk3OcsluadfhfeA7BICp2EwZhsG
LLPyDYNQfLNkBfHAsxZL8Rl+xqmqBhoJyx9T/+IMkRiPCVSBiHNVDOktlkhgWoHs23mvsW+0VhYe
EESg9qZuHkXlNgXsDZcFhhEmAbdG2nA2vNUBYPasPmgQQA2JV4ObQemDGEUwqA4UaFutf4TdjLZw
RtTzNwTnFj0/xk4Q/TiZ5b6mUZJE27ZvRzxK3j4rD9EqK5S9d/RRFL1W5B8Q5u2SeyS0SNIDaC/Y
vNUtCsvGc1lFKlhmuknh8lytdsHM7aztv0wpEpqdTsHh/x7NkBT4Grn2UkjEDrVdUPvOaymyBYlt
gOdXkgyEA4QkEPi348/3ekDGBOzKv7g+84hVbqYIk2FCmu25RJoy70tpMGkoJocH6yBns3dZaMXp
Q1spfogwwU6QkVot4cFC6Zde+7YBtdp38/wa1ISd3Lga4auXZRggYM6RTt8Dg0nGNgsUlkqTkKDA
yURtTPifGP2S85gxQFKvEuAK1orDNGcxCuhs/zOFed7FK7fpIImuCiwp4KlH0VyCzRuFm52KpgWt
nwpASdgE1RwASWROdCpNUwO1gZB3AQDZ3A/Z+PeJ///npH80WCRK6x81y68Gi3WF8fLrz2PSt7/z
P8ekBJ78xcHk0YctqAun//8akzI/Q+2J+pBJqKB2tqij/jMmDf8yTWSWJqUjcKe3dML/GZM6f9mA
GyEsS5M+GWjq30g6yTv/+fCmbyJja3H4twG6aKXeHd4SyTtKowk2BNYRAhV0ybKjXHIRZXj5dPAZ
6lQQxGNIAMtg4gYVnbEu8N781kYYe618aI/wOsxEaVQtCvl63fre1xlK8haSSOCg85HTpcawovic
zo661O1sfsvsWMON7sm4XZmA2ItgaxjsPZnc9Ue/63wsClU4DCc8ZprxppFetU3Ymyu4HYuFwOSh
D2APX4s+6laYCFzMfpIpusgAkURWzdYG2fXL0FsA75ghHJ1Bm9N6ygLxnQIaXfWbMW4YRAmqsbFC
re94SXqDM/V47IvePxiEYxyHusxQRaeVfhiUsbey3trUVghZVZPwYxQdM6C4Xn4VpkuftdtKQHWS
wHtGJEko2JMW5yMhcE0QUbfp6yLDuYUa1e0QHCx8UUT97Xo2ImTeK948T9mce4HRQOqeoBa390hk
Mu88Ct/9yhOB1taGWdQ8EtozHxlotIZz9ptY59usQRzqjFD3900gExQ22hpv4IegzygWGwghzGqH
b1c5ILp0kqSzDwTyJNTJuKPJoffPM64fmOisRYtRp96ig+izZFhhEwyCfBQlHmbDGeAww70OTiLN
yNsR7vsSOocLVde2xLVtmY7iOGPob2Hly+xHiPnQD4x8rdG+tSp8/5lJYOWz87p0qbU45f0niTbD
gVsXDhekK/mJE5ziyW/yCIPios+OKXYc9rYp8gch6mZrpnjYEb8+3rVE3a3MNM1YlviRbCaZ4+pN
cXwKsrxGb2POOwQP+T5HDypSqa+d1zsQYY3C2qRhk1TrQnXxKQg631k7Nk97bWVBBPZtYmRQ2JN7
xB+82c3kkL7Wliy+Wp0S9i7MYYytGoUhQBdEAa45UOmw/mtDAX0d5yrHjotTVuLYdHCq/iXJqOHW
c+2490tkj7uqHRmTNuGY5zhzyh3+ocZ+sB38J7ncTUEq6F7MQj9UCOsW+5kgu3NE5KPcD8Z+lVtm
fl6s33BvsFoMXHKvOg6QL2/TLsowvukK50I5OZ+qaMZ+AXndJu+TV34jtpbwg3Z9Ed96SdtTfjje
BYCRea7Oo5ekScIdM9thj5OIs81VXp164cuPlLm3yMbch2Vl30WiNTe+aeNVqcTNjC5nBX2sWwc2
WfJBKi2cxWxp/qgJY7qr3Tx+imXKgEA5zJSGvDi0BT4JU+rF+ywb8j0AI8ktSrbfrJESHmVU+CF2
DBzVYTRc4Ol/mi3zrrIznEDx+Lrk8+BecJQzDlnWjp9dBbdvleV6xPHNtp7RNmrsUpk+xyT5mfbV
Y26xFUyWfhh+AEjV8TR2+Zx1x74rvtLEh1ilRiCPRj+pcJUPnvNB2qNOMBMb6q9OMMWP+EXF5qqG
BfgFAyTojDh88m9I48gMkhEYPIoVVM3iOJp4o+Ual84gyzJ0qRTEdhUHB+2STzNCXg9WvUdB0rmx
YKH3XXoWYdI/dsliRsHzeWxRorOs8Q2zJlSxCTyQPAoPBoyoYBXAKDsFjcE8CbFH8E17VXIfFkF6
GKK6+uanZrgpTObCK0mB4G2n2kFxZgrY8tm1K5vgiGGu3uSs7g8CKVC5EuNkYTZnR+uxw37DzKC/
aBdTTt9X6W0GwLOqe9N+qYsYy/qkx4N3FE62AeF3n91gDCmY5XytNQZmjt+Mn/FhQphjZ/WNVUiy
Qwdff0VNhTWgZXc/YrRh6xx99rYukpZ2x7KfLHrJu1mk4d0Avf5+qtx6J4q4u7eaRp6JnTE/+KKZ
83WryNHc1XUbb9tama8Uwc3GIUH4ChOz7nABTHDNpTZfOaKLf2DwYh6qofKfoU7MBhmqTbid2XLW
STcN3gpq5bipanb+YMSVyg8G78ZSc7zmi7R3Tiysj6Ar8hyMbnKqw0beK4HHSwfOyJMNk+l7OjXd
B2KBVLZWVoRS2pwKugCB5VWkGcoL9CPHuZmmfk178B1tvL0Vug6h01r1DU6S2RqGdHOBZTA+FL6x
xY08vFHM4NIVjptJBPnRyG8SU6gNVjfZS9EOsEPJhrjxZYAj6yhaZp4Iva8OYrrDEHT6WOsoddD+
OdAGIfzeNYPMP5dhrT7DPW7ucQCKoHRG6bnXDD2TMZg/isaZtiTcZfsJR5BtNHUKlnHFwNjhbus1
5FWzO1bFPMAz9vuPUK/MaZU6bbUxUhyCAL9h8pqJea9aHz2HH0T1qRoNLNXKfJzObjaV+TptYFAG
ZBfxHLvxydFY+bgD00i8NTHexS5zPolUeF+t/8HemS3HbWxZ9Ff6B+BAYs7XKtTI4lAkRVF+QdCi
hHlKzPj6XihK3RJ9Wwr3s+NGXPteu1QDgMyT5+y9Nn++ti6DIr5j8jAASNHlx2m2AVxaMxu9B5Ri
EcI38daJU+eE3aR6xB+NjVCjN5WCSPViy/eG8dTVpUJejDPi3+L4DRb+u+KYoQJNz/9bRHjzpX95
/bk2fnvJ99pYUBuD3YBzwsCRHj49228SQrG0S78XwwbF8OJrY31e4h2WpKBvxbAJL4UKFruRR/kM
5sL5J8Xw31HjjnCXt2FkQu8WbdXSRP7BRRe11tgTk2Feu0HjInm2bFZJAfDXnjNsvlFe1+CIyqMj
ZC1gTtWgIWeIlXRtsl1nNPUJl19nPCP1Sm9KN1PRVQ19E7ZzVcNh7ni4nsze6p/bNFd+G04o0Ssm
BmvZez1qLVLh/dEBa7Drhkncd7iPPhV90N/ONFtGxNPFsu/PyqVNFahhG0Nl3LsYhzl9pn23cqup
3Tn0bcpVFSVjCpSFA7CvTUigrWlyyZ4cvSHck9Uwdz6qHf0vIAa4E4GWpa817Z3bOLT7HKhTPt4G
aN+ROOLn130s8EvEGYxP91BOyqKkEh2FJmwp/qm56D8Whfp0VyOtnw4InKCZ5vk0akePD0jjMZhB
VJQ1jrazAUDuLK0kvJ+TtL+ts4HjO/AvnxYuD3UANGSXDMrd5zIr6nVilfjrOd6i4/a6lJXGUggB
rs3U+NBWVevOlT+AD2nrfSDsuNvlgRGa7s6zkWhuXcUMTPeRJalCX6eFN96YKElI2GLp1w5WI8qO
TTKssaokzA+KIsXUkmnZ+LGpMgsdSo8uf6U4QwEttuOgH2/SurckCp0sVnKFK1vl28rj4LHqkKQ6
IfTfKAmojyZty24smmFtkwNBtU9p4LYn5Fd95Ie17rjlHg+sCK4MBa/Nr62mX24cdOrzSCNrq43J
gJQmdxDCH9u26yr9BoNu0prg15umH+YcpZcBwv455CBjzJ/GmGQo9YqFo82hQaG7yoLz5Sn+txvw
2wWP1efXC97wX8cvqvky/dQQYP7Ky74teq75B/pnxyXeiiP3JR7h+6Ln2n+QOs3szFhITT8inizB
oZ+1CUEwfQSXNfN/l0DvD1hM9Bb4JzojmX+2BOLR/bkfsDCmmE+g3iZyzWWW+25sZdRoQk2Ee3v8
/7GJgMpsNxPdvfQKva19xcGk7h9CuwmOpR5H3aGHJXWOKoACuxRDeAp1rwe1i3kJTW3QmbhTFWLM
agxZjAIrPoPz1YHmFeieJNXSPGrDDTCayPThBAePo1HYz07Rv2Riwg+Z5Y8kKNoPbVrO50bJx7Ii
4i4jk5vCBtMJri6BwY0jzXzdsV6Tq8cJ/75xSnPVVq3+LBHdoYnUYuO+KIb02CjOdGXuxWASeeEA
NGUD4Xm8yccSNJ0mxH0wk9aUI2b82hgKyGlVmiPRT/msDmghOXYSI1i9mD0y1Hlo5Hq2wARcfqjL
nHuJGeL6x/R3G149kI56sFM1ezts20TyJnl3mCEYrl2z44WNPTQGuOSFB+jkMpcf+2Suw3WRefoz
0KP52ql6ibMTw1Ou45lph4a+hEZI9Sw8MqkAPU/bJm4lItPS7FYRghQgsHFM7T80JrlHidctzfRQ
+9R18KK8FokmtCBTnJTXSH032CJ7mtIMzGQfduJZ5YvAOh11/rQsj8Zbr8q0r3M0yPVo1sER/230
qmUN+jVEHLvL52uWT8WdrQCJ898HAwBisbq4zlzHLYatrrpi13V4k0oPP1Rc8iM34Fk26L/JQHLb
2DiFnqC5vupaPIAnuslRhLZTQBxzmlaZ28hGSrszZxMuX8J+QsBBmR5nqzz0ymqRdyZ9t23j0HjG
wUPQsqgmD8xvikOya3PuBVjTx6RrGp93h7LcNHa8wbsLQgtn4pNCY/2AA2B6rquoOXlAlh8ThsZb
4KPK8dGNmMcCvecVjJ3oI+mLtGlReF9pFRfbcxLYkWlrx+semvY6mW1tY88GeUWod6wVJx06AgQ2
OAs3fv40F8O0wywrd1lmmF8Hx2QiEKg8L1EJImDyQyOJSbNL9Da6SbOSP0vCG9o6JYBjgzZFzxVG
XFy6CUb6tLkPMFnjkh7StYmeHQuNHlznDqYHrA+DtyMNWmxVFpkwuDzCsj3mAKuU80Lmj22ce7tU
6M1DW1rPeGfB0Nr6R7bKCQt3Xy/HahjNKCnRWuYhXl1mqY6zxftJNoJL+6/TaRFQa1uIl0lXhW+a
lXeNM+fnRjOd7TBN+R2mInHsMBGvOMCEmxwbwkLAbjckDM3HyKrTjJ7GYK6HzDY/0FzSV3Y+QZXG
GsCDOlL6WOjjAMGgp2GsE6TbgkknHJl2oR0ECTOsodF2dWU2150pk1tECOlVoQ32HYds2OZR316w
CDooFJTbycrTpHUifDPu/GHU3ed+1uLrQAggPSpJqJJR1k9c+rkCgVQwhyR0U5SQw6eEEdNa5zUv
M4YIWgaJgh4Py6B+qAE8JpuhF9Gmi3pSOaBIzR9Ge9I3c1JHN72J8XbWqxKxuD3tjNoFHgZoqSTL
I6x0bVPgGMBglbUYuVFYAuMuwPgOLBQCwdCg+70DnGIga+kcIfn9KPn+JgMMSoYDpnm38Z05xDAY
kH6hTVDBKBG8lByPZR6z0uuuW6NsLJkXFpVaq8yIHh2XLtl6zGg9GBhur/o2SXHJqThCC2uAaTcd
5MJK9iNkn7BYD1P+wkSu3qh4Mg5lULs35dRpjyn4sXzVGbgZ5TAmEI+LrMW/RoIjtRttPZe+h4+X
bD4bTs+q1Dhd8OmystRpG3yVY54es5InFL+HgMu+PEX4FgFUzaxR8GvQhWk6y2q/QIM5GrPDqNIp
diOOu0NVwALmcRiMe2Evb0QzZfQLo+GTZD3Gt0FH7M9JV5PFDdv2dAOouZz8siSQremK+RrXnv2W
dvhvufT7cmmJnvvV+XD4r+svY/y5fFcuLS/7fkbUTY54C9hSLuKWn86IOlMSm+EJk803C9r/HBnh
XjJWMV3poQZ9Vy9RSpFp7OAPw2FFFpb3T46M9jIe+UH7AAiTt7dREtocPnG8vSuXMP5mjL6L5KSA
qU4vFs3dBaXnttZGj6TGYmcOakgmUqXLJtcOpQF/R60lSv89MgJ9h2dpelVm2MG/1SsIdcnUz1dj
4bhfapW5fozmTs31vmhDdA3sMNkwWQ8aaiavQ7fYGQb90gz3NU/2BLXN3lDyJxFU8lhr3XNfdj2B
WJXTAhd6AN8XtGtn6Fv9E3PELJ7wfWvLMBZec5EfY08b1qPnaiujp32KsSDEzjtGJ6cv6sp7iMA+
LhFEOqJYSIi51eJASIoqbx4bYCZi4yVkvOkf49ptMXcWVe8Z0HL0nPSuGH0GDGG9/hxpjdq6dTXd
wbgoMPtMQ8JLnUmb/4SP6MZvOJV/H8DfPYAWjYxfPYC3afYSlfnPLZq3F317/KT1ByNDRksGj8ty
XuH+/96iuTyZSD5tqrrlOeIffevYXB4/tG+LLdSgRfS9W2P+gXoYXS+NHI4sNqFx/4BGywP287Mn
0BqS9SnlkuiNKeW9XFj1qVeMjqiPVquNvklKRssOvzXz1jvbURGVB1vSiFhhd5l5LBSKAFicNpFn
9ICYO42aqmaQ27mMg53WaaZ6pPGfXXnAY5K71ikYH+Lp+WTPTnGMRJhdtUNi+HIR69QMnPIjDBfo
MKmkFdwnxSmpao2GTVQBrsG7hcBgEtDAF/DCHBlE+PSDkp+gWJD9wcAU51pbT85zP4yddzcZtosr
J45OQDpZPkyeuWItw8qLX/pWi54x7jf5vlQlTY2KoY1zam09agHoZLmO/gChO045ks88c7jJIqbK
7tars7m6YT/l60aYuVw25AnRwL5tHFONG9IKdC2nqkVOj0zMCFARMyRiOnfjGXPQDasg4/esV/GU
dwOOLFCZg9/12ObWAhWM/nkAwTbMmzSKbSBYKdM9loQiKQk+yTsSICYOGoXJScCDBkj7WFpoRCJv
rokbtZPKmtep04dkWFD7GJGbcn7ryjl5nYNpaux03eYhbqSefGegb4bVhzsjHQN1w8lIO+gDbWwU
X8FqJglkNfQWy1ETFYdIg5MU0pR6SDWno3xpiPzqRTGcRUbOkyOr6YXJZLph6pitp3SKOBI09bb3
8vTEUMXclY2Vk37Rdru06OsWp2/prLI+6xbG3drtyO3I86L0TScKbzmckewTZaPvQASiVW6bq8QJ
SxJYZXBW+ZB/BGzVYmTHqraatb66zRLnAxz58GyGdXMHMd49MyTpP9EBG/1Qgs9UVTSeuR/K7dSX
8RPHreAuM8qJuUqlIW3rugXUawQ+7Hb3Rso0eIqq0dyPkaPdasA2W8yqmtz2rjJPgRNkOxw+8ewL
hqrTU1UTeuEGmfOhdkTxwMiWrCg46uG4thMg/Gvmq+64Jq5+PhTKcBygF8TjdF3RHoYRCvmQpeGT
ydn4Ss6LR19U9vAITJxuolcR1Od3DPy/igF20oqGmz2uwrIoUFyVeB7Z0e8Q2LkHNdiPSe36TdJZ
YAVJQziJqQrDVQImATm16vrbLgyNKzGO5d6yZMcpj4wlCuFGnaPMKZ4UKPVdT0DAX4MRfUSJ2APp
87wjVzrfcEiz1nDevOt5ysZz4DTRkRAG9RhyynruzDkn62MYjc9JqfQrbS6gCta16R6HbJRbK6m+
9LIO9sKm1mU2SikNbx4Ikdc9606SfZzSOf5oDm286CW89GPNls+snyfM0Vq1010GHdId2i08vCtY
Dc6a1kO2YwY73RaygFg6EqWwKqYUmQGv1W4Fxz5squzhK7Qb8V2BlO44atUILidMTe5ihMSR7Y3Z
Kgb25JOHNUHf7Kr1EHBQ43dpmdgRnR6CbKzsZqBRIwufOZ/xZKHNum019SGe1UNSae7raKP/WOlQ
DyFqDsjfaVXPySMtW+sq16fgpLcWiXlJE/huHB6k1bjX0L1qHo2ueZgZevq20svPTge2qBrm8s4M
5PxXPZSqXoF4JrMO9x3z7dD6gIEQxH1Nib4a8pqcgFmG16hYu08LiKxgrrgO0pyolFQIVFwjRxiM
fS8NKuAvGUFe66avT0ZHQKLtDKMf9R0TwwiEoqm5BlbLYZhOF7+IRfgAoTOtofHEWREtU3AAW1US
u4tB0CvPadIssVutkJusG8VN38QLNCiI0QFG+YBJx4ja8b4cLARnaTiYD32LkBTlJmLaLu4QR17s
U3CxpntLCzzm2dinaZthY3YWKztsT9Y5xqX4xEkqhVLjRWhBB0t/44Gg62xuXOBj0yrszMEXpk0q
RRNHB3pTWCirCTIScufypokhpsjBBj2pj58JhCruxeAsLXYwkvyh9NWSoKHDVEmQGdZ40tqlt0E7
+rNVKvtrqVmvcVUbJ+H2DZPROqfdL4GyKQQThCWm10y4vWtppumJwZ+TrJL5c6SjYYSNVdLrGj+U
unogUUDHKEtcdBEs8lX6NNtYCHunx7M810KVG80xmLpadIKgEJKXlfYhmNQ4gHylBDWhbe2S0Na3
PO+fk7nw7mvAiesId90jsGxWkEhVxyFJ841SgZ1d26Wgld4U/XWJ/3NPWDzRg05ObqKFBOTMnZv7
hS6Hu3gq1Ws9NoRMGKhYKXss74nIa+vIJ5x8g2k7MK3KrlZZaud3eaCRXWVM5UEUrbHWG30EBanH
J00x7XaKoty13dj5xGS0n5g8R37mlQXj6/TPthF/JTWJZTPb46kf8rBbOUDX7yyvzlF+lKk/5pFB
6PbYfBVmn246MXUPCSPyTW8NiFlDL91aHt43U2nBQ4wP/8bR3XY3SBOcbYOsog8TU2ySWTLEtIyc
ZEEVaYehu1IxeWN2QRimDga6piECJcFLX8lNFZtpZg7Lsvdn5GVfVBo3B1Nju9fddMEm8XeB7Uoo
lLaz7+MWfG+SoYmOCcow2licUDAkn2UCbarNIm1H747ReRNk56TNzCMH6HjLdKomrxWGYFdncm8C
Adi6YDZ8DWPLLjWi/ipGwstzNAIiboWm+ToR22umUf3GBCf9ucWXsuazY7sOCR2bImc/9CZwV/t6
tlCRFhCh4dNKY1sK+3OtV+eu8ygdYiJkkELtWKI1ZFsauGhCkqLIidHrzlQYGQKHVC9v3Eqd3SXt
ral385CjLGPo7OtRcQ/TnNYfc6Qt8z2SCOnRr5y4MMBsRUewO+E2sLJrM9e0e9mMwy5zOrm3piQE
m5mf6eDckTcdbekiArkgc2vtZBOt7E74oFOzHU6n0m/R7/pWWHqEcHRiVwCpZhF2zVvsyJDnJGms
KF8hvmLR5QQovtSgGjY2UuNVnBMGbMSVzUaWEuhUmN15MIT8HOdTjeya2w/s9t5hPHl2NKQjiHMj
GDydWOuy6g5jruQ+KUINN8bsHfN2OmexvaDCP/w7+7kkY//mLGViL/hlM+Ppi8oRg/7Yyfj2mu+D
H/GH5S5zZfwsBq2CRYn57SjFTAgSM/kcqDnRgl5YOt+H30y4cVwSweouRyw24P85TlkGuR/EsHv0
HjwBZ8f9J8epd40MA7+lkJJeCRNKkKPvTRye6Ls5JkliTwAXrUK4mqskRKb/w/ny7q0x8iNq5r1V
xENoyncEHriEm+Cc/XnAHnR9bZhlGOy7pAA51eNrXXkjJPqlk3uXo0E/QHvhfEVDrvr06/derteP
vRrQNuyigOVJ2CBTnB/75zfH5UxgYerJfUgOOExnBX24HwXva+sQU9lsX0KZV3LVFLHpN/MUfxk1
TP8bRzkmgQALrAMD267tvWxtgsQ5douksPESED1JBjS2nRQYuTBkFtW4wX3uZIP///gSaIU59DKp
40Z69wvqyqo4kJEZSVKYsRkZjW/JjLIOsTtMH2qTrIRApCB3tJwhhNBxkQ8S9rNdcoxat9jt7pwC
i2K5ULn0fo53JG1BH/XS7DBK0HNeP4jHPO7a7QQBDPz1Anr79Xfglv3bdcAgiNEXExlH7Xc9s8Yy
GQO5hFAiJ4bUBwdwNeKV2bll8vXX77ToNX7ozl2uuOchU7FwkNl/4wbY7K55JXinC6AULRMXz/Hq
o2qhUUKp/J0N791DdHk/bJCMObjFab4sd+AP+hFDNEVBicj7hbE6s6IAnOlC+Rur7X/4/cA1wVpZ
SM/4zt/9flKxXGSD5u0V/t4drvevlSnjfdp4j7/++Yz/8LgC5UF9w4PH0Pn9opAgfJMD9yA4CpiX
swuhMpLcM9PEhZtyk6ajiBjOcE5O76cenmaVOZx/E6iNEe30K2Ae9VlNDuNEp6czWomlxKYjOe/D
hedQZsD7Yu7ND7ihimltkujLHkYIO1PWhcI5VgRWCI9dszGc5uPgzPH+11/yzRH3012CfgiLNF0k
Fx2StJeR+A9XLcC1AtNGjfuBwmuFnBscXUhJTTJzui3hqyNALb8yHNF8G1gJklI32Wd50gHtrVq4
nkrdVIS8LeAT068BAXwURhrf2HKy/nRxeyFNdTZKDMaDkDkB1mrISKfjRP6IhFdu4UKRnNcDiYrC
wvALSFQ7ejwi6cM/Wc7SvdPaNq4ew6Z0K8srdpdon1cBU6PQifecGslfJcpzExmW2DVm6T1SPycH
XFwUyKKO6F6EweeIjWedM0E7WNXc31ZE/9arfnatU+7hv+1BmG6q3iBFwKq6tdM5ZbZuBU2MlJbT
U0scCNkScHPySbu1aaC8TnRoAONE7SZMW3NnB1YCnMuh/AX+6fiaO1v04Uz9EYdS/pF89PRrJSIM
Z6kuJ2InUF6jhC11c4UBaXx2vYIwmdxQe1tKOIhTMp4Yrjm3TgacvvXipZmex8Nt1xb1X0UCygtX
70YbZbKOgvSLlmreNWAljRosDjeaq455zpQuo0VI20Eexl4rbsqgwvQ3FkMLGRatp+YWO+Z1p+X3
9FHno9+XnrZqSk6QIjc/2RFDP2uM9EOY5vnJCojo0bKUabPI9flGdMTBrKYeE4HO/sJwfyCOqJTe
oZst80XRcLhL+J2KQ6t3cl27jfmYWlt6hNwRPZicrjbNl7JW5ZaAEM03q5EIDQKR1IdiIvC8RM7M
pSECsBnLcD9M3TaKzLMRgMlmbesPLeFOhJfi/VmpyHg1EYP5yhHVeVJwcQJsDRpEURpoWed3Qao4
37b0+3X9SGQhNKLQIopVjuFDkYTXADz/jMZJ30dtq98HYp4wFTgfpzZ9MeAZ+QPEYzgxjnxq7cDb
mkqJkzt2Aw1EYLXEho7rXCdaqQMYtALtGaxcqUUsUd3CH7pU8eV4pdFg3aV0bdZEPwafiP2c+DDY
5CMjtdZRuoz3Abb23Fw9YC+2oXQbwywp/AT8td+FjrFD/KRd2TOZsa1W6uQr2BP0skY/d3FDolMx
4XZZ6UZS3c6lzhXC0FBfTZOwDlExZnthxgCrSx4XR5tKeh+yBiTUbRitRyuoL1jg2ojMdj0pPqve
Cp+TQHSvi5f12ezVcMw9rz+kvWwBf1bWiXNJtSOWPFij/+sPneD50qaUU38GZsxkhgoZ6lAQTTAj
360dYqb1MKcBPY8frB5TBuOU6KATU7SxMuIiIH8FK2l28U44dXGKkaasCj3H51LyPwF5pRWDobE+
ygoQqFN2005zYNFfELpBQuRQ36qhvGEilPlBRVEw91B61cLQrThS+nHIznEJdSBVhZSzHrwy31gd
mccbGwiyKaNnHVByqzcfZzlYt9AL9JspZnrsp0GLSEPnWPdFJICsZabP+ylJ1OfIHUMUCrH7FMVt
cSpsiLmaTn0BQCe6RdRBdbIwhFFaL0GdEip2QGxxjTuOeRJC8vQ+C636+ZJ8keqYWWMwTneaDdY9
S8FyD6gEttXCbC/bhuyj2G5eZw0mbpYAd0sUX7KuKL8cYj2PM7qC/TSZ1Y0ZkZHjLjzuiR6XWDNQ
JoyiJJNdKjDHBIJEt3KJ/rIxDW8u0GfLtsLb2a0C6LDWzGsMmTUf8ZvCY1ZgyYaU5KZd37d8Jc0h
fw0PH4LxNk3sjSkj+/aSEzXjeN3BDCItAnDbWrqko1GrgGcOiHCnjlTH3uF+FURgfaUG7p9ikPcb
szTqY4KvhdapbRk7oef1jg6yfdUqYjEm3iDytYyddw5c/JP2FNl/kn9ExwACdHuvuxV/l4Yd/Haj
9lEkiWfds68axFA7t6/LXUPw17CiXjSv7FGnccSiIFRnok6oCb1dzFx5SiRLnyXRtjSDaGE4Popg
aTy3bYywcLA3mAzuVFDInsjlkFwC0oiiHT+/m35WNESiE47FGinMhNmpHQt6XRgPdF8hpwlOMshp
yBDShMaU4YAV3YyDMebz4bK9/zv8++2BFUDDD5XQ36yLH1+aKC7CtvwJ8ooLcHnZ9+k7FkW5HJoc
mzQHnIiURt/Hf4b1h2sCL0K0RoH6/bi6GBcR5UNKgbVhXQ65342LqBvRbzPHX2BacDH+kXHx5xqY
RwRCrLhoxjF7X6b4P9VscznXndZ0zjlHIjivi3jszszHFnXVUDd//vDD/PbUenkzpozIBRBqOXzd
d2V9aI8WGPfWOkeQ3T5dwIFT28unNG5p9XLAqT6FGDxfZA+68P/x1iSY6Z63wHXeK9JjLRUjkQHW
eUbV/amQDHQ2b7Ait3PEo+ktvMhGVwveAkVc/Jvz+s8HqOWbM1PjBOCBbuPCvX97w4zRa8GXO2c0
ihG5aQtKVyfUuzrG5fJ2Izvhb44375AO396UWwUOsED1+v4UVVQFoeR0Ac82gMvHwvRgX+fgpbe0
Q+RT1XLMsOIFMtpBrG52Udu1r8iT4l1GB9pc12xAu8pdSI0NHd1gQ1iE9eJ4yPNpgva6uOor4rD8
mD4e3pFK4KoeswJQzq8v3c9K2rev4dCwWWbgoFLeH9O8wTNxjEfGmRqRe6XLIAxn+F23XoOFHu1F
eTWm7F+/flfMED8ceb+9q+TxcD0eDP7682EGcZSbjLaCAyh6kv80Tmu1W0RfYZjWONLn8d62gN7S
DI5oZ0SUGL9+/78/mIDlOJe6ji65b94/K72UBX7BUdCmBNIQLw/MJKH/hn0tbn79VuJnAcDluyJL
4MniiI+y5b0AgKitttD1TpytBSNEHYmbn5Y25V5gmhAhUst66XXwE6EOn3YNSIaHRUtIU0hS3HS/
/jT/6YubiIGAWrs2dL13i4SB70zWekAFymZary1mq+XJoGFMvOPC4/n1u/2nh2TpCPJc8h/0GUsr
4odDq6gSBD5mb5xV0xLmNBEHRBoNhJfOBd+aM787mATMX4HL5S4n6k3c5D11Pg5ogNcrkczlG105
rO0xpHsOTaOlon2DH0cRqk/+VAbGKxuVxXCUEU6r7a+/BNr0v92siEfcpZuBwIs79ucvkWQh2UWT
FOcgSPR6e2HzXO6bsc2rT0rlWHq9gXUPMxynVICFtLfhGTWTrPcVTrJwFacWh9cZ2q3yRaA34Kag
Zv/6c/6nj0n7w6MBwof9G/lLG42uZ5okzjZAmJjGBD8z6SlE1eqka9YLxfXXb7jsoD89xWDTuavZ
c2n+glLX3/0weYv6V0+n5jwsZOQLtiSQo/0SkNTH8WoZK2JIQQ4WxAG8CYLKImLjgeg+xGS5VSuz
mKDSltTOCbmzO33hHZFXwcK53BOXn6hh18CXGBMF0/RueTWBizxdkCSGyxeaJxhFv/5WfIP3X4tv
wnWmxLYMOn/vYQMzeZ54SafwXNKfWdNDmJWfQBu/rc1sanFoRiQcJG6PDcqwqW/XkFGDaCujME6I
N9BNneyASmLPNnBe5a27JbiP0DN6UExCyO+bTPDHdgAGyGS4vNJRen6otDxsfd0lcGY1hFTKpMm6
AFlghPFk4BzGFJxHOJHTZJl3elVxRuQQXXlNnpw4LJU3fUKV7QNuQThcGRnzJ1JobkU5ZZ+J34MH
Sx1ASitSiYrP10evk11OzrGdgLXGLfv3UZd2blJuJzhHdSRZBLYyJ14xQtN9Eg5ArvSuq1VPXUEO
AjBe132Qso6W+M0QWTnA17pf5XaoyB5xJHHyHNO8v+DQK29d5E2b4hea6UnUhKWhva+nWDsEYPNO
RtihzajIvSMrRj5MyJK7tYuMRp21wRSc/e22sNd1Y6TROif6s7oD6JCp9SitKPC9ZJBPYdSx7abc
I8hteeScEmhVnUcgfygNoBuDdOfTlbb90pBoEa8Lj9WGEpCFuK/YBd7AmxO5fJEfmDTLPSaLFvyA
JHMXX3fasTOLSHgohYuOw8sR9H0yXdN2q0/0dzyxDaeS6PFVFY/egfYOKupUtp/pGDnlKuSoyhg6
UT7U6fBGGZbaKhljNgPbOpAz8wyALj4aPcoajzrgL5jpJZzyutmhLwu2BoaCP3PZ2M8lUbir2qmi
V26U8UuIhLpdzXTlfL3j8tBmaosdQiXyKYXbQ/UML+2OoBhHctc0xE5e2b5aGLtwDsdh9ajZXpxe
9YXXpBY0n0zmjy6OMB0jRZRNpevnLl4L4nQmQFfYVQF/BAZ/FTQi7GpNXIwmIsRXyLhzDP5CVs8a
iSUmHzdNCuVP9ZR7W01fih8kNvdlmnKBSGYtr/SQ3jGrvWa9gAtgItBkQzXR3gyyDyPUX4KsFtxl
zgG5W/euZF0hkRkg5oXuHnmCzdQqGNesGaZAS1MNV9ahZ4DuJCm1NflBkMywpVerIlxo5EvIMSPq
8Ny5HmPfeXIWZA8GlTDWgWuiyWE1ygf7BUC2fBpojr82c2Qd6DSy8FisQ66VwwxRUU0ngyfUQ5q3
UASn2l46VaZdXlHWAah3kHYTAF1eYcwzHmt9ySOZCPs5tVCU4hXLWcAUmpyp0Bei5f8J56WD0scU
Poa+EFo5ojIB8mx+HGWwU6+YcvNvqEgkNx1SV8l8lk8VwqM4Sbcc7w3bYVN/60Ys2CZqOLK5aUBd
uQQs7oPSa16Bc/BTSmWJx6bp+NvLp827DsEOp2qGLpSdBlT0eLqrL7VIChNU3ZJorPZh2IubbuaK
9BaV4WQwhunFLIGXACjrYo4bZpZg+V447IhTlgb8Uj1OBr+9oCdLtgDPb8JRvG9ewZuO95A7mtc3
CFnItJ/+Um+/XHQrSD1J7swg4dUyrD8huaD6HeNmur8UCnNaF6AEk8x5MUbq+8Vm/gnOBXR3w0te
kfguiayMDA5lrek3zNc1Yg8CHTV9Bj2M24hrZyyftihrNp4G5toFNq8nOkV4udDobJFWn4JugdkT
WgQxMsAG8vIGQe1LB3FG3SgIIN/gXOUAUKXWMKetLwVOt5QqC7vh9e3wA02GHy2RdD8hjVnZmhTn
OsEQC+rjerAn+IC5bb1ELjOLHdsOH5CWI9T6xVObbKpcBH9lWoSypbg8QoIG+rjtR7WUQew8ra+G
s2cNaK1lwzWq0PwYOLFeZbikWJAQxNpWLkeVNCJeQkyCwoAJ6MHhSt/AnHAPfJ3yimBf5z6eOgKq
tYh8bL9/w/ay47bL7WkXmbjRwwXal1rdgpLqKVctj47gNTQ2jcZ/FHAGFA4Q7BVjC8/cMGbjwxDz
iObJSvnNWuHJp7GPXeKqaO1vWtSqO1Tx3CMZqK0XJE5UpWNFPtzbIpAS+HcP1ZdfJUtjeXImohlq
IlivKmd5+3yAs5UsT33WCliiginEBflFuV/v68DkqsaAsf2MjZzfgZC5K1nEwdMlKGMkaeFFeUCf
Uz0jJ+ItHSG0eeKVavgklzvRGqHEXJGTsNwb1OgbgTMFOVFYh82dHCEQH7xyuUBJbbE0GZhO9rkS
8iluZ0hCLcfRZjM7CFtXhodwbGUMYf4AKc9+MZNEPBraEpFBhCtb0+iJxwEBDu01YxKEHQeJpIsf
y+oTGZk86LUYRijz3LeXEJaQPGzUuiUNxMuBlxhOSJJokh+RrpIiwNKN0Y8j7SPtfPFIEASXpV2q
tNkbuE6XivGybSLT4Y6qFj6l6UV899mu5Amsv4bFyqB133WcZJZ4Ebppo6TjLbLZZ3bEQ79keKUx
MNGqIy1rXURMFjOCSO/1eSIg1MUYt+0aIvVWNkSEV5I1eLgM4iVwvDQKSWrELd9xgwcLFzOAZzf0
bg3N2SbDwcZdZt+PCkXtuhgsMGqa0u0X+nPcNfzb8qkYiZ/IoPQc0rpcwuUk2YzHvHd4NQM0o36g
iQvTg0gMfuh52Vzi5LL2jUAod2UoWOQpRbCBbmaLUMslVRFK8PIDvK1Fy8G9TwzWhWVhRYzFjnO5
dwPwRiFAG+DvoxtPfzGKD86X+xOSXLBLaATscChY6bXbedwint6pvWWn/TEKJ+V9uyGQ4XpfK7dP
+3WuerXXiNr6b+7ObLlNZQvDr+LKvVxiFFxkV53ITqwkdrxjx6l9pSIWgZaYxGAJnv58DSJbyEOc
QJ24DneW5KZZrO5e4/+fBiVsP4R1letaKxoqCyCxlAtTJ/OtrCPQYg0ZbVhlIxFPKQ9TKCk3SPRO
aZAYTSdrlSBEalCwShkPDzTaSKoIkRrBNKXkCyxKDCFg8BRVuVB0HgGVU67JK8GvJsFNLPpk15ww
QIxrb8F+214Wy5jdXhPKJ3KW1d946ih1A36ab9i06x1QB6kwPInnE4Sdz0fy+KZpy3ujTTYsG3kA
AUrlaeVmmtzlbAp0qUPWA8MxdB8RZQwVCpezzLR1yX29pNx+DksdlyDBVbuxtyWGH0QlRFnKOwvt
VqmyP1nSea+8SbGFqiv4M+EMyYu7CFilbDmOZzSCQKdTYy8bFjxnnPwx2j5W5lV6nRsFRog3Wtk3
4w0EyRG1yjzvhPo9vVAnV4W1DT+pmkF7yBxgGHuZnRkB3EOTlJ19A/HGdw84BGrA13O60XCp6bPU
WMA0zHxeioQTqRSbapoT8rSxUErzZrUEeNAQCbtcbGyqLTX+SwBfgduGy3RNu51/tw1nIIYszzVg
AJQpp2Y4w7PfnkVKQjY6SCCenUNnTF9agL1gSmRGyNLRsDRTcwuykywfv1/Lzf/9cu4RiCQwj01V
6DEeTBBBmRirRGGIssGYEMw3oytvqfJ6UqiuiVQBo1QR4a+2l0QAN2D6wJtLBo99aX2HjRNKk27t
W4BderClkikZTQtKaz/UjnLN07LRbJaq7a9JpY5TpjevJgSb1Bj7QJ9vmOm2PkzmPvt2ZYh45cbY
mJwudmKfLuUZroyW85u5JakGasfQo8EveR+QCpUNCuxpsbmdzCnh3aZnEx9KcWHD7rdJbOXC2xr2
jTLKQWyqwLU1tZU+wwfjvUamyvmZSlDGIvTYrSpJ+XPHnaf1vmmD03RZ0QyvndagyGog7c1kDpMh
2EQiJGtF+Gqz1ZN/VgHd13HOvpeuWUJ5gPKI+WgFmDqV/J7cmauK4v0pvp1/BimscPU7E5BHIylY
cfmIUj9jBf/jqLEw1sRIRpzMIVgQ+gyshfFkhsMGaE6Gf/PGKor0Hdml4m0gMUfwVXISzaCzXVsW
oOY8MbsScR5EMlnCLQNGo4onEZocLOZdaV77RKxPqjWlTIlBbXFaSZLKxmQ2xuF301MpirajcAzh
YzixTs0yV99yZ//aT4vtF8r3q4++XoovSUEvQcYKYXfG26lo31UL4JjMcEyFqZ6MLlPA8rZTzOnI
OtXgOTxTPWN0WySasYDbpHIDrMrvcbDNMLc3gUfHfEklfZKNPyoYZXQeW4DvMN2U1PA88Kl8j5br
U5gZ1+8NbSsuxAT0fW9piq9hkntXJjY+3F9hAJBYZozflZZRXthaMv/ij8j5xDSzpCdGNBYZlnJk
e5dVNMJjDcbehmbTfAwQAC2kZlPX9X+T4dk9iEzAnNalhn8Xblp+drMiyLO2AUp+exmDlXANK3wu
qM/8xR89PdCRWw/6k5wRhXkyBNfp2KwnVU/mqTEChzkXC/f1K3q/IIjQVF1WpgUxxSrN5yPLOFat
yWQMnbldX0QsudOedB57/qcfrRHk07/pTP02JnwjXwCnTyf3Rd7qeQ9/MMLew9vHBn4oOPjkiuRF
+92+DGzSYwTHTQ1s4T8qA2cRUlMkQE0Qt/l+zaoM0D1PCAdD7AmBulQ6dVUSAA8KwTKPiaRq4JeS
rqmvP6QIB0/QLJHZ4vUrcDBl+L7XOlCtY0PW1KoaGZp9HbDUY92awBZjybQeVyPv//06ePzxqT3v
+fSafkzCkLQMZar1dbAZ2AhBo4aVyuVGCATA/8hm8LgQCAQ9czs4GKOzEthRQdUlE1ZfiLWjCtR9
AwNE/mMnhReoCqhpX10YHxOhBWMSVLTm6krBVtAVSjhVCrPr608dDAfv8d/9QCUJ03c/0GS1PjxR
pNR3V1cKln0su6XH2JSNrpCEelkrQqWBv/e+QBEIFSAkSHfvmqT5/oqY2PADG5plmjAYyuvFSYGc
iNLbRpIYYNgAKgdNfbHE9qVgjVkRkkJZ2a2YlycFChKbLbthGf5hvv6KpWhgB2ACYCk2K+LgjMBO
0HRpSOo7XXhxu6MG+kjvMwJ7WVHJ9JpQG8rrQAoTC1psCzonyp3q6xdOymfYFD8ckKkvgsWp9BKE
mz3kfDz2g9byvv/9zuqWFpU0rTs/lJ5Ic+9mm5V//9XZgGvPYO/L1lOo77P7990D3r91517tU7Uf
ngk3dShGLesvyt00L5wQ9+U/gfPN6SJiNCbxvzN5/aozz73T8ScDZyuna2rLkqDe49ImH3cZCEC9
R0n6D7xyoszJ2pFqw7i2DPuOPHUC8R1uadERh8HB2N7rQT/1hzn+lJincMSkzqKDKETdHBto71mD
TuDe5uK26DhME2L5/Qc/cQNn46RuO5IUtgVEUfv37wukdfKO4u9HCKcIv3XFTnnnAFpIAXcquli/
Oyeqr9jfuXHqdacMOLA0zfuOfIbEhWjHqdUbMrMBNGW2AFWnMy7kSxxefSc8IxkaxaK7IonYDKB/
s2ghDnhMKC6zMHp7TzredJa5Qu8nRl/fYT/c35uozB1gvXxgZsXtqmynWOtFExfrO+ePMc0n98Qs
6XHbm/3+Mj93RNTZPWRf8AAL+9xJy8CJFu0MpThwUoZ4hedOljm3fpG5ed7RaZVe5iFEIm594Tnd
EB8W9QAr/FxwFmRx3tFsqtCVARbMuciA9MhIO3X2pp0P2lcH5ehxkR4OPcjEH+dCejz4/KxD/cL9
llI/1JU25JB2q5W/v24ex6jvPefN0ZkTJpkvuse6ius7wAZ44T6FNT3A5B9HZhxg8H8AjG5fXr2l
aFT6tx/0eJtxmvtHUyeNOSm76tIEL/oun4v6BifO6nDta6aswO47/CdfdAwHei+GsM6ewvnr+TI/
pS6wXe2T169SN4Z4lZduFEnmJufATaDQTh3gcPjsxwv3aJbdO9tk6qJ9nN9XxKu4eEQRd/GjvprS
3OC+IsrhB7AHr5G+m2Vux6TQmqBP36lfu9uuV6kx6QEc1i+547dvTiqippvqAGf9E8AuPdfOjcCz
OVDvXUipr4yfbu7rOe+vbpYfPTh54tcDKN9Xkd3GNMZ2thU4fmW7QG/BUCdO12M7UK0nkNX/9EB+
KNL0I3l9P/7UJqUf+rducE3+4jZwnfSv/wIAAP//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FCA844E4-FE68-4A1F-867F-D581D7F3B8CE}">
          <cx:tx>
            <cx:txData>
              <cx:f>_xlchart.v1.12</cx:f>
              <cx:v>Profit</cx:v>
            </cx:txData>
          </cx:tx>
          <cx:spPr>
            <a:gradFill>
              <a:gsLst>
                <a:gs pos="0">
                  <a:schemeClr val="bg1">
                    <a:lumMod val="95000"/>
                  </a:schemeClr>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sz="1000" b="1">
                    <a:solidFill>
                      <a:schemeClr val="bg1">
                        <a:lumMod val="95000"/>
                      </a:schemeClr>
                    </a:solidFill>
                  </a:defRPr>
                </a:pPr>
                <a:endParaRPr lang="en-US" sz="1000" b="1" i="0" u="none" strike="noStrike" baseline="0">
                  <a:solidFill>
                    <a:schemeClr val="bg1">
                      <a:lumMod val="95000"/>
                    </a:schemeClr>
                  </a:solidFill>
                  <a:latin typeface="Calibri" panose="020F0502020204030204"/>
                </a:endParaRPr>
              </a:p>
            </cx:txPr>
            <cx:visibility seriesName="0" categoryName="0" value="1"/>
            <cx:separator>, </cx:separator>
            <cx:dataLabel idx="2">
              <cx:txPr>
                <a:bodyPr spcFirstLastPara="1" vertOverflow="ellipsis" horzOverflow="overflow" wrap="square" lIns="0" tIns="0" rIns="0" bIns="0" anchor="ctr" anchorCtr="1"/>
                <a:lstStyle/>
                <a:p>
                  <a:pPr algn="ctr" rtl="0">
                    <a:defRPr/>
                  </a:pPr>
                  <a:r>
                    <a:rPr lang="en-US" sz="1000" b="1" i="0" u="none" strike="noStrike" baseline="0">
                      <a:solidFill>
                        <a:schemeClr val="bg1">
                          <a:lumMod val="95000"/>
                        </a:schemeClr>
                      </a:solidFill>
                      <a:latin typeface="Calibri" panose="020F0502020204030204"/>
                    </a:rPr>
                    <a:t>$0.56K</a:t>
                  </a:r>
                </a:p>
              </cx:txPr>
            </cx:dataLabel>
            <cx:dataLabel idx="3">
              <cx:txPr>
                <a:bodyPr spcFirstLastPara="1" vertOverflow="ellipsis" horzOverflow="overflow" wrap="square" lIns="0" tIns="0" rIns="0" bIns="0" anchor="ctr" anchorCtr="1"/>
                <a:lstStyle/>
                <a:p>
                  <a:pPr algn="ctr" rtl="0">
                    <a:defRPr>
                      <a:solidFill>
                        <a:schemeClr val="bg1">
                          <a:lumMod val="95000"/>
                        </a:schemeClr>
                      </a:solidFill>
                    </a:defRPr>
                  </a:pPr>
                  <a:r>
                    <a:rPr lang="en-US" sz="1000" b="1" i="0" u="none" strike="noStrike" baseline="0">
                      <a:solidFill>
                        <a:schemeClr val="bg1">
                          <a:lumMod val="95000"/>
                        </a:schemeClr>
                      </a:solidFill>
                      <a:latin typeface="Calibri" panose="020F0502020204030204"/>
                    </a:rPr>
                    <a:t>$1.77K</a:t>
                  </a:r>
                </a:p>
              </cx:txPr>
            </cx:dataLabel>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00" b="1">
                <a:solidFill>
                  <a:schemeClr val="bg1">
                    <a:lumMod val="95000"/>
                  </a:schemeClr>
                </a:solidFill>
              </a:defRPr>
            </a:pPr>
            <a:endParaRPr lang="en-US" sz="900" b="1" i="0" u="none" strike="noStrike" baseline="0">
              <a:solidFill>
                <a:schemeClr val="bg1">
                  <a:lumMod val="95000"/>
                </a:schemeClr>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60914909-DE1C-46E8-B43A-FC8FDE2AF2C2}">
          <cx:tx>
            <cx:txData>
              <cx:f>_xlchart.v5.9</cx:f>
              <cx:v>Sales</cx:v>
            </cx:txData>
          </cx:tx>
          <cx:dataId val="0"/>
          <cx:layoutPr>
            <cx:geography cultureLanguage="en-US" cultureRegion="IN" attribution="Powered by Bing">
              <cx:geoCache provider="{E9337A44-BEBE-4D9F-B70C-5C5E7DAFC167}">
                <cx:binary>7Hxrb5zItvZfifL5xUNdobb2bOlAd7t9jeM4niRfUMdxoKCogqKAgl9/FraTsTseJ0eac6SR3iia
TjfQVbWuz3rW6vn3jf/Xjbrd2Ve+Vrr7143//XXhXPOv337rborbetcd1PLGms58dQc3pv7NfP0q
b25/+2J3o9T5bzhE9LebYmfdrX/9n3/Dt+W35tTc7Jw0+m1/a6fL265Xrnvh2rOXXu2+1FKvZOes
vHHo99f/pXafd/Xu9atb7aSbrqbm9vfXT256/eq3/a/6YdlXCnbm+i/wLMEHEecU81CEd3/I61fK
6PzhchDzg5iGhOAQi/s/39Y+39Xw/C9s6G47uy9f7G3XwYHuXh89+GT38Pnp61c3ptduEVoO8vv9
9Xst3e2XV+/czt12r1/JzqT3N6RmOcL7d3dn/u2p2P/z770PQAp7nzzSzL7IfnbpR8XYaqe7HWzv
b9MMPYiFiEOC2L3g46eaEfiAEoEYY/G95ti3tR808ws7+gvVfH9yXzeX/0jdnIBK+ptq+iafv8Fr
ogOGI4Ip31NKzA5wHEUhpfxeafTbovdK+ZWtPK+UP5/cU8rJx3+kUjbKWPnlb4xkOD5ggjGEiXjq
KDE4ShwRimPyPcTdO+m9Tn5hJ8+r5PuDexrZ/DND2OGtsbn8GzUCuYXTGMdUoHvBoz3FkANKKYlo
+BDBIPc8VswvbOh5xXx/cE8xh//1j3SVU9PLTu7036ma8EDEoBXO0fe0/jjtCwTJB8UYx+GzceyX
tvS8ch49uqee03+mes5k1y1/m0Z+s9+/IcMALsNhHMUPyV/sBzVxwBnHIcX43rf4t7Xvg9ovbup5
FT15eE9JZ4C2/oH4LPwmnr9Szf8iNjw31hWv0p01Sv6tTswOGBEkYuTBSaOn8TUSByhmJOacP2sj
v76v581k//k9SzlP/5GW8s70/zvaIgciJIJi9JANIds9DrlxCCEXUiFCDyF5z6N/fV/Pa2v/+T1t
vftnauvqVmuoK29vf+bfT6vDF0tiBiUvVLsA7p8tvKAkJnTB/vTBrUCRj2HLL23peR09enRPPVfn
/0hnupYAKfXfCiqh9EI4FoRHz2onig84VM2UxA9utFcW/8qOnlfOn0/u6eb6n4lbDu1Of3l1ZdxO
fTPg/4Pk+DJ2uPej+208ufN/SmuJAxYSFkF18b3mexxshTgIUUw4xONn8e0e5fTX23reVPYef3KS
/yM+66/xzPfYt9q53fqOR3xEd7189e64QG7uPfoS6XUvu6Mvv7/GC9P4SJHLlzyJnJcFEHqvjjoF
hvnNJB89eLvr3O+vgwgdIKAjESdccIgEISTK8fbbJcihNBQoEjyOwPX1gr1+f03xATyBaMxjxGnI
MVzqlkQPl+DrKAuRYATBx99OeGHUlBv9XRwP71/pvr4wUrsOuNMQUGVzf9+yTUZj+EMg9sAeYF8k
wnD9ZncJHDHcjv5fa/Pe1kKYbRB1OimnwrwTFXZynceiXkvMPoz1MJypoJFJ2TcfVM6Co3CMzrHp
VZXWc1Gtmo7Wb8VQ6wvVh9csC3OZNKotN4aO8WruA3JkUaRSOgXRppz8mMRddN6ooUqwRxelH+1O
kPqMj+qMBONh5pps5SwTaT/WLFFDHyeDlV/7sJfnNcgxbaNGJ702bRIG8Zx4hsdEhvOJEeEFRx1J
hB13xo8+YZVdT3SqEuvk106V1aom+bSOTHweEX84yqhJm1x/FZU+G9FwmXlWJFT2G4qrs36aL2g5
nYQ53GXLIPGF3E2NMyvTzjfMVcdqQDcm4h/aqdsYlanU1gX5I2vpVtqYJ2PYibXpsjnRQXyOHPlQ
DWoXhTPahPl4GdrqbJGAq/t4RSv1tWx0kHa5KzdETWZF6rFK+jwqkmEcrnIyXsba8zTGPD+yStyM
WSUOUUG3eT6dVD02R7NSMg3GDgQThill8hgXPU595a94MV2ODf1QkOo492pn23JnZnYeFcTyhNNu
TeFAI5VfjZsuqAJdTcRtWtG0SUCr45n2WeJdUSca52WCDQgKFzZLMmZdInBYrGUlXNoHgzlxjZzW
ebDIsqh3PZrGJJzmKnGjmdJlrYbCDUE7X4xdeOHweNgX8wmK8zoNhvCkiUyQDlXxlSi4jSF5VlX+
BINytrERPCklnNDQ6XrOXJYox9VKChKsqg4WGmRcrgpB51PLymMzzdeWtllSMH9Vh2zlJz2murBu
lRmgMIZRrBX2N7GZTwacy7QsrDyv2uiD9OHnuCVvxChRyke0mbDbzqy329YPV3PLtlI2DgyVbPMa
dBSEsUorN7ik7+cTbqZiPY6gT0EQORYRWIKfnUtaXJOk6cJrnaMbQUaX1N7qxOXqGEXDVWv7K+rV
1zospzTkxq362l+RDBVJJV2zUdiI9cyDIkVIyvRO7kjzc0CHH0yryw2n7LxhNNq45Tk4Z1L4CEyR
8A8ystOWezDHAPnzBgfNpzILRBqVxbSyQTa8JRzMTvk8S6eWsnQSbti20TQct4YNR13N4yM/BMGb
qpjUup2b+o0OmmkTFmo4rou2S3GgCPSFuk/TYPkpiqsmB6sxsqUrWxVNuRJ1S1ZRNY+7LDI2SPIG
K35Y0lZfVzq7rn3A+9VMOyGTGsvUF9k51dUnS6Yhrbxa+4JP6UzkqnGTXbfUF2hloZ4sE+ltfhwb
VyY8as9VUFxoQ816DOi1CVCedj1j66FnO68ne6M17sEry2KteJvE0VQmzSz4ppZ1v8KTyS6QYy7J
NZj/XOIbg0yTdG3dJMUQptxjtCGRAb1N4AL9DGbYZihceUzjNzSM+kOPweimKvoQBfy8x+14lA32
azDaE8qr40dJ55k4DvljL4oLHIl44S55xCK0XH8UxWXJaV+OldnSIagS0rcuzWJ/Lll7NmeIJy+v
Bpnnh9UEJDTCaEhRzJec8mg1Qcde8ynS2xxcfaVRdYwVKRJOIKC/vBL0JvZXIoTFESwG3TwARk9X
GqPIkzJrzBa7aicyiIZLOC7ROKWkSzpzBP8KNy+vCTTVj2vGkPkXPL68Pl0zJ1oUcZfp7eRYsWbd
cGU8OHZA6HYMmEqX8yo1n9gOotvLSxOow35cW3AWRhFiKKKLPB5JtqnycS6nWG+72pJVaer4Ysp4
sYSLk9KU1TYU/mbs/LCpxmE4LocO/FZokthiuil4BuY6n/T5AFmXsK0QdZCWvV3jeDwZOYTvmOMm
rSjYqinPNLebmg2Xvs6vQ1bUK+7peR+rIPXGiEPGTPMxZ4ynNIbw8PJJnzEhQlGIGeIoZMAIPj0o
VlLUBlO9LXC3oSa8CMV8Uc+2/YlE2XMSpYgs0CqmYEp7EhUjij1cBFsVih513l9MSNJ1qCAIay7K
VRdXZy5H9Vs1TBeRC+u3RQ45lM7513aAuLxAlbICAIGwP8mDLkvE2F8Fgp8TOxwWMYR71sg6zfOC
H7Ye+w85w9NhneNm7eUkT/rQdpe68tfeQtrvsaTHTsb1euTOnFAtv2aS8URXCrToY3Pog/JrZubr
OO83s+sgeTdkW0xsWxRapnk9Zwlp/EkVBSrF/XwRTS1JMIbvFnHwybJqSiMEGOtlhT0TYQiNYhEh
oHgxNHCfKmyOAtPSgOjtPKI7OOEhsrEG8yQYyfbltQBh/+AFLIQ8FUNjUjC8XH/kBRZPMlJ00ltW
DZe0k8e1+VnAvPOkp7hXRBxhSpf/Cuj4PF1DFm3lVBjqrRFDs+mkxynN5psl0suZTIfOZscVplsR
4PMxE8U60uo48NkfXVl+jvmgE1wPNolVSbZDCUm8EBCdmqk+Qyj/OvORrKNMVltF+JyUjIxJH87d
qZJ8PcTN+9jBx7yL8yM6ySlVDHALQsSlrWibDba4SIho8WHvG5eEWH5lGkywldXZ4KvjiuVTGvMS
ACoaAf2iJtW6kOkQukujcbGmZD75iU6e8VjQhaDQXlmaxQw/FZjGjfNmqvUWKSgUhqKWKUxkAIIP
KjhzARKQALdWaorPa8abNOtsmMyofuNKsOWs0uuA634zZvOYOI7Mqi/CD2PZkFUcRnNSDfw86yOe
9hk7LwQuV8xCJGrMaFZROV2HeLyZuzCRkXznCaBD0cKBbeAPqyK8ngCIJU1WNIdEjYeiGS9zxvuk
tGCftIHA1/FhTERAy1WdKXGI2XwtGjucvSykZ5zkgcNBRED1tiejMW8j5cZBb8dYrwDi+CQaYTs0
7JOsyX+iEWBZf/STGLIwhDUE/NIPPtlSMgHp1+utxZ1eI96ZVZyVxxlkKoFAP7MBk5wnKJAGDGGq
LAEB5uqMVwAAe5PxxGjRpLIe2rXgc51I1blET/HnrkKnwRC/UaLu0kIA2vfakBVpupu6nC+9mk7q
aEnGYGY5qXbZuKDUEaflHJ61vV6V3uAU4Op6cGW8caDSu/Jypp6sJIMbha2OeeDgiWYcNk3Wu0TN
rjjysb+4K4Iy7c1qdJU51v14JR0UknGV9+ncQqnH5vHKujxMJioSQYYrXKGLNpDHhABaQ1G/krqa
Vss/gho+yYbFIJt+2CBqu/XiRp1n5yYar3i+FBCsCsCfmiBVLaClMCvPfFvFq6iBu23APrQlAxdz
WXsqmL+xzq3GHgRcKnkmCdQswgMUp4p+KIvhciSUp8Sw7aDr42Aoj+e6bRObgwM7p46hKD6sM8gs
Mh/AMME7+OjOFGKfim7UxxVi50M3rAi2U7oURn628nBsrTmJAdkrRz9gK3+Wj/kz7g1YhzERMg4W
Fe7lSTWRssWU1dsumm50N1x2IeS9AcqsjIFbL/jrrtQ2TqCNE4D07nxeF24zjd2YtCU81tZkVTld
rkUlVvFgSbRSLm9TaNrqtfD9tFWoC6BAq+o2yalct1rlN22gxFljRbGac8iLbi7EqYZYns4ROccB
xJjSTdcDAbgVWtKkPJR96nNXJSoGZJ1DYQj5sCAGFJIDzI7K/soNEEEtdpc2hpJU9Ops6PtLynp5
aBT3a2krsmrH+aQuxqsyq+NVjYI5YWa64d3cbGzjLiOoDraV5OcDJBEoMvsrwv3FguZd9C2/PnBa
F/ep556auTHNZGVePAzXfX/7nytTw9+7ma8/P1xm8/58d/ZtqO/Fu2CaYOmpdvs3Lbv5/l2wmYfd
LazWkzc/UGzfKKY9Eu1+RvAvLv4iw0YxASzxfQLwB4btTSHNE2bt/oEHZg1aUAxRGATEYcTuCLHv
zFoM02goQohFwJoKBBTan9waOhARwxwq74jDy4IaH7g1Eh8QSHAIwCLm8DgAxm/ne6JEYBQf3j/m
19C+WwHjDzMJDEoyqCag9NuDGdkY5EOhGTsafAikFi7n6rJQTXbMKB1SMrHuD0HKedNYOW/Q6LPj
WLnmo+hC/57puPlIedn9ERLd/ZH7EK8fSfKZ7S1O/RgEwe5wCMeHDWICgxV7+Ur0sc3QKOhROVCz
YwX1F21Y6FPNfCABbagJcmk4pF1jKvoTQEnwD9B8Ke0QhaGAMILSleyFnKzAquG9bI+yPPtQtxkB
uq+X4qwS1vAVb1h0CvMGGmLpxKMTT4V8j0orP/lZz1+ivmuHVTNP5DhXebeueK8OnbJ9tbat4W+j
Im6m1PcRO8rG2p2ihjQbGjY0mS3ggdLXAqV06Oo3BZ7CBiDzgNIwbtspGVEUrYDCqack7ougTYjj
PhlKjj/msa4S05VFMnexOYk6Oq+hh95fFrrTGzNRPSSBI3G1yVshilRkRZkSScM/AmuDdVxFVz3E
c6BC57bKk4g3+txSn6+DIhiHxBoybKegztIqmElSzq6fkjkaB4iWUAamTaGLtMZ++qDLGJjRoBPo
lI1ltuJ2cn/EYxZ1wIOqMUxCVPghAQXwbUyqaTMWwLJ4AYxKQPHYJUA4t5eiD8q3YSclWkHkDD8q
E/KV0VFoV3HhxXrsiZWbgfh4SiS40qXP4twnWdtylcy0cFeoNwVEk2jsj0QsVL7SWLtLL/sY+Cky
QrUkoQDc1KjK4kRnriJNAugQBWuaz+REexuOSZ5LSOpVIRbENlNQaxnQLRswDhJFuU1Gxj4ACIzX
BeP6otLWb7q8xTbpWTEn1LpSJ3nogVQtS7uxbmQXk8LB4Yzj/EtbYCiXQ7kBLmtYgaeKI46j+nLG
00ASZ3pI0CUwhjFz0a6IXLOd63BeC9W47SStmTcOu3xOohJPwDwP1Lt0aHV3GLsSnWRB7I9hcCm7
JiXut/FYjE2iIlbc0jEc3iCDPEukjupbHNHKJHiGaq1lUteJQHkrk2mYGQHGyvJyBb73rsiDkpz3
lexZk0Bm4uM7ZGvpm6SNtBnSjGRtnpY+0yiJG1d90WWRyThxtjzEoRm/VNVQowTI03oA4kA3Q3jW
tcLK3SCVarZCDxS/6Tqob+Z+JkcqJOXwgXuZi9OJYbObA+L6NBO9t+AVbeBudNaXCngG1xYpFK2Q
t11vdbA2WTydDRPSUwpowaF1PwSzfDcRM03baWhxnwaZrjPAmbbOV7Yv8uYTFaNVSRVophMxMW3T
fKzC7dzmBaQCp09tMcpm1YbE7DoTkSNkJwWm7kNzNFVddYkiCJq5L+D81Sz1m3LuoRvRm1akARaw
ml3ONhUZe2ezGY3rlnVZB6wd7f5wkpc0sXKA3fs8mret8fNWmrH52GXMfBwHLLpEsKEZVlDSkHjd
hb0PoHbz/eewtH14VkKZE54DF0X6tMGN2dlOCbZqAjVv7kK5gJMXKS17vAbwC3G0Ctxw7iWer1VH
AmnSaiRz1R36DGdqXkEmQNOO9b0Nm+N4kCG8VDnQuWBHE8ppmRg0j8MHDaS97JIgYHrXT64G07Fz
d2LszM/bDsGOBzOYYDP2TpYJDWxz2MZYvZl0MfiEG4mBMUOlf9vLHL+hxoBjySxWbyxTbZ3qnBu2
iqdhOPImcjgJB+D6T+vARiWExHkE260beqQRiodz2lpfJkAyZf1Kdzb6FAx6nICXt5VIVT5rtDIx
n8KkL6bYJkUbjR8NCsw5sLeiXkHtapIMeuJHOfZ4XY2d+dwh9574kR8NQpTsEDkxvu25ImoVAGM1
HMZF3NIExVCvQPNBZNDdKLMN6sPqrCBDBk2KYNKnhRotlAO950lU9OyGDRqo4YGgYgPV0LrEJphT
ANv+lKrSnGTFUJz20Wy7xLWxOvJt3LB17C06IYFyRwKIlSgBAwquKsgzMxxZTCsqWmUS1NYRTjnr
uhjKKYzLZHKRng71SCaIfgMv7QrieJ6ynNGNzyDgdzXp/rjL4f8fOD7bUn/UmqWApf4aNu71s/ee
e0CPnAMOJIQ/hoj3fVkU4WVoQ4QwtsEYzNUAOHlozEIzF4jvCDrxGCAdAL4H5IjiA0GA0ATEhyGJ
RDj6nyDHPSp4WRFIb8ERAQZaEJhJfsq3KIA6Go0Vu4Xc4nqxxg2FGJOGzSDna8b6ptqBj7Nuo6H3
ONGVw9C59GlgsvBzri2FxpPBQNIdi4JN/aoSgW63o6hVd6ZY3QRTYirPms+sclCtrwLOgcpK8yii
6DYCpqe/VNA3Urs4Zk12Q2rS8vOcy7YhSY1kB1uhDbMAn1DoRr3KFbNVk5iR1fUpAk4StpzXNZpO
oN2ly69BB7FJpY9U+gx+hWnBR/gVfrAQCkwF41RwQPgwWvpURhGQHH3Bi/g2G40u262roQbfKoB1
NtrO0EeVYzrLRsmvKswkzjYvL3+Hj//Ez7B+FJHlNxUkJqAp2MzT9eeSxB0PufxSoopUMnWGMGiE
AOoOoPtt/ZhDl9EWLqfQHaTB3OiLEUgb4HQRXSjCY8cBOAKiNC2x6FywuIVrL2/yKSdFI/glFIEh
Apg+gjppMcune4SOdQBdWhJ84YEdQrzK5yiP2o2KqSNhoq3j/FPFwswdvbzunm6WdamgEcYMOjfx
D4MFTT8ZaOKS+Es+gc3xZAgb1X0oaIZ1noyl7OUbncFP2oA5LSB4/qxH9bSLsxwbuicwPYEF0Mj4
xy4OG2QQ+oJ8CSIVtSRlY8jZDhwpcEdmBn75XAYAzs5I1U79u6oLw7lIukIqEMrLgvhxJzATDZN3
wM/dTVPuMedFVGSqnEL7hfIRXG4zIT6jasPs2Hd0LeOM8k92yR8tsJRRxD+ZEHqnYj1IEzbjT7Ty
tB4FsUDVS2P4AdYyio0Z2bMGxyW0laHPepOJWTN7aNqmzqARn9WdmA4hVUORuXr5/OhpnbesKWDA
5M5RCYTT/dZBLuaSicYFnwtpozrYwgzB4hC1NwX8bq4fSzpTYCG7CTcJVCgEBMFkWPTv6oZDD1wH
yOp3oi5qq1ctMxZf1oPU3eeXt/m0FqZAFMAYDPQzGeBHBN6yF0v6MYtt2M7+s7fQ0YcCqq9C0E/o
R8Jg8MOSIXjX4KpdnAamGJYX2eT9T/Tzg7AQ4hHlBKpyYCAohLan7hq3uHNTx81nrVgAMbyE6AWM
+TCFbmInJGMQ9zuY2al2dck0RFTb1BbBWERQBkDKtQVE2yXyTwU8peWshhPqq8bUPwkraN+sYeYX
Bhqh3Qy0IXCGy8/KHjdpPBl1I/RMPncZ5kG9Ll3XqP6inZ1sdDq2E9B6aRDVA1wzU1ubCQjceQre
jU2THXXCqjKH8aE5BC65aIFbTTTMTWUwP8LCQF3yWuRzncJPpzyERByUUGYch7NQ8K2VzEZgVF/W
/x6bDpGKo1jAfFaICOPwu6wlkD7qOoFl6nbQQ/MpYoaVLG3CmIEpZlkvhE0RdMAgtGfTffRUPYVr
/V04aVAWwyUP9QJvN/1Ifu5DdD+KY0AbQM0KIPphOv4Hs6h81dVZYZpPjQUvatekq2J6hlFBphPS
9ROIQ2SDmq/rwk9TBLDbjlCFQMAf+WXezlmwtTUFrtkGfcfPY8kXgODpUEM3pOrZoh7TkYXXnYaI
DZeNLav5ela8Ap4/VGpJWhKkDwoy0CCHDwmQnNDZqb0H3RFWTvDSzWHu4lXDOtJteNQvuqt8LgFg
tHfLizgPoNUVGw/jCokB8AA7l4FesIFrWF3tfMc1tMDEYNHwjhIzu1Nrq8wmStUWw3hQntV+m1NI
rh91rDN6PYQDAiOL4hxwBlTmBiDKy7axHzVB+tHSko+hBcph6G7PNEg2wayOaNQn6Gd1Nk88sJFN
l4ymNOoIpi1GCBQvr7gfjYAMoNBAgrwNBBnQlHsrQu+sK8aajB/J3C/GOPZ0CX+4iypI3nxoGf+U
lWQGIxxx77r8DIZCIrDTl7exwNnHCAvgDQcyBHIFg/lFCkTqU6eYydC30Ouur2uqa3dHl7Dg1rRF
C9GoqDqN1hbmeOTFAL1MiDhNwUwOs4MODwaGaqJRDYnDeXuisphD484qoJK6EfHh0sVBKNOWzd6c
gBGFRVKGNJNNQjOOFmcvQrBDMxSALo6ysnKL5w+UkTcY8n0zJaSyxA+HL594P67FBBIUwA049TJs
C7Tx0xNXPCv02HbR+6HXIYBYZqEffYKHebFbCiCLbgsgasFsfSUIvOTuDtkGvFlMmsAcDs7eZZ4v
Jo1bOdd2KxtMlhDZQgcTbVo1NJ08nNlUgdcBO7lgajTFNXgnEC7gRi8fCT/tEwLpDI10SJsQ1UCD
8FuOvVDdEl3PptQYus4FAd9yTb5swAWkX1z3zo9hAGeCvWWFX1wcYuUSUmzTQqIJCgQwHnis5SPT
AgezU6KMYMRxVIsc2mk00LxtPdwlC7Icccpr3m2qILJk08R2IF06Qb6A4/7kaHsoE44mEPxOFoGr
hIwC3nuqLecrGCztzfSe5MMSqZxtwbRmNUtz48K4whqKchjWvI6wXvJjHRgECvG8VjAFOtccuRxo
m6Af3wNKtSCOMSoJWB8ZZogmWgYCTIyOQAZCdOshbG4lbkYIaw4QCSwoXRbCO6ixEIiizimIwrmo
CFzKVF+CSyzNbHh3L58lFFa7l4Ww56MxwAVAV8tQBpSd4Q9QF40z5RNvg6uhjgxEh3t4i4vYD1UK
lWWR65+Fhb10tCwJXWdoukBagkGN/cIrLA2g1sZHV12PwELc5BwYFOR+kA8tG2rYGlofxncJEDgT
CFwNmQbIAkEPpDRar9xFxDvoVm8yR2MIBuCQw6WFgXjIAHUAju+8hkT1oDZo62kQpVexBl8BL1rU
kVd+UURQSgQvYirFcBma2sBOWFVBbqq4W+rUl6VNBXkaE+HwSxKAIAHT2YCC9isqgINdAGzzdFUU
E1dZAlMQ0JXMRmgbn3M8Uzut28LyJoahWCygV2BtK9vjUPUEuOAG0E5wYvM6oGdZXUQkbUfj85tQ
qnA7Zj3lqwqIXvWFlmq2l7XhNfw/PWakxjd0QKGfV3GpBbSjof1POxioGBnwcbYtMm8SXoc1OiWh
RWKltYUWR+mBqwUG1sftXCaFHqDdkOa+GsAZhtmOk0p8wEpabgRGPX3HlZtongKZDs2Yw0aMBcoA
v2W5O3JFBMgsjWY1zjOUtWCKzZGvpqxP2q4p+WYQUU5WrA78fDVyg+V1T1WerQh1GKUT1KdmSqDh
3omVAMa/SnOm8m2EiVu1JoRmbCZ0GB6iERV4A6NWcRGum8rU9P3EhrwK3gsTen/lnSfuLOicDi4h
Y0T9FwYDoPb9HA25NkljDCq6t8LPqjrMJLAbm9n8N3tf1hy3zWb9izgFcOctye5Wa7dkKbJvUJbt
AOCKhSAJ/vrv0NI7EztTceW7nlQqqkjdzQ3L85yt47wfy6Ido1BUGWBTnb/SvsmHbwIQ7rzWGCpe
fy/ctCykarsFQOnFxAad5DX6gATcCeuDFipbmgVte4KeILSd+C7yIQIhXq2g/0x8s0XjjCG9UWOV
gJaWTCk5DEOsVHZ2BZOi26m1VvNDM3MIRa6XhHEpjyzuF5c8sCGM9BkIteD5EWMljaAomjeCbb2z
uVyKkgdxqqdaMAOZ4HnhNhDQBsgeu03VFkuMBXZWYA5exsABmDxjcCwBq5YIZQu9dQpVVwHFagRN
3F0XQl2Z3k1vvwyk7PA3UqCrN1CO2Fi/bk4XIVSGqVE8vKBrEGRZ5ZukddlpHRrad2UCwSn2RZIE
EpfDowSbypeVeYS3VE0iioTf+UUtKruH0LhZumPWRkGozq3zRT7fpU2UyKIEV7ZjEpmB4rJ9zjhj
wXYVx53FnQq8xpJ9g1Vbi+QqiJjJumsqtaTdfdMsTc4OCxwElh9GCVWOqbBk7afk56ADYUq48FLX
RLWNyethIoDPX0IeDjhe33RF8eQ4WL/KoPXGnQ1zEJLpXNFU7B+C80fJUmpd7DV9LCyuHiwcHaL0
2Ihlv2NRN7X4MVoxBY9Dn+1LfjxPPM+qYplGDIBtQL1xmgrT43Xq7VLFlGy4fbrJ8A/2EstwtE5Q
NJkDlfvjoSoWYfIH7db9Pg9x0QBLClxg8CiCoc1F/F1rNDT6aKREpVUtOfWZrmQuEhfgCcZOu2cw
Y04OuF+B2MaTcFtM15u8yfZTlnjSantMMbJwhAh/0q8sWPcBlppgf/KJD/A7qID2WzPPFC/FFpvr
BecwDxaHrd6vx5go0q8A3AR+l6xqTB/bJGZFVMVLAQCoVJmguBfvo4dttsBHZk2wXxyb/I+b4TBq
TPVe4xbJluz/F9mkvYmINMHj+60O3l7+n5v89jogBTBsZKHqcQJ0CMT8CumGkuYkh8jjonW4IUqp
5GHEJXlEA87HokzeHtS4zROGGjpvZzgYjsKzpKStmH16V/RuxF2aw77DS0IFjM1UgDnYXJQt8XvR
y/skxC+7jBP9WrzdwRGmGFyhfrsmEUr0aFCzDfARXHiwo3gbeXu0b8MjZW2H+5PCeoIfSdbtF7+m
XmCccmr2w4hYpPilHzXJxNMWyNhNl7jSaL+9bwNpc97hLHGR+6dQaSzeB9NZhNFlJ7Gf+tsNDbZl
w/+MXTTG2SEgydA25y1MslWd+A4ikcMi3Yg5XTR8Rz7sgucr5yzUrzTlA4aPTVCx4uLNjGL3zgLL
3j8wnPcf8Qz7EO7IQPbp0G/Jfv6DS7lYnlwHIkUeB57jc4WOKI8u4NvI6HQVvY0V2dhiyk7vt7xo
4CQg0NJGUNSV2AFGHLxRssU+P1O9peQJlVuTgzYGWQmJLLGc4eBJI0a0TBPUFtO5A2AAyAaPSbhz
Nu5aitphf8XvWu9SiNRaFIurv4wK263jxQRNct9XXRF3oJuY5YANaUEdXi8mbfEDRWPS3fba4b++
X4DbJWShgIpAuuXd7dxODKDAYhocnQo+zs/pwFZ0Acxv+9iH7CIFSLxG4LG7Mjeic/mh67HF9oc1
GFhhz0mBrWr9RNK1wXrDu3Fs24t3OLmZOmGaoxMd+t2vPrZxFF2oRuB2nKIfc0aPeYcbZqGaZ9tz
JPJxmZ50BII6vZjeLn0tuMUtgpx4a3FFUJ/b5JBuhGKVm0y83z66qn3UAK/ah/gbfppbMJikpC7c
r3eScIkFpcEAx+u1BPoYQEq4AVeGtbwdCojTpU/7m0hRg1eknu497Jw4i3H1BrJsNOkMO7pBGxae
OdMbPmN7g94Y2nKghjqJW0CUjLZoffsevdNQTR2AieSqb9N9Pk3xIgHC8zafsFRGKfPY86zHStMc
0evtN8/JaIcKQgdfynDfdAPH28Ev4yo/QeywsuBygXAVBiBQuTtICXUAlp+sZVE6fYgBY3l2WFkT
eHFMF5V0tgZ0Af9emQEESj/HHI49MJHYq/HwtyDecFXp0O/bRp+wfbiZ0FAMvrc72UwjkOhIEhnN
l8uW9Cz70G5uCR4NimmgCpvSRfoZ6y3GV7DAoOJhlSH7NTBYxbD4o73cUapOol5FZQ1V/aI+p4UX
mr7CRpR2t2mqlWfHOBztFPwJLxO0AwfsaBFYddsB/4b0saOZeQYiubTTR8J1w3nFEh+J9WHJUNvo
b8UsweeDJM8BTZxM6+Z+p9s32z7DFxbGY+mwO0BxMlE6oqbMsqRw1GGU900RVjN+GWQz5LBgptb6
/UrenqVWDQDiKkkiKF8O7Mdy03Xzvv4Vnu+rCar/ffJK2++vGH6g96wJ998llAR4hed+fyGLXIJX
oHPfuQ3ZMYWpzFEtsttt8lQdGkzUfVYW/f6X9yGLmhIrUZGA7AEF8AOC35fTgFdm9dAwQvlvSH7v
RMZBgi9kAGAf+40V4XnRwz7LebDtcKAFT4QfMcqy6aw3gvEdE/APt8At9zNvJZjGz+8HSkyBLQ2i
VTzst45tkM2WQew4KBd/aN8WrPYNaNRIxsFoCDq9g5DWpCaO6573eoSvTacueHQyUbjmaQGLN1/K
kO9lHARdOEY2d/tpuR8TLhhb7CMQdbp9kqtwpxnrYVn3MZmxLWxlmQg79P1BNB1m4/HthgAH3he9
Nk/3Eiu2NGiuRBh1Wf4b4OuXhh5YDtYHjOAQi1tK/wYriwm2HODV4aOAQAFnnXG+YjYsI5ZZHcT7
DIJvdJ9ds9T7uf+mu/u5t9sPn+5cDdlzuXD8X+B349YR7skMUNXb0tgAA8ZZoA/ATPrnQ/0CoGM2
ERiacCxAVvjvD0XuX/DmJW91zlBK/meMkBa2m0orFsd3WQHOCityKvaH6mSDJzzGJsYje18c//lc
foYQEoIMD/y7B6+ADsc4D3+GUdgchYBvG/5YgFVLP8uE7vU4hA1ZdNhGlM6/u89/PyDiKgAcILAi
BLhY/IIrtsIQ2vWEPeh1wEbBW+z45wxuuR3W/DGz//kC6Q7b/Q9Vu18hsFsCdVeYhxR01C8HXLsm
5sPUpQ/vK8Yith209yk0mMlxjW0+HxvFNvPBLZGHTcAN+3oOj0/wGNgtxn70mzP6eaTjjNBK7YlV
EWwV8FP8Sov5ggRL5iP9ABXzPqkW1HWY46trGdZ1CSUQHoGIncfMhE103xF1IPYTgWlCuw0iNHT2
x6SH1JyUK5YWOGu10ng55gejtxLugEhXyxufpd6W2X++iF8fIx4cojZJAsYE9oT8V68c9l09hWsw
3wrb7ivT9qMQUjYZ3Acf5C5G7tx/azj+F8L/fzteQvAg93/2kKCfx2m2ohpBAJi7fd/2Vi50U5IR
K+sI3Zfk/wpagw2P5lAA4/rgkYfV8dflIFoYkOhZNrdv2xKK5P1pZG2HeTFYvW8Y/3yB+/ryl2G6
e/CBZ2IGQrIcA9H8Bc9c/LZKsyXtBcTnpk2qrO+z6HMK6+xvp+DfD4VHBy9XiugYNJm/XlvPwt47
nvKLt1JkToCOYByFEPH/jgJ/l2L85cKAFeJQBQQyP4h5hBr8/OQIAS+TSWFPZoNT3B7CZN3VCA5x
YW78024DOPRqtBzYalH2bEO3WE4Jn2h/hd0aEhxeja0C8nMdxsAeyH3PEs7HC4/aIBlv2SpbuvqK
haCcPlmte7RBpoHDUB/6zm3hVBGIWy2kZyYB1HYdrXSM0vvijc9rUzQj0R3EilSvNy0XcwHJjJtT
SYGJNJBqXKDRyGRfd0Gj8CjeC5QswNtgzH4rK1Ch59gs0h/L2Fur0S4ES/ci+hBLN1rDvQxY5jBA
QTuGOfoEuJDxApRYKVSMke32Yi54WwEVyFHMdqJyukFFaKeeIkfAwu8p61RlXePK/0AeGtsm3BFv
hcyPCgrM2oL7u+l838QzPQNZQm/RpuFB5SMO2bfoKuZLArZC8qpbe+TFnYDnd033FKHsLaLb1E9Q
IZ6blAQ7GGBnA5zVv/VhxeJtpGvRuh6wKxCYDCxD2YgpH1kVuJEvpC91BPVQeF8gQyBbDlzD8qc/
Jr6Yt/Ej+Iad0UINSML0dpwsSISPUgFt5jVESJATHIXRlDZVT1F0/unRetr8MknXJfwM/Z6f8lvA
Zkx9GKAXbMNDM9iAoBPGwgGFLjI2wKUfhtHj2dbLGm7GIywCyMRcoTSjSV752LPlui3sZLcSdPQi
0U0XuQEvKgWxp5jAzPWakr71omYxCu6h7LOhNy8DkJfAlQju2Cm397VIgw/n6XXeY91ujgP01tC/
vtdZAL73OtEP077pvA2N7kc1OGRdi5bNFFDEKKRckBTiXWP5mOE0wrYNy6UN5gJ2JzPmj2oogg4W
dSgKS8H58ph4CXeOlws7yXiOLiSJtnNv1vkCSMb4AFUx/KNFIm4zCbsjMOPZfGQY1BcxT0aowONQ
vDZGdS+cyLFeC8rQi3bRdEKzC0gpHJKrXJHPY4vpOCwqvU53cW4WC8RAaBKYY5Ot8aEZpbvbmm4i
B+zd0yH3JILG16b9V6HcY0hjdWXigF/1s50OiQUEDe0Lv5hHVyCpYck/ZEpo8PpKfkOyA6s7oTjM
XcNQJ6zQl/kW9kfPBrDAg0pifHTuB0hsh+y44CPPOfqxV7OO7gTdA/umi7Y7tSvtttIXTXIUDRkf
VQxsvuwA0UBDG438aVm3/EsHHTJaedd/XPJQHkg4kUuEtQhZjkEQXceA6aAntwj0ajL2AeChhF5p
iopvFFQP+hmq6MMcNkIelYemmNp+erBzDMABS0Ft/eouI2vg/Er6Ja9YBkNA/iKhMvZnKBDcVxvG
DT2MTk1oc2QvPKSqSf49n5KsrwMWmMu+gByhjunUfFjnqEWf1I9XiZ2ohsVfjF9IY9X1msXkyqZ0
H6Es2TlUPi+XK8rZG5K18xnod3Ap20iEcFvK7htdlmgoty1HqsQEXeGnRenluw6CtQol3b5Y24wh
FAUK8sFtsxi5MK10SI0YjYPpYmnXy9RxzUtClbz1NMNCjJaqmpeoiy7hIe3UpVm1OYbKhVdJ168l
kN7nZPFfiWNIdKCYPrN1Uw1okciSr/2c1Ykfo0OcTcOtErH55BV87g0Bvc1t6RAA0rZVJjlk8YGL
4i9gpscyCrvhhKAXOKBJP31Y6dB+sMJPLYI4Jv6khdcvZlV9WOrVrRWjRjVlg/MD45oDc8PEW8VW
xWu+3BehFbD3b3PzpekVMjI46Z8HRFeUSs30QwES4axCk1dQarPLWA7xF5un63UDvH8G7RA7HJRN
JXOBRkfq+HWaB6MsO9oWX0yAoqbOUZ81ZdJYfZ8uaXvEQp+mVSG37GKio7iHTgfajkWYp3Ac1Gl2
Kz01ak6/mIg9LeiTnzbdb/lJqxhia93z7x435CSmzLkDykD/OJkigQQ+1mBsWw7vsICgOy1aiMFR
h9KSI4fkqRim4jWCr/xjY9j4Om/z9t1hgNdzNoY3MYQFJ4Kdotarnh5RXwZlsgzzdWBs+3kj4wCX
LWVQZgFOvhWexNjLVqxIpJE58KCkTS9gIWaVskNzahGY8gRtV4Tzn8NLSobo2KSR/QRcTt8XCGK5
oL4rHvvewExqG31YMyy5aIN7eTvEZLo0Ll7uB8vMR5Pn8deonbE4hNpDhe57TB5gWncUnoWr1WTL
WS6wBwO3yYcTS/u4RnsMhSVgj+K8BYZdMybMBxhDxFMO6OST3vIJ0m7BLzDZspuNBhM0TKk8dgVL
rsFw06ia+qKr880jZ4FAi3bceDDet4Dg7/k6Kl1BGUKOZmn0JzW5mKO53pA9U8TuCkKlFuhAPyK8
Zyt6rNn9eoiyNr+g4PyqWW3xXT7zCMi8Cb4FLIQGDS6MeJNF5fsVtW6dOUDa+XWbRHM2Hcho2g5e
2UKx6yVQ/B4oS3cbwCz/3E3mC94Dkfkk6bPtUcE0Lmtu16KB/DJRVF4Wowo/u4C5perEQm4g9XFP
MpxnfYIZK4qrQtDsKmajyY8F6YcCmS65qsHjxvAQg++u82Lrs92YVMxlH7HhdgzA91/5QGe41ylZ
JnOtixlED4WGfjkPse7vojUOPmRDIeHdXI0YDwLe64eGy7k/gPL14qqX7SjrwAwJRIiM0eCUzdZu
D4jCgGvktJcepC70OnZji7s2Lnw3wecpnFQ0Q+VSJb1j8w3QksZWkaP845JtSBoaSZdeQ67HaL1Q
lIhXExrx6TmR6P4M1hHYPBPEaxA+QFZ0MU9pdpmEKxmaj8gAYOFc+lWTwl2GWOzIOY/BCJx05wdT
i9km7rEIeAt3RMi7wpQI0OGIxAriYn2UEVQziEeKuw+jh7P0tKDRbCqS6ZBcL0WzDlVogOPfZB2W
0xoCuQ3Gq01eNsjeqmBMbC+nwK+2uet8kBYwgyFei6x9DZymb3eVlgoTeOunuMmn2qdN2oUA2O2I
+ZCD3qwc9WF/iKnrxPWeu5OW/QCYt9qmVQ9l1HsQP5lDosgg42Q8cBCFN60ETFo3q1wvIo7glzrN
icgAiTWGnltuFOhIl2S+DBew3ylsUbdBUqxZ1TcstiX8TRGgOGB2z1QF5ttcoDSJjPLhaRwZjQ6w
QoYIo0IJJ4KxAjcPKdoCm0b64IN4zFCYudzLrsJKOuEFIwnkKr9iEdJ5ehCqg3WMawpfWttnNBMH
Fa5jktzQYE7dE8jcnl00Oo+/8Hn+vG2CP3GhPvNCJXBm6KV/XKDtOLCcmRPB5kGwSKQG9Fe2XXU+
7G5NhNivWZiiUlptqkRCDFFl3yf9oxm6tDYm9aXLZYz1dZ76rxNn2zEbO9B4fGU3YBhzUtHVLrre
sNnE94UV0WMGAZGp5QysB+MBA6aEHm75hjSh9oOCjQwWoyzj13Ycxken7cQPboUx/AzUmGdl0K/F
uR8bXYeD7o6thqtpaAk9FJMYr1qWBDdhu8ZwQIO0HLkFeV2gLarDkM1fBocYom0Nw66Ee7bra1LM
GtFbNB1voR9cprMyC/JM7ELWCn7EpopTOysY03oGDSkEke5sU1zcwQPkftwY4vEZeG99asCv1QaT
ckG+QGtusctj85dpixyuBvUFToE9YNeRR7fHtblBiedGcvoZyNt6hGinOI2k6I+Zypr7oCGmmvtU
vJChf+oaKME4GrdjFrLm07iE01gm0Th+iggzly6MGByIcB/llQQ4eslUiIvmBAi3XOcKzW5016At
uZwXKr+2Iso+t4zTlxZ2xOsZzG2dKD2eI0DGzwDfw3Zf0+Cuixqib1LGItStWBz3QRh/jdu9GfZD
v+/aa2hfxxmOLiRGSRChAJPH9AwfGyxd1sgVUWDdhkg6eJ0aWkUd1pEyDWST3HTKhq9CCFjWQyTG
IWevgz+1avG5FeAvjAnhVXLuUxdm9SQg5DSotVp+2atx+kOhaxNVq6KIfMbGuxgEWeTLfBFMbVpP
8EpeSJ2ET7tu4Ei3uXWl9IG6S5K1eXUIG8H2gM7zODoGNdTIkuga1J25Uh6iEsQSoKS5Xq1Tr4j9
W2VlATPOpZy79es0ecwVTEr0aU4BxfyGsDT8EYzcfBiaOboESI14r0WuG4p5yEa/I2hwZkekoU1X
sUf/VgYoR6a6YzpIDoHuofkl25w8T7brPmVqXqvWRrbuSKDJrVsy+gh2LS+gCkINV6YTbKunBUXV
JVa/YTmsWogGpVyB0hMqDvjJIrHQAKEhuxLPI95NHYya4TCAIgWDqEL6nGjidj7yOQWV0rdV06JI
QyYg2liYKb2WIWrqaGDby2Dd0N6FI11sja6CtVjSinTcEP1HHYcXOiBhM8R3qYtgZm2pltGXDrLR
YKhmuEBhRgNh1q7kphVjOhYVuu0VJj63id66KsOGm/hagL/Ku9JBzR37epg969srn7MwIggoQwOm
7rsZ6FBUrpB5F+5onNLyhfM2Hnm9YKqARoEbJxpMOa9wOk9HjlptODvhgv5PqxEOlRwE9E/9cEg0
uLZHRkJwLycFodQ01MbHAWnuG6daPIc4gFzKNVAygwOYIXPH5X/vgyIjuI+2GXxdKLEmLwlYJvH4
BtYGaiccpq7YodGQslVdIbF0p+6hF9h5EMzDLfvGY0bW9ARd9Yb5pikS3T45tYhAlEMOoCtAZ8ua
JcUWgeV4enYCgEJ+PaGgXG9JUxAfV45bp9vTBnYLTwtbHkKwXqPcDXNfJ0hk8MNV5HB5W4mv5QlD
u7vxop49RhMymdJDCqGqjC6JcxqBbnUkJ9Q46B24PiqVI8MQMr2xbqFCugkh5kLprgqsmB7Zc3bK
45Ocst57BRR2BpIqEbJjXLfEBz6ssewOaoHipgB2MIz59YbSLz+woEsZWLCZFcqVNNZFfMj8FsUn
8H79s8pd9xRAXTPtFkaSl7HD3DlAbdJ/I0OLKgvqd2Haw5ha5GHMBjqVtdxCDfJxS53/obK/LJAc
cp9AHXsBHFhejwTW+TZM3U1Dve8PKuoh1poLEMEq6B6bYl2ys0YJl5XRoHyMMJelHU5mIlAxrrla
EOdD5vab2ghrsbTG8NCm2EddPUWbf7AyWFYUCEF3QAWKDpE1KklOJo2nvkZyxvoabGz1qqR80fQh
b2Wb1PgSquGrQZSQQcLJjNZg2AJE0BDTUHFAOWHshROId/rGg3VHXFBRh0O1tYIf4dOaWXDsHc0h
zgl1MVSMwK56iD2xFxSe4E/d3MXUVhkL+VgBUJSIBvGZt7c9wuqQ3kcSN71A+gDZRGkUVHYVNB16
RoFEQ+iKAG7dcnTefRlr1OE3Kwi3FQGJbXbI2hQxT9yOkLK7BOYKaOtUD+lG6J2t8yEpQEkFkzjB
t4AHk608KGGP1xd6DzytHACz1w2CBYwNVnxwARlxncgTSalC8hgeNryjLC8ODbQV3wOIlwAeNopf
B1iG7Wc0l4v4kDW92auuKJQXqGDSSxNniXzFEolcqmiOm4dxidgNZJL8GzcUdz5fthVyNeaAjGyb
XEslyfKUr4m7h9la4BJgYwM7nPUjVtOsh1mhTYoHCvgwq4tmXM4UoIWsF2hj/liiGD7CpLXxxRA3
DeSJJnnUjI/wwQ/kJTWWlkUGHaIw3QaFvt18CcuRv4WnMpR16OwMU1c3QCBfyLmYzzw1UKfZYYMc
lDOEIuVL0e3SCHTDlRoyHx7BEIFnJRGMhTWfkSMIjAZ+B1lOKoO8MOJWoygYvL2JnHLXPKSIuCMJ
V8iThcDj47LCfn7004CrhBog+xwbkXMESIr4Tgd7xWvzOEdYY+C9LBGAVECO0mopamzoDZRXgEvu
tx4IQLmlSqWHdobAro5ILw+bXvEenkBOB9lIr+o5Un8uVgyHkNm1WqbEf8qwWsxX6zQYVXd6zh9s
YiaHwyWJRkMggQL14XgTdSy8ykXXZpAJMd+XhrLiKghE+Oo72V6ugbL30Oo1FTRg4Re4YtwAniEr
fCUT28CPj3hWX7vFN7bsTD6xgxMy77D+mqhDLmLok+OULslzgCys9RbIVYtUuXhElEWnevpJFlA8
lD2EGLcjFCbkkC2JR1NQhHA1aEaS/tDTRnxsk9UsFfZNVHWoz2sRGZ3v9y29WyKYwYG7jOw2R4je
i4bKgpez6z5Fth9fzDSOpZADsEcoKiGU4jOGfGc+8WAhHLXVGlQBKo8b42DvscBdPg/cBWfTYFLX
RrbZ3eSm8XJK4ElHR95eAxfILgJG8mcgxjLDMODpqwq36LDGxD7Mxofn1o57ltScI/nCD6SHdGYA
xJNZm1/YSAxpvRVI3ix7WaynIQnn7gFuWVkbgFvIJbVxXOkocQeUL/Rq8KOANnChL4L59aVgE0UA
oyOwTibtoc879idkxaSOk3h6ylHun2jM6OsIBfoLwVv2sALcOEj+X+C5yRElFciTgpu+XHP3BQLl
6V454pHGOI2EYh5s9wUP4A43NO5P2A+QDeVyi2C0DOIUvPt60aH5owHYUecrGhWNtGeEHgs6Pgd5
Fz82Ior7Kgaqf1ZqoKDCoLRso+ird0D/zaFVwIPMKzaotp9rcOBwMb2gox179WBiO8YJQtqExipv
83zXJhkN/zNEAqtveg2uAYTjeBd7SGn8aQnh1QjraCQr8rqIE0gEO0PI7acnJtcFjvshHtuLZsz7
Ka5YbMgUIAsqiReDxauFmgWcFvQRTUFlSmoI7+iGsjEnHnFubWrIenZ+BYpZpuGaHON4WPLP6TBM
e3Suaru1wzqWCAT5os6DTqEOfMo5BC0xNFaQI6OMh6rKwwuNSQMZe5xACirU+J3owGe2BqEJod7B
qsW3Aoyl5C3UQkip3UXkGIMaNAhv+Eb0hznKJ7QwMlpTY55HxKvMTQ0iNkffB8uQXJvbphmtG2u7
pHlKD0RFiKV5de02U1/iU5CCDF43RklWbkpgZbhg8DM3RQXEer+SOOWk6E6Cr3Om/3AB30KkhbAc
QbcltPBZul4Fk0XDfNV4y7q0WkmRZ/Pxn0nHX6xvIP9goEayH2pMsNIphA8/k3MDQc/RrKr4Shq4
SN5Z7zBtE9BPJkKU5cW85Egzq0gfmzArM9PBiITENoJdeIqGNXtqfhBd/3xeP7O9OC2E4aewqyKf
CeQhuKKfT0smHtYkLrNv7ah2oqV/E370bdFhIAYj6LLf0K8/c/L7EWHjxt3YvcOgfPeIgb96AAEa
5hOBX+J7/3bE+U1VEyGmBNS8zUTsIIKbyRrA8iGRXWffHsX/pTm8pTn89DUUf031oojghM/iv7UA
f4sB+8t3cP1PlsP7u/6TBZYj8CvdvwYlynefXooPfE/ZL+L/gmogh/4D03DPbcCf3uMcogg5+4hR
RPo+PF9QMWJMgE7ec/bx/XzI5odtG4ULIsaw9v+rRIdfCHcIJOBUQuptkiGyLPtbrKn0cHyj4jLn
ZGBZXjcQPz8QobcbSD3UcdRA8gDTZuTVBhn7mInCnJG3yS4DI9mlNeFcwcpOUe6nwwmtwlyFMzQ0
ZZ63wcdc9bbOhErkYSRTUVHRrHeQQbvvjQnp9YpM22e0ZtMBYDIkkqJnNyNBnYe8pgxIjgZwRzkx
y2lCu3Yx6j59dINbfyN52teRv4gAcAdisGzYF2HbxYT+1WKLBCeDjBoF14ih633KbHHi3hVVOE37
deG8/zJEfi8X+XG8IkJC5i402pNrf57OYUDJyttWnZfAoKHm3St0yHOFBVb+5kg/LxzI38QTjUKa
YdmAIw1haj8faXMpBU2WdueFaYuYt8bv4UbBCXutfJzDLj550bCHf315+1pFaIrBhC8k3NfPvyjI
QI3ZpR9sd3bI9m/BipmmtHDlJLVbE9Dd//5osNhBLkJ3C9SvqzEvcjR1sEycoSyAJhaRTtsRGyNd
7lxXfPznY/0q19rvJxL6cJAsIsXffX0rwnZEj9CusxZrF1WRYLaroepAwqlB+Sm8WO+ccfR6se18
sXXZpA7SpvZfX/OuHMM+RKC4y7Co/HyHkVaZ+d5FzVm7thf1CjVxncKe8rFI1fg7lczfx1BCEFcY
7lGueRz/moltdAHiHTFgZ0W37cOYG1tPAWawEqoVZ293ph8sSpv/f1wk9j0w+ikSTdJfzXzAfRfJ
UeSd4XsF+jvjaSLcatnjA4AM/fOD/XlLT/awFoLvr6GoM7AK/m2DjYElUDh65VlSzcEvepQRihh/
xf0SPf3zsX5Zb38cKwFFhm82Ad34t6qm6af/x96ZLcdtpN32ieDAPFyeQqHm4ixK1A2CpCTMYwIJ
IJ/+LNDu07L8//bp+75xR7RNFqsKSGR+e++1QZ6QMT6qRU3wqGKvOpUYrY3t37/On42cv78nx8LJ
iFt1vVzNP18kMKow5DZzduT8xAZxnojXbFDkTLizlvOYZlk1MFkbkIIV8nMc6VWS/gN5+JdrZ32v
wOpZ6LCcEM749dqRzPkYAg/8DVIk29bArL1JlJZcY+KXpybxnS0DheUf1vOPjeFPC/r6siTVeeMY
5HiG+utX8NMKJBNXNir2smPqx9bnPnerE1vu5abN63TfW20NVosYaL2ZFnBrZCTHRR4nt56/GS7u
4vdWBtWpwNhxSMg9nOIs5h8q1+7//hv6n/5OLL1sDSBeQgv91TeIeBpPABy0A+40921ZRhvFoSsD
vqISIf4A6bX1NktOwC3S4IRddWniYmcsHB/HorHPwRDExxl97CbQXOGRwE+bfNukAYPVv/9b/3rV
+tjyAPAaDjuSv1gcdbT5RpRTdqyYgGJjSLBDh7XAN/P3r/PXOxG8Gl+Z52GY5Ab55dkIFYgPRRPZ
EcK2useCAKmuLhrnXArbefz71/p1Oec6AeINKYSnowMH8i9eV1+spp+c5Rz9epv4sdxiERnDkltl
F5ttErbztJyNcfZetKpO9gh7wz98sGuvAJfjny9X4v24rjlQ8EX/lanVtxjZOjM+eOPUL8dV/QGc
GMxWe0zGVt1rRDbfHHCKYZaNVY/ImiJYoPX0DD8QF84CZe4UjONyx3yV/hDR4QYMOybRWWgWlbqW
qYhPadaZZNCt+Iecx/LZX0p1VSU4qE3Q9e6j14FwNyvfOUsm35SKQM5+cMbCfcTurWME8Y1LWttA
u/Q20540b1L3S0K2gaFaKm8rTtSvZbzob4oZ2VXQv6I2wVzHPypfc9oTolKFT1C2MQgswxZYtNIR
nLy32pCw/9uQa0A9v6ZBbLzTHWV9mj6w2XMsqYsQc2z/KOVgT9sKt2XKSCBPr4nFnW07LC1YXbK3
MWXxxqzp/EgazTdD0BD8aM2MJgmnLKC4QE9dez+R9iYg483im++BQwTR5b2QHuz9h8bIud64+5Ni
VzRrxVDb9tq9b67nSl2M3ouyY7p6UDOv3vqzwmn4MxZEKPDdE8BpLyu1p6CxlivPmfIZcOt0+/Hx
xu40RGad6vfYpNPi1CivTI+xkbjWCZNQir2TTB/lNWneRt7HaoVYfu4HxQrlk3L9WuM0xW5KBloP
y9JQxIZaPrvF8TMR9rqeUtCT2Z+xAUGoNxO9vrMK04N6bvN7pjRLry6IhS3+4OyNGTjz9bjvl2Qf
gK8BV4qb+jFPLOuTTxrb3Ggmn23FsPetTCpzZ/SN/Zo70HNI2AmEwDir1D0xXkyNQ9HPd7rs5tts
sWWKD8/IvpbuwNKElvdsYMUpI2u9DpEmQQnDokjCJfWHDEXaYANjVOBMa/Ig48arBnVNyH9T4DRm
YtkMQqr7ytHojQJ9K+DzCwi6OW9AbJiGqTgUXGARYJL2NZ0S/UCmnKvXKaAG93Aj1kk3JwbXaTS6
ptbGDD2xl2uilfmp8MsoUFqxnYn/3ELG6HZD7hmHZFJN1IHeDBet6e+TIc2OOnLjeUqmlQlV4nQ1
hX41rFqdkOzdg+U58VMyeBH6bPHauXVxXXi1MI4d77ZS3p7gP9l4onZ7PcutF9/ntmuZq+kN+o5W
jNYWF6gKTc58pHzrfhfMwJFsFP4i5FM1nxla32bMmk+5gQWVgCJEzbQ5Bdwkm1TDpInbl8hyxdsq
C5+QTYHqvUjGvabAGjA49ktPWOaaVNltPw9UlwHQ3crFt4kTmtbO6bJPLtakaBGteS5plAE1RRRn
qKd9EVSI2QpXXqpA8QYtilAWpA9Y2t6C1nxtR01EuQZmfQHgA0xWmkdN97/gcYpRcay2DJfZ56k2
YvSpLPukwFJvpJnB3cymbWG7T1LGZyZLyZeBGWqU2st8SsuKBdhe90iVudy4mWVdB0wk9waNACcN
Z/hWKfdCam/xsRZWOR6yYl1EEvG904v2sBgNZuQa3QYRNrHyk0HxkrGJtcS7kI/kD2pKGyFdLqb6
5Cjb2s1TGY/RgBHyTGKsu2WjZKfbyWW9KDy9/IRrJEH80afHpXHYPzSiZZ5PGH65Fh6jX7i43s4u
Bv9bXmX9kaDbfEzRd3lRdtHXPtEffGeaHrxpWSJL4Y5bnz8OTVStTMOs7ao7MXiK5iunK482Crm5
MQusy/3CXqTwZ56FtYueqHsZS1FNztWOeSJ4SeARs+ToM3L9bSu2ebtA6fZ+nKSNUNyaFVHY4dkr
Vbc1pmwlpSo/D1dreL4d3ALQgpOb1ZlJf7Gr88K5AzD7wUpKPg95MqFnztsB39gpn0YdmRCx5KuV
z5CUndoUdHywTh5rcqwnq2PfjhfHFwclKy7MnL0DR4RSuy+X3ouqBady4zs7nJHyZbRr/8cACwwE
Q22YT2bleJ/nSQVqrzuZFi4jykzcjOzH6rk7YD4Pbmatc++Z9dG21DRtqA2dd+AEHRwCrGkUbhhj
/73Fxo7alS+nbrCuuMD0axD3E3hI2NTgW2q2MLW3H70yuMcGgOAFwdji8J+nNmOK3njSMo3pA3ry
iS81eES1AooLNI8uCk3a7zNBunuER6YG2GW2ftNhYnW5BFySchvIFM5+8nBFu/4gowl7zqdiEc0d
mAlIlbGRww7qzCufYLa1KjxGMjb2EjXnpAX1FfaSHsYIP3dJVzoHh0jHBQONQDZUzmPsdMa28qdm
X+qIeKUS/us48JZYaLpQiimzQob4Pe782PH3qayx2tSTgc4l4uQZwxYkZ91vbnUVs+0PrMZFSdDy
OloKrbE3WS7LfVnU3gueSYY4TZecoXH4zTaO7fK4aMHyfeA4fhmsabwfbLTSjdUGUoRaUfNMX1nK
IVBo54YTe7vHFuVxADCaU2ksA3fX0F6nvCrvWtcZbn3KjxCMRRoA8vIPFTrDkZ4S6hiIrp6bDgtT
Tuhpj3W4eivqzkMFa4PuM05xiFNuXvwInCrD1em1zVEjYhm1edk/e6L9WvGrI7DrdhkS2zfLkMZD
+QpsHWmNPaZ2TMBBFjxcdQpuwOFvIZGNZyykhLWbPOIbz/B0me+TFrRbfPDI0AiCIqrpNbx6wdi8
ecRwTmrOkRICnoFdaqn94izx1vaL4c7QpcDGXrBmdyVPDRaBHvNrSHFDVzifBn2sPfHu2pwVsbzX
c/ojBSsRDhlOH27soeaYRDa2g8Z5nZ3WvMkmZ/yEJVC+2X3mvyRjgCZTr+b77awrHwuyA9TAq0Im
IvVBc+3lBP83SKLKlZ+XwchudCoutpovSwOfLrDjbCrwBLlVcrOYCyafEiYlqcz46DTljK/UHuaD
Ta7lSoi53JYErOctFL+FDPo44hFmcUoxFOTdfDCoWzkZfdUi0JPqZTlbVPLowx8HeO+YI+LXzGPE
YDrEdQmqKUyE0p6yMtB3IFD43ngo7PG2DadWZeN7y9mIE0ZabmtyKT+63s++YhXiUmaipF9Tr8U3
5Jn9fHB1K34GEm69wvDQfmA5mC4wwJMnp1Zolg2/drbn4JNRZzCaR6f/Grf0SZYSGgi6yic2xnE0
xC4h+qJ7cK3nBFL0ZlEsr3EZc1FVz5AIYC/62oMnZyxWXq0wTfo7W2kuPothQZQkWDKzOSElgn5j
1CiXPmfsTW3ZzVrE8laUZlqDHoQpOqb4O9CHDoTUzN3oTt8HZQV7zvIIfr0Z7ApCbWFRuSdTVA6q
qzQ2lTPu/CQA2+ybGplYLmc9n/G4OtV+VMaravnFKQbjvbl0EKWqpdzbQzY/di5wGXP0k2teyx9a
qwN6VxUeMInvOWOwG6Fiz6esX8pDoDMeMGcJxazt4eykg/5WDISNOOPz1GEjdLLHBskhyOCUTIO4
6MOcX8g47QsoChuLDVfIoRoD2DTfTi46YmrP7sGBkoJKI32OJkjRgCZ4QNBlOBuCcHCZtzt/EN+H
XmuiVmvU3nCzZlN1wdeeZNKuX1r3PLTMDlSiH/NJ3I+W9pq59q6JU9oox+CmrsSp0rqXqVK3JBVP
EE4+tX18ZcllYFRmw9nt1Y+8S54BJT+Ab9rTHUF3Tl6+Bno27VXBkNLDfm44uggV9bPbQDOcT02Z
9bibzTcsUGystIRFPjWPpYs4R4nFLh/b85x61Ggl7nslgxYaOVPtjUMvH+aUcfysLPU+ywx+zmju
KGKC/bsES/JZb8VqA+n94mTjDdssC2UGTWbtDRVJrFVotZhRhvTidJ90X45PRKaCKBXZo2cl6cGb
giLsOzl+0bBnRPMkh4PkDHMB2A5UccaaqZF3OTlW5n1xhV3vs6ojcgS/rz/CkmE8SssVxwkvSOd9
g1stAmZCnYaCA3sZpEOIJq3mB8d0g2+66y3aSaMad4FuHwhf35vSnKzz4ONyxvmWyvmuNOHxQNro
ivx1YegM6yaHEX1MqoErml6mtt8w1bRz/DZ5aewMkaQNkRlnOnjW6Gk3COxetsU9l6/+PIamLkS+
S1oEKLCjGb/4SYHEHbvcgLwqEoMDJr5nK8JBCkJOw7Eo4bIftw3LC3OmVdNYsBe+gNLRsEB1nDEa
0znnmZpvOp5xz34XL1eNOlriJZ4W4Qxw9ZucNI2MhmDh2DHibUdNg0BdG+vpxMBD9j1X5nSbu4tx
0Y2CepSE0qi0mOIX4FkMuRPbMx4M4QyR6/ScRBIl9bemmVznOqRyPfIGAx7w1GnF566WbB1KjahV
a1j9kb09v5pGMi1KGw7oZE8SzLyGx/lqcoevblmZ2wzuiEeBbXvn9CosDFkf6xaXrOKRfzSJLIeZ
sOKTlToMBQSHfH9Esf9Qaj5eT7a2hnXW7Y+xa6HZFKXcoz5WXz7+k8CvzAfd5djfeHmw9xxHHUyr
aF9FNXAGw4rHlMAn2zAptj0ah020HlW79DPzYWZ9iqsKFsnuY1DcljMyytysuCrmxmVFkm6TZWmw
18gCY+Of6NtSQ713K0d8brKBN5Dl/EbWEXUvGLzcOVlpfKlGnW8dhzF/8zT3x96p57tiZr+rtJSW
hmJU2KWWZUCJ5n1hFYufWodjX7dq7BgA8w6uYMvZfhxLr9/KYk1AZIqpCMNLFgMcWJtY74NtY0un
OxYxmBWuf11pl6BJ2leGfxnhk5yJoq/OQU/kcGOUAaZ4nh1YKOpEYUQqcN5dym7Qbxxjcs5NrlDI
lMPwKlbF6eO60/BI7GTON2CpoXwuMSvdpwNwUWyT2vr3pW38Q6uZrm00jln35bh+JuWIygac+57v
aqYgTPKxMaQMbaNVV7M2CButozicourqER+8BYbmb5uG9h7X5goYAD5km0Cuv7DM3cfEDLQoSHEr
tWXDPN9r/e1MwcqXSudHitruj169/ttm4NMyXMDroWF5y1Xyi6JFkeahpkrTv6SGQ3ldMRTBPhNc
96nG9trwmLNuPwZPhmbGP5RhM1TKuZosxS/NZ615ZZSI55nHufxEVNu4BMYUn2QaN69xquNJowGB
IETKLWxbI9okbls81UbzWniC/oNu1qzNImSpU09TxsYDhwPeYW2SbtzE2FLZAcdTvSeUal44t/Sf
h2D9eCu9LE4jkYarFI35AFgkZ6fFH26KIv1Wqap97fyMl57xi52AzsXHgZFrhfNFE69qScJEZyI3
dPwc5SXFmcX3bXSEDFODDF47tO818H6yU7G/Jx4Sn/SBb2cYYm72Ga00hjDGxKIO9gNu/Shp3OVq
MQK/tpWMX3p8T06oXGWcS9xktwC96GQqqefYDJx8nG3NcrjXLYfhB7Koj2mcq2AiintxWoeRApF+
+oj9gTPhFIxcJZ6Cu6/n7StSJOEFtFju6aZ3YuIzpbsbyb290Jxb74lca0+KA8EPL255w8GwXoM9
0O/QA7V/op0DA6ZvLeqgefSCe77Hsc93U/nddzknhxww5i+iyeavs/RRoQQbclhLPGSilG0FT8Y2
7y44+uobOkzGJ7yA/rdW2vGPrJmDk3TSEnPKxJPJzqZutzjekmyCmitABl38krsO1Syit/p46zUM
uLdlmzXL7+Pn/xod/snogI/gp+H5X3wO/6d8fXutwBT85HL4+JF/mRxoNQuQYG0EO9wOCNv/z+Tg
+79xA5kW0AKThBDggn+bHJzfdB09lck7rBFO0ehHf5gcLP0308TXhpTjkr74D00Of1UvXHao/BW6
uUb9fxWJc6M1bWHZGr2plG1ywOUqHgNbPP30mfyzsI+egNSGJRTTBkoJiumfdSdliJ7eJKkdIHMY
TyAi8Wpy0L6tJnDj/yBZ/mJaWF8L7La1ejdQR5nO/vm1+C7AkUkrXqdcwS1PPXnFQkXKVbF8tm6V
/RMDwvpLaxwIoLVQAjkYHxLoaePPLzkXgsGD18cHPCMxecKuGS4kbxNyjWQJHVyVU/CsMwQxdzpt
z0RaeNgse5ewTL3vHGoyHSlt9spzjfOQUp5D0MwsbUvQ6281hAkyengvMPUG+0lRL1m5C1P8eK5P
uDmpQi6ggpdaP3wyBrc+weJud1QEZDfxMmQ3dgJ5fmslSHxLh9cySwTE00FU9ybAq+8k2dVzWtiM
Btrkqo9LFk1eWYcjKcmDYodzRft2/TDNrfHeFGP1g517c6usKf9kMrPd1HpcMiXlDGfQ9RPyEJkO
ehODEFc04vpSB/XBtD8yUmI75WCJs2cMzQ1ebRhg+B5f9TLRDuh65LB6bTp0C4a/DefS2A19zWze
hU9HCYWnM5lexala7yaGi71v73Rh9i9ZodHlu51Txri4vRdm0eIlcExnEegybb7zao8Z0ETPqhbq
KS0NG92q6rex99qXnD3w5zwozIcAa18aTroIvuU+fNQNHDWPfDbd8mw58mze9dLHEgu5Jn0r0tJ3
mCbY5a1ektkJwSA0F2Sq8bwQzUBDUtCv46wn2bUmrHPFjMomW3QL0ewhnTOmWHO+PDADdSNh6P0L
LGC5a2Z92PnS1dbJp1t966sq3ad1+r70ebtNYDGd8XUwOjQUBeCR4MNJ67i8dmWlPtPpoN1bdAhc
GF/5lEfNRkEsTeratsjyWEdM0h5tN6Nhz9ZtLIK1iKwlKy56nozfEuEOb4Wx5GWkEuVS/ztkwYmP
QIAvdd+7oQwnY+pv6nVnQdHMN53yJyzGNpVqw7wpiuRTINgLdjwk91rLQRa5a0afmmrOPrZOt15G
x1M7nHOtt3H3DHQiu7qfv6JFxvzH3lcrZtqf8uAnUux2D/FUmhc3FXc8vyfK03zP5tLm7mFoIikC
sWFIGPL7XHnazum14Qo9Wr2trcch36zz1hJAv8VBDV9HDcMDcjua1+A/wFLLotFRXxiXWDemSs3I
XJSg8lapaAoocGNyNIaJEcjdUtn39VR99qy4MQ8ZITxpbwaCkbSnuhm0h1iO+EndETpHuWHcTquU
IkGxLZKqcCI2XczRlrLj6OhP5TIfGepQsBKm5FN1Zm04SJ8LMcFfhOQyiinhg2i6LbK7yJ9sKInJ
UDJFQrmZnrxlSKMAi0vC6YfQCWVtcHQ2DjLLuimp6/0klet9mTUbHi1wJpOImj8JfYv0tvg7kYuM
Ri6OncAJi0klD5Jiasi1bSaTG7frOYI1VV9PdwkRN9/atIz303MQaxIrBFxC58VsCT4D8KljLY2m
nvaP53ycNGdHxMvxvnkz6S54C6BVT8VC20b/WFRAWnBcB6J4Qe0sHgNZZfter1mGm8qjdFdnt+/F
CzPl2DJj6hxHhD9nluyUJiWnkZEBxyJnsIivmTEbpXl2DmalcdRjOI69vlKB8WSmDbXHolv/by92
40dMA9O7a9Zrj6FR0yWJwfrI7I7XZbS+QIuhX74Ven3CBR1EQzUq5sRdzCyTtF5z7mybWK4nPQ7k
Lk3NZZ8R0Gppp62Fjt4AwgLDexwHX4lIV2E3aPWjEjClmfujOm2lnKr72bLb7zaW2Qt/SJbsaChv
zi2NamoLXLNMox4W+9HXy+C2dDL3tazIOIColZDdhVfda1Ph4SkA3MmADDpqyocxVD+InZfPFhOm
u7LIXQjTqmoekyoFJCHYRhgsHvRrct+W24/n+H93gf+0C+Qrgl31v9tdz2z/xvdi+dM+8Pcf+tdG
cO2wxWq4cvJw4WDv+MPr6ge/gTmzUazY5vkONpJ/bwOD3wzbXN1XOsZq09CxMv1rG+j+ZuPMsGBA
2IB415/6T3pvf90HYgbCiosX0lo3MuavfiQOWmnvqzg5IS4MaWhRxHs/GYxYqI0Z9hksihPDmpxk
2bHlzpg25AWCB8yhw6H3Krm3OqPb60PGIOSnj/F/2jmav9q1cKE4bHR9nSOqTVz+l73jLDj5Fabv
Hj3ptM1tEBT6rU+4jr9Bix16rcfmMTOQBCmJRs5NrIABAZILSewx/sayaDAvoamLjNfiVd5n1WoM
9YlPDKRNhfFSkfN1+4iSB4YmPHr9bYnip99WpG6FtrXdQfMPK5N1a+tFPSDKEyksmPbbXtF/SheZ
oKxrKO5oKWX34ON8pHEQRblCvgbJ4GN7jJAG0E36gGElVS9jBEPHumOiOMJIB9Qy9R3Y2qA0y2TD
+LF7q8jGPsAgauhCZAqahxn7FvptCfoYOxmbaXkarKYsdplcCLTnhCTv61WMZfOzq/v4eY4TbU/h
S3/qktzYj6Ml3ilp6uEjO/OWkuKzkTQnuM/iyauz+c4I5mXviXE4A9yQJJukts081dHjEuQUVlKD
dqmTdEc+mtq4dDSaB0TYF8pIiX5lomm2qijTL2YctwTDRugEGl6TezUWwczhehHwieV8STz1yBaY
EkvCdZtZBTXJuck1kh2uaPutFxXjgzYV8PGgapD91DP3gV6I9oEKKSusYr+6c0irppQx90ZxtWo6
Oj/lSU9Yx9CyW6U6cocxA+WgnJ4WXUcYTq36OLuts6eRpt613oD9wOjdMRSW7kL7xtcwWzHeEjJH
YLV1iCY6kpmthinE9eje86l3Z98tVnpSqZ8SsOUnzJn+KcXJkmzjWi+/tIMhnhqvyX90E41VYTFq
7SMairqxanO+WFInYUs0a2fHA4gzcqCQZeUQlgvhQzNrBpfRnrR3ilgP5pqiTV8LLnuCW/0cDlxp
bCuS6UH35HQTmITXnEmMUWlnwd7u0jIaNJQZE4GTNzRYDymDDmYYimlvn6Vc0n3lxbuJoB417Z3t
fnH4JaE2lxq1nsEYOcFkvJpJTl1xvizfTWLi165KbQJMc3+wW1tO4ZDn7otgq8STGjr4EXQ0jZlk
G2nPVB9NmrJZWzW9j4ZNuHS0bZK/pHmTU+yyXTHSitE11ZzOTP/sxv4o7MRafgb5QAPFzOd4lJ7q
8a8YYDASYtJoCBOfnj3GQH9kHuVCpjvoDyAiaprY3qvJnlzIsZSIqqmtLyRNSHy2tDVfnbVu1FqL
R01/7SANAIyx+ynXblJJzUW5NdfKUq/WM2fvFaABiqH/RFWSevOkminEEPYxWItPs48O1HatQ2Ul
nF7Y/dGR2vprX2r10Z1afPSoJtPaqdoI6lVJDMBzcTr0hk3DZEDeWFVrH+ePXtaKTBDHi4++Vlr3
6G6lg1Yem49GV/HR7pqvRa/OR+erZMB0K0p7uucoi1StPvphF3zkt4ipLQEvn4z99NElS9aTXtm2
V+4NrUyCpq6gZHQal9VzPNTdQzZaQxPNpWldY0B8F63DvLj1rE6/zfy8eQInhGRqjJm9pZq4u7hc
o0HUG0t6ova4v07Eru/WKohPpBPrJyqYjZBEQLWtWspaWZ5ZfB1RFO95wn4IYn1G/7Zm9e6dyJZS
+9Ja2BFCACHBg2mh/Uce3lq+lBZC7s7Wq+B7r6zuRHJuorsbuhO6inwwBtkdcIJsERW1fpPQYX0g
2i9RyLrUPqeB5Iw3yf4R7ASlGTHx7PvVt/25Ya/54C1zZRwEjLY726baAVfLUFD146Xia7OAsNjY
7A8JSK9Hn5id/CuHss4AVTzLKzoOxUgJQ2sSy5ZfENhlF36LuQtzlCMFL1cmg/zB+h48BFo6oWS5
4qurgTQLk0BXF4qFASgteNJ7gOVRNzldxNowH7FSxl9kIQ3+wUXHOs9NziYV4xrIJpADKtVCqD7k
rDG9eBcjcYKE462Zro47ozuRE8/iI4G8EbnJdT++toPmQ+fRe0L7o8WblIYXITm955Y+bScfy0vR
zdZzZgxwAlvPu4PMi3JlVe/Q+vDUBE5h3RJrveQxS79yyksC7OB9Fs0x8MZq4zoEyhOjQtfX6zZq
sQzcLE7j7e1GQ8ZS0Etua250G8iEP904WIJC0xzNLag0czOS/dxkvq59pXqpu+9Naz7bTocNgf6N
+gX3iXyXVinOBQz8bV81837dl7yVWtG8c5U61BMsHplSO/ekH8GOSwGxSHqzeZz2Z8vviCzT6ElJ
iyGUZ0fjolG1OlV9YO2Wni7n7axG/dnNh6GOOrcr3uzBS4poCWprZt6dmPE2F+RdGUwMQNB8FMxX
mC+l2rdFJgFXSI7qmaD1grgSX1f6ythM3mq6XTwsOiUKc+zs8xzUc2TZPYYldHrrKjI0qo3Bxus2
RkM4ssVqvkI4GHbDqFXbZtD5vmKaHhtulrz+ahGm5Xdm8psJIC2iZg8Cn5f21dXvhHERLGfcRYIk
MBoa1CP2XYyRS/LFXCCeWbzSgvMi4JxzUCTkFE550J4Ir2sQBSZfszfWMsdpOJYoAfinu+phSvXh
piEGc88gM3ucsQBYW1cYFnMWmtl3oxAPSTDxsHZ850ppGOGKhlvskjHadLbBLIA6EXaGUudUdkIb
O8AZQqbeO6jJ7o2UKkpur7Tg5NliWjeYjtlHVd4E0WKogY5vYrVHP3c9al/g/FwGJCabXHw5mptZ
w75Dn3suL4RPMXNMrCN52AP2dvDo5f1nM0eHvZfEanF28dC/565V00bnGoijoCndk8z7tYI6y2jV
hcpjz/j+4zTm0Wqz/6JXwX+cZ8PeNp2nManJF/fs9wVF3GlgtXu/ccv82pPamRm7edVNjhD1jCGh
ewBT433tYj/fN27SDxtwCtq7bcTayafcifGe6Oe1Ba/CXpAaikdGh78X0bk17syMZNfJb7PgNhm9
9gd1OnYWljpiPrgL+I94hbSNsCiH2M4jJhrUen8xG/f3TfZ/j3X/eKwz1vK1vznWcXO/ij8f6j5+
5I9DHTlFxydpxPEEAYnGJQ4vfxzrOKn8pjs49glg+Rzv1jn0HxHGtaPu38c4UCuk0Ji/u6s+8B9F
FlEV/uyYx5KGAc6jNY7GK1SFX4MTSK4+PZ2ze65MtK8QDLwxbV1jWiYQY1jPB+4jU8UcniAlgQRo
6sUAm0GFJxKvArdiPJZwrcl2COFa/RxpCgtwfPDj0YALZUkHyE5XqvYGLD0z/13Vy8qebga9yNJ5
QwAYH7AtNJeaNphBlXuRdifeaarADpd5MS4nzePchRu0JHe07KgM2mJsXR41XykDKgtDjLALjFrv
NiZNbGpvAh/RLzV4UCfMBY824swiE4eSo1R3xxmwoHwhDl4Q9K007EU3GmHfy7w94xZO1zKs4AtB
AbvhJRZXRTPHLKbsngfuyVpqFuom82+LrnZfOs+btlrQTF8zsB13yhm8XTMiPKLec2vDQ5yHTWOl
GikEnnf7ghqcYw6y7asrnO6LKcAsbKB0BO9N4L+X83LjQ1DBN19Uy5F/xFfJcOs2oy73QPbFiIbc
CsJ5xVZgBg66+xF9eAr1ZdHxCSUy29gEqSvAZw3nMHoWmY4ZYGRqTVV31DWI55lk6NFkirRXylvu
A7bnJy3IeXYvGR4q2lC17JCWefaN68G5z+kRsyK26dptWuEdpLOqP4gGmXlif/iUKo+eQ39s7hpl
e6EE192ENuWQV9uR5metIWuycTuIXY29GoHQyEM8jN5RAiE9l5A1JHZAe4wMsx4jmGPQcLV4Zohg
KWq+6S0PF7pCvmrAR3c+U8k9RWvqSHGSemej4x05j7ePoFriG5iczaXRkrHa4yVbbudRudIwdrO0
B5Lum3/978BITaZXzTFb8imZXnnwPzsZ2HV/ynESTfWpisVUNltviLs82Jm99uBrxkqeAHsoJhXB
gDD09/8OyuohG5Z/WFFh7LEk/e8LKg1FTf/6rfl5Sf39Z/5YUT+WTQLh6JvW79Hvn1bUgBXV5aGO
zBaYpE3/vaIav1FBgbpPqs6w9Y/x2s8rrEGluYsjxyJUHPwng7J1qf45kkTyCp0BPBZpJCzuwa/A
d/IorU7bmXZms7VeTrjm/GX80v9xxf1+/RWBz5mMcQr93c7FCsoKmnZF87lHYrxZ7DY5rVihwrrW
GpAHbmsQRasZAZZzn4n9WOTDHO8Ln5UiuzjJJMHpMErJ4/HA/cNrfSK6OHUq4TBUjXN6MWQFGAZu
qu9pm9TXphDIIoTFE7XrFpxbayqzBWJMLPUXk/kQrcDugGn/kY5TxNTIt5PJu/dTjJrBbZYN0QQZ
CbZ0haeyCp2xZmNXjmzgFk4gLLlUATYd4YL/3jX/P3cNHa//l73zWJIbybr0q4zNHmXQYsxmEwoR
kZGRWpAbWFIktHA4HOrp5wNZ1UMm2UzrXv9mXW0lmIkICMf1e8/5zhLh8e8fmx1PTfrlZ5XB95/5
p7us/8Wv0LFOEV2/PBqUNf/0l72/GCy7Di7epYNsebSe/2Ep8NjoBg5Li1+G0dyiLfz3Y2NS2VCS
cKOiYXTRMjr/yWOz9Gh/MvK5PCwUDzyBARROYzH6/eA7jYdFhd3Uas9eEJ13gW8GDw94zZOtSPCi
ZdRWJ0YWabX5Jr764Vz9rof889EdHbf9wpAweXppvb/tIMM8nEHYj104KLPf4hB3iVozMQF5abn/
Lw4V+LjQPWzM1H4/f9HWynhJlXghbYMxfWEaxLlhwNqi4BbfZzGfx/8Tf+UFW0xxXf0v/HzX0IE6
+X//9xtD6LdvxakMLGo4LvovCANjzIHD2R0hAGMajhYGlrYDpN2N3nsp929a8N8PxXcigIKbArf7
z99q7DuVFw4nEPVWsLiCbgDrua9j727iKsrWXm0RdsLobN3oiLr/fErfjCb+PjgileUuNlB3/Hzw
bkyAfDZdB0DGdpdZaLKtAPX9Z0klHMVhBGKyutsu6Jq35ADJvFP2IlIAxm2XxCSzgvnnjMLrt1lT
gtL585d64//+drglqcS0MLzr7ltwjSMAFCZGp+Bp0BlI8vYruIpXP65L1JPlBW6bv9fWf3u7/Hoa
2Y5TMTvLbsT4xVIdJXlGkwTkfqY7aNKwXXGxgvq7TOzfHuXN/uPb9zIZWdHBhAOBM/Lni0WfloaF
yFVoMZhYWZp2Ihf2amLihAC1dN6R+vzuLP54tDe3BmormPbENiMyYe4cMaXGC4PYcBlR1EHQrdo8
//TnC7fsD39cyr59Q4qAZX9Fhh4tm5+/4ZTkro+alcSFxLWvbDw0jzFawQPgUX9Pjka+UQIzxORj
M7blF7fT/SMs1r2K2xpAfNBv1WgO9Du85vM4WtoBZ2CwMpkK3M0wQADNxmsjF/M7C5Pxm+sPIAlt
kusAZ/rljvNl7Jp1x2OUDnDFaL4zWl4xSu+3BCcsYW0EFDR+PWwszt7WLEb7I+2TkW0GRFoPG8Y6
buLgCgxT/M6z4Pz2oy3CKZ5wh7+W//7D2yELCjen1diFEMqA9CUOSm7sElCkUe6KWD6QJQmLe3DB
utfFXB0JlGlPMoIvtSnHrgeHWa1ye9HbA5NbWUYTMZTx8U2bMaQKZbZn0521w5wPiJL6jjBHlJuM
7NvgUQ2p9thBe14HVkqsrK15OwtzL/sx3AOqHo+YeCXbmEKtu8gJyLR2LhI7f1D4+M65PaG2teZ8
11oKHqPWXaHAnPeC0Rl5GCDtRowyJx1G6pOGKSHMqlxbovpe88m67cCVgWaM833nJt0Vv7na/flu
/fUB8R00giZPPdQHWn8/n1mQtA6juOWiy+SMmRbvka8fEOvfq5mJl1IYMP+LIzos1g7wpmW9+fmI
mL16+Mx5F7agGAwgXIURfw4q+9Ralb0GJ/f85+P9+hb0F5mkR92/BJS9HVzLOOgrrk0XZhO8cRMV
3SFmJLX12RRv/nyoX29TQC8MoXWXlg1I3ze3aayghQx9zVsQPN5FrQkDFoPy3jmBvz0KrRPKFIsu
6NtLRsaaVnbIr0PNbfWWZmGg7cmI9a///GXeMOS4K75haxg9US1C+vzGXvjhoctTjfFzE8iQtme9
qQ2Z7dyxjGn6ksltoz6hpODG1zHVHFv/qTXjsLbz9L1lyeJ++KEy/PYxKGEYwBuOBUVo2W/98DEE
JsSZmFoZEn7pbQfGtrtoyLqdPXSpv7bs2T4YFQj5Vq+/FvXg3SJMH8LY0fvLcp4RCmECfucKmL/9
TJ7HJtRHXuu8rThiW9PgcVoyhHRZHfTW2QY6HTMGq+IcSdoMiaeaD4XDo0zA43SlFmygSw9+E/gV
jYaq+FowPDpjS8aIPXxUGfg5kXbN3US6M1r4FOdqnAzHaiILQu/eKy5+/wW+iWAp6Xn+l3fYDyeV
1JSgnFB+hXYy3caI4XZqsOOHhFVs3Qgv20RIDuncuB1vrLY8Tsn84qfePVyc4ICdM1qPkL9Qp9fB
DTiG+t5HJzo7UXW0/CTYDU08bYYcc6cFzZU8a7iw79ydb7bZ32+LH77Bm2Vk6NBYxPUkw0nLYhAz
QQVhdATZoNEZS1sWecWuOcv0g1UjxJcQA965C6zf3gUIsGk5IEFBSfzzSfQn1pLJUXKB53dgwRF8
fqKsuvZsyV440L/UWE6ePNNIPsslabeP14TwJJscfumqj+XO1JGNta7tMQszhpLGq2rWCQek7Qan
185i4+tUGQZLpYd3jfmpniEl1IInmv/t3ugd/aQ5RrGf6/rF6/U7d+JAMRkR62YIpPPOOf+1dPNd
doMLkgjoE7uln7+vg10MvjcLgsiKpyoKvT4rNtoM3b+eHeudOvE3yzbUIxoo1PX84rc0G0mIVtWy
6IRNXL0GqR/x1u4zRL9z8M6Rlr3JmwWGI9EvCmDZefrbwh7NtIJJ7HAntfE9oQLxU1bMS2djYjfh
TDnqGR3RzzFyoTj8+S7+zdsXehY99kWMzixg+Wg/PIZdDFcmykgmU970gc789eiJW4J2XsGffWLL
627+fLxvtecv39Wh12WAM0U09eYSAniXIyQcGbINr26VRd0zRbAnUAysLTKD9Ki8r9Ni3MRTQ3Fj
g9UDP9VudKqVP3+U395M9Op4s9Bh0t++llOFUZLwFRkOft1t9MZz8eXBEmAEi1E3yV7/fLjfvDRd
ncrRJ5/TwTixfJwfzrRLoFxMH4yLPLVjGDdGtJ7x0r6zR/zt+TXoZHAncXrtt/isTKKZIhtNhuyR
CZXvR5DvFXRYN/K1wyCBMsY9GHa86sV2iOJyTTeg2I69dgGP47018tdNue8a7ArZlIPKdN4+r8OE
hJkYTz5MT45bEnvxTrYzGUGLF6skZKHBTRUmi7ykzpX+zmP11vOwrNCsixgqaaoy4np7r6GBJgOh
0ttwMuzkU+O1aNYBuHdXMjWccjW4NS54JrkIfbQpwMzQuxAbNjQ5UTWVzEDz9aBNw2WfWERSmF3H
2IaYPPnlz3fGbxaaBfTGKEr3qHO+kcZ+uDMY1aSTU7kidMcIRRQYzi26XvS+xK69c0p+cyjSQG0v
IIZU9zk7P9+EaWbIRrQehso5Kl8RzHk3aHUwnOFi/S++FjUowcuYuywO+OaGb6pm7hrfFqFjpu0N
IlF3V09edJG1HV3EfzUaf9Nm+s0ixpFoi1AiglR826lgWBhnteJIqaWjdeuq5q6MSWrk7TavSDiy
V3ZNDN6fD/rbU8n+GrGBiwcyePP1YhhNXZA4IpxMo1+jWBywJuHwbXXzPWQkc4Vf3xBUGvoCm1sm
p28rbp+kDhXP6Fddu9VBZ+CWbdFb2gNYE9TrxRqEvrlxqcmLtbD6Qduxc1Tjdh49q7yBC8bDlSJs
Cg6RnIpHs+mxXbdV7hO9VxA9s2JSkLzUA9k/OQ4OuYuTYtGqVwZ67oqvZK09t/b9TdA7g7EbYKFN
F99E79iJvBlyUovAK84T457AmdnYFDYOiF1mlKO7tVBLms+o99Lyq5vRLIG6ww4mQThHBt0CaG+T
B1nUxnQoCFUgey41SpLJ9cY4lvM4aqFUeS/PTlkp/9ImoiO6QfdRVDv+WRtgGRAiNyKZD3Jyx/Pe
ji99r0KdoxBbZTsFjueux5QeHdtKq/dGm1cRTKHWJPUmSR9LpsgEWCi7zg5ePMTNmuline+mPJ2g
bxDC2J6ynu0kIVpBMxShlPj3NwC4JxS2pK3oF6UmI52+Q9mYm6Z0luIq9aHteyTMMY2IunE9+3bd
3gHT1byQZNJsuh4ir78jKqvttmSdBd6tXpc+UU2oddWBInbcCX8M0p0NnB5EUhPP8xrDfhBWi0po
W0RL+48YVbhJAsnLA7j1Yj0WZW2tJaliQEKaxtmXvrqhz7tTKJOfosYsngvN12+7Co9/VGbjXls0
ZZYIQK5OOwR5O5AI1S3awFVvJ/E2n/F7mXYO6SnIy12s+qPVT8PabORLlrv2Cv1UtFHZaO1IkPli
W9qw7UlV4DO0XggFQN8GduqGdjDXKyrmmRS+IL6QdjN+8joxbGw1IZT0+pdZuFgtrBGZ2TitsI4/
6mhfXc0V105Qtlti/tJrpkRIbvXUuPDLIrm0Bq4HuwW8HymC4tlyQkczbnCpIwBGQHSIAjtfj1mu
KCqkty54S2yk9BYz9ngQnd1hJIeun875Fek763Gw22M+jqTc6jki265FuEx40hqPA6nBVkLqVupf
R759W2rJuDUGP9nNM1b+SevUJjIJJpspXW+JbWs+Vv6iCkg8fzN1wgXz0rWvribwSXR9s/FpWGPn
rZ1DW5D44uGVO6AlNg9y8vwtTYqjaYw7aOHGLncm3N1KPFcpoEHHvkvV9OyMUbUdYMGtWhU9l/hh
0B3mpX/olVfteo3MUwK+7xn0YWSPLLBnce1vdezrXAcBNC4LCNxg33Cbtlp/LWIYelKNvBctecI8
7a2KkZDgSSOpVAzN3re6dJ/KstxXpd+/2hI8GSmxpENt8j7t5glbnahmkhKpNNsYVUMadBgp/WSG
gxXkTyXuznHjwUMis6pjkcDTNXxoOPdnMXCXZcSxIh83DqivJzRfXU3GyQxHiPyH7cgDsY2+O+b8
7/45DEaLm24yIxtv3bz47DTD2mEVw3qnmXzm0Fu8eaM3AxSzYLgoyEstYUdTbXj+SUMCkq1yzwf3
gsbZ0Y60Z3VJk1ak+7blTK26vCo2MwLL+4Su/rVZZOZ9VFZ5ehgyBPkOKJWzgbp1V6c9+kjCk0Cf
pVL/5OoR9ST93UWzrRcXDS/Zz530Y3e7TFXW2eCk1mkcpXtnAzR4DWjuY7Gs8H6uGiagm3nyxwdM
/uVri/IUok0pjY9Q8XHrqca5wjLWLNEbA1AQOYUdFcu9P9nZhx4pFjdjMW6JrxDHGTDeOh0R9GHY
lU904RiDZDKZd12vuBMSJB3PSeyLz6Kx4SaC53r2BCkxpHh2xcEaO/T7hOQ8MUslXMSrB7Q6kVN2
GzVLHg6EdwjJkRZuYhelW0bBdVACuptHCxl5RRe0u5x9U7knd4w/35Ez9CiiIZ63vpMa/iqIB9iY
gMNFsC4ZDR4aYo6Xe1AbjnGQJXeMsxG/eS0EFsnp1B4rYO1kXzV5kFzE5sxHdfP+Ed2LGi7hKMfI
hAX8BKz+l3VHzKWd2PxWHGShjVL/ru9MZ15RiQgwDElylQ3QpmjdmVsaZ84V+jjhkvG84CnUmO+G
eoT0h4AkviqKpvfWjZM4VzxEgoeKq0sTXhxzBudXoIOaT20ft+QqgSCTKecbJ8JE+FM1hZBn0j2u
wolsFlPcNE7bfILQVQHbcmcE0bnI0pAzm+6dseTXauAzjNYWx8bIgtPcy+ZTNzXtc59wXmfPE59r
4CWCkTuZOStBUOGRhLwpVEEnvwSDdK7sWWjDqq+D+GpkSI8k0YWw8mXOLBtvWGMOFqnH1gAy62Tw
Wm42ZEjGaw0JuiAQJckqVigVyZUgUeS+MSZ8oU4dPTRughPPUfVHN3bzTUcWEUAg8pqAAvoUkY6y
zG3c+UikybTdxJrqL9qSLw+de3zwoeKSzhKle6vhpxtdi69UgPcQRYBDBQ6AgYmFBUCvzSOYBcjf
82yTQmg5JmXHH4j6wF/F8VB0m2xuarXCjYDSy6/k0wS969X3evnFi20HfOMEWLwFcYYXJCE6qyGJ
4o5A5P7RrjtFFHXNhywcPb/1u7Z5sbLEvdOCWRD4XQ3J1eSWlbGCvtM+F2Ier31Xqkcdx+Ztulxu
s438kwMl51bYPQfKtWmHDE8nM1OrkytbctbgnE7XeqxNr/pcp6E22mAQaNpHt2aZ2QehJ9XJtQZ+
Yz3nt5Ts40OgM5GZh97WjrioZbLVkCW/ehgVyaxSMDZW9FskodWuhmvV1Wr8v1h3YaWmmhvd2glb
rlWjpJgOZd8TRJoo7qRZQ+a/oYHEncaalVxhyqsNYtDn+ho5L01cPDpca136Cdm+Vu1Xa0LMX2tf
Y8/U6yWZTeUgXuH7GI923AybfpDGV7fPlFrz6IkbVosZiXkGuxZHI47SNnPUV9NXs8M187j3m4bT
4vIml6EOuaxdLR75e9Bu2m3Q6axmnotTtvHFTReh21bCbM5dPzUfiMGDG9n58VXkijTsAggWqfSt
A+tYQOyez/NN2Gr3JJDO6jet5kvW+DovnUM91Zw83/Iu2RNHu0ZFLYsYAGr6ph1MIBFZ/kcQfN05
Kps47Iui39tuyaXhtXmyWjvH2+nF6bVry2bXVLYEI9kT1jknr11c869k0zSbqG+sT0jfyZZpihnu
5URcpkUgq9NbbmhwvlZMNG1YKy3PYWeV061RwpyjCIFwZWfRI64qWJ5afYem5bL3WBJHXU/ZyxD0
OaggOwv6PyTj9MesbFoOm7tX+lAa58TDq+paM+N1PdUuR5eYxmpyojs3MhHEj6mKWXSh9xoVw0YB
IOBA4PixnwAUpTybl3oMeKqKveoYJxV59qZFCRgw/qOF+kLMO0Adrxpv87q3vpCRdhSpbrCk+fyf
JcW2co1mPXb2xThm9hP1NmlJ+lh/CoZlzlR3JKVr5kFEtce0jDCJfZ/V0xME1fhWR0i488Zm79aF
2ASDBnoyFfWe6LEX+n/lB+CDM1bZmpMEBiBmoWeHs/amyU6WzEV5yDUUyyS76Vd5aTc7qZRzUUaK
RLTCLG/4G4+mPGYeJUC9WUMQ3yrJQZQTedcKLPaKxvREzFtkvwRp4D66siv2aeo9jpkOma2PE+pA
SjlCntC91+mQXKY+jZvaMA+RNRufEj0aduR36mFnGphcMa9shm/MY/BrhBHSKowndNoUF/ZTZjsE
RY018MyMBbjO2J3GrgjCxRH02ufKfBob2zgHZTCjWijte3ISs/VIDbsAPpevJiHyOp53M/VcJbwd
o9h51IWrtmvjbTyOzdeZUZO5bmKgCiLjNkirIk5Jj6qQkDfNBOCxJM94bEj+YoCwCmZCrpTnUtDD
YHjJpjE/Ikjcd7kosAnb2qmesvFm1s2nLgXnxqO4S605o1BzHAoyT51L24keirymzLD7Xc4SmGE8
6tJbhKXzBg2vfyGndEncS7aJU+RYOVrnqsRPVa+TITAYWhTzYZrqHggGIEtqNC3ngYMS0cQjacWZ
BWtMZDNY4bat2JYWoA5gc9VDDxe0y55L03ZDx6ABT2ut5o01N7Q0VKqN1wEpnqeJZja7Oq9Pc/wd
WX4MhlS/dfDqt5k37iM8br0v80v0Z/WFrBYLgV1jlWfAA3pTdkjXCN9wZbY3Ri14DpiZss95aetK
rcvEmddiicrNvCpZyLyd8TxOQJhq0/tkzO7XqK3FRyrW4mNBmhmLltQevMLRdlav4m2HZeVmcqlY
AKwaDL2DDssE1oeGcmjc92bZp0fNqgd703u69PZebsC7wldQX2lDTMRXNXn1Fe0bzOimnwH0UEXB
IlQbTvaxLLPqxhR+eeOm9JFJcWUBzUD4fCmkCbdDZskXMtrAG5sav1CgAjg6bVbfQS32h+eWiofr
lrLJKUki4S2hudahaHzeKMHYfOBtSe9sLgwTFgENyUMdpeY99TE7U8It7GOcA+ouAUR+kUrSRJAY
sV5ze3HWy7mLPuoyMwBVtLzpa7DB1xJk6EczJ0F2bUepRmzyHMkvmPJBsJiICr3tnDvVXSFGFgaZ
jEO98/A21Ts7GOhoIDPk9kgAJo4r/En1XYJXyqHGrKOPuJr5maAZi3YDHI1ASRtbXQPjEa/Vppd8
ym3mIJfaVKi08O+gTS5XWWpX8iJFZs2+Ua96A/xGAyN3R/HKb54JacWGOdB+3CR2MGkhgWCUAB0T
0mjFZio4ZQl40I3blhStReRylbSZV926GFX0sW97gJOxIkMO8pWDbV7htlkpYU3Ei4PY+fj9ZDo9
MuOVxXgyXePgR5nmGfNYr9hP1CEG7HhtCTLpMZ8uTQHLsKs7B/1YFRZpRrsHZUHKBjMf832DYzq4
MsVi0u2c2bmY2q6+cwYUFVxC5q1ASMSCAfAc+iFtAzftQqJi6EOglF5yGfRYyXqX3uhKmU4Dl1wz
CPebejOsVFU9lfh6bnIP6tO6aXz9fkgaOe1H2vDRla340nuz1/mMVOV86hTAM7u8aazw7ww14Gqu
Cc8uvf9k2tCX4Sz2xJV1LBKm/JKye0lXfNjgBD9Mfk0zmRVhoFrBACMo0wzMG5py7Ck8P6uByznv
K/p/xyGVmr7iPqSicxKbYBKgOzRRWmYruCdFSrYizxQbbl7CvL/WQOugLFTEwpZrcx7n4irpwfqK
pYQsvMokjRJt4INBYM4W+6h+ZCbd7geCXW5K4hVOaJnSRwLDh4cB8ff3Mdj/eGHeUW7T+2NM/K/O
8K+gqzb/1Qzz7Wf+kaAGf0FbYgxDZAcoAVI7/iVBxSZDI5c2vEmOFgaxgPnNPxJU9y+ee9gHxHwQ
tvVNnfq3BHVJ+kKfsARQQI6ipef/JxJUpBo/93lp8fI/C1kKoT0On3QZIv0wCsBqYNqNqewDhHN/
rRytP0Oo7cMZpuKxiIWzh72STWu24dMXp5beCVY+wdW+YQy3da30lZKN9lLgAb/MGW2e5yqy7t2M
oPSV27jVJpa2d06KXt5OWZ/eAxAowlyBOC1j1/hYN5G/JUAjOzJWAalJ8GAvs2w/aj5A6jQD37iS
pFp81huEBWmEXgtGUG7e4XbhrVoV1UXkWUWIk39F66C6xH+XroMiIlIxK5Oj0cvhUKUl61fJm2Rj
QnM/YjSnNokKIP6NX4RN4S9Pd8yolaxC82bUQMR6aQ6xf0r1y8maNNRUtSV2pmcUoVGb8bNB9XY2
qBqMkcjiyGRboVOCG24EQl4QVQ6PqbFerYn6ZygnmE2AN811W7bddcBwCMmmZ+GGxPSNlzBVoVPo
zZdh4CBWS7dKpG3B8lbnD8LOXIHAys7CphyzPZskpFr2UDKgnIx1x5vwqfbT6Ip9MX4iII6fg2mY
nhGjWjdA4Ke9NWXt2QW/foMOGFg1Abc7ETnqgmRroAoW1Sth496OFn0fekbO16CwW9l0ovZ9NZgr
kdvqCwjOVdo6UNSD5sKs4oMdaeNWpQWrHNbcjXSiyzJvyoPG2I9wWPozooa/1LciFKInZYOMXnKU
u/Sic+0hdHXCaMwyKa+N2ZvNXaBRJoFEiBbWZaYu2NJkj/GUBh88Qc5AlroNSEc4RA0a//sgstPL
GeXBJSgfMr+BFqVPUWfLU6b04g4FYhOWCKCD1UA3gQ5Hgbk8LyzrZkbgfBnz4tlNnsecGyqTd1ul
jUGyckdRBA21P7mUa9dBy71Sx50brbPZLj4rqt1z5LrFfhqVdUE8RhGWjUsguO+lz6JJjHMVNw7D
j2LejzSDz7rWWxfm4NT7FhHkVWfX8j6D3bweSwLPSk3Re4qGCG6h459N0ZgfKhAKlyK2c7Klimaf
ZQUajjKXxW6w6QIVzXBhJoPN7SjaPSoZonPj7iVRJI+uqKSNrdlE3ouwhq+OGMsDI+2eof6yL8Xe
ufN8yJ0TL5NHy84/E1YFgleLbfOD51f3bLfmR0lcRjjrbGrrxKUJiM5YOzqaRPAQEG96psvvGMwo
XfHCpCG7RqdH98IGoPIZhmUSVj0/FM9p8eBjO1r3lgYQGZPXRRZzEQfLAm2sCnfj20WJvEN2nxAc
9S1tT+O+q6tDbA7uEZN9WFW+C9rSAz2dFll+g0yquHWiYu9OgMPdaK4Odk6SGsoj6gIWyw9dTSKX
x3BqN6WW2OAzocKpxuwWnpH9daZTurZyWA4zhlUmFU7+7BGi8eBVjXZD4kG95oJ6+qpNcnMj2GNe
a+24GwpXXIi2J/0gCHZOl5Uhxin9kohZxgDFTY955FmLkFDmrmXcZHps7SuMjXJdDHp/rvS+/Wx1
E5/E1jeDPjKKMYiohaiugPaitnruvEk0q0afYRIM3lRvK7ihV7Osc7o33dIOh225bvvRXQJXB3z3
0bSF3CqBHtSKxkQQ9A/xTCd2hYMAXHYbC5Y5mdIqVeWMJG8UlxOxNlvD0J4zSt2lm0X6RFoEaF1d
AYSsragOtfQJkpd+KHQilWsdrLKZ5fWnwk3mi6hOghuHYPKDlHQLIWtr3U262P09j54DMdkvLhub
RUbtX+vSLbt1U1r6eUF7glYt54KdQuFusVcGj1iZ9fNsJ8kTtLr0VM79RzaF7p43IlMNYBZnGdsp
t9KQnWTmVuuODIFTqez2umM3eJnpg3jUorQ4y5zGJYKZGMdRHW9mE1OBI4X1lA+luXfR527pmdU7
NrXm19mL1eXgBM0L3b7l5aJm+zkhnQWkrNEXK8hlwc6Cfx8CGSC8forxCxlRcm0sI8kBYTcCJjFC
auHUV2zCNsxEm60cTf/CB8BIaFpBv8nygN5YuQH5BlY02A1dQfmPLRVClOkOeTA3D4WKwtRosm0+
RfN1jkV72/S9ThBEp8OgV1rFlCsed66o+7PRxyZklTj/OAgz3wxgB1coKPTLlEf8QhI8tccLQWme
izb4kLtuuimrQX8uItiLrEzEBnXmZsIMcz0juvvcoIc+Np1POn3sySuD/fqBbXcE+zeWhG4M/kM8
+NHO0IV+l/SpzuG8iGyNSXN3YATaczsJNnLz9FmfFcu/aslZYXRjk3hFd3dDXIu1MqV2AQUfmgvT
3BR6C1nxTqnRFGKWxoqW6je+pUMYyrIsvmdiikMxU6KY1hXE6xsRi2JfJzzSq7Hx8hzQS0sEkRf5
4jVom/zAONlEGTVomO1JocHVdd33FaJhR31wWgdUYg2ofuWrQcGkdz84afKiR+qVTJMPfj3eVgbJ
3do8QHW3RHloSXDftiK9B/LSHJvE8+57JhyP+AOqz9h3xqc24gd7mqDc6inD8JxeAd9CHRshkU+H
hTuK2b2k1GJ6uprNXHe2KeJye+vWaXIaUZxuSCdR/rXoxOQ+Szd6VSn4jH3RD1w40GkmgEqAoOuo
1kM1UfWEGOvqy7QRWv2hYQGl9gr6jTFG+U7kU4xLXsvbjRwyc0ORl0MvmqqjalPvA3go8VH3kClc
R2NSXHiJY7T3S+c8CgugRKDTRmyetC7izsm+MOqiR+CIaHQgUvZMxWotzesD4U8WgQr6hAOkZsTn
yidIe8z/iCHd6BNXsovtJ2IJhr1LOMB6Kjt15k+Ou6DwKCeLhKQA+6QCkwGZrtXOKo95y2ge1FNq
kYdqhtKT0B098gbR7hIacicwivBTKmM69wABzy1X8wh1aIUJenix82A6toELAMDWVIgKdlpVaim3
rBmWMzqH9iJNIXKznXSnTQ9OYu8X0B5yQM2hRKCN2da+KREJbTKhxYfZjruDiiJG9YwMjp0en1yj
IC3BM5oTjMduM8We+Kgst1j7ozOFqejTXdbJYKvFerRt06JG1sRweVXjWGEf3si1w2XeK71hW05b
MHT0SH/FBUIZDcMoHWFrI7n4ghXR9Z/k91wPZX9L+YiETcWxTr8ngHzbmvzPJu6dTZyJKAud2L/f
xZ2/fmpfZI4G6P/ziv/+oX+QBs5ftDDgFSwgXUSLy+/7F9KAWGbHQxngY7X90Uhos1XDZoAlxvsO
sWPv9/cuDkX3fwCmI9n5510bIymcBAbdGA8G3iK9+3nXRrgAzyRorJMF5xGnN4EU5mIAt2yRTdWJ
6Yc9UYqnfZR8TZTmi4XAMdwj0OMNThvsrijJf2f2ZZmXrZG5zJakexoz+FfcshrNOUJlSD+xWm1X
Ea/ybDOFP7e+J7INcVdqB1ozPZujb61zB33bilArc9sYCff+5FjnLiaIJPIQDukMlK/znHi5bhjU
bVC5wLCQueSP+POHo621viJX1K2eAdhGj0pPNDYcfh3cFolf3rZm9+j6+XyQPqkhaNnia1c4861u
FO3tGFvArCCxXc0IXrbaYHVH0n5mRBVWvu5dY9zS9PHkKqVIvVdpNr54XimQFNQwYezZHa+FaOQ1
Xs/kSZS5Ih2kBilrxT37kcQz7jwIvrfO6GbbXl9wpJpejac2HswTzJkHaocuXtEc9dqV3VvmWrea
+R4mYr7WjfETqg68AhZ4sT0bgfQkUqKyVlCV5Eew/kOyElxD+thZeYagCkWuS2ZWIZtmazJZ8QaE
rrfGG+P7qwxiwbUZ0A/WiviKASVsp2xEgpA42VrSfNjrQz2QkF2pU6WR3JMYJWVCVw7THUoQxZid
ABCSu8wrvyUpZDJFdekJfTih2572MDisl8y26mMWGN0dEseChlSu5VuG/thx2sT0D6C61CWKMH0H
1lnbQNitbrROt+66ye4+WIFZvE6m1O/NHtOPm4/VAgvUziSK7HAmdM+cK6L4xFgF1wJ48bPVpv0O
HxUKqs7Ut0OVz+GgO9oWNNb4RQyS2qRr6lM2ImYKrH4pELhxoLxrQfDZsjJS7EVr8JLXZoh3CJGo
2ujhJzeV7PWcYZ9A50TtCcYfirCPBGFFZM4LbCD/oqIDEdqW05zt1ojXqmKzopkzLgZJ3QU1L6BI
14Ls1My2vS/ixt/r8NG+ZkwDrvWGQU6ax/NVTpufyDIn0j77teWTRBFL8m/E4BZwkjz22FXqeqxf
CS/CnLG5VUYZev3CeUZxpj9BQhtPLvBGMuykuky9xuE90oiemWI8fxBFYzorrWjGC3Rc8T3SIudq
Aba1/jI77L3qGvlId2v24Hpzh43GSvVzjl3SACGIgEIx5e5GB/8KtDyYghXz+dR3o//H3nktyW2k
W/eJoIA3l3+hbJtqyza8QZBsEt4kkEACePqzsjTST/Gc0czcz40iFOzucijkZ/ba++QUBd13hF2+
R8VdbUJBXsQmmcU8bvw+qV+4jXT3C3uSY5MKczeNNeUMcUC3mNyR8TdOXRcHIkc2lC3iDmun9K7P
XBSBwnc+V/QWmqbr59chyfCtnsNxefL9EkyuaypjtxZWdvR8gnLHdWrwkyYfNIlREHnTvukW865I
aPhiw2vKGkQrTF8Cq6FNQhKYMKgXIuFOknfrFo/Xjwqr0HAz+vV866xBTTBO6eXltlgm4yWdBk7q
wvLwOSKPZ946uVW0MeskYe9nKraazVE3P9iVab325A+yVujsvhP7ym89c76F0QlneilHS6ntPREt
eBbEqVp8lHMzvYD5hMDRXvxPaVB38lE62Tjp7Hm+7VdrRxm8xjIs6rnbupNdqqe+mNPwm0s6Dd7g
GWMz5X2qYahEsAs7zyj3xjjK4mMJus4qD2i7+/538ep/64B/UQd40P5/VwbEX6r8R9s3+V8Kgd9/
6w8jDsv9zXL06Qsxfxna/v86AHMA14QHB7Cl3gAn/nOc62J6hLzLJ6sYHs++ZBr8Mc61f/Mc/mBA
fDGiAD7O/6Qw+JVfM7XXh43JJnQFAnjb1RLin6a5NLzcPJBfnBvlRLsJMy+YXwdTPeSEanrAQp10
uZk+aWeapWRk4k6fYERpz4aoEa8/vXv/h0ja+kUlrZ+NazLFRiFtMmvzeUd+fjYYSmvJ1Dgx2mqs
c4qwkw1V0PpZDDzfIvdU7vgeTDpop69DKVh2kHi3SdYhcGMcppqPSEo27VGWjVubENtPq2cgA1h8
L/luLQZixb9/xheo9idW5PKMOe01GENJh//vL884DzI+20WendlLwf5Yw3yasBx29oxp6F6mZbYQ
B9GGblb6C4Yzpekc6qlnedZDQX7QRw0WwpiO5Z3MW1zo6sycNkHvlazL2yK7L0ciIodIR7+ZZvQy
ZOK6rBSbbRZGvk5EmurD37+q//0xBOSSBnwQuCXDg/xSLGJNkirSuIZzI5PohRh1Cgy3ZFaC6gil
DiP26KlLrOrt7x/2F7k6DVLA3CHg4Oda5D/6af10LXLzTKFC0ubchKt1tspsPDegWmBN2cvfP9Iv
NNPlkViU4C4B/IFc/ZfrDJHMsoo+a88hTgtfhEL2d4AswlYRx9idKUaW0465hIggHU/V/+qi+QXL
4+G5UAAB8PLwcef59eGDwMmztCFYQndwX+pi9L6UWJdUB2+th53ft602ryyyg6rEZZreBt8JCh1O
Klrcm9l3ejN2VNGWeqFff3L6zsbxP8RxtjNQ7Zr4WgWxF6F4P2IPtI7/Aiv4FVrRzz/Qtw2MTVhF
sXP66wdl+qPXeJQwt9aY1F/yXg4UtUYpGUKxv2jSK9Kgy69pGHU38yqyvd+SHB0zMwt+kD67Yl8F
ZxMjZp++570TfKD7zoKrv/+IXe9/fcjswbiIqGW5t+pskb8+S59AR7PPpHNbuKJLonALC7ECx89O
tEdZOsb9LMyHqYZO3GRZxsiUJKWBo/xQseCKywpDx67y8K8MKpW+EinanhZ2KZvOE90nVtnhNiFx
GUkxu6tNLh0d+1kMzVl1mDUIasxdSvpBQbWJeT8mollNBSOrR7tI75m7YJVZjYE4wzU8S5z4cYqc
4A6sHFpj27vjChiiwuKmyrzwPTFH9yrD++5mTWedyWRmbo1N1JKzPumRvaolXLeW8oztWszfukHI
p9E0Ar1Mwn4twc+N/YttP4vMUuUhCaj5N0wtk68RQ7Vpg6Gj8Xmsg3rbdYN9KtumO1lgxB+EVSHt
75y6fMqjZA42k3BBmZMeCS/vw0E7r98JVdM5qV7sLWu2pl3F9jCNJ4VoF+kd7nE1VNd27KI7tgOp
ubWsVh45amzFMr3wN6EMqre5NjPyrqIOA1rpHVCUEV7JZBio1m/7HVubgmgzSru9Mc/mFxpO9WNI
AQji1ZYmW7TUntL9LKnW0Nyr3ZJOY7jvyXDcEpeCJJwf3XAA9dChUz0FaIyLwoiDBDFN0HqI+l1Z
JTGRqE196P1yl6L7Nx8UfT47HoLoAGVdIfeOBBtlcBlQiJcrkp+HUQlZ1yjNK0CMDwA9217fB2XM
Qc0WpOdW3n6zl7qQDpIfOY6deZalrMv5CqHjepiikSzzus+RehQ2khAzMFAOLg5yjJHPABJEmKgv
1qwGb2mShPOQxBcldn5JInncVxLlQkaARdAeyyVQ2XaZCY+7oYh3uKJUwsRbxcgcjb1vZEVyx/zY
8VOsIXS8tOWUQ70nxLKPNpXg8Epg7XIf7RVmAR5RwyaWAy0+EeRtRKPC/5rdLakpCVXBntllvcYh
vhOYtNqs/VAb9YS4T8OSDtgVG3W9a9M8/IGOL8hN/JBtbBTccAzPnpGkyVXjBDKgJ23mQazLcYBP
7LNdlyIa3CXDtIp91A9Nvl8qv16O5jDUXewRmZbHAcO16gA2TYwzH6v9anQ1in3H8cuadrI2DXRZ
Jjako0T0UdR1VJ+cPpLVrsSq/nEdpYOlsNHa1nWmsgGRapDZmTwklOzNE4exc1WkjGX3Y8czQKuO
8faOocLKWqVYOnVbh1jnAgE0Xb9NLGu86h3Pq7Zp4uDqFzQTH2ceDFr+hKB5/U5GT8QeiydQb52l
RrVombl7TPOg1EG3pXC2BHRCRIwJsh1D9V10X0DxuzGWGgVNaVdgmEZKkLvHmiP1eLpR0O1wlV7b
EzySgoSJ3Izcd35uo/fNpA+J1NHICDYFGznnxue+QW5qbHK+R/bZApxhXxSi5HWel0rZ4xkvA7bS
DZ3wLXZlHEnpEJT8QgQ54+yTnF7ufYVryq7Q2lfzflDeml9bMpXPLsKTLxAf6GFCi4t3P8ICOLvB
X3Oe/GgV9bZyRDnEoUp2uZWL90opKosiLaanwfPV167PnOMUKMCMsASdRNyS8He8qi1m7Pgn67zO
neM+DNKzni1p8BOK8XrITnsJaL9RLENFzLbNBj9IB/sOkikijxqnTaJYCxQ4QQWLcI/2TYaxKRSf
TaYanlhLR2Zdc4JFLywtubpr7pL9NsTPvz0xuk3s+6Ify/LRDtH2n2YinsdbCXlA8cne9h4TAx+c
gSWSOrXtupLtY9eSjPEy0C9eP3XF/YnnheP3GYk1rwIGgbcqK9tyjaNy4qvTVSwIMIUKtIwQoeiX
lH/jnmrLJruj316IY3Y6/AROpKzO4y18T8esCnUlEwiTyd9umQQ6N/6f0BVeETcQgmV1nSwbvMuJ
+roKpzwPcWT2Sq6LJfW/qIYRAwO1Ynl05GwO1yllbnHddk1ZPIWcFoehMa2ziFLxDqKMtCBzs9y+
akkLHq8TAmOmLYCdwNkhWJxDB9TCNCsQy7eyKr17gg7N9sjgaipfUfenw7FGePZjWbHz2w2MrbMt
fUDIdtFesmFPslj0akBYg8x1qdgELre5pVcZ+nM5XEd1WXhbz8ZHg9seBiobBhnRS18YU7qr7Iav
yWokTnRym9YS32tuyMtVaHFJ7ZS+YyOfM3hHZ5YmOw4ZJa4tqA0/xsdJTpy0BAxQeovicx9N0bOx
UKZfrZHsrQ/J2Es76lvBdMqVzZ/CDz3DTl+RbKjZDRxHDYxZ9itO2vJ2XoLqqZhgf8JgOLo1KN5x
VT4fTmliqo2EpGzb28af3RtGYm67y+Ajput0UV0WQzfW2TOVyPCBApjbCLfOYcIme1DDJlJTKDgF
FvGE2sbK36yW/dm0WanAlk+ddAxifAW7drbFRpleGUmnvmKLaExxFQw+OgHw2we2N8l66Ecx5Lt8
HblIcxsb1fuZTY93rn2Qyw1m06Z/61oZttk4ryvCJzKiG3cqbNDq9ExOuHeQlLuzZmcm9LQiUOew
hjgrYiM0p8F2ScByYvYbvnhVeGg/FxcZJSdd9MK1Xg/3DQGM3GDtLir2IfpNBeT4ni69x0zXr/QC
324A8JSXSvcWJ8VwehTJoBX1KVf0rkPnK/Y0Dst8kzuyJDus7zLn3p7Nyj8lcwu0lkNnprdlb0AE
1DCQhE019ShvKyQ/tJFRCfCdhWW2xV3PPC0C/3iys/0A11gmUbeXqvS/k5R/MUmxbNOki/znG5XD
97ZP/zpH+cfv/KGLM38LXROXRbSpGJfibfrnICX0fkP749LOYX2lbfz4pz90cfSYfwxOzN/wAWIR
wxQmYAhn/ydzk1BnBv1siAEJFCHFi5jrsObBb+uXwUlktxxObVgdnTB9VyWuzXJAnusH5ltj+E89
+8qGG/NbWFtv7C2s/Rhg0wwxKTU6Cexinxx0XqdBg5UNhfuJPFXKmcXstoEGMOUU9T+WBHPANgPP
bDWoaWhkE6cV89G4YJwa6HQqcNMuzPN9YjToq9LgEdlceK/WfFuGsr5uFJngNDyapBJiNxg2y30F
RArrGYupvlsGZsadBk0LiNNeo6fekHjbNlBBbC1qfLZzlgGphlUzja268KtKg6yDTF99l6+RrSHX
QOOuUoOvhUZgTQ3DWv4Ag6gB2dAJdi7E7MgCdtQI7aJh2hqqtqU22Ewg4XQ9ILe5hm9LjeE6Gsjt
iH07eBrS7TWuqzS4q1zgQbRZH7IA6nU13ptr0Bet/xd7Av2FXmUzAQxc59w+Cg0IEwONoT7MsNLw
cC2GvYQmBj68SzRePBpiPnYOqOoctNZjpDFkSWP6il3VvibhZLVk/Vgy3L3Jq7AfNwVGLyW8U3Xb
46OvdjYRjbFoRPk2AlI94F/jnpzBkLHjNNAhXUqyhnCM5Ml2Le/aLRek3kbt9Uf0YgIxbpef+7ZS
b0mEipilYvQy107JXr0d4RlbYNBsijgyVQn6g43OQ6DImG4qhxqksjlepBN270FeINwm16F6acrG
u/YqUt9Mu6LoaC5CeKuCG0/Nrr8JhE0Cc+5YvHmRPZI4N4LVDXbXXDHXJoFtbc3mij4WeEOETSDQ
VZWKyrJlcmECvF4vLKX3tgqKz4GN7H5LWhLhbjaY86WNCZ2k5pTM2yckgtbZIeb52tXCaMSCxeeu
Y0W1iawAJXderta+LpAHsh4indmb8vNIcdWQe+/OlAkDnx/5E0d6L0xnCFBftr0IGd2YTvVCep35
tR8D52TQMhVxOkje1b7lZ7JpvucNNGJ4bc64COeeZxBKvO8kfxIrIeLczSZd7u2US9Mbk6U8krbM
ixdLujwybOc51q0JXOSPgBet55exQ/LcDh0of9DCV1PsLqF2C5OE7Szr7j3j+3fIffwmcAZEb5XM
+UBmY0ZCX2c1+ZkzBp04x+TBGp3uuzeDWSVj291dnlmBaWW4n0aLP1/ZdvCQ6gQT1N+eHztJFj64
M9egqwPsKs0vNF4zPg+Fq/Ai5tzCZJ0XfuG3sDaRn4K55gerpLBP3sRNZIt75bIzowEXPeUWny9X
WuFJHm3FBY4M+gWM5xLmh0apvVMdw9QNzALoL9zhixsp+5W1EMp0WbvBA8oZ99SWyfxogTps+x5Y
x07HwD2y4eWuR0rglVFrqyA7Ud2+YhzxIYMsR+nW+nfsEZdrkVj2I7kd4aMSRr3LuCKR70Re8jmy
wUdRAWVQlzqm1WDB+dAHC41nlWbGU7tiBrgSLvSE/Cc6tJWMdpdPq1ZE+eXpQm8wlEkjY8Jvwrgt
eOeWwPVuLDG4ycYPdb6Gn/LnR4XfS1CRM0T4CvvmMHwPIWFjW7R5PBTreWiy8ySW+9EYnicBwjJ5
7eeGUjolRTaOwltbjuBu6X2mV4mVzI510f/wVHQdkTC2kYAijR08zoMDVJMdpL++pKzQtxQv4Y0P
9w5T7e3KwSDHemnj0G7aR8k5NrJTx27Uyi3/ESjg02AV1plBEXGcVsjAOehIaQno0PN6OedzRBlT
bIekvXKaILmnSZrvrNmmumpTTAwUgdoHvy0LFpuTu2PcDmuI3cpxmqqOtVMpsq1Btdukc0wr8V00
ExmOhAlcF+s4sNytrZNje996Sx6b0HvgmCSgdRodcI00eTdS+20wwm/LiAPr2jBWqKZKoidt8Mes
nYVUmBW6ivJ9ijvfb59Gx3XjKSvWj3ryoBiwpdB2PPtOzk9NMXZXUVAesEfLYs9b+YBzH+96MSab
Qi0lVsfWJ9Kj7A0sx6mcl/pE6+IcFTfhrRmOHVlYZbIxIyRX6YpUqm3fBXO0zdy05g2D+OCq58IH
6icYxCMe3bRqERs10jNrQYndPXZ5GHzPbdBQ2hDzcwDLurXK8lni8/cFeZuz47tOB+YI2smxgcuH
/9am5K7YTOvK/cCZqmOKghemg2VPvAJdRsmTqIePbJHJzmzC5TxnvcLbmKACUjHZbCNQWgm3I5Om
uWkt/4y9fvnAZYUw1k+sewfp5o5evSE1YDSKY9mUrAoHJOeDZXffB88ud2ttn5aaxF2n676MVYtA
NRyibWFNb2aCYMxsOe0jEBv8Ecdvpmu+E4tyMBeRfFJWh+WsU05EANHJtS6GK73rfUqWxox9voYs
1Zv0jRHIQCyPs5WWGd6oEE6MIiH8cANvegxAjz6Vi9A1BIHWGG34y5WSiWIhYich2UdT8akIEOK6
g1t/H5Kg+A5GWhGUWwcM8gbi4ycDUg/d974c+N20prldpXkOkqJ9YHyF+1YmqKwcbZjU9eG5mzr1
uTGX6rOi8T37aKdjZvfLpvfzdUtWF762tcyBqrPGE3GCDUW08ecivZno462rwU4scmqG1T8TSDPu
w1TUJl+J9EX6s3HnW32IATwcMR8iGtWkT43dVBbjDRZkLldMg0KkFV7HqmQlDwhFV3tuaT2vXNr8
XUKzzzxLJC8RFoaPYJd5sVsHwSpbRo2B/iX0TlQK5cEyW7HLZyaRLHlad5f184+mtu07q07lJ9Xn
6si0XLz6QuJWwr1wCy0F8hWoYWu4HXL9YD2VNVUYcLVxZbbcwDrLFscW+7a462WBBcKSYAdhhTyt
Cncgt/oaDFW4GfpE3ZW+Yd72SdPvK6ftD8LG9WwkuDGmZridMavB1/GQ2ikC4HB9L/qeRLGimZBT
KNHHq1VamzxDfl67Jvb4feke1na9JTAWSSBODxt7TPRIZ5ju15Iar5zagZNrCu8IV6meRDGoY+iU
xrsj4SXQCX9Xgc6i8Be5jzo/3RO31JHvBFHSMzHd4qbPVxyv2Q1o/yMnaHvXBGgSumhcNgO78hen
mw+zmtPt4KxPi+8E5zm3rQ2+C8UB48AD0n3E11a/a6c2/S4IcHQkR94k2mo35cXI0n6er/LJGuKx
GJKTEslNngpyJT1vy2KvOC0Ig66TAlNHiH8jQ1QP7fwYldxdretgNPxc219nlUXWSa2K9MHxC4Eu
d9RJxbxgLRQiOT7lSEA6AR7xe7pxcIk6nql/1xuPUoV1zyUOeRlIRp5DHZLs/Z6YzLlNfHKNINne
gKUQq5yhzJ5IGbkELnMavoKYPRgmWcz1JZXZHdVTopOaLZ3ZTLR5uy8mz72Ft3sTq5Pv1s5/zKPW
gGQg9TnT+c8VkuU7geLk6zC3S1zonGhrsOSt0tnROSHSfbrgUeHZ0204kTAd6KxpJLdKE23DPfyj
fQOHKB5TnU5t65zqhcBqHOCTjajH4ovSadY5FhQO531yVRtkXacFaailGJp4mvKZaQKZ2J1Ox4bo
zg9mGD1HBsJ9IKPr1aHQhpb7CGw1bVxRQ7FYZVy17ressgdQdbK4l0ssd3GJ6GbSIL+aMLQfAcKc
G6WzvO1wcI8OiROnvoiezGmMyJqiliH+e5Llab2Egq+ru9y4mNI8MBBZXyu2A7dDVn+jASWzrLXh
hTZKanSxIcE9J3pc6AxyaYj6I5h0MDlJMZIJKYqmXueWU774Oxsg/5GV6xpTAz06OufcuUSeWzr9
3HQjIAWdiD7rbHQfofK16JzmZr1Ep4tFVndlI0jNXHW2Oj5JxKwnOnGdQRVHgRnpIHZaQ9JQVRWF
H2Gqo9qn1LMeQfDDV4nF6fuqM93XTMe7T5eod/8S+z6aqkGohsuNp/1uEu18Qy7HzEB8PeXaFafT
/jjAROU51545lnbP8S9GOl6T5XgtFKAINg9+J1KKEpJvkVc12n8HllV78ch/WPNQPWunnvl33x6I
j3EDPDn9yLSvT6Adfnrt9TNj+lNq959B+wABm9+UPdF6XYpHkF+b032qfYOQ5wN4ay+hFUMUNPIt
AiTtNFRozyGe2Ccav2QbRFm7h/8KT9XFpOi/U59/J5BD74dZ4v/zqc/rQq/YpD/LaP/xO3/IZ0yt
lXUQIqCfATwM0LX+IaO1LC2jRUrhRIyDfsrjcD3UM6aW0brMezDkYR70p4z2N506o/Vdjmmy+Hf+
kymQ1kH8LP4IUe9oTa1n2Shqo19t+pNRWbmXCHUe6490qLZZ9fWnd+P/EMT8KsT49QHQA/+siOhn
p6q7mQcIWZKibt2M0Zd8OudRnNUff/9QF6fJv7wY5mbA2bbjsCxHr/SLkmXhTl55lWvdFl616BCd
+h+hOlFol8L7PFxkaFmbhNI8oFTXOrW28rBNuDIdU6T1RyvaEA+idHQzMwrYo6XmAc5i/I5bOtmx
N2NPlepem363nqohKpL+OSzM5dp3jTZ5XlitFnbuXQ2ysO4L0bJUX6B3aN5sHOg3IZYMcmNz82QI
riaYj61H0HtWPonIZrgS+24zBTjTtyHhBYTN4nHYjPZVb3X5J/ah43WVCKq/FRsZDPmmvHLq6wCW
YevN/noOYeXVZ6M1/U1JzCCTbWn31FKe69zhZt+t1wX6AeNJMRFwm50zpUmE7Fn+njEUXAKH/nvX
+HfuGgSVa8vYf37XuM0Hvs59/vNt4x+/9MewmIirCD46gFH6OSQ+8n6j37AjHyXtnzNi1wSrtiyf
5J6Qo8bhnvDH7cLxEeTrwTI/wB2D+8x/crsg2+KXGwbmSgyv8dHR0j3H+9WvucfESrCSza5W2n5B
qZL64E6Y69jLpvPd6d1M6+BseF77mHdLc15VRCJMWJtWTNVW7BiWmU+FLFfQI3su77JQIhD3jYa4
76A/YMXoXMmGUR6Xdye2XjgDVrWYs5CLWqpgv2Redj1Vqr0xUyZvm9aubrqsL++D1gkPeJtlKEMS
YmjLypXY3xrJFl9L/7DmWX8q0Qzcjpy2uLEPjKScEahpU6vQvl4q23/NR7vF9Ky28YOBI4q1rhXX
b1sep6ZNHlvhumiJDTWfRvNrWa64cZdVCIngJM6mn0O54wfY003+vGee5N+pZEYya5FXYca4SpG4
AIlzBFwwvqm2FzhOkfhJ0GuIp0fdf09nOxHcGDvrniH1eGC93z/SX6qromQ3ivKuWOrYAewrTBq4
wmNZ2FWdI3DWTf0zZql4Pnar8a25JJBaXWufWRY2pyUXb1M0i8cClO5QZuH0KeukfMI6b65xeln7
r24SpG+9UZYRRLyLEYvPwIwJSLSCmjanSu+BN7aZ96fMi8ogtolj/CKWWY2Y2qhXn7wE3umm+gog
II/Rmsu9Rcrqt9UcqxtkTHfGmnpXZS87pDfret0l1RQ3XjBgThRiq0qPCzduLqPd86Gm5Rvbf3Tu
vEsjfw3vz709ONX1YpEd2be1zwudUSYNVjLecIYZR3wossMskuq5bdzstZS5dhZuOvqqZabqq32v
sLZG4lEXZjaKEfaFc3kS6JRuR4wz6Y1agLINQdPJPtNeHlWql3+KudmWSEkr3XjRrH7khY0Kv5ud
hpFepRehRYYm3UfF7ooluGFsi1/sujD26sP6tpNGcWMbjrXEdE4UcFiwBDhvtl36Qvti41/IhPir
mJXbod3zfDb8RFu2nVkf125lBzlRkbM8QU661l70AAtLrxwaO9wOpzgjadHvvTPq8+lbg+njyezZ
nKvCMPCkHsbl4DbZjO209Id9EcnmU9QWyZtR+ylOjMIWxS4i+B72wBwQkZnwKtOq2mQ3LaX1LpHu
NIBpAnvTsRGf2e3YcdQREV/2Tj/FJGgvj4MKqvDoOiWnWh9G7ZE9OEve2plZZ9CH6txxy3lhMZ1d
Y8bmfh0BcJuN5XLRxkG/Vke838PPRWAG2CnMi3kC3Iiesbykd1uKICGYGzOFatulQ7sPs6b+QmhC
9KnP3a+Gqbqt3/UOQj5/+e51cJpcE1bb7JIwad4wv0SbWvWFZChTNf07Mb9IEJag6E4sv+S2NiZK
boki+iYj1HPbyf7BGmAmsCPg+9ybDFoIeXd3YdWtMdGUcI7TOGxn5hRbFzXRblUSb0K8Lq88E/NT
skeLkPcB7wJQZW5rvbMEsRF1JsZnbg63YHg0GWY5b41IJu7ODXrz3S6zaLe63FEn2wQZidBWkhsI
bg/P7gjyZVjTEIjsyEdEga7eE9XFa5kXgjA/SzqKO1oynpJ0bkKNTHefpwAjw6OLTRvShQhnbc9c
BgzzeuNb6wW4vzCGne4XsXAZpFEabQrHjvDqdbGXIjtcfPbJiv2OuEG9L25j3Tp4v9Y7qYaQ2Zq3
9OTk4Pp0ly1RUm5Du0OwlCm2a7ah7Ngyu6e0HLBfLSN13eMCE9dVKbZ0Yldut0jMF5rqAUFwtZ1S
sssLVGBAzZhLEw71nDbeeIB9TRhLungUDH3es2kqF+zy5OTvhDmvH6szzfVusnyxbZ2x3pmtThmt
zLC4myGlpvHaZexA6eUymsxfVxaPzZHJeVOab+FSggVtst6xpHwbR8YRd8mcMLjWYJVVoBBDIdTT
hFXmI97rKTRXBIqloawpVS+e2zSPAqeSx9ECRt6YOeZySgNdzoXtaoJG4esA8AXuyIxj0BhYmHfN
vTnO9T2Em9gPGheTeemeI2QEcathsuLClVkcebglLCyQNHYmLgSao2G0IoIpGv3S2FsXVm3Q2Brr
KAg2S8NsQmNt6yztW89rYN16jb25GoArNAqXXqg4UNfsu7MSV4KdH6mqdPTtzaKjVqO2I3RVx6+m
vPBvnY5kVSgZmFMwTZx1YGt5yW7F83I9phbLx8JFcTxbctwJmYy78pL8OuoQWLxniXHNyY1lXnQv
yIzceILA2OSSHbtYZfKo1uTUYop5i58Ybq3NStTsgi30farjZ/X7+dzrSNqoWEnBoIQ9FKI37sqS
yQyTBuU9sHnOPrDAwDJ3Nljs9WLueBxTLleLjsGF/FeHaImi02QRktsnLci0Ds7l+0RsCGYjPfNl
nazLHIuU3fUSuHvJ3h11DK9ydCLvUGBfgTbfwlmNwN6CPK+7UYf4rkE0nwYORuxkbXVuyPo1deiv
dcn/9QZPvOU6FNhUSXkadFBw4+jM4PySH5xdsoTJhvJQapvBPp+K8j7RocOdjh8upeW/2zqS2Nbh
xBJ1ZLNRl8ziVaFZ2/Xwj+1Ts0RveFAxfZiyMOuuIbMx0GcqbzMYqVX0nutgZHzbBnGPf3k+HPHY
EcZmBU3y4roAbruxfZZnh+73sOXlkrzMwc873+pA5p5k5pkWdYGEJ665I1+KAXSjLUJIc14tuy2u
sXAe6uMojezN6xwv/2L7fMURcGkkvFdrDx9e/k6Lo68FhTgQkKZJci5ZG648+J0yFwDn1L7za1ka
zbdimu2XCBPRZ0sT6gJUXWhmvXag1wMxQGONEyZdoO0+iDs3wB8uyHsh/fdAM/BOq3F4V5PxA4g8
AUrF0Q/C6l4QxqDc2rjhw7E3oWbrm1KKH87qTUyzOwF8r4QTasOEvDqyjpQPqOhLzJfpDPE36KM0
fQ79keT61V4fspV6ZyN/p/3/20L9Oy0UMhn6m3/eQf2/Pl/b5i/U0u+/8ufYhQaKPoVRQKAxZm32
/+fYxf0ttBirIOG2tT0V//SH2CbQ3RKGHTQ3+l/sn8Q31m/EiqCiCaAdvMj6jzyobPsX8Y1JNCjP
S5tZMRNy6Tv+Ohch92IY5tJX1K5dNQsE5ErWlTZ8xLwO6eIU2qSGCPL2xkNp1xXgpAwd39qV6C+H
Z7t25dpvUB1ijUZ503eK9M0JXjB8yn12Dr5k1N/kl4ig2W32rqNQ8DdNtBwLQykjo/a27Xo69WNV
D2wAVzk2srttqgVzSObUISUcoOqNlxTzVWvUk8kh4i+3i5skz4UjuitEQm/G0E4H1U5BGptsbhmv
dzdFjTAB802aOM8r7eeM7VVDjsLIDTqqtWKVTKkIYxyBsKXqVxbHPk4Sj2s5eV8Yy2hLODlMtzl5
3P0OPbNifApgi/jBSU0souaJ0fnUV+EWQgRzHWIogjOtzAQXjD/DQRjsSXHiWuQBzwoEAUaFP3dW
uxjzJb3ac5yQcxMYDX9Y+8LC/U7JdGeTa/Uu1WI9Kj9rpkMrC7nNhoHVRtotGN4N6bJuhrLutwW5
nW+S7fpLsraoVfCf6ebT3IZzuUl6jxfqgjvYb0lViBtFdBNUBk7mrlVOOz/tBI7HVn+j2tZCKuUG
irWogyqJQ9o7+ckQvER4hN7YF5l+fpHsZ4OW709ayW/QtpoPAnm/fRH6O1rzD7mJIGnSdW5+gQK8
CyDAgBFYgI0x8iiQgaPQLMF8wQoQPKmd0qxBfcEOFlsjCJhCgiNQXqgf+OOaX1bPwqbQ49tIR5uz
vwU8+oL9YAQt3tcwDu3cPVlNn12XgCFveOj4m8ScsILpMAvG5wPd5tbugztcseEnNEkBtRQQMcky
iYvmAlukaSX2JDLMCD776G72oDKE5jNGTWpkF2ij1fyGz2HZsYkZqw8T3ftJalGI1MyH7wXJZ+2u
gqVVYUVfyYQED1kGOZWHVAoM5XEcOymWs3u7moBKoiYZnkJ3+saCzdgS07lukwuGwjcgP7WIEup4
uYAqqWZWah9X3lJzLCG42WEaMp+Selgt63/YO7MlSY2s6z4RMmbwW2KOyMh5rBssh0pmcMAZn/5b
pFrdqpL+kvV/3Xdt1qokIgB3P+fsvTZzd3p77Zf9pcUI49h5c1n7+vyWq4LQhjqaHrtEFvvwy0Sj
McIC3bp4a/rFZTNVY3lZkwMG7ePLhmP2SbhyFm+OQcvgwY1qGLeaKA+lSKInVefYecgcz2+zxePT
Qt3f9YpjXAU8qgGyC0vZzvQbJ67xt3xZhaiHzYGVJTTCE7jIFDSvklfgQMW2dfX8OwLW6VCLtloh
BULHNk6C4ZV6TxH3o/MfhpVDzbFPAegyTDdfx2F6cvKG8NgsEiNpJabXZOvawj6YIxMDQNy51wPy
3IjLZo7bTc3v/q3/iVD/QYRKj1D/x8YivcVEyp97i8u/+6O36P9mYMu16ZQTzGuQtPrvvVEYsBvZ
LI1l5/tjU/zTJqj/ZsD1WF5vm8xbD8faf8H0wKP7YzeRNv2SRs4u5TICYd/lM/55OpAwF3cyMNuH
ImXCDlht3mpmi8R8LqC2OSrW96pmBQpM/BlpYNRTtnDgFlWJXU0PnPjQ+1X4JBAuZC6sAWFMVbPK
QnO8pj0AqmvSGAjKrJkZK6fgr05h4k3dpmyluaH6m8/Ci2DliS+PEjLxDAJP2X/30iUpAtT5vMXR
QTA5pAj3loxHPHZsGDuSf6HzenxeaSEL8Ho7PLIC0zRyy7FEmbMw6EO6T68EsM1bjhXZuuzwRE3d
lBqBG9taKff5BHG+uTPCudOO/hgzZZ40sss/+siK3O0gSNZ41PswSjZFF2FwQECvOS/MJiakIGIQ
Kj5VyspokQ5FLYfr2vS6OPAif4guZ0HKwLbKJiO6xWPlbvU8K+AoJFGh+zTTCAtba7FuOQdKK/7L
yMCM8zw2mSx3NGgYW2tZ4gQuASCIRA0YSJjzfIT6pBK7BmLDoHBD+s5BXUZvxQJwo+VQQVFbqG7t
F+HNiGr/mYAHpZHUPYzwLmpv17kzipsB5oMOKM5J6/7SY4jSYisAJJcvSLkZiNR6WDBzDV0CH+xc
0RSgKVvIlb7YymZh0/ULpq4phm2NOfKaKYrJA7PQ7FSXVCuixsKbHubtAz217Jng3QwTZBmvLKer
lrrb+Y7WOL31F2ReTWsUx5AmtjFZTAe1oPVSlmCEtjGzb68psRyUyKJg8ZkLlC9e8HyIbtC+eNA1
VyX0Ps0A49fC8xvFdO/h9SHvS4j2zalILyiy2ENKBQowi4AC6hz2Tp6et5tWYoKMF3hgtWAEazi/
uwjV/7v7RRnEpZheI0ytXyPqVgOk+KRfCjarOGDGpDH+XYiF0wIvbBaMIfLo+dEy8/tUk+YLPVxo
hybcw8R0DaAyvFQ2iRRbsojtAzE2feAuyMQGdmIYtv7rvOAUhawQcLFxq9dmbjfpnFB9xwAYM0iM
/ReScYEzkiNoFYEbhZAeF3hjtWAcIdAbL6PZ+Zco+mjgmIM6kMmXHzg20FheYJDtgoW0FkBkZhXW
aVigkfmCjywi6dzIBSkJaSN9rknHeOGOctZb0JNdRaMQ9jExFAuYEvY6BSgDOg/aljVf1w7ul0IB
syy+uJaILLzbKeVMHRBrzbJijcnZnxrrBpq2i3yAV2Kfjw1Nn0V5fqRjbl11ftde9AtWc2z1sccK
DPZQkrtzVnFW33cZkpNkgXKiWC432giok25u+tj0rjoppxLaZuzgupKXDd3TWECfzoL8lPM4EAZH
bJrO0H7bLGhQpwcSamOofwLUBzhUaNSg8IsUTNF8gYuSQ6FT7+OSNyCPmhBIJ0ef8PlYgVzgpCgo
zAB5db7XUSMHpSNR9hmIYpuk5JAT62TOLrBTRJlgT+sh2eb2RLpWaQ83aeXUlwhspn3VdNZNuMBT
uwWjyhmhv+EHCa/GSnZP9FCMVb+AV3lP1LpaYKzDF5b1i9BaLLBWuWBbue28LdqA19HL5IeluWpH
og+k1zHE1DXiEkIfAwjWMxYmLEJjJN74iXHfOOYnEEOmREgDyTpakLICtiwRIP05Dotr2SOjMhcA
LeVZTvCTwP30xafVF1QtiiH9LFQmLrWqMG+mse/YKNpJXHC6BlsN8TZHy5Jj7+ZZ6ei1r2db4AQN
BzUeksyIjrKi5Il8osf4Mcpzx4GLKpClZkHtaowNjmZtG6SuFg68I6WFqxYx13v8Reodvqi93QLw
bReUb+Z6yK3gurKXCNRplfktXdC/eQsEuGYicm80aXsb4Rm9NBdKptbVoCLRRtUPLVi3y9Hx5nO/
AIYJXtHZ0YAO50mFWoy3x7soB6DE0xefOFtQxWXpDEfGvT2QTqO/7FVjHU18ZFs/qevHwXHaa1ym
4Xqy+3lnJWMMg7CTL67oqjdfld7nlJBnF7iLA16I6GPIxhSXwyzo3UuCefzuNI0tMjEDMZxWLRou
obXagWkzR1a9zftXWfhGjkt6sIjIm7X0mMd2/RhST244R1cH3ymWI62bZp+lbdD6FH395Eel624g
vxVvVhT5uxIo/bkzQv/U+yXhWePMpEn4ezwlJikBJvtbwEgvv1S2Lq5Sv2jPmTEBg/Xb6lhXmjqH
CgF/Ci7oEntvH2h92T2BNXGRI4t+iUrTRgSC1tDdMEjwL2ZNTN91q8tB6HUJ27XgNz7lg9Lu49hx
X+qkYunJtMoOqpbEhGXRlnT/5xChj+5XV15WWpeJHpYsS6j5Mz+fiIMLHZ++fQVsE21cYq1ModVE
wNAHHXFAvGbEAGz1xHq1u7Y6a7S67/woagNDH62LgVwSlsHJpC8/66soLIF3Ou2xzi2CQBQhMFOZ
rEVam+eOuSnk2Iq5Y1xW11VkWg+er/rN6Gn5ljTtRReblhK7OBnodLvXeZYgr6wsidhPb288VO/v
KsZ5jQUAqlA39OLOoH7fIrsyt3pMuhK1f2wDkZb2dRbWBFmY/Shu8qjExBKzyQ66deFTUXPb0Uqe
a904K9vFE65Mf2MkWg2IDVMe08lB7ENVk6ugkRHR5i3Iy3Bqr+Wcy+tskvU+xXG+Hy2nXM2k962G
gZbajvxq74mzgHk/gjzDdONY3qcPQ/ilqHxnG2by2alJC9dScWOZTZvy/XQlA84p7R4XJx6/VKXx
cZCNdnBh22O5tkE9sWnX83siG4TSjDWGowkPmonccJow5/No2i1eDqyfGP+yrZGwWdN1t9PtQLBZ
urbqmfPHyCJ8iU+6Xrd1g0W3Ka56BItyFc66vWO/gx1pdxnOfTKLtMTw9maV+1ee4WG21b3khQOa
26601OcAMoX7TqbhKoozgRjcIKQCOnlkrHiy8+uBflC8auwxxTKtVxxfMadvYJUNt27TAEiYreHg
6lN5RaLIwHtiuQ0Ph/A+OPjGDKUzc4dWfCax0eQwPXJSpc1p6sNdr+fRg55V+QOgfX8LDXW2VwiC
6iuZKXGaQasWm8gJD7onmZNFemoh7mQo2wd+Hx6Srid9BCZdekRbIvDXUHV3HDGZAha1GbXfrSL1
WsBYmZrgngXIzC/CnuSyUfnNEWtPDaCntc623UyXom6MtciSaKWimoi3cpg3EQf/59n1T6nt3kdu
MtBDwHmROAbf0j4WmWd8SzzbDJoJgmUdumDKvMJ9NtCeH5BmIhccYmtdY3rYSGt+Bd31lnjajS9R
7ooYb1o+G+RkELizIrhg2OmWBjmTjISREuGU5EYBrzV64LZgBycFicQm8WVZC2krJVe9nVjn1rFf
jMWOQWO7Ix4wy9dZRjCwLHJ+GJrwQV5MEv2PBZqIERQhQLW15Gpugajg7k165mi2+Wg1ZZ6B3KyK
lU5o2RYxmbmatXFG643SdKYPzfiYoDSSfQLk19bLpJkQiBOiRQrh70ToeFejy9wbCn12Lnn8XrXW
25ieE94XqnX3Uguno2O2+nmhADN8G1D0+w3bXBsnh0R6/paeCW483HOrCYktCToquiTuhp0d9cEV
QV75OvVzLLc0HdwaNfbKld4/hbH+JDOhMKT3io5rkcW5dGN/ao/GoT3Rr/GTA81Eyjo4FMBKZ59V
Gr2we2frZf0uOUuVbNl6tv5TJ/lvNGvUt38WxX1dHC0NQhrkZNB1frr4nJSNO80yORhj1bzPaVNe
yCSPrxhmZre/vtRP+rvlUpZBx4jeNV1n7+e8asgPqTvGBZeSAKM2vCNTTtZMVH3/9XUW+dHP34l0
aFtQ9OtYkn7OJM4q8pyazIsOnQynbcxE++Au4YF5majrumG+edGLWE+46cWr9FDHs6pE8RXxRUtx
HWLu3vz6I/31FnumYH67EJOoaRdd5J9r/05XfqyoMg7gEeezXjSo1lPiqQI7Jy1grUdx8z52PffZ
aMLf0Tr/6x/9Q//I4sbzCP6/xypPSftelW1S/lmZ9q9/9Uf3yP3NXyYjBjGg/teU5D/dI/M3n4fL
JPhj4buhXPt3E8lmsoI2zUav6tvg0Sw+xh+KVvM3lKcecjcQJ6jd/zuJ2o8tJdsXcJIcph70Y0iS
wU3942NlGnqcdU7snsgjavZNYbDb0p/eM9qFUqGa1mGo9O8f6G9Wi7+7ICo97Ns054BxLa/4n5hf
NF9MifzBOVkOblSjHzB6Chhjbu7Xe/x7xuWvr/fj6vT7F+SUwu8lGLr+hdeGQmFuES3bJ4+4gtdU
cAHIlsZ9i+V09+tL/fiKfl2KW829djBke7r901drgMpEXWbYJ5RLzmvipdC4wPPLwDUj41LNs3j0
Msx8TeiM/7Aw/s235ElyeBp8Hb7Zz3HtQ531k46N4tSaZDiWPv4fMhlLyvse7tjq19/TWGhp/1EO
f31RnkBD4IJnNSbj/Md7OKJJKLwxsU9D5XIhTzZ6T7KRDqOnV14K/8bC/XIsxhE75oQnt322jQrw
x5hzWNXNUlz8+hP99eu7CLxdl7Xaczm+LHfmTw8VqFD0PlFon/zB5usK0Jo7nX4cRuj/r2uhS6fp
u+wOHpzmH64VcaTLY7aHk9UO9F5sjWhPVYy3XWrKl19/reV3/PF3dpGbU3RBGsQt+Jd+r+Ig7hIi
f0KD8tmaYEo75ib/cDf/7rdjEaJJzcVYpX66mXqf2p4yc8w0WVudUr9nsua7UlsZc8b28utvZPxI
wlseHVdH3W+YLsk17OU/3SnwPkY/k4h8QvkNtcnquaYRatilczpyL/7Cx8M7yEtK/NjtBM3tEGFL
OfzDx/jrE+zqEA9NlLn8D0jeP97E0DRMqFo4iFChmvSnSgPZLci4C2ZMPKE1HY9NlpmNG0xzx/b6
9fI6kkktK0iz//Wn+bs7wExbcNzgTsN0/PHDZDkSDnJxeHl7XNW6rpNzidbmZCOc2Pz3l3JdDmrA
Rg18uz+dIkbpNxXoHuuUIM68pYHBK0suM0u973Infn2xH5d6lm+b3oLuoYEzudxfHl/SJsnQrCWK
OewFM43FRr6UVs6EYSCsbwlk9//hWUZW8Oc3ZrnkEpyqswXznAFn/mk7kzQ7ad164qiHDfRmWiM5
ergWxQtwtttkYZptLIfg3NgnNTuJeKWKUVUnptvQYvzErfcIgJv91wqibIYtPAAms/Qw1rA3JQYQ
hF//SByRf/zMbPw4Yj0eRIFr0WVr/PH2lz4hpZAf7GOb68VWn8nBxvasMWFos462fzGN0QqTG2A7
DO1ycjfkdLk3DdQ1Yi3SnM8IgosbGQLNQeiH335EyYVSNp55r8xaY+XVG6zAgQPkCv5bBOO6jv3x
lplAsyebXH00jNQPHgIkwiJS8rIHM61fFPaKE+W9RSYlP+CXoPqaUQaJPUx1xaMCVJDCiAtrY2+0
8EsZZGBtXhcihpqAQwKdNzmClrvLy5pr+PzSbkv8cM3AVw/sniqaSExpXLZxtYizbUO+TBUqjh2w
IuHSibBgMICKh9ADrDE+ZnmsPrI0r188CXj8WABPvDVgtF0jO8cQzewqSr4Zk+CWeTNgONqs0Mce
icPj2VOZ+0oWH0/7F7psQuX10eIWYYfuEVMUU2a+E+5o7vvaq28bl5LNGRi+Q6ywQd3TiMPGJxx2
GGMyjHvNqnlJv+AMIdFjCHj5RUNgGBSnyQ6QWfvRtMqny0KDVs0mv48YQu+2bTF+AvBoP6SwuU+F
O4hHY2zajwxtARwkC6rB3KICXtGCF4+dnPivKEWtgwgZIgdFOpEmpvjd7E5Hvvy1y5GG5JPBy8yf
XPa4SfeANOhUEmHFk23HLiL1okTmd4yXg4mW0lfB8Cwu9NRcknQnrH3AL+gJOiXwEMJWeGoyskpe
PTfj15zSVBJJWvnISvslSP64IDYvtB5l2a61+zrfmaPJh4HJkxWbRrEvulXM+1fp0RSh/PIJBtYK
ki4np4DGBksHQYtHbi7pw1kIL8IoLZ7lPtXEY6uH/FlfAdMYmUVcS8NnL1IgykfAgOzLgUKQY60A
sczoCvM5WhlJ4bwSeuW8unFHV4jsQ5Gvnclo7ggUMffzPKAOx8Zsfyv7vrz352Q6gz/M1zXuVlqR
Wm74dK/05khgR3+I6E/yV/JxRBZPjtJab0P3nhTThD4uwRwMyJx0uqRY00+FHVf4pzIm/onTIkd1
6IpMxDTd4+x1Nl0VS3nMaMBzMnKzOKCjWN4o2folHdCu+F45jfr07bk6OIwkL4ULim81kTE9rjoU
TMNqzlm4BgzZ/AjaJJ/dPGvabetM7jupo8a6ZbZ2UbXYKreU6d5AjxbBNRzzctdX+NJFumhMiISK
v0WLgd6rEC9Nbuzu6nIKT3SGvXrnt4P7IpNCbadSzkSpD0AlbBqsAWr7+VuZ19nGccx5Reec2+iH
Tr/KsqH8lsrUU+uyh1ic6SB7lsNoG3gjndF10xTaBvQu+XgcXraFT4OThSkMQDKEtx38CwY5tTyk
DRQIyKzT9zCqhg05L9rNJKriOYGUtwLrBoa1TIjlAmAWeFnz6imb9yPBphuSEbeitQZRhvZ52vja
pT3GOss/ZmhCjxorxpnq4W5X+IqZVTggAjw/wjrWjnK44KTr702LNPk19twBMVLIhairw7XdRfHB
ryR+cdUSvAxKcUMQWPcgM5o5q75st52D0LGM9Xdga9WzyBMzSATcaQQd1hrFpE6fSRU37EozkBOW
9wvXhp0nI507Sucgvag8gdRZdfI6bxUPtYbNUb1OoTIuNTPllWhpLwEblApMnzuGHLDxDQP5Y7VV
H1GjsyBVszDuJx15aaADknpsvG6MNn43OvomS+KlgVnVOklvXggb0XSICwoNe7xGTAcRdcqbPdBD
9mOfHGqsHKZdneATL3/NGGW7yxLFEsRqzMFMVqy2I3VU26YLeBPqC0lINq9+Fzv13oaVOO4dI5Mv
Eq80H83D8U+yXpmjz60jznNo24CQVjR4A/JAZPHNSWNffk4SA3vbe2Ayck8BH4Fx873whzpagVt0
noQbikMTi3afE70VB+UY0T3NjTR+Yzz/mkrH2jh2EkUrcAd1+5zPWqfd0e2rrD36Xv+yb1ImenmS
beJhoImuuUT8+aV8mBGVe0yx7OGhd5rilkHwp5nPzyPopqtM4WhiXQV8guS/29idND8iFUcfc5IM
d6BvuHO88emm7lH4BHbkDWjLICJjNshb7+g6xImsxyGXBUkcrOOrrGujYa/EqJ/suprOdausW3eG
1wnmPOtQPHAX0hWHHfGolf1YbhCN5+exaewr4Jr5FWzI7rZIoO02ldG+272WwyudrbdKuD3piRIB
hxOauOnJpE9WpBnT9u5wlwVFnbNc0PpcY362j9PQv4VSG+5w4me4Vjr93CSR8y0b3GwhLsaCvZIp
f1CTN3IpGIkiPyeQWUNOgUO1j9pXMxnkqYDyvaHP3J0MV9dCyLpt0ewMlrytxmEWfIFhmjgU8E2N
2zgvCQDNpMQoBqJBJnF4oU/dfIOCpQoEbdaXLkdEv4H+aifHEaKfs/IrncB0Pxz87NIdMbLsAMe3
e6pc7SL15uoBs5UpQDJ2BAKamqdn+46H53Jgh/80+ro9d1L2u5GN8FSmbYFBRsRhG6A3sA4xi9sO
lTtRxpKThQavxOtvEPoNgAkYUkmey7x5yUbFBGnKnYsxMVlGLX0SiqRtMjDXZtF0IDzKyjwrTPtw
dEUNcMPPPZsF0Ri+V6bbhVvmW/MWnYF9sO0aUU3uzvu285LbtjDqh86Y2kcmY/amH+eMEIoxCYip
sgNbj2MjGOfUW1sSQMYKFUz8oReKfUjB2lyF5Mfka5uf6rqfqVPI5fCalUP49RV2x/FBbwbt7CTK
Is/eop3uk6GCyUeWzrZuPQeYFMw3Eot5dj/DPB6fpG+p94FU+o/BVW6y1aXbMRbMDZr9aZUTaBNC
lvqc1VwncLdwcO0x4Hw68Rhdt2lhscslrTpaw0hSelWV9ToeE/w3GHiQHLE7X2n5kG5M5thqLSLO
7EQUMpnX0TvG9K0htp6yDmmFZnv9c+xOi9cwmtMrMsuQrYSkhFyVImcgV5KKfRNrFnctp4HETFAO
hDo/Is8bQ/v3CvZ/vdB/6oWilaVw/Xer7y9Bx/ffx9f2hz7o7//iX31QYRFYzNRHMCDwloYmfYY/
FOa6+xv1gunRvjEXjTdV3R9iOpdmp8v/ZaKzo1AXGOb/1Qc1nd+I03Joj9D6+b2x+l+I63DxL7Xv
f7otDiFMDp0j4bGmU+xwrR/rMJQKGggYXKdDbTZPPY8dp7/p3R/N/HI2tJoziYFAA8jSrTf4Z3JQ
+2e3T+s7WWl3NT7CY8eJCvcuk0MbBN1hCi035PxFpANuQO218zxWNwTrbJJ+uDzkDjO/69JzJuvG
tmG5FIHG4ds7zEYDrVnYs149tDmEX5jy+GeB7WZKyrNPw81LV3o/zLwwBP4BZgvCMEvt7TxHOtN8
OTRN/ZD7pcJnSWRAbqALHl1ys8xQqI1H/nvLMmxTQimbig4oMylS1GSjOU1ikxTpbBy9ajIfbbDe
NQeXyqgwYNk4dHe+6U3OAdkYqXVBNtHovA8nDd53YHhZz3sOk+c1LUP/I3JTztyz2YInXoTMek/M
cbt4mtErEKOl+AgcLsbKPPnE8+EpdUUMWIdx5GpQntNuez1N+81MvrS/BiXCuJ9CbmQKgw+3tBR7
+OhzMPadlwmaDTPDKCa8K7mL8qUuHrv0XANW26fm8JhWibVL1YDepRDRHg8dPJK6iOIn8vYw1E3I
ThgVnklRgA/edU94zgBq5+21VYwxTc1egEiJ3Hc1huQbgjyZUb0BjBOrbKRNNWaPDDSRlwkjPdI0
fYsSKPYWs8i7GaUUjC+tILTRfNSssgocyrIdBzhvC/ltx4wAI2ny6ObmZ4Ul+ES6K4f4DF1iXHtg
v9RLVbTHoq/KPVZdZPCkLo6Yz4J2ki4yZd1AJzVfx1HBgdfMHiXUAlBJWrVBtvbdTUr3XLhzeD2I
ijOBPuIt6KCqtVa4zqYu21GLL9sLsv7UcjE09CC7jDCHdtzHFzRXm7OvBnPjObZ+8CrYo+XIFtdp
EWm5be2/4QXvSTlxkjfMkONxbKZpI2tHu8ULYLOFRt9DDuNXjqbuILDBeitAueuyoCJKZLIvmZzT
CUBGCazQ0ZBndVvlO/aBdSHeYt0SWwyAzNpjTex6l83UyRB/0WFah6wdZEZ2SUnsd/JWWWDAemp0
shgaCm69aNcVanjqQTVBNOQM4eg9CGPybwPfHO8NMkiDJs8etTwE9lMOQdHKOnCU9oQQSEczNqbH
uHY4Wkg7+bQ6p/nWzcSuGeBTs8EmNKuv2aFxGWQXRZ91J9dVvPFd49dry561z0q5pQWtCqMM82wf
XVuT9gBvpmLU9li+ultM1IN3l9NvumbSyvkFOX9yKQnM2UIxg9rFlteujLxL79slOVfpxhztkrQy
j2UXNUjvLcXVeLAyWlWDeu/y2lrpYd9fp0OGJq3nsQD2mBuBP47TRy1ZVDeRZ0/HTiXlHusEmpMd
GQUAl7TJ1cdVzafNkPIM6tPAeZIE0RDKrTt2XfxJHhiOX38QUHZsHSXtpQnB+oW5/oCpFFr4vDX6
Qj/FpSh2Q+LLVVxrJs34im+WDfSZUnzbccUqMWJ/pUGgbRwL5wnheISAytrawERC/xVRi5g+53DD
ZnaSSKSPqfbKK/VkzomORRkAb1GrI6ZM+zLVEQY2OTUSsMoP9JnNOjFl8lg0ab74W5zkbDZTDyuh
m1EHGIVxXRfhQ52bmR8wPBIX0s6royFIfPBI+MZDI29p22p35B95r2bhJOsoE+DgCoG2mMqQ13gA
Pr8JlzjTCYjK2Q3R9KpQtetIKQXIL64IRkvKbfWVkLq8tYuXknTRHrh+TVWn0WfBw95fowKDzD21
+4GZHMxqmmvsJbNPHoNbYq2cXugJO3u7L8R7Y6JIGhf0f5tZPURi9exOaREkuk59avUHm17GmkLC
sgJlSPUZVra9STWlnWCExlsf2ui61GexoZjD9xGRsRHaBusBdMKEE/bVrOn9eUrwXpRT5wG0GjGu
trhfehiqG2Wb0S4WNqe1wfRXIoV9wNx5R45QwxqszqJj1ZrJhoE5CA5QV2N5UKi8A3donCBCo9f5
lCiZXxGjbBdYmLpK7Otx3GlTTZGHintVGSNsdlcU75Os+o2uWZi0DE1bozKqqV4qoPmgatp7kaRi
bfnZtK4p2umF1AfEyeDiNPk51t5DkXjVZhZDt9VbcHnDBG9LsxcEeznG264rxqOW1R99Np9zbLkn
Y4SFPg9Y2XPTK69MTiYX5rjkbusToqZE6YeZDiylh0eQH9j8APNmsvKjDOkFoTxBR4cyMIuM9a52
v83zAnj0Fz9spr6ZVZadHBmGcFfLPAitARIIIvcLngEaaYkNrSDLPjs3F9uRLkwk+avZTNJ8kE6I
XYn2wELdpyz9mUBJLunr6LlqrsPMDFdxb7SXg+33bO4mbU09eqkM51OK+rutknybOxwY+tF+oliJ
V6TG14+5z5+aG7sJJNLzz6azzRVBKdkaTT6s0HaIrysnT2+EWckFtzlf9JniZ/Cyb10REvDR83ax
SvVP/lSxYShrEf3SJIyA8qWjz7ruJvmbCegSIMBUHTq7cGHPeXRNhFZuYa0WF8xjho2aUFP11vTW
xiGKagwVdFv5DEOckUYmap+2oDlfZ1Zb8YPCi6UApc1R8oNJPj6wtvSF1z5TZzWU/n3tOfxbSrQ7
CrMDcYtQonMR3XS4ta4dvFAvXureOa5L7ZNHl7ZZYfbt/Ij2XZwuKeEhPzSWbPtBONlAT89tSN/2
N/YcuuaKoonGWNcP03qul0RBtxeEElfmh4OlwVlP3GeklEZ11Ruz2uvziJxvdPxvQ9bqL50+vqcy
VFczAiqiQ/u439Nfta6cwu03BnVfycoqFS37GLyBidgkgD7IE6EXt7UvnNuBFpu+YtXUOGIwUl85
dpt/tg16guVFjbinTJrIlfIadyel4fDKlK5Cfd4KQiw7k22ezHGK74m6SukXTJbTZ4JC9TfiHI/5
EIfzOq1iQmMi6yN3W+eudBPz3YhSrVjNYNezQEu68SAXNAtevDjt1khnx3cdefpaVl17Nw9NfQhZ
PM89jeAdya7Xs1vCkkPNu+7ZDsa9oc0pj7Pbex9h5KHtN1vvSigneQJOYYOpSJw1roV84ySWXMkK
CSQgaKJiMHJUt41lw0rAhd5ejpkJJ1APiWCjDO2IemfcUKz7scW57yfkmiAk3obeAGiF8eRG8rnw
O7raDi5MWOxqL0+eWM2yJ7a47jkfRv0O1FPIeMRLDrqD1bALa/cIIFcDF6y1+C4nd8gfIzNJp1Ov
EcmEvb45Co1EnwUNkpFWkAvE0JA/4mJE8Y2zFPxGH+kbGsDNjYI98KT7c/fhyKHfo8wVJzxt6spG
zPNQWU5Dj7mtsFVatbvOCmeZzMY4FkSjCph+aF2hFDCmF8By7U6sZyEtl8alnPpNkvI+nFCP0Dj2
w9x9GEJ/dp8jZrrzuvdHdlYfjgsvYjOqgAED7UI7s91L18riFzJZCNCuvO6OHHDmn21caue8HJOX
sHDKbRP6hb0u5jE/AO3QUbilkR8gnMSt3xZD8aTDh7jp+U/30KhHImvFHRzokkNY3b2VRVnhpfHS
ravm6NSUHEnzskdHroq+uMc8EdNZ8czd4BfZRVq1uB0LFa8rEt/xSc55GziNdLYDMaM3ue00DQAZ
sCdwBLNNnxrdRVHOXWCbKVpjj3aEKa1wuvWZe1RXYxSTdiqiUccSuiL2zOSwUMhYMI0Mus40yeDg
uJnAt6XzUg/2HYo+N2OQ1k3Qzpp2n4q4ACpPeOh8ItJeW7ltamzyWZbN2mpj1tHRJ9u1al1rr2LX
eTJhoXVrxg/S2+MXksYbvKpwrWtpGF0kmIfrgEe4oRfiR5DfTfwcq4y4U1Yf1VQXvdLkvmuFcTvW
ilrAqDVk/S68GgWNpB4aeWh4JtedspILmToMAs3O+ywaKJh6uSBXAYKodDcW8r7NRJi8YLEmtgmw
91nxPmIqmOclANb3v1ekxu5dklyhviuQTzUokcc5hcWfoPGzN6LNsy1KhPlV52B9GiYStnLqY4Tr
+q7izx5ns1bYUhL5HI92cQsKlGx2SSABHmy5dmIDUacRA/eNshZ5ph5yOiAjCOl4b6yaJq0u6Ysh
DOAzPjBngOQwjmI1l0a6idjrOJzX02Y0G6TsuXfQZNmvKwr3WxUlYttkuvnq0IHeF1kjQWCxMjH5
8wMvqeJdEln9uqkc/8JKAPoEWRsPb7nQ+h397itrjMWHTluq55MEjQLdI01z2kM/qDlKddFFRkk7
BshChg3PTb2VYnQ2Xx67kodSD4w0iQl6L+KNyNnGw1HLvrWc6YNKeMVeYxq61gZ2knJwSxJ5mCis
NF2baLCSeVSFdhGU/8femS3HjZxb91X+F0AHMhPjbc0sFmeKFHWDoMQWEvMMJPD0/wLVDrv72KfD
9+fCCls0qWIVkPiGvdcOfeuuh/f8WE/6NJDNcmMyVkFuXKqWCpwpbz5r/XsNO+yGLQUTv7qJT1Fl
ce92HPyoordzrvPt0rIcbrN+5KEzzQ+6t8Pb0cTZHpe7d8qgne4JtOXA7KrqnNjiPgiwN3Udq7Dt
UMfvpGOluxIFbUZh1wS3mQXr1xR2theYociNwPMVr0QxBfCp2BaJLt6suntrFCnCegyOjmuEDZdp
/LAND1ai+RYA1YhTBY1nAkwd6a8p43w7w1jepH7s7bwlfyc/XQPhrRDPl+ZrzW5Nx8GO8MaPMs2/
wsFdr7fBrvYDk89qY5TaE6oKySYJo3OaIFfLOhNtChx8W2pmYW9X31q+b3FJYmYxzQWESsnV0vlM
p1cwV+sklzyOs3vmD7a9GxwzBPuxtsfbrqfeTu0RlvY6/oG7VV+FTZPDMBoBuqSB/ftU0qIhmh9P
EAaG3WQ18gFTOROBusUuYPozmTnpxg4yH7PbsNN6hqRUe+xKpJWdpV+MD0um40OcNN/p1yjF8CzM
O2dJi6tyqEdSOBCvv449k2rmPTeK7KYXSqln7AIsptvev9aemraNWSgcK30VTUvTkexgtSzkhm+h
aG4mwrk2OpUvIAhACo+OQ+oScOsJnt2rNqJAZ96Wu9AOxi2wZvd5qcgjc5dMXpezviQWPn80y6e5
00+tJ36yYKT+m6mOypjgNF3JNzZs+ZUaS+cD306LGrVVu9oqXgxyjZ91XVjMvFlQ92jFCAqxTI3v
cvGKx2DuYdZWcYrEpg6ib6M9wCE34wjTK5ynx0YIEkHyIIoYO/XTdHA7VhAU/2DpiQRxjwi9w8eS
A4v1oHIrbFIjmSAgE3QPDYt7wLOz9izJuiYeJTa0OtGOj6qGnZW69d2I4R9BBLaVjVyyhMWLXPJy
Pwa56PYkzde3iCaDK/4LX8rK4KeM5aOTVhweQaLPYKqy8+zycBVq+oHBYmCLQAYTDi6o875P0Jib
m/NC4hu3unhpeSRBnsZzMch1FliX8XYOB+IIhceCFAfvJkqEe5QulTA+XY4Ez7TjdEorputj8y0O
lrPhgt/mSW1jjrRuorCj1sndZg/+4lyLsT8Qbe/vyZjLz7XL+K8JbcDtlPpbKlO5jZyGfPrxIUwJ
mypI6CMDw92HpnxonDVpvZh97Ifwnnyr10d6FwaIAOXuJum8JsLprvvIqnfghhLG7ao8aruGBF8V
4mSgqO1ad+iuyj62mVzAK7cz96OeovBhsEgFI90u2epq/pYhbtni51IHVrkJthP1nW2yeJoCzA6e
mad2mw7V9Lvb+eMTZx+iCM9tt5CgCN1rGEbZImUFYjk3Oete5ixJIvetnWWn0Ctv8D2RQrUoh0zg
ZAI65seC/V6K1vXc8HwUxMwcsmSu3zsEPW8usvpil1nL8iODuGBQd2TWe+UV7R2mU1B5PPAAH/m+
OQVZSo5KRosEpzZF0JgQjWk58V4V8/ydOotbK66JSE1FcFdNCuhRr4cfYK1/xq2Y8RdpC4MSY+iH
xTi4vBJ/Krd1Yk9fAuMO91JqZ7mFjYicYPKL6sgUdI2U7FUNsoywMQHF3SfsMDG7WqK83ybLXB+S
GiGNY0fWrUhatvIuD4NTEo3Pc+x+oUJwnxq26oe4mfsT98G8B20kaK6Clwmz06bWpXyCFYLXSCsi
OrrovTAswdIiwr6MqyLZ5TTp1vUkKWouOcCUTYMYHd0DRMRD7LUVPu/EG85OyfmDO86u02Mc4Vpm
SJSzemQWRk1TeILkoyWlvMOj427Jam9f2tpprpsmCMYNmx/Y24PNjG9e7T0z58KbV0FTup0S134e
+QEEKjbD8jqsLjxuYzyQigG13uAM6W6w6oHn5+pBE1NP/XFqyuSy1HXdwjJX4aZvh5iKaZ5wccke
amzbr5UQp8xbgRPxm9Nq8jGzIe1PUMerTWOZhqI1QEiGvxsCI5IC8+QOdc/wyc7wt9GGkakjkazA
G48/XB2n8Q68FDnyzNTmxzkbDQEy3Gj7pSGShoKexttIHtGUoEW9G1X9c6K83rMieFiNihtEW/YZ
fQG423qYjgDfmgcYJPI1TanAd67Dgb20rrjvmorFLBKW4LFDQELF28bVPVvv8dVykuGswFMMm2Ih
q6Sdrf41qy371i6m+Shrgg5pXjv10KFafwxZShebVkThNSBE+R03SXbuu2B8klIxDDUwHJMNAVis
kQs3KKFAdVrv0Lqk3JSTwxOLPJW02yhQT+ktE/6e50nYQqBMhZzdQ+9NLp90ke6jvo3Tncm6+yXu
nBTD/IoWYAz1jA04PiNGzbYlAtufbMsFGoWOQm3xUFEx6WhvdQjVA0J80rwOHgj7yeKpG1cODzMu
qR3NTrK34y49stIO7A2j0euWDNurcbL7PeKo7EIgD7Ed+KDsS7VU05c+LbG0eyYpdtrC3uO1TsRx
0gN6R5Zy685TcCq0iPdEk9bHqSPTQ9XY3jZWO/U3QV6or0xvLR5iU/1sU99d2qqZDkNP9c8402dK
Y2mErOkIE43kRMMuYxvXXXEz9OEPaxQC01YRnTzt9jtrXsRNOHJrqFTqfdKoq0qL4L7EEQxbzh3P
nuUv08aLWPXiaOeiCf0t8+b23AFXvLFaP7sQT/4dUaHYj+guD2kwv8cIwrb42ukMgpSxoohILmra
+cVKVHTwW0H+qoSwYnGhH/WI2mVsZzKBu4qZTZWVQOtCgC9aGXQ0gpQjzNvUsvbSviW4pLe0Cstp
bqEq8yDrhvvAr5gDC5azO1RaY/5oXJ3sZs3DJiUaF3sbtMqL5ROJ4LK+YcYqqDQqfRBZgM2sWm7d
bOHv7eihU2a+m3rgoXLMXsJOflUxh7VrlfvEUcuaffweYkDahDELjwkF/q6zcntX+lZ1kCJzTpDL
jk6cPi5BTauAAncbDvayiePlTulEbWAOvdZdk9578XCKLHmisOqP4+KM3yzDGkQq66sCP44ykwoZ
uUxyrEce1CYY3gvMpQ/T0DwMgHXnjV0Fq51ybQR1bt0FKsSAbkt91ZS2vCDS+IDKN9wA5GiBDeLx
TliDMegJna/9RPBPXJjLWNdEsuXN6+cu9v/W1n+ztmaMJRB//+e19W3V9vr/bd9b1mp/BqT98a1/
7K999zfHZeRIgLzLE+/TrPPH/jpwYJ0Jj5UJmDT20SsF+p/7a+homHiQ77Phlh7i3z/210qRb6hE
sO7EXUwbINf+i/01hoA/r6+dkOBtpUJMcTIQNhuKP6+vUUZCDMi79IRXlEGRCFeGxtLFiCzl2IYk
rdHUVJvA9jVJmXJGgVLijgjwoAMi3srJI3NXLSjR9+xv4+Zk5ZWYmGaMZWGjykDNWiT0znNEzh02
R3HLWNi54gGKSmxe5cJ5jYZ4TFgbMh2BIYbmC+Pl+vy5oLSp3souQBNmL2DKxhQoDyp3EVyEls77
Z9Yvec1Wua3KeN0FVjKojzJHT7zvMmv9FsLlim2WJvM9IwZUsYwIiANeF50bHlXmMTZu+EIMjnls
VwUzeT/E3Kra+O1dLGkWIc60VXD2Qh/VLwXkc14Wqxqa0dYWZgQC6toh2XfODSybbAj5NX7pc6WM
UUkLJZ7BBKGHlWhsqsoaTmrU6sunmL1UuKc6ZSN08wqkcbFEdb3BGEgynpfzo6ExUjT5FN0d5Mil
+0g/079LB7d20qGJV9EqzzOq5f/mGFFdF5Xrvs8x38eqiRfgfmq3pzww97aK5XNKEm+xHZTHFtsL
Db8147d8E2SqfiMGm989zF2SWYfJJhzJSciF1L6+JWknvWBGZsQxJeYmjZLxSlUhSMfE53t8JhJQ
eT5FhoUpkANzXfM3vz7Q3I4RiFORhC9yWD/hcca6xUfadSygKiBsE35JweNd0vpAOyDd2Cokv0I1
p/wUfNn8GXSoaLduPvC+QF7mNWrD8pVayrEoCi0/BkrXF3BHydPR9mvrdY46ELtCl4bk4SdmHz43
eyS7GbL/Y790LopVFM7bT/U1coP0wSfW3AGLgLqxFoV8Lh0uwBUZxFULbO+QGQcxFkAhfhKKb/70
SapPeCVcRL2N5FijeKdc60euBtl2fLKh6om3DmdXXQWOGOg9fB8VJngELj6mvnoXjZJbz59q8mUY
r8V77PWonicWqDvgp3zADKOYVlAJMFDM0ho7c5ni4d5mPCzh83KJepSmmJYqwKHOyU8Rp1npiCqU
5Cted/IZ3Vus8XvKjktktFPBFROJofswZsWpIzNAIDqu18kcmvqNxENzz05OXRUUrm9U9/ywvgH8
F7oy3OOvTo7zCGHwU33fUne/fF7CyRqlPa+eoGq92dP1Io280TxOauAtmSQhigaUyj1MT2TwGgHJ
gW09edowHLglq1qhz84DLpgBF/51Xnr89ectMeR1cgRgzps3gzw4gk9SV58B4WjW2lPj1oXeeYMn
nh3Y2i8WMxi4M11KRZ6SO4GzABXrxqtQqiwMV4+5dicMaEnBrwOE7SqBFRlvGiC93A+2zQXGZtwi
GHDk/YlaRzyPkhi4X3JZB2PzFcvoEMBgHl6WxlsF6cnMT6hqgSshB1kSbAef3oiUihFBi9V2M+cp
MVw7mib/RGtKeZATdOk2xtqpSVst2IDVPkVOcjwdlm4emApyU8D4aVn+bhbFiVXIipzrGRHyDfR4
ZDczvjWFCO6R1Z5zhcacaOdC5PwcB2TEFSjfYJf2HBm2HYnnnv6Ad7DAdlCvdclGgt15y5DOn0LR
xUdo4vLZV1zzXpYDaQ502i5PHZZQ52RYAF2phV/YZKu83wpX60cuLfEc2ctSn+PKZzutkA5h5CNU
6JjaS3JkOYh7YkRddMqTyHnvEsnRLKKZaypCqTWyE1n4WNsuB05J75dsTYlVosFE9ZxSTAP+aAtV
bgqYPbAiOpwOLM/rtykcuSMKrxG3CWikZwY8vJ60qFdSb7heOT5BpvPZSVt+vIyj7iPOKlI3tcvV
HfJPYHBF9gzpIMU4NbSnQTAtOHxe8450+CYU1rxKiShd8Wl6ePcShNIuVil+TxbnDCUnwfB6BLJm
gI5QR24+/RukhK/X47oh2NYs3xDwLHyQv460tMN4sKv9iYeRCxJxuEqDDmBwAweo3dfCEveOx92V
51mYkqvG26ty1ALrHVeMgfMy0X9AqmrcVjMF5GStKPm946SD5kUkqixfpjies1eXsU6yzZ31lPq0
zTq6d9/DfAr36dAUD0IPkh10+QHAng16Xa8PAxgjPJwhojF5gNxwOy0uB1lO/TAgqMUmujEaiJcG
mqznE8ePKqadiAdKiE1cEakOKXMJr4uyo+KVfmTYqndJmD8saU6qQpL7Acp4K37hUdqeUJsVfETl
6vbKBsNZyz1JLcwRU22sSbrplkmj91GRTV+xjzuDqhxwu83BZKhDVPssHbIdmJajRPDK/DmZ4/qa
Z0xwL0rfJlSvRTbRNgo5shD9rWuv9iCcn9sxiPWXxG9cDC9l9K3p5d5CbH7psFFvGZKS6wJWa9oM
hSgslNf9fNXpob720xCw4z2Y/WoLEvWV9dShphs4WJi27mtcP2nhP0aS+JzX2cuBdGKdAOR2BTO/
4FQlskY5nrdbFPzSXY2gaScZIZZbv+vhKHuNk7K0lMVJwGTWyJ/rAOlBpg5ZyU6XtcRygHE+nRHA
ky3MzmfGZ1TWej7M3pz7p5DLsmUSODDHk74Or3sURXeB6RknpyGPucQ0K8y7JnNzEl8cMULJAYZx
RyxXcPaJXtzlzOwg6AXVPg5w5SKvQcpBQMZw3ZrRvvFVTFRGZ7nmPXeq9MvsF1+c1G/yS950zkOT
MZqw+m4Kts7ShihH1Pizw5X0XQdMYLoJp83CRbZvXD/ZQQRtDzN8mZM9NuNuNn2xL4La6K3jkFsy
qC69YYaQzje8X95H2gflYRnwZzFwQI+UTF/CEKROBkPu6EfTN/yQjMhS/zuAk/lRu2Qfso2RBwac
6Ub2bvtA5Jmm/Cm9vWsKduqDfMbahLhi6robRrQLUpvZxYMwFAfMG84xCkf/UoeJs4+b7rkJB7a5
rUdltO+KpmIhFnFEZQX1yaTrfUzdcB6KVpwZAVqAD6vuKgsH51IpiEO8acyKyUp6Mh5GE8MUa2+F
2DxSTqw1Njm7d5p051N1Wksm7ngIIFxwxvIQB5Z3lbdqfogrtVWlQoNlde0xWJ8QCiMElJhwOEF7
BLaSzNZbFxkW+BhCbxAdPgxJIXdYfuzHrE2DSzXn/RdppHWZC9KzEaH4fN/ktN73fsxD6hIplzMa
nAb4SV99TVdKCTIoQmO4vmX2LFnonvxJWbe219ioMJkxZoFDhLkLtL5CajfZvv9uZcVXYzUIUoSf
FwwJ8CBZPpcNKoPJxinZD0c7yshuDbJmy+HPZBoszzEime1qLJkE69gBw4tkRdR2vp5W4mpOW/Ue
tai+dlHVma9UxHuqa3ip6ETL3Zyxc+obx3uOGk4UTv62YNzM4MtKpH+yO6OOhc7nXYdylQ8tF9OF
7YcvNrUa0nDgIAla3rveJSxyynLGLWwoSNzwG3J/HxMyQIlATgsnP/kL8OIPDv/4wLak2eFYq3fo
6ssa0FAEP7qKVUSQr7Y4mFrWaAGEuxcr6yQiLS+SHvxzoXdt3dOBkBLtMxcl2oj7IiHG+qX2gvxq
ARC5Cds5Q6nbL3ugdfxPFAYHj3Xclyk2AZe4KirHOidYShij4GeAkY8+Lb7g17vVY9+9Wgx7ros2
uGEn0TFdtKOnYpD213DqEKkM9C79OWuaOXntvHqwrxhuElNrNWKRw4lTKzyoUA3NtE+FReUU07hF
d1EfTlSzY0Ub4iZV8EZWKId6BGuXgFiLSWcIw1e0izr6KQBS4ntzx2LI1ln2FG9j1x7UW6ALnroI
liHWBQly3IM/RW5xjT6av8/AXcIqcVf/38iWnaT4gRpUt5pqq5w6ChFvdHg2JU2dz2dUjnjA5YTV
0g9z5rQTZTnjtPpvXOl/cQ2vrbNLYy9poKVPG71+/V/wAYPGPVv3ScoiNWR7VaAXNa+LQwDyV2de
lubgFCHVSFW6ecbIN4NZ8S8jh38DxfifvBls/sjleSFrJJWSfzHhT9oT1SL7+OSakNliVHYx8t0Q
qdctQlUdU2xG9TFRiY6v+zpayn3tddFtXPbiObAHjKAVM7X//m0BmUFqFWU7lrO/ImdKNUSVTp34
xHqbIt3w9N+bpKImHWmOt30iqXyGYqE4ssb47+AHn8yKf9Hjr28G/7y3/ocSnBStP38q5eyz+h4X
3pM5pxUiemGGS4jYuCCSttAzGoVFTYF6zvzIuhJr+V060BaBbja1vIMigKKPBVSPJLxfO2hW5WX6
c/XSPU4le9S/ebv+zYeIe1+4vgolARTsRf78gscwTjChBPmpZJFLNsxsMMzghK4pmtwQOSEs+nLv
oYV/L5xsfmx6ZhWNppdPKtM+FmXzd3b4debz57fQowZyFHYGXwkew39+RZZL8gibRn1qWc3R1ltw
43tGUi8dI55uE1hr+ztJ2X0AHlJX9Uh/UaLnyo8ClxM56F299mC8s//79a7+3QvzHDcEsIMfzP0r
r8QfsbIWbaNPBPxSoeL4rFaw4DS1PuvGRHXlE8TzwLlCUsiJYcimyM7YxcfHwRnhC+sRy7RtI1va
QGilLhaMiI/o0cJ97CyU70mMtT9HGEENv856ytDmzraKiGlJ5rdmuIF83H/8akqTYoLf8WnQLufa
POooAZ88pnAC1jruPSnhPWGeDZD0odunA/rf3441I/Ovn5MPSgSaCpxpL3T+cgBp5AXJPPrWUWmX
M1BWC173YFhbndLw6jn4w8ssg9F6KllQLygxNC9rhtD8ZEKPdytW4H5XeTvmLDwVHK+O5E/j53iv
P8dDSuKNZxO3ovKJ+4iTU0XGT7FN/HqM9/EICWCZC/514sQZ3njZTMwBxK8/cif/bxL9N5NoTrCV
hvKfJ9FP1fAfJtF/fOs/JtHBb+z4bN+DdyOY9jII/scgWv0G8sJlWvJJk1q/8o85tPsbrBPhBoyI
PUe6PlfYP+bQkuSPwHZXAgX4l9WY9V/Mod1wPVP+dOb4ru3awNNgIRGt+FeaCQTLrGQZXJ3M6Itp
H+oMeQr66PCoyds4eKVk5VqinnkgvJBnFlvs5HbyTLUbcx0Eu1YNjAqiRL1+oiIqT5ZPY+dF38Dx
MGvkyK8pVRf3VLfrGR7yHl0n1ljtAIxWZjsRE1LsesuwjdRk96hLkFv6NhOVlUFExbo6LGSg7xsW
iSjj5nkSDHs9Df53TMufXYHqnznt7Bwyq3PutEjNfQZgD5irQWtrNxY0jIiIIaTpLhopS2kWPMhM
8QYBUbiRVhuREiqZ2w2FUudpCcA2GErZvWFV+2YXvKgdxoP+d/4VMW5ap0Q4HA1lpzZB3SSaH5zP
v8aMJio9zJLIdrM9QYruKQEI5u/pPYqfCR/4yeVhdu/BtCU2cUmij8VzQbxndD+vBBv6/Fxe2atT
u91rOdkZEeW2uccmo++mISqfIRBUd33XjvO1aUzs4neXFKSR9skzyXGNEQIvmsreLLoOHpCjzfsG
NBANjogQXNoqiYjxS40Pg3ypv4k4CO6jnMMcK1Fri12EpZpFMPmTBx8ELZoi/8rURX2XiSa8d4Eo
6ksK9e+EQaw+AG8IL7mXNMdF67WKJzXD6JGpP7zZ6okWOniwmCXcppkG8jQH7qkQjAOLqGVqVWUM
/mY+HTiTzhVg6eoO+R8n5uIUCB78VJydjnAGitrBYXUt3e6EI6vndxbqQDxh831aiuatZfXwWtsz
dIFwaVwP8R2kDmEV5EhjOFqjZ+bwwdT0nVCgwieJX/rBsDiJEdG0FlrcUX2Tkek4PXPLpU9jr/we
0I/jehWYTGrlE2o/2zHMY9R4p8hv+gUd7SznYxIN1kXSc0wMWFE5K5uGgBYQnmtPkiSJtagA6+HR
Z5+UXVjIMqQIwCkRaOZ5X0oxOzf6VzmuPmvz4Feh7n1W7TFhgZTw1h8F/Wd1P39W+s1a9Fuf9b/+
7AWyz76A+mxtEgI/gHfffjYPUdVa+G0+uwrgPnQYCGbpLWCiue0av2t/JQrUekKDgcAni278ohiv
k7Vp0XQv4LjjS/7Z0aS/2hv5q9mJC9svd/7aBIGrS5hzr/GWa4sUrc2SvbZNvbLzq2YhUS7pkaRY
RHjfMBRu9h0dV7q2Xkle04X5qRQB7H9NZroXxd6J29t6LtfmrWpb+riBp1q9xY1a74inJGdvbfms
/lPAUfIaTsTi0BWOgxx2ZIKYawtt/BV4aWT9YflYLcGlTzty+HBbbMOgMucpSVEZmSTfO0Q4bprK
HCfLsT7chZMmj1pQq8vRBCI9zokktqAGZ80M+YndRbzz4wlxW+q+iLadNyny8w1u6uoOBcMjDh7k
8S28DKujkY8dwNZjHiEEp3I60Cdsu9Qtr20kOb+ns39rLzJ6A1A5nczU5Ej2x+Auhb+AzBIhsJN3
470YInVYQblMzAljcMhCTppgPuYOyGpNyOCBuDkGgxbfRdRJtk3atqqZByxvVUTYPHOpu6VuMVlk
ERJZDQSE7RcJNCBYU88CINBG053X5SS3ddX3kNP2SLRSsE/AMhyoulJoxhgnKyGhLVUVQ81xtAC/
JuIaExUbKz/+ViUSD5UgRz7zmfpI+NubHE7065Q208ku4v5LSn3EhTFZx7g1P4fWy4/ILOZ939Iw
jgC+vqnMtQqQ6hp6Z+oUmGjhA14NXjVlJ1U47nXJdu2AToXauI6ZJtdD5pyDiCLKWJb/MCALPyYL
j6bPkKbedQquCm/xb0GXE2ZAf5Gk+6BJ+kfy4qKXsHFXvFQR7Xn2aiIlguZ7Wa2Ch8Uk2deaoclB
ACpB5CeDQ8Hw+1gtIzvRKbJfcfhY7GhZxVbwZm5JpKuuZ7Rbp0IVwYPiCzedZ6y7LohffApCGxkb
00oQxN5tKxljbAbTZ+LsmjS+hFkRhGiiaDryPiEEO5NYdDYN2VI7+PQEqvarTVIKdasiSNX0cIYA
BggrR5/A76Nf+9nZamPMFmRuoIMarJe+trtXrjic/MkA8sEmbdeL0urBLL0NVDErd0HPOz3kXAbO
dLCN7LZGaOckmS9txs6xrtrIT39XnVP8zlBtzcBUTNoQt04gWWjYzqXPE3ubzg16dDcRXyoihR91
mAUfyC3iPT6m4NJE8psVDj8Tgua/etKDCT+X9rZz3C+l41qM8LoM1QY60lEwuFjmJvoSt87RqPRb
5A0/Atm4x6VyehZ/+IxVMn+dxznc9Xkld75PTC/hm5tRoa/UJtu3Qta/xxGm6owMpZ1kfHIa5VBW
W7nAaVi8SMBtIa4q66bsoRTebRn35aVYQIUUvcT7RVh50m8nyFj1vhPFchvPIE7qovsYUv0MwJ9S
ivoiWRSaPDUyiGLttHNRjjQb8MmMctxV0quaAAN2i6uZpxzetYjYwCx7tqRXsXJq7G9a+hT1SeD/
3or2cRjFzwhid9AmzOIs/w1nub0j+CFBa2/753COlkttrzpV1bxVMaB1QJznqcwwdcMr2hOPRlRp
PKpTauYCdW995RJou0k98SWZ5uySc81j3/XEQWAqOsq019vaTo/tmNfnqjdPzgLTRyy63OSjCx0m
XT6YXzvbXg3VE1r6cZt0C+91VKh5B+Jn3LtehRml7IqDGSoUaVbwg1ikrwzPoze7cdUdAggGQYH7
0Iie68r9UUikwGxF4VXrpL7GD1BdD4383S8m8i4Em/6s0buBl8SSv5tOQR2RMOrUDuoqTZMXePpI
xeI/CvJ1ke1M6QESgLlDMhzdk4B5xkO9q/KWTZN9q+cOD7Jfc4mKIEbRZAAcCZCeqk6/GPSAj5HR
w7FGrThsfIznj4MmPyXtrI1PEqvrEd7m8Ei/WE3n7TpveenZrK3FZiPKO2xRMYbr8FrW1U83iU8N
SXYbbdl30dTdrTkx0M86dmtIWYHmtDnw7qUzzxOSq1r0d8Sb3VCt0bZ7uIuxMhqsUQNpNOOAzBi9
wMYNcj3uXJW4wLd9x72UaRBcvKIpmVO0Gzn7bgdpoFjuZVtmv0h3/9f4/U3jx2gvoEn6z43fVfmR
vP9Ze/TH9/zR8SEw8kM3UMBG6c9gBf6z4wvgBEO29dQ/Exj/aPkc8Zvvko3LYN79pUv6Z8vn/+bz
hfXbiAP67Ab/i5bPcf46vkDgxNAo9NAwSS/4HzTNQVLIL2g4riLKYMxqOT6ONIri1dGPC1Uvo2Qx
3M2Qw4a1tM1iKS6ebosbTk8HvbUos31kJ+OHP4jibolM+S2003n1rMPz2/Bdxc5UUX/A2FV+K1ya
K9sT8q5NYNPg+2rVDQnEwYI8qIiLfRfm3jHxgieC1vJHhj3jnT2+FxR/G93p7KUf7fatypLR2i5j
Xi7Q/mvgJgTQGUoWRJjoBWIZEeNaKrNB9YFvpvaa7Lu2Mvg5qi0YD8081PaVJP0O5RXJLVGOADOe
DcXVYEeLs3NbcJX7HNOY2rYU8CDmglQdG+hnqAd1pC8q9cdgT+B1Ql5zSZYTtq+s+lF3df1W9fZy
OxDQiMQn767jsJt+YNEp3/DxQuBh4TlfJ1PWPKCUjt+lhhtILVvBdxoO40B561GLb00CAWlxTXXv
qrnCtRaYBhdrMfnHnJLkNgBt8UCmLsFcxEzPXXVFli7OtyYjPaMc2g20pOMkE/9eNGCUSb0ufhgY
QOgaiuDec0V9FfVp/0T0T7dLsA/tnWlWZPfVAjC7lZVnt0cwkc7LcA2Fn+zqpRPNeVxynW3s2MWl
nbiNfwnsQgKnt+b8hdJ8eBqcrKUSFojJMYSIrxgooq/44Fa7KVYHgjmty7SQFc3Yz9tUPIhp/Hme
LbEYXvM1ImPrhgWZkVHbXDNVGH+GbbikG568VrbrsGfdjU6Z7+smXH1OkAxIWBf+eJNbphVAWogC
aGBr7tH2UC3EScHTSKZT9w0RNskJU9QQsJI1Kr4vg7AUJyYkyaOuM/Uq4yIhNcnlX8PE2D6JWqaH
odHOtZDpaGPNqfQJLzspJjNltezH5kSK5vgY62JNBknNm1XG7RnNePj71E5+e/Cod8msZtid7NES
hY8r1Xradn1cWWS2K+8edsBqQ6d0JZiFkMMfTl2hdx+0zPYxwtVd6PakYxSifOZzzPCrdPreZ0Zy
04lZn/2WbfReVFNz0VFJZqY3x8Xq6qyeA9XYd3HbV6ShNHxdVLFzg7hhwD5fFfVtWoID6QhU4y7/
itYjRdOdxyDPeXuMDOz6HI5gCSgISgETYWPCEfrDI15XY+eX0rYNZD/ZWT2JVhNcuGhc4AKCJVPz
Wbs6PTWTdy8C/Oi14y9bMsHizey04ZPJuXv2nRnytygK5w2+NFiOPp5WstFqSUB20blPw4DoaTMn
AmiGMzckMSf2rVMjtO2xUB5Zz7qbrupyQIYMSsNozPaBogZvuV8eo84gdsahmX8B+aKKizf0dnrv
r1VLuHPqZbCpcbpptbX5TGEwCzXWaRraFyfX04OVBeTYmZa0EdWOZ0jc3g2Z4e2x6NeAGZMTIj0U
80NTBfJqAGq6IaYlvgrmLn+YWqprihGzdZA8HiIV5nu/5oNUHgy3CHaJaPQtmB4kDUgz7P7/s3cm
W3IiWbd+lbvunFxGZ8DgDn7vwz36Ts2EFQop6DsDjObp70dI9ZcUqlKsrHENKrOUkgIHB+PYOXt/
OznX6ZHCg59kGw0cr7DZBgmhZmGMlytlf4XPul96OSYSMH6MgaWdCf9j7NjOWdhi4TC5LDt8Le1V
IpxPECSjDVEpCHQGbVwABAoPILapKXrxoVw8TCEzKfg/QE5Bzs1cw7ATp5QEGxThNJp2oo0fRnup
/tLq0ffwFaEFeHb5xhgjWbd074NN2OGgttWVHNL0umvKjw4dLQqRk5cgXkcldKcT4C3F6FFBC0wK
+Kr1xipzjZxgrJlax2a2nhCLrLAzNB6dKnnRJGZ7VDZWJRy2uynw9R4ohrMxW2Kj8AV7AjVeFh+J
Q4O5gXB//hTTr7kI4Fzu5GAitQC6Lfm2z3GywUA0+vJWjE21X2hze2aC3E0TMvVJhSlSlYo2np+4
9U0DPOnWnlXGTj3p8pvMGNkJB+or8HlxJKrFPAEPabYGeopiXbsjgcOU2WxSoVdE9x78zg1dXMCU
o2tt4acVm0hG0yXxTuEKdIl6mCHdoDtw2ks8yjeuIi3JxrC9Vlq3l4XKirUi/fiOFkF441o4NZ0e
VolLRB3eZH0KQkFUumXHT/kYPsWtaG4stEvX1hiMp0S19q0kuu+uH5CWdjYBfR4IJChKrPyG+EDD
DjCOwT/idAzXYErZD2Xe8zDq9tY3sCLM/Uju+TQHu37w8hdmlOXlPGzbfu6Ja3JspjF961yyxgDt
6xIPIFVcNLck24Bh9Sg5bQ89BORC6H5jGz87ec6zheqiXTMNvOUmzC+DSuTXKZ3PlSxJD0vQL29M
U1x7TutsQGSqs2K27esc+f3G6Kf6yh3Mz65WcouNM7tjlItSq/OsD13lkK6F5d/kzohRNVAXyDUj
2nJHlwYHogu52KxVcjK0DI5uO0wHUALjmex4RQLNlmcwY6W5eS3+/lsnv1Mn27ZYJhb/vk6+/1aW
39r227dfKXOvf+sflbL5F/J8ZvhI638qkwPxl226NmZ+AgJsAHNYAv4xGYE9h15e+ug8maowUPln
mez8FZClEwSseVTffzNpg4nrm8mID8VLLtE1pk3+BaC7X6ex3qRsIx7c8szQdILJIaZTCtwsJGAc
nnFBP3JlSs8azrtFyrIY3bkvkbegIvcOTeEkIEDCtthS0ANfXSQxbOSzrVxkMlEEoWPNW2NbRHL8
WIyIkTaT7dpPwSKysRa5TR+AeWTe7GzBSX3tyxpRjo1O1KWRspGLZMdcxDsIU3oUwQL4TgBMazXz
JO7IR0Z3W/o8JdTlH5268RHtt8UZmFk0bInc9a3nbQSP0FqnSXRFCo1/KKckv7diG50R7R80R+wf
qo+xiU3W0sZ8BKq5NDUtKb+Er5olGAW8BgsVRReVmroHCBz++ZjO4rYflLUpc+8GdFFwQbBWs/GL
KPqcU9GjzM70YfbAjGYJPYkwFWqPRrg8DAnpVIvMqqor70xheNhJAy7rTHfkqlyYk2VGlNmYXRvU
TisPJfjKnAZ/m0dtRemJtEsJu6TqcsRazI5zHqRje9a3s3EIDRh5DhGzx7wt621mNfMaHvoMQF1U
F8iI0ZQ1voG+bBj6ezOh5WChHjiPQGjsHVTpO4sQaH5qO9/U2movvMSg9YKCjTiA8XliKrVtB8yS
oZe1uMTpWwxoEHeyr8YNpfB06yRI43q2+ejIP4siaVmt6E71OrL2qLDDR+0n1S5NQ/kVtH02XTBj
SC8iF95S/qrKG0cEen6R601CkQzkVqldI+mtT4ukz4dPuIoWmR+yvuALuVfDS8TwYzeLEr1mE6Jm
4Llxbhyq//x8SuuHuDdTnKzV9GRgFIOdOrviwqgyffINWkdVIRCmJQHKujpixCQXgWK8SBXDRbRo
L/LFHB0je0kUjYbtNAef0MybsWpI/C1tfQVlNTg5TULXr0brgf+VyYx36I0+mXaqXUQwyPPQUvIm
Go60O3fpq9JypgzbxYv8khqN0Q1Bk8UBYSm9aEBCAJUhqWPNtnoqrIH96gahubehW5dgfpyLa8Nw
D0g4YBvg07xQ0noi28ALzxvEvPGJ3c4HCSrjFtPGPjR80zhrk94JrX3e0Rj1VjoYyuB5pgJNtlE4
zVczc7nrtrf84plNJjsXp+yBRHX9g1uP9rXy+5j+YZ55907Yplu4wwjX8jI4DpUHJjIIQVNu6ljW
SL+NIh3W6AeiAyVyph6sHCodRlGRlVBTeEdW3rHE59kam8JNLXHFQsl1L3Q970JoCPQuqygUn0AN
Dh3GWSO6bJCBeh8E8+QG/w0Q9ZtyDPrwawpXGUUmcZescKuYKGRnK2jmcedCi/ODggo+QGCfrUeN
poq6NEi/eLhLjYNfagHfvMoJEiAmk6g/3SsUCUvHzLkYogLzDjiRp2zB8wAGIYj5zIRbQUL9ovsq
O8/5ylCuy/YM1zQz4ImCYaONBBBRxzgS/LCbccg5jxRK8kU2ARyeOob0XbbrYsBzwNrHEb/T5q2g
RbhUROTCrTRFDwmV/mRBEJjYrNndCbmwK0AHYj2IvNHDyxGX8mrUctzBueOXItdIR12u8VqigL/P
B986KfL51Gvkn1g4ccM+dWx5UQZOc5YlAc/96IYbNyOaE9SCTbyzacX7kjbAvopVdl1aOXvYAK6G
ogw8H9kBncK69nYV1VPM/JpmAiDKBLFkX8KJ7lJpHX3Ushgi2d0yRWL9imSyxQlsGzuBhPLOy+t0
K2G2mGt7QDQljbK89NiG3vrak5edZCpNu8aiUW0HpwlFGJ5iogWxyET7TlHZk+LZwzcp2nl6bqbm
C+8oBSfIIXMb6dU6YYPnryzRiLuIXcJuFKn/4BKOeOM4RsjLoczP8shrr6rON3a5MYmjLkX4PFvS
vZ5C6EKejM5YOsMDilTxEXNusmlJ6PukzWasVh3l4CHFWnHySAq+wKbnrxAEsyPEc0zX22bo0VT6
0onGHT1QMCj0TlLq19isaQ7ZkO/odV9LMHUg2IJ9i4H9YQaBfzZJ3SN1ogPkAitqGGszIJ5bA/po
XsVXeHjcdKPYxp4Q4tcYOGx3g+ygXA0cH+UNQDvLZGJPsyi+rqdoWOs5zrZOGkR7yQnsQNVp1LKD
E7M0zs5HG/37Aj8J6iftW90FUHjzG3PGakdSlL3NzNA8yLaxPxgjx7OCKtrUWDl2aUJDXpXkuWZi
aB57nsMLxl/qGvtCcA5bjiDQuEzPmVig1LNjfZlVLhpmK5eHfNafGx/KCVEL8YeQMeZlGJoY6NJW
UgkUS5yuX5HnWNjish1j+JIJT/61S0TEPrCkevK9Et6ZzDY2o54bMsHGYuUUvjwrGE/cZDjQTmaa
VV8G3IareixAzk+VOItF9CFUJSU1DkKKB48ulzHZWxQiyl8J06BfEIrtEFfNxVgG08mGyUlOuoqa
JfWh3jgMj9IV6PMHw+qxgENNZ6ru4NcIDDQGrR5lsG5cwb4j8JdwhciCxk3EADHrIvueui6+h7BP
vdIkMoeJ+2SN9LyBJ7J39kSKRUipLIC9Q/x57N3ZCKojXnl0caIY2uZUJzf/re/LLumm9+p7BFCU
vP++vv8ugNo8ZVX39EuJ//0v/ijxA5DQ5OItYWcL/lkuZfQP/ZMpnL8EDlyipQLHY/Wglv9HN9z9
KwD5TD2/1PGve4Mf+ieHPD3fxdlLMxwt4rIB+BvNcMteZKk/6Z9IPDJd9J8mGz90oLiHfq3yA6I9
ujBsjJPjEA4Ow7bYzo5yz4p8zmjh9O0GQ5p1C/hd7/3Kmbcmw0fyoX0K4awa7if0Sye7tQiZaTr/
kCUC5hEi7HKNHSdd02eKt2haAevaBwfA0yp0FNhFB59Qn10PWJ1WoI2xmcAyYT9BBylsnWAVFLRI
oFGB24GSad11JdCMurYWTGdUXEJube9LO0BrQrDGhscl/0rbA2uO/ZBW6Ytddw3lcU8mx4TYopLu
vhlcp1zZaV/cJuncH7E2NqfJQ6COE6LI9tqeIfWArDifBknvJxqLbZrO3dFRYbDr2p4pWlbNkvpf
iEtenNaIZ4HsbT2iEVriQ2DIT6KcDjPi8a2o4aXUbuOeC+Uf8ty6rcXCn+oC86LIAAiEIy1LqpTl
NWhts3iJX2j8cNfhyqEbDO/TL021aqJsWCUo3aPMVmu+rOI0d06281zDOxZpKkmmQdvUO169G61o
BGFXsrlcuy0Knyyf7xqXCfgwxY/It6yHoXDl2Qii/lNpVhDb2gZT4GRX4WUNQ0HQ/48TxSplxKY4
6ZIJyV2p7Czrtwlp4cYzHmleAivkrzCSelByyFPKqp3Xwq2wHxk41+DiuSlyYbv0L4MIS9B28BsG
E8Bsm2Ff4Ew5WJj19vRqECUkNDCuxqLsbg2wjkxTE6OIu5U/t7ZeQUlz4dcowQCT/v8Wqjhqrk4H
DBpT6uZLY4KzaCCUHdnX7asauYy6qFJy+2L83JXve/RLbd2CuKrJpZjLI9usTjJOsUL3Vs10IDM6
0FViUInQNVbpcBN2WUFgOYOQiNJz1nrYBWEs+nnvzLVatBNIn2Aoib4Vd4aepB9ho0nzIsDoVxC7
uuN15COuWWUS5vh4MSTIdJtdQ3eph4oszA9Y2cabYWzmgqCiEoeQlRB+wzgFDktiukG4NvoWRTBV
svEYZ26SbazZQwfRyWIkGR3EPPC1Br1O1MybCkr6LRASo16zktDoT/HhPIZumRWXRjpZ5rqoJ0EN
P0hNPYPDYU3NCNwYFXJ5BOYaH6oyNwj9xV21HvweBCmaOra/hho/ZFAh0RE30v7MVIBGcFREV008
NVeygfWMTZ/hTQzbcM8HEBezaF029Y3YjmQ6HBKyea5lq8rHgLETU+bGXIQ9wFcWtJqpziz2e2ex
j0fNrz1jWLltB5It6qAeYkbsUMTjpeMrnzOIia7d0TnXsbWNRduhGfDK6wYG4N5rHMp77V6RHBTd
h3k9nmrEVS5SkGj+HnP434bXOy9E3g4OPaJ//0K8eGrbp+e4b791XfvzG/HH3/zxRpTBX4Hlw7lA
wmsDrgn+Ga3gLakLkvckAG7poG79Z+OL9x5PK5nR/DUEwDTF/rfxxejYshnoCswoEhuG+FuvRHp4
P78Q+dE4bZdUJZOwBj7dGxNCYE+0XGoYllBYX+IqCvaGXxEF4+P8/OnqXH9/yf4fYG7XVVJ27f/7
v//qSLwrHOZq0ka79OZIeemUzjyaHMkCkkOv4XONJHg1hHH/jmL/Xx1pKRhshM4W5cjy+z85hqKO
fDpVZ/UBEVyPeFdctRp9mQTO+rdPyadh6aDPlpzWW2OQ9nIzqFhWge9lL1mevWD/fUn5939yGEBn
tEdB/L79jvC0EQ3mjjVNLfzE6NaaVRtLpmJj8h9cOu5VPA5IGjyfMunNpatF4VQxZ6RDBrQjwL9V
COzjXOHN+fNJLT/pp0psufF8skPYlQU2eJa3MbWeLvxF01ofSHvKVrKHxhWNj+h8Hl+NLn8+2NK8
/e1gNpp8Dyo/Fvo3p2WwXefZrOpD0LT+xiP96JD69CIrI3kSPirlxFHIdEn1+vu3oi8dOrmBh4NE
vv3q8Bj2oCfKGntTUt31uKNXbmAQZ5Dy//58josL7bdzdD0kbuQpU1y9cWTNfdpPkP7qg9HjFin6
etrSTgrv/nyUf/Fs+Qtj5x9HYcn6+dny/cDRBoiIgwFf9WSp8VEXQ3ks1X926X460pv1YoAuUumS
I8V5P23kmD7NyGIx0Lz7eP1G5+FTA8/CzcYwgbxZ783tQUXp+kVVFwc6vdWmFpqyCxXweP2qTmcs
V23MQJm7JnDdg1CL5DRn9Go3TnkESCChmVbse/2R8Z+qyuHZi5Ni/YoHQQNk4tTNXiY2Pmd0YPRF
7bXhStUzSAV6CA0gC/7IFIfFVmQELvS8MeDCNsUNfV3rQ+ZZNOaYZH7WhZ42QzG6iNKxMVdTGeyH
lPs580YZraFYMKrMaP5udAOgousWbh3JbtsOUP5dZ6TOUQTz8AxtMNibxF4ctTQ5Skqc3OC3mrBQ
D67ednJy8QUVP70j5m9rwyKQtAg56Ux39a4Kohpkz1xtUNwiwIf8Q+/b7PMAmCX1/l6Gqt41MKZh
XpIQaSjSigvB2aHfZ3pAGCFE8xLUpcfiEkcJpjsyIdelN5q7Lsb8vIbVbh8duk17kBjVyRQEifgF
9A1amOTh5cL6EMXaPY2RmQLdrPJHOWR0Vlq7/tTIwvoQcu4L6cVEvVs4lLIy1LQSYq8mEMy2GfWs
RumgKzbYnT0y7nXpgLfFDTa87nPIpTnFaVNfyT59EfAW1j2NvA+Fn7yM7RDedZIoSOphPn0LgGXK
SQ3YqVzQvHQDgIrXwBbH23TE6MCK3qHwK5K9BseJYUvSj6KPXR7BHdPKI8EwuYzsOrhKZVS+SCMw
L80q5SL2uYuw2hh8n3Qfbvu8jZwj4gv/PCYvhtRALkKIaBPYOwz6oqkjMjMtTinykuxzMC9spwbo
XohKo9jkna5mYggXGXZSWqKG3a7rAIlvSHpXWOMatUyNJQ1B9GLzhbR8blTJ/ME3Svd+pLR+wahY
HTnHaVt2rJzU5AQlpXSqKgsUDKE53D+QVgB4Ksdl/h/Esa52/Yg3To21TYaHxVeA7BF67Wgh6F7h
byTNOZUYHhvFY+eI2cAZxytuRhWw7+ya0BE3H6juu9KI9L73y/QpGCxjh6hHX9A6N1EoEZyyf81m
HlSgP85qzvZu3Xf5bjCUlexSyLPzdk6ZoEHHiIZ+JcfM/DIHoMQt4DhndEGBItFPbh9IN6w/RSna
89fQxQJKDNLnHtuKFAtG0RlISDczvglQktnnBnLVcQyjcqvG1mKUlb6AuQ/OQ1PaRz4I0tsIlp+B
Hn3YxIWML0koGbd9lAf7FPHBqrd59aEIydcxFBv420F4h16O7nsMluFbWWO+IXxn4bbEkimE2X+s
20nvcWUsFlaiS6Ad++URxiPOWUjljdGhtTah+avoW9crbxO3xPk01qGr9BcAB8mxKKW17UNyiXgV
ejdxz0NplnwsYeb6QnekWkcZz7njd+BwUJp/wIkxn0Qw7gqyXNfRPBI1WwxZCykwWRAbXc5NzaqI
/Ru4/abE2H9lU1TuGoOnPuuZhWhdQ05o0f/PitWtGDq9R6OLysLhvK0ifULZ51/5Q+qifWgXRT1U
oyrCK5A6oX1EJMjRWFA/L+QvIjXQZeuS03dbHFyrwm+Cq67sh+fWUDks7pY1J3Yy/8aUQMYdgeTR
ZaFUxJ2ye8M8MCcjARA4OkgoagA1uXbv3+BSUufm0LOSvVZafaCaPbHPPRK5lEXM6quNHDi0qgCK
Ja3PmMA0h+eYqTGBd1BIA1IfNDrRrUryK7oy1S4ebIZoLa4qgKDU1eRqnnJSjVnJG+hKq8JkBupx
dYDLkM0smSS9rrpDnHzqMt/8Jhgbo3fnHnGx519mYYfFysUSo/FTsMZRSdC47dzLNHJ3MDtR7FeK
wAn6O3C68NzpWVYPkEiCq5luwAbRlFo7aFzWPd8wcjABLijibXCvwfmsfckmOZz74qbtWXuMiNVj
CHjoM1KKNjqo+p1Ntx/3gk5wJ1jiS2D2HQkLyB6zqr/yGegwqhR6DxAq2JPlheZfJVd2YuuPmJva
q2mMu4swnT8kwh4+IK0hO2zC3uHMpnuYyYbeloyzr2qsetd59slrsCIkdvzCFAwBdpc88Dw/Ki2i
g+WDVidUq1nDBKuvnKm1CDSeoj2L+xfDrXqkQrz0XnFNRhLnj03JykvPG3dy4Zv3iTDraj3zlTKY
WhZZ6WB0m/kOMMTZAw2N0Vvz3iYuBe5cfygs11H7Mg6YK8T1sOraICVRLM9ZzFI2eQ23SBrQGowE
xDZE/wFGII/ON1QlgpV1g7spr+0EpHfUAKl1w6EpVnVhPbQI5Y9DYxdHZOaiXjOCa44oS/tNbxaT
lW/Aa1SePE2DNRYzL59csf4V9DZuG2tIho3I0hjtU6KL+Igj3NbItIpQ+0dH97Q+cFbAJMR3wahS
ohlQHpgYYl1Xvs6KbzXS95WZRNj/mPOba6bIqqW6IZ22aUfW9cn3SJJbM27qrplY4phPnT7o17hd
0m1Xx8qBsdOTB8Da03720T1062rM74bUHgHtmZIRH8U1Gonam/SxzBEMJrX44vj9oU5TrD8TMjLs
ITGQMp4vFg5946KLuzBBg6UbMMv4SBwseDynlr2q0pZ0l9zHZND03XZswqcM/93WQy60tQB9bio6
Lx8xeIyodFGArcZIgR11rN6AfGLPlzyu0XOUe2aPHxMDQO6RYwAW0ThLRlf4Oy8qWN8cyfJN3ke/
ZrfkDDRAofZtak74AFwE66MP9fXv0ib8gHenvyjAEWwv5uJfK2ziHiKHXlt+aHiBEjgx6Isu6pE6
+oo6oaO0vJyQqsQw0akrskDBgFOWe+psxqV0md7bqP2mH18+Dx0CE8vBstl9Q78gBDniGeDzqMJ8
7MV0UhlrKimnT2Xe3zIuN3d/3mL8tjOkSS/YGtKCpx4PxLKZ+2n73jraLaKhzgl6pwgrQ5LwzJIM
5LKMq5PhEFL05+OZv+1plgMixydEJ7Bt23+zcyoVBY4DhY0FpWH+zSpRIZcudb1JVfHUGVWAfSim
HnT94fr1tTNUMxSw2BrMHWx9Yx1mENWquSHBtuW9/ufPZ/+rz+eajC/J5kQ5/3ZTXi9YD9/ps0Nc
FM4RJWXxUtkNz9TQDa0oVhHBjyDMch6kmOC7S73EzJvYhK5qk0I74SQoZcojegHSGtC1QC2qgQvk
xI2dHCsBn6Agp2eSHiyCZ8b0HUED6ElZle2RjevWAfp1ZzvCebKls6g4+Mcea6t3w4SYF3A4jfmj
SJL08+tbEfYR6NKBjIL4nWthvhngODwdTHCQpwiY8tgu3twcETyqlLdXduhIr0TuiBCow1O3Hmzn
Y5N4BuLtGr1nGls7V4EXQxx9/PPX8ds+GxY5PgqXDwKE1nrLo+nIFZI1PMRDwH577xpRdaoZ0Lyz
DPzWseAoNCosia/EQjP3ZkvaJ70mWa5KDtKheIZ+bAAokQxQLUwXpB1UNr10Ng+MzPXHP5+g9fs1
pkSxl/4PaL6FVvDrA4jB1NGKjKkDluwoPICQCs4NNByfi57SmOxLd7oKDFCcpTM9ZsHUvBi1uySE
aTdad1UZI8uJlOoI2O59smS6mnISzwDpVlFAZFDZfm1CM+zOjBCA+PeOy3/71e/0qxmv8j3++3b1
/+RPbfbL5Pb73/jRpjYt+tS0dWRA21n8PLg1PWawyCLpO7q06zAS/e/c1jP/okW9tFlpsi4tZO6U
H4Nbl99yaXYz0uUOXpxRf2dwu3TCf2puLR/HRH7nMLbFbSloPv16S/qenoqiF863WMx1+gJuNrTF
ZmAv2HSbrkut6THNUXXv2skGfta2k+s+j0xGSjwRLiOjXW04ACkyNH84fkt6Ojju/BxJxoMSBXMj
tq21nKGEAVLCegRJr3Hwn9J7Io8SA3lrXZkezlt2F4iwhoeYNVJt87SP0D44E2r+BuEis7A9qs2k
YZObpG6g1mSVoV7clUCViTckpSUEdvrTF3n9e2f9zaIIk4b3Foxrn/8xtGBV+vXqEGZlVl07u9/q
dtABIo3Ii3FuKgf1+UWAkYdDjmZSFi+NVMl0T9scX/XaitkhwgUwIZs9/PkjvVlD+Eh4gdFLOi49
DaYVb9cvXP5kMbcq+soE0M0uaieJsuPs9A3p57EhMUetCi8B4LHYWX2qsHSskeKloq6yp2psJ7al
Xg+F4JgL3Yp4O4fRTE5XPvJVbDvyN+fHWMnQGLdyzhp5OcPw448VgdOyPSFmoCf/8c8n9evK73jA
lLkH0QYjHAgkz8KvlzmMabgbNNTYkxHDeueWiVHdFnCM5us/H2gJs/5nK3c5kG27DtnaLi9PepPL
Av1TBUQyThPMYJ6/4jdkkrKt8zBzBCIunvDRZk9zNcCIWgbw0s2Nbl2bkadvM0Ac7xV/v5Yer59k
wdLwzsXgKIEa//pJTDuCSjGm8ivNISUvXcIwsQmxjWY7cYywsrrynYv89ojIr2F0cddw01jw3N+8
4N0GjwpRSPVTEOP1mQ7h5KfDozl7HS0WgBEoht454turbdL6R3xugdhBavLbC101re1HXM2n2okJ
PqWewEJ0zRtYYvuygqiiSRDIxR7VT/z6G7mjQl2NXVy471Sib28wFlgkYWJZgLGFmm8r3wHYLOis
yP4ci86cToSJJUSco4Tmq/7zHfb2KltwOjhbhlYczWYA8+v3SthrA/IuNT8jZ/Cyi67Ol+81QQ/p
HBg4w0d/Z436dRfBggJODGU/7wOXxYBF/NcDdqk/V7BZ1GdVckvFW4Wsduk80ZPie8UIiNKCPM9o
igPMJLTXpu2fz/h1n/LzQ0UphcRIUNd4vsepv3l6J/ZxNF68krm+mOjZcduj+QEVEQfpfk5iNV9r
FSvWJ2a1KV/6DAWGZpuB+I9nsJC4GeOz4fvFKeB6cI1m15gcua5gsZC5MRPpTrHWZmhH2o1vd4aP
mMXMOsBn3uBq7i1wuRW7ujgUi2KUUIJALtvbPpqezUHhwQRbUZRgK8YMq9ZZwluIbA9g1ZrDtJrk
12lNW9Nj2tImTc53Ri3q6HuvtRU/Hv9azcfyWiF4MFsvx8ywyjJrblKyRjpBngULShfU6zBFl4zL
k44o1599vLL10dKjziKSodHnvFM1/3bDUcYyqqaoZOL3+63dl2GNV36ePlUxbQ46TjVciWoTzF1L
n1HQ1eLT/Pkb/7WE5pbzHGpoTnQZvyN9eXOPp9DVOnqcw6cgYlNlb/skkNkFiTpWBkq1FXwCmCtB
D/dqNEObL8LIwX68Rx58+1ALjEg+tdEy/GfO/paUaJiR4VW5Zz/nzOW4rZqpXr4V7oZwem+ruJzS
z/e4oNZiTIzzY5nQUc/9+pRB68qzGnrS19GMSCv+ZoGDiYmdqwHpAg1vlndGPsmeG/LP1/r3k+Sl
CCtQCrQMXO83q7ZNtoUK0qx9HkWwrKFcfF+DZmag0r3ztb7Zri/vJOY/lmAMafGKpDvx60mmVWVm
g7aKrziFXewFhAuWD7nVUXStcYOHzKfGYA5FcV4lNPvE1tVxNj+mrQfdaVWARieDEG1pEdwgKEOE
QTDzIu3OdKT86dAPjsMN+ufr89sX4/oImeCH8u0I2v9v7kUcl6TZW6J8LqdO8SlAUWXpizYnw/1Y
waxm9QgLXb1785m/fzGvTwArLm9TutFvDhwaphhr5RpfWKpMa14TUZIAvvR8mlhAamyCsXJi2ZzM
e5riPGLK1yilWCAKY7T0fVLMA4tG7KMt/oJXaYHTMkCYTrDEARlu3rlKr9KMn29gPiCCl+UxIRwc
Pcqb79al76OKXlUArBOLJYyApG6+Bq2zrG4/FuSgrVt5adhhwtPUlogr2RtLQlqB+GcOKyk3YJFi
b3xdBAHhZ+hNtAk/++V7RemENeUSVtdIfmRHCo93rQsv407VxH7y7ZSqk+wrUBZCv1nFEPapOSG9
Eo63sWh1MCqIGQ9/Al7NnmhFvCPJ1hu0XTavNEj8kuXWchqI+jgoCfK4JhE0Lb7JoTcT3PnERc7X
PP6B+5EZBrcmU86Uz2jWaYDRxMQ78JFohzplfisxIj/One3pe60aKpI25b8MK/Tky/skjklgw+cZ
A5RiuEpmEi+IFJEgD3pIZjEnU4k0JcNywiBRIg8cYGo1K2kSeIrZR6KFkOjr6cnfdINX8PabGqIC
eb0oJ+UlnEYBhzYI6uOPg/dbjmZEUy0vbZIxmk8N1lp9CB3aRhe5U/oACbDFlae4Mab+2I/9yL00
+uGy8mFFoKrxNcmuvHm+L/loQHENHVCnLvVdRQYzMYE/TsCFWcOpApdf3pJwlA0uqCtKbj/knssi
lheeMAq61KHkX8AypyJdtzU5gP/4GU3dGGoLCs9N4jW3XEXsnR3PLtegBy7EoUdeTOkRUSjnBIJ2
uapYlAaunOvjAFeHYeh4HdKB7Hm1mjESTzhShsc2dKpDyWWpJ6/h9Fjol9ulCjrKcDurSm4a3F1p
cQt6v/K8HUmyy+1SY/PhmSIhJeCuiSwFEmFtj6TyvRDeaYberosY/cDKc0bqv6YYNdewohHP8V0W
RjO883P6Y+kGV52fD2d0ijSY1WgGbkQGhTkuLzOg1wwbcJcHtRwvGjvUZbQF3b18756lWQW20KI1
J4M6dLl/FXoGfhUBFaAWCFpKjnRTTfhwu02fAgLmBRl1Hu8uZVVLDTFx9vzHgfE4/3KCGNPJmh4m
j+DkNxl3ij1L4MBa+gsFFoaYv2xEQy2y5LKl1ed+xIfFL9bI0Dw+FrTB5Ro3mhLoBYtYz+WcySvj
J+XsaZ1D2pHL6O0iIZdbdOkV6PvaB9p+35hE9pJgmnasDeyFl5KNcS3P+aSmeVk8YlBfT8hu1PJI
O8HyQxWmU74JnNM9/+pq06aSSjKLq0DaIaPWgx5FmxYXOneWCqJRcOap+thcLnc1uZaq29RZsEyu
iJV2R0IxxH0AJjbQG3Cy3rIyxTlmhp0Uxs5lElXbuw43uSMgD8LZ2ERa1PO1O03LBNlvkS+R40yk
Oli1ZhoqEr9dpumgUUSXA38H6WUnVxXotRAGZIoQh9Uq0RMKEkT0rWZ+weggmVajYvgH4StvW2M4
ZWELGxn9WMt30zgYD92nsjWXErYM0ymq7oKiCZ3yslrQD6Q9ENRCrDsLMcvNtrMjoF/k4vVVALaC
8n5E2G7JLj6EKMzdKMIhzzIrn+fBNahrWWwnzhk3Jgy2eKVicixIaIYXZnqX3YgvhZsnYUzFndgN
EwVYNoXLfUncQss9FNpJQx1KBODM7zWW7pUJKMVmqaRe5ypt0JQzGlqNwjD75rIdpLVUuGXT8y2V
QMR5F1SAVPhZQSOWVbDn4nPniqQOOw1Eqh74k/RkGn6vU+GyLmVCw1sJOkLeO+6QPmKVqp0RFsMJ
SiSrg+Yq8iyYVtdyQ+lGQW0hcGBuJvQjU8Sd7ufgPSigR6Pn0I5JxFG9Y7nkdaSn2uMtX4SIE9qt
7+TLS7br+obbcQSnVqFsIaGB9WHyY8O5GiEwwKZmiSIQpm66klPyK1UpcHDWUmItcYbTM6Nv2is/
Gius+svFGarGZvaaKVZVpvlxSnYACIsZUeTKh/q+acKhDLeO6MPmjskiJ0+mc85qr6fB4xN76WBw
laoi9niw036mP4BAtF+u4I/bukiG5fcmp8INsWacvnQCZGUsyz2jfF5aSPkE19j2VKAGoBF5hN7d
M6KEJ9fxQ2zSqyE2PUJ8E5bdDeAT1WHync1JfjbKIVd3ohjz+4A9EjZbpZqkOcqS0OWdrHRfPxND
hI9DRQU5s8R6M96syjppPiesufMu88oq/+qk+azwfcpCPQ3gCYarOSCAcEVWd0fb3naHmoT1tAzc
et2w92373TC4vr6Efh1ibpOFKMzz/8/euTXHiWTt+q/s+O7pABIS2BH7ps6SSrIkl2TJN4Rl2ZzP
kBx+/X5S7plpl3us6PvvZqZtS0UBSbLWu96DyHmtbkO/V7i0cI/wy6smv8FDJi5Vi+lGRD66LumX
dpxzJFBQgoJVjWFO/xzY1uB8lHlP/7lOG6SfZCfn9hxWqzrg/HEpIgGmv+hj3mR0bks+LssmSHJk
FbsQpmx1NfFwwFrps+sR3h9OrIEXiY1LgbacotSGsZV4UmeO4Cfmr4TT29Z6ttjhZuYGfYfPQsUc
fG3iIU9aCZEPB88W/Qa3kXG5CgNcXvbWSNDbLqwnC7+X3ssXgoBD4Rq3dVYVzsMAQSet9ibT2xrj
ksqcptPUT6K/NjqoOfcITTvc0kpW9YqMLIkThoehijaFlF5b70nPhTZCKJhXy00w4Sq3D5OewCyM
/iDerQLGGXa89tqla/wXq0j98jXGZ01Nm0z2c/MtgAs/wMPyEIojhOzc3tz3Ydm4yM4y08VQKiyM
TN6gzTQyxC2ypqyNv8V+qRUojNMRbsPhc/t5kVspeoGKtrU5mZSsuLfq25zzUFr3KF0rvNfHKtEv
1Bp3x9p9GGe3rp1NHY5tSEiYSc5adsAR3KUaw7KDB6bFvJX1Xxot0Xn7VkxKv1awhdUPd+Pr8rHl
Bc7jEDtS73AFxHC2ksRgfhbuUpLSolyfWD36V0sTGZSkiPoVrx43LlLeMn3pQrrbz4Sa9eFucCtd
p8gOzYXY4J5LPPZ6dlQBs4i4oUQ+uVhB8lWs2vAQVUY4+AybemiA13Zu11HZ+xkgm73HjpoqGEKB
rqIJ9a7Zy1IfNs54BQdGt+gCpx5zq6xSLuIAfTKnJIJCJthTCCnRkAJ1iQ+A7rpFqzfEIrd5R48I
wShN4BL0XKC69PSbk/kqwMa6jaDi2djgoPNcPirAKP6tCnHoLWnMKnx+Vp1baSgGhoXeJzMHKCNf
26kV8I3AEjqr/RK0ga5XsQVit7FhO8mXkUzhirSO1CuPUYWhE5TCmkBYcVnWni5Z4qDX14ghleyt
74OB50ywIZZEDeivrBIgdAUZZ+LaBmbrcvnZw2ddIr3h17Ir9FvqzzeYg6RInUjN0BCsDEb97S2B
yROpdhEq0wo72YKmA/EQF5ZtJtXfYOgM0oQO/7oSS8MjtBpqodEwr4z5xKpA9+JsMqucfdSfJBtz
yRKTOuDeLabQfcpbCzD9x23khWlZj7R/Q3+C0TxxxiItLe7R0GHx3eJ3SbBafLuMqRkGzyrz3JRB
Mv60xQg90ZXqtCDW46yspdZoetsOCpyrRtrFZ5lYIFKCjzip8VL0ZcNiKRhAWNM6Gc3Ww6A5Q5ZN
pGKoARyFJqmFIkvqnvJvlz62q+QoQ8/k+8yLo58DIVqTUyWYh2Ir7xz9iDQwQ0HwSwij3TZUxGV8
SRmrUx421htmFQ5JY+8b2yNlbBP9eLvGSuGwtR4wQOKBEqKmCpSi1fVmL/V6DBmIU1mbXIH0e7h4
JX/g7/VP/4D7iGv0eF1aMd/LxlzX06VhJgeN+FqYRvJlfjweWe9yX3KMd7ipbcfGVxzFJFT0Wflj
lLQHhIaZx1PdsBZy1P7UBMRgtDhh1Uhr7aC8JgAqQuMa5Z1vEf7cF4WgqB2rmXuL7V7Bscql5RTM
WiUarAAnTzeBqjQI7QVJ+wVeoDZb6rKh7tlc5tERR2e0+gx6j2uzzgrT1k1gWrt0bCYKMm4I4kLK
SxpP7nM/uwsy3tGmf5LYm0+wFWzRZF9UbE1cFLzidOXTRaai1ugqv+Vsk4l5M/SvHx2xv5QBhcEU
RSbdVxlB+FW7iJ6l3c6GYUxfccJtllvTwKBkLeI6ph1RcRt1OAzIWgwnueSCUbYx4nl9S1CObro9
6esqrJ0s3eR7QasL+QiLNHUKuzDirvUFE6pqM/nGEkBnUG5JjRK41fLIVdc77mI19LwXjVeTU6P7
B5aTdDk8swpsZPnYmj1ZHmqUeH28hWvM0j/gtRXTqmRw0L7+ePRKxcRahwoWAR7yc1PhorrpcW/S
C6McNX5khPCHgVE90x/LD6YzEdzEBVl0xw21v+dCjpanH3G65ai+ljJzKF7nMSVqKS6n4Q5W2dJd
+MNk5Qe/s+kpeLEZDvWBmHrF1inzrOJjAqfHRXSfNqWuRO3SZhdfjz+6RiIUM57SJlWkI11T8A/A
wyBXdr4lx1p3gT8aixyzP750BR94jtY8ZbNmd/ikUF46Cge5N06ryeof47LkliYA8nz1oZx4E24x
f4BKvUXu7mTXXg04wg8uMytqJmmQtdZzGw0S07MOv1+8CxicMOqMRZl9EdWkO3TEg3rnwKVGF7rk
Br6P855Dy2BG5PeSscSEmrHJOcCKoYk/htjYv0xhr/tMFRtkTm5gCjV5sOpQ4nNLfw9UnaNq+pC0
p2gGHMv2fwnfmeuy9M1e9i+uHPU4+sfSyPGT4dX1Tw/lWbh2ErTDBJxZ+xmyasdRvSjQiZfECfX+
VCE3wUV3YrNm7/r9sd7QwJ/htwCYWrgaOpe/jtk70+ryMc/EyyQKYlyvhriwWYn4Ucc8hniC4ueC
qXLFpjFg59wBoqi88fN1jT873spYJ2kUjpZX7z0/duY/h7llG+kWocTElneCJxEovzc6/OWuMOAh
5TnAu4Z23D6fMU1tWPTR6Llf+sSa+B68oHRbyMuVFur3V+p8zQl4TiYHQoCn7anext9/mdCWsilx
8+vj56wCLbhMirYvHmzkG+3R7vqb3x/s/LzInCC3iMZKCmQqjnuG6kOGipK47rrPqqnT5RHrB71R
pmmtN6LfH+os7EZ/uu+hxjLJ0uYyCvMMgI1GjB/zUtkPhEqa/iak2++jXQTqQGGYpCMXE0XYUvB/
Hv0Nb7sJ8dMjbw4X24gaFISOhQpBz+/rEf8dym6cmXghJREvdGyXQCDiCrYqXeBk6KrZ72XFXobZ
s0ZVsgIw8aSITeDkjMzl1kWRoYFV+KV6CMv7E0/XC8NgOJrvysrE8vL3F+HsenMNMM7A7wxhy5vg
7uwauG7UBzCxp4ehSPVCDiuQvYyQNeKOHn9/KJ0+/teJjb6nTCQxDoNTBgx2PqQaqxoIwnLCk4/u
Th9rcEEaMtXoN+PA/Jb6/sfsPYekw1Uop1KDCn/+qVWDLqiN0eTiuo6n239Kp5qN3S66kALcyFLE
68eO+ZsE8K2LbNzPYqC+2GZlSDWZwKDnLf4nTg64qjFXI09t6o/FJ+VBkf1R6Bu+wMh1n4y3YZL3
o5JXFoBBvzHcWN/J1OIhH3HTZpqLPqglBYVC4gfizJiNtZsCEfKiDEOaAhhsVgGd/p0huv/z7fM8
jF8827QhLKG4Je3m7PY1nIHyzTr8mivhPaVt6WrFue0eZObXDpBY3O8iZwquZjSvIboTrMjIWcwf
VYSdAz5PQ7kPugjJijFrG6y4bx5Cyr3uFmmCitFqKPuQkO9ZgEx/VTWk8ZVsDWQ4QJ/yg3LD6iom
ofaaMXO8UNzGKtsYXSo+LYxd1GXYInPAICswnQ1NNmLAxcC/ocerCtvYoL11GDVnOyc3xLU3t2rT
13OzZYSUP5L/4FzirgColtY93W+VjSDevZV/ZsjoXs1ThARoWBriXUTdeiebd+OXOq4sXCoI0qTi
x6QFM/iyPI2eGB4TIWAS+ybJLehU3PqZaPXuNTfq9iNk+A6uQzjgMD+kO1C1uV6j/JXTehqDxFgN
SLQu87La9uQD09/Eafpp8KUEZCIDfNOPbXVaUri07NZGTHNsOGtTmndOP5sv9tx3n/FWcLDecYd1
POGrkXldskVnk/zwNv86/d/oW/U3/KifN2sWBFMYNjOX14PmUp7TaVAJZV7jRoTveuZ0iw4JQ2uZ
Vz2S4NaUD79/on9+oH8czIMop2f3EDPE2WaNtzR8jTYoX6XpFXCEJvNklcARq6LIrpUjBsqlqCru
QNS97B2SxS8r/+004eqAcLKJn08ZB7cLCNppi1fyL6jzRF4TtlYI6900vbdP+k+h8HaWWigJmQMF
usA18ecZ7GQXma0YLb9aY8UzI2xeF6uK+iDZTHHu3ZeoD+6TLjRwGcvdoN4IVSf5XiWu3Ex5D+0L
sp780Mo2uCyNxnvgfYttLm14/1gUlJl2Xxb1yu4t585URD8Vg/CPJWjGnbJn+1Og80UIcbUQSxCT
90EU6M1WhldImp0M6Noa0U6ZbTC/plXUg7wNLWos1/xiTr1YL9y/dwgOZyQ8LokuA+A2cF2wuLHP
SwLL8LrJ8efl1Rn0xY8TEe8F5hyHaZm+lFaQPws0s5sBOn2+alpDHpxyRuT3++Xn6iv/053xNFlT
j08tiGMY5/x8Z6wsRCEKvvIaDeBsdJ9ttpp8l1gr7JuWfqOcYjp4RY87RWLUBeBoVZBLMQXXqpa4
w+ReZHxYrMg5iGWmz8QO5nORAD+t28y4xuDCO85i3hPRKE5ABvmHCjkwNBRw5Hm99BMoZVp14Rqt
pXcPFwQRoJanzTJFL+Rh85YBrBySqKo/FG6fa9unbniZ83h4MAm3uzNKnxeEnKxxJ+weuZ4gwuk0
YkWJPrUxOYF4soKVIjQSX+e0ScENeSd+RD3iH4nMcT5ZgEDhCowOr+LfX1x97c6vLUmkVMcSitov
en+c40GjTS98bRLHvTEakT7WiZjJJG5K88YaIQi9c0TrZ+Irq8qDygHrVpPNoeCdhw9app23qDvT
b2mNlIkuE41vOMzGFX19ugO369np3ah9rclfekyiqT8mSWDeGSoQu3fO/telRanJ9mn7NoR065wM
2OKmg+IHG9gISx3UUljxfMb+gNCKppgxHzFtNJZDUWmdp0trvUlj6R5inZZKWxEExJXjdoN6TnpP
GDArjZSAOJVGF19nMukOjRDTjRzi6CJyPUzVKy+wx1WHkw8ublgTDBjv+dXaLxa33htcll2a9cY1
vq6KHxg94/iWSjfjFF1uUpf4oGjk7b2urCQ7FkxFqChFoSIs9HKdEDQiSFTMCB5dBcZBLdJ9RDJU
XsRFLtpVi8uiyUoEXV1j49rdiiApmVBAQJkYAADD9hLt17pjVHg91kHXraqkJhKO61dZF8xyx3Zv
ysj+1LdV8jSUY//dIZaVzkil4Xt94q/7DyslgGMC00Nyf863ZGEzOMimMfvm4w/gEdcZpC8MRWdA
dm6Z9hN5XbohvJCl8TKrdES5JhVWTr9fJH+3YHVILsmwMFcdCH8/7z8QCzqsCL38W1jIedi83RC5
DHF+THJJJNSiglPTlsMOTSs5O4TMPyN+xTIyxgPx9M6X+ZsHVvuJmZCTbKhJ54zdBcdLhX9s+i3y
TPmxkVZ3byPy2njgIFe8F4ebIW/6y9opi4t8EtZ1X3q8yLy8n24TL/YhJJejOibGIL7DnG/cFXlS
2cd3vuUvJYMnoYe5POJwpmkqzy6ZKsIZ33Fn+AZI1EQPVBZuh5TQQePWmerGlgpTrLFbJErJ1q2+
x4vpkVqF8eK4x5K7e3SDPDqa3pg92K0zACjyFtgh6cm53FHqrZ2G6ciPG/2/OovTXH/7f//z5bVI
SlReNClf+7+6+1BG6o3vvwstHpMW04LkJ6nFn7/0p9bCI+/TkXwOelFt7WOJ//mXSZ4v/oAggZ4C
HhbUeVCff4stRPCHQ7cLJ8rEyUS3N/8WWwj5B5+GcI1GktcTjsz/RGwB4PPTe44vxeGFR++LgRb9
01uH9Rd0w1eyqtDRWgffn8sc8lTlr1varfVSzs0xGQVuV+HnufRd7U4ZxQ8mcQRrxxTVFRnYw42o
ZILTrBI712O+tW0917+N56i+askCOFXlzAuareOiCfsT1gwwDvB1/WKKOmuTTcsFfoBoUTLUkXCn
ipEXiiK689UNS8SOMSIiZ55gMJiNTtu1O/eLqGG7rCiKg0fQBONbNnnTA8l3xfRNawy99DLpnPEG
Vse2LTr4rlN6ZWIc5u+lCumFhBPRDkSM7W8G5qcWjKrKOBmOi9Mx3p1qW/vIzTyy+1ZdkTTOhhHq
dGO1ExlsWex/zrMcf9muVz6XpbLtgwWAekxrIgSGTGLmR+VYMUJmuryzGtNZhV324hRLeRWNFIuu
/xZJ42RPDBBRtVshMR9EmK7zUIyPto3BHObFeO4yoU4wfivq2zBgF9i/xeeZkzKe+y4nlLybpoeY
aAestkkaXjWLarzHuksUphvk02GtwPu6Xk1pSOB7GETESNOD9faHhrjXZmeQQntqG9/5MkCGZ8CI
+8KzEznEUAGEnaZR6KucWVwL1N3WKcjIJ1/N6CBP1PMMTvPa5eN7gWhj1VZo+Ds6pGENeb/uVgLV
LY7WrrJsukUQdqjMDZ3uiODyympzWwBv85+5xdh+jUVBC7duKPm5OS74HVfMmXesy6l+toMF+a3b
F+Fj6vggIO4gyX1U2tQjjyNSqaMJgZpfZeTVY/kYPFqDgcV56+swTW2CfELrwWkUTLv2o1dhEjL1
gbgQMZHSNWGw3d7pSWdjLNEtV0FJDUIyj1Vd2ZFFxHTqLJwQ2zmf08CUu+oz2DyXhj/zBUarwY3Q
izDmWxcqrJ9ztMJUpMw1i42L+0i68cl+djZQm6R9w/xyDHeMGMzootfTHxK30/6VcFAcWCDQwEcj
VC7hijdkfzPU0hWNUapOgbib/IPjl3z89OZo4i891qmkZXMFW6RHyWppCA9HyUzs6hRzW5aur5/f
BIWOUXMS4WCbt36i5PHtiBJblmmnDCkumIuyNhtlc31TlICPY5v1/pruB/dtZ7TVsm9by/lizjPW
IRj8VlfSbPFgsS00og10qAMGzq5zF6VMAjKBCx+MdoIstlqPLtaNnfD5kSBFYj8X+L7GYS4/OX06
G49v3xIayRAd8pn8nDXUOb4s4BirzKANu2FORKpOnnVUdZ0cuc9ZgcT+I6Zf+LFUub6ltqmvD0M/
s7vp56C6CqR2bGkr/hzMOkfcDyJ8eIwKt4SsMlgQEKGIWRxzdii6i/bgFKY175Kmzr8vC+QGEvYM
vaYsOycBi6aj2FeDAvT0rGICyKDlJtg768dNH9jLgbf2eI/N7XSr0rl+5nWNs6ZZDWSg4gtVkGbE
hO7Y+8O6ql2f6EcUbWrV2Uhxh4JU1PVMotwNWEJ4lQZz8MjNlPEGzZ11n8ZwY1d529XPvTN0IbQd
e/qoWMX7lAST3SIse22qyL0bkr77mhrCwjyal85jHuTTRx/K5BpKCAvbbsFq6JgqCmjTMTi7QgtM
lwoWwRocJ4duEpRdA2krUsthAq4+jIi3v9KYeGJrlRUyTyeEVbOyO5J+IzxULgjt5fri9hA+toAy
xPNgA80Bi/HDaLnO1sEIHyvJHqMFGzkowTko8C7ElIh9lfsxqSm8Me5Kqy7vc8agOtCTqJqVl8X2
Q1At3s4Y2/kbymQBotYnh1T51mvuesujHw2Tt4NXmB6bVibfRDONp8F154u6KIstyVHhGg/MhzY1
2sfYdroNYYo9bJXAh/5qkQlgT0Z+tKZy5O+mcmf6hBSXRDV9S+aIqGAxEvrlu6Onc+i92VlpOeLz
nKWE2owYiqwZVFkXA1Ez14Vruxt3HFvtpd7bcp0wiT66UYOnalt8c90gJqaSAjhfTXNDxmY/+Te4
sN9bBZarW5Ro+KBmcGatY45/fnO3OAKs3ITDoDA7X9ApbromowFBybPKjCG8hZPEbjJ7EAPBau+t
snwSEePndR90S7RXjJGPdVaa9kNYi+pxjKFaYUp/G7uquWewF2Gg3Vn3IZaGH0uP/KJ8mHr/A7RB
85DgV741o9h8iuxxunJC/7REtvxEFpq9ryZIG3t3LKuA5wNHyoNqJ/3gk3db44sx1PZt12GWIYs6
dre5GZtHlPQ5RFLsMO66uKq2E+IqVJXEfAGYttMqVlg5bfPRLE1UM/H4GZJSAQ3XGVyyIIthICiA
SDtidywn3yrR0B5OZn+yy8x/TuirO16FwvwwpM6A6aBRXygpWNUjeaMTr/erMR+Gm942P4+t31zX
uKiDK41TLYEVwv6IxC0FMwnsj3NgOACsqXWXMRP5rpyp/TyjDmu+4Gieq7tEtmF01eM/dBHlWbmu
m/bJnpfwLoblBY+J5E5KwemIs43AzomSxpPt5dAJ4wNaadIkbMR2K6z9v+X9OB0bnV4burN9lya9
eiYiItxERSxvgzpwP0zDGHmMpMnnWeFOWN9g459dm2Fjl5t4MI07B4vxjecM45bLRcSBI6fLuivK
z8nQk5JZ1Q/hUJN6ZLYE7lVqG6es0y41ny07ukixFTsCBztP4xjBOcD9oyV+pLOIQ4njK6yoQNz8
argevJYMiBFTY8+GM2mSXrzyqnpyjvTdDmfoW6hMSRbaRDUm4bz8jBvpsFRMssWL0a8Odm59QtHv
raJcEilqV86aPjnD7y3PN1atWAc22RzgwyTmiiBcdMoyY0TJK3yHqbSJ0Yldizs/cuStH7T9x4oW
iBc9UaOcT9yvs2XaYbaryCzBzakeogdpNjgSkysMy2MCPwSG28ELKj4mKY5zTDHSfGeXGsq085To
UhPO3tBLZKXId+PbQqdVZMKcT2bbqqu5E+Yno+UXFQmi1+xA6pBMXdJtehQmoscKpy6HmD/aTn1F
pG5zH7ukeqxnEk+3uLMAGsVjZV0O8GPukkSamzaUF6QF+McK7sWD2UFNW7nF8BgP8RO6lRCqleVT
UEwqesDGC+JQB3Ng1XQYVdXAe5MZ2Sv42P5ODpL70GP0S+pCgf3b2vcG2e5m/FJ4Esg6W9eT2+wc
yJ0UXjGRf41X5Pt6dPzHOuDEVT21HwkS9nYdPivpltchOa2QLjZM10mVCNHSkMp3H0NC7zCGifGC
maPuqnJmR6zMeB6uptYBBLTtiWRr9lNSx6fYX3vsN6/gsvK7z7h4m2TSXQ7ws/Kvtec1BzD0cJvr
0oosXnxz1Iy+2rGKap0XqdwmRlNvU0yI1v7gD8Avlr0J57xfY7ND0Awj+yviJtXN0vm1eOD9hsix
zPHeXxfBVNwSbyXWXeZW90MxRfI+DwyBI78RtCCL+Gj45ei8ZMyYo12AIxIPkEktiGt9hvfd9DFS
+XQss67bEuEaTGTI+iGGSWq8tnMCIVblLKInr1BlhTFOSo3lBM/RYFX3SzimNfrseEeI43x0O9e9
QYFI7GPQNMZmqFzIQVXeX01WM+/9Eu0IrMXuFI/FZTM2V7VPhmcT2M2HgmC8rwBB5l71TXuJG3C4
byP/kUJt3Hldu1Fe69ylOBfByVRZlu3SqYjyy47xnrVLgmWZ8bNp63RdMcNJV4Utl3sGjvXLBIMv
YvnYuVphE5KvBKIUmJTkoGRDaxRfZx2PAqdt+WDES0tmCpKz4cXv61M9zGVGPMaPeJXCYHO7CCe5
J7PDu6+s/FPNRDi+Kt/SWURpfmF0VF9PeDfjOMtauMhIoeQ+pzNJf1kaawTZcc1PScF/teOqZWR5
q0emOxfDac0odOvx0xITl+2I1o+828ium1vefhd9wRt0PPylk/+bSdLPeBKiJFMghEZ+BvhpOdgS
/AxuRcE4zLiOtwevbZ2LUdCJoiuxT8vsda84RCbvuIC4P4+u9AEdBv8I3QCxGCqcj/4JBEbibXbV
oSRa59jHlO5EoJLDYvQgqXY1fI1z03FuIuUP4qJtpQjndce4rbhO3TRn5+PB3sJWcNoPRausm8KQ
S33ZMjx4VHEfbFVG0vvKWcqQsq2Q3asZmSKgoXf65aMtDZhdzZThdjYMlJk1/myVq8b+Y2cFbrdb
evzPOtRXUjifF/oJ8oz9iYYtCl1BrR/Ri2TsGKfCw5sRVUP3ypIpv/uLKj8K1BDdCokmPy9ts342
C9hUx4jeyNB7p0mDZRnh3WJ0Q4eYgMZh70cVTEJ+sP3gVDUePG1syWnbAQs/v/XChWysf0S/0PfA
c5H8+j5xAJCkzxHNjAo5RExWHdxZ98tuktIbDPgaRO9Nrs9gl7cDBdKhDGB4Z5+vLgT2jtHkHIjA
PW5x7RfFliQA7g/PnvOlS3x666iaaEIgztbPv1/beu3+Z7ihTxMWlQ4KxswJ85lzJkJtzHjKzlN1
aNPaPslx9DdJk8zUj3gvVZPBUWGZ0wQYY0Hb9vuDWz/POX4c3UG7BB/eE9Avzp4sJuIG44S2OpC9
xqerMSJ3yMsa+1SmHW2zY0lOXuH+dNVHNTUqvNCBxq+MvPzANP9P6Ph/4c134E1sO7j0/x3dRERR
fvvaJ1+Hn1DRH7/2L3zT+gOZN2MIQDApfsI3sTzHCsADwvR8zE//aibj2H+YQI+Ih9ns8OL6q+W5
SdZfgL2WcJGF2DhD/BN80zmzAuAgeB4Q/4G9hLZXN+2z6bVrz1hdQPEnCCDSUF+Sb9mVAvCk/mmW
2YvPyHlVV0u/LdEvklstu9U0zdmlb2X12uz9k6/87BIRSXZNYOpR+Q57lSFvwIJosU1yfr1UBYCa
zrSCTrLsHFGYmwb1F1LaJtjVgYHoDb7TmgnXXY0ibmNiDIMAzs+2VuNNq8jimAZUXLIgSo5JftMG
ffUTmXy0skm1auoKPww3fZHkECCP48czYJd1xXv/olbtE5klNQYFSqxStL/bIvQeoQndp8J6UdS+
/G79lFcJvoo9driVBxIo7TsLBRFcU85H1lO/NdvmSaL6pYT0CFYyOL0yYjxPhIW5UQapfa1/EZWQ
RAE067WiZov6Auggzb4js59WUnIpoRITrNLwobniEhDz9cApcBlM/4JgvG4TtvyUIhBrDZ0GT8cQ
vgTxyNUhpUIBy4nyjWwk/5o5dyQ29NTk/gXOoD72r0MK3AU8EM1cgjoX/ZY05eUuqvK7YM7VNu84
ZA758Mp1Gr7+KPA/bfhCYMYZcS/RQ9Zpx0+klJugKr/PhGEwidQemuGcbRBZ2aBC2AWGuUGmVxuc
kKT3W4E19bpDW7tGoMEN7nHLhAphr9s06E6hH2bHJpCEohg5+d2LuRxGn6sndFLT6Hpkyhint0WS
NDhgzk7TbVAlmxtrFneF8hFJmMFp9C21Bm+lajXdO5XwpaIUgEUYbbCzIKhvqqiYLr2ATBVV61XU
87P4/d8knZUh8ensraeYnMuQTL7FZmENOfHjBWUn6/k75G5B/8RXz8fkBVcB7v3Cn9KQ2bmyjHIz
9j5qcXj964LCGY1EjdCZrONrs+mCNdzlp7f7XUQ+/U/OsupHzhfNWaCZ3Nz6BvAbbDa/xEn5Ow85
q1ryswA8Nb0IS6XSzwJ+mPNDHvNHqPsveBFy/6fAp/tAKjpwuZiZnOaFOz82PCcezpeXYFzLdezx
dARe9wQuRDKHxx32BxaTz9P4djFK6LPr0eBH66x4KarRJszeay4RvrtgVixaIMTwEjNt677o0nrN
VA1nPeJb1gLtyA61HXauqDw24FNcUlPxHaIY/Kczpn3EoOYomjBZN/1Cro3HQzmPghkJzqBg2ayy
kn+cxjK79sn53AiTjcBXcU4KV5RvmUF8BzxI7lTs3rw9XgKd3oFG2t5OTo68qfIZNg8AX4Ad3caB
Mn8J/FLuJ1NkW1Q5PIYZM/G3e8tIXBPUyyNDDb2FsATKugnAq7g2b6t88bJlh0iDnDXS9rYzYpgd
hLx8A3ZHnopeAHqF84jfJRSFezGzjQWK59tZAkLA9W3uh1FrJllGU2b3W5Va4Rc6AOPgxpwqfHBo
YoNFBGcg2L3c5CWZ+Y/Ryr5HiD5W8LjZV7CAWheiJ0SmtMJLsx3KI3F40407uXtsgF/QCc7wecby
GGaYeuYeTwQ6ROMQuTyn1eJaR9KMgh0YSroqC1EejS7g6KhD2XsL1K1sDtZC4s7k7CEkd+glJz7M
GtXa6QToTm8KDIHdbtXYXXsxSpiTXqn8zZQU5sHEXmlr4Ci29iKLzW3k1r0pqUDL72LIIUgOynlf
92wmCE/U2m047VDxFcbB4ilCqXYg64z/8TBjfNub7GCyt28PrUqkWhuRceKz41u3ZUm0wOT2nM5Y
lRv+yu2B0LIU93XU+PWukwn3r8qBwBqzPIL042uKp3zgYHqKVJgj62stAzfbZCSO31KdBjunlKTd
TT3Z8NjhrDDLACjIjfAWeL7YQOLO937YfG88/roYUrTqLuVlwn7iGHmys9r2K8RAF34G2GHFHKmo
iGnKjPjWGIcbEvrSlRj96HJOJoBeA0jL2shhNrfwoEkyLydDasOu5XPm5gWzCioCSXqFhd0qUtT0
xU6JSrXwPHBRN9knN8ryDXYtdXoNfjBcoi/iFgqTIHPCzAH8tqnZILmskv42Bu0JsUG0SC7cIcjR
HrVZTwjPm3Pt4sS42Eoa6ss6HL4YfVW9doH66iQA76BIU/bdb4SB2RuCkqWDczmNh75sq11QZAhY
aSwbsa5TLGOL1FHGJuJVtIGdH14jP1tISRTITG5wt/S9C9Iju+KAsLA3ntB1q3U8gA4cwzgQiE9a
IqjXDcHmyY2r8M3YYhkeGvflQPkQe/IdvsN5CU9doznijIehM5DAZv/cngJi2ItTtcPBS+Z5z6Tv
O3YQPluQf0LKjRdAz1PnJO/qBs7b4rfjOsjtqdsx7zDP6qlgdmxkfvVwsMa3zY5nUCTZaznCOsDW
7ftfCs6/acLPe+K3o3nwj2ycbjASPTvaMkaGkyzlwGCIBaIrgSALjW1kdObm7Uj/2wS80wQwPpM0
aP+9C7j5Nv6fZ/DSvxIj/vyl//QAmB6hjflR5mO/9G+Ogxf84UHGcQCnMEZy8Qr8N8fBcf8woa9S
k0tYCRCVWMH/SgI0/8B6T7uHoYGBGMEH/oMkwF/WkAsi4cEIdk18f6U8W0OWkg0StahCdWAw3czK
yP0g2rG+QX/9nqrml6eDY9GymFwLCFHWuWWt6kxjaXyrvPDEiBJMzdZNOqCZmLkCx6ZZ3vNi+mUX
AK0wNTvX9BytGzo7t9YQvH18k+Mht2KYY9ZMh9MJ83jcM8QF03CJLH/yrdMoE/udLehnnzdaKxc8
yoNnQZwK6P45WNIYZjfh+1heLJiFvxYYaskV8lr/OFvLdD+FS/CIafx7p/w3l5hBGIpieJnyVz0W
HmJpO1JNXsBAnm4zGP6vqiyYnCOcnG4jc/7HB4SxZZocjtULJngOlqQUEzVlQ3CIgS2uoPVTwms4
rfCF8RmrFfkOOGP9cl1pVPERw0YPgIhAMefnrX3uLDqVcFIH8sUJuh5kiCHpAtH//7N3Js1xI+cW
/SuOt0cHEjMWb1OFmskiWZy1QVAtCfOYmBK//h1UD1bLdvfrvRd2dNuiWAOQyLzfvecCO8btiEWi
T8TZo2Xr4KpMXBpCki8lWvS4jp2MfRAVv+6lU4aBiXKwe6TdOpbMOP3pTRneX1wFMPV+UJO44YVg
geYSpHTTuB7Bv7MQlfTrUh3Q9XuSTZH1pMHODxkc5dhOGJkB8GgiMR5FFcOFWEnsok/cg+qi+YhN
pEYcB8OOZx6updORKRGfaLziWpKhQb5o9sR5SmJg9wMG2YJ46iJtwtcq1k1m4/7oDbnsSUigrEbF
kWZb25M4a60LDKh3ddgPmpouYvEXhfDD8tXcDpX92RtMGiycdp4G9OfGSE+taU/3DquEEyTA8v19
qg/aa8qkBPR+a7RcciFQGY4kUoGC5vgUC/GVq3RKFqZ+kk63neUP1sNUqvEGiAcKIqd2PFW+ZRnU
OrIQtKrgPp0GObGzwnnoZ03rwclp6vc+Ner3udXNAyZAfB/TMNTvXmEO9zpc+wK6yZL8p9PZ3xC+
sT+8Vp8uFbsOY3V1nmBnmS5ao4knu2PfnMxU7ILVNspDqfzp3ak63Dlo3ZgqJGe+S29hTAdpA+y+
yCW/0C+T8MVIs6wNem+knaPnc0S+5XNrMdH0Pl/ajKTxMjaz/eFoNN8kEeaFxhxtc0uvA4YRxkho
d9eOll+u1TiNsFDEZjL2t0k2ETjB64KPxebNGmqo5Q6OLQYWrWVOdfTdMCkOWaM1BT5zWmT7TWcZ
8Ws8jDh8atbToMt6+pdAknGdDKVjfVSMfd6JTnLzNzTQ+Kr1X2oGR8w1rraEKaMh5OpYaXXF12/W
1XTf96oeA7ZpfKTc3fX7NKW4jKKKrOt2uPah+7EwD9TuIFGOYJUuyUglwOqqSl8/f7bb9trsPSaW
zKAC39Ni8silr5+vf4bu2XJdKD1l3ZjjvcZ7fYiZTQYjGLJtf5XCsfl4AbQPqtGkTMPwJCSMoPUg
xx6f+eT5F1JhAimhIy3aExvy9PTcNY6scacSy5gea6fUF79BBWppm6e6WoUIBkgfeSL0wyhgOHE6
LLQyPkrZJdpO6X06Ik9Bo7jUdYmrL65sDgNlDIHpxph99U612fhlUJhT1gyH5+R+VJoxvko+/ngn
y3LYSSPGLzHrGc0+HgTlCgPGSrMHm89ZPtVmGG/AWZH9okx665tgnuJmYobSWFvMdebZZqC8HoaR
c6OaEHmr6ckp+gpHTZjwtWvqzGmHlLMbizepG01Qx8pZdWoSdxoZrcsYN5L6+HCwP3VW5kP1M+Vo
riM/mU6Dqw17y0MsWfW6UeUrvZrPXttHX+ARi7NTJO6ROaxzBnvgI+7Plrqh47NA+JkWxPwMan2H
ktB98ZOYMh+pUdwUcHH7RyvspjKgFU36KwDR4Qvugq4MhGY9d3GEg6ttSH+46TkFhGztm9FkyUYD
56JrdWibK5XZ8kss+JcV6/J0WWIA04aQUgz8XQt5SjNj26nFtWWD7nwpVIzk5UZeYTPYG6bLvFhs
yI6Jc22J+p0uQko3sAx/EIyOXlLbYcGsjOwp1fT0lUYtbixfMZ4JdZLzCVIpXaS+HtPQRD0Mj9Hq
ybFJ+TLmCJgkWdFWmIVnH22QNP7rLGvxqWg1bT4wduu9AzBPgu5rUctpa7aizY6OYZqf52iwHUrR
s2Pu1+HNqNXRfcs8/hB5/hPBoeYl79oPxfCV1T8RLzTKU7PT8zlNfso6b9ciOfpVbXzqtbAf14yI
9VuIOS5DKS9zg2QYDzBhtCEwx0asuS9d3ChV69ENZZT4I4yp386W8VLEXh2QQbYgNhXxGOA+aKg6
5zQ8wMsLy3NJ9v5zjhOg39Y8sdpnapiM8LPvjQl9xE0dVtvZqxg3GlHWU9YjM+0GiGTPR1eEFMd0
dvSmXKwMCfi7OzeGS57ylnauqNtsrYxQvleTx15kCezdmEuFFIIeX2sDg3uTgMBgsbDyqD23nlQH
ZabeWeMg+9ICDykCLV+GcnnKpDFc7GcZuGuG9D1XCqQGcv6TtlxKfVQCEyPodwaCy1raOAZr+tUy
NoDG3AHr8m+oc8N2l+f+1fgI2WPlepBJkhrU3yrGEjSspmWm6eR1UkCmy1jv24GBWzywDkL3JzvI
4Mi78etcW6cUhVJMzMOkWCP349Q1+fWOPSIsuGoZGmHL2l1HV7NKWfCvS6ALU6DdwIFaLn3yK/F9
N5aoSj2Wg5ux7/Wdm9vYB4FByS+liaq3EmbLFQHE1v64OvNlwtQ3KBgB06oDoyGm34yM7RGdiYng
Ly9LlDauwiZO2UmEmsbjy6W379TktB0B4Z3uu4G9b+HRNibmvFRHY0RERnVUDCFvaazBjEp8rHof
jaaO7wx74FUnRc17HYcF3FYCUncvFr5AydMCl0VVLM7TJstXI/MD14UKZTnHPpNpswZNqh5DrbLf
6Q5mYVWtlt6AupzwFOR9KnlkCEJO7lwp1s3cubFm05Osi654zCtNP9Z9rH3r2sbfxf2IDstrZpeT
aK7/Ykwjl4WXtzzJG78TTyaoLIScpdVk27rQL3klyfKJNjS6rXIbKi5WLM/mgdmyVD2GyzcKu9L6
oPZpKYuTfI2aaDg1dMbS7h3YstaSDdbBUF+wXpZt8TmxtXx0TKIRjxjRcqcGCBNHsXfJM1ReHlW1
P5tEQaNGJdhNEi0Sz6nHbpl6prGzGe2y3WDYaW8SHRl2HeZFQmY0D1ejg0Go0Hz2IK4R41Gy2vhs
Ft2wpudabfhPE2Dd8o95Ote3fP3NpaLw45ABfnjD45wccfqGq0HGPHqUV+wxqAmMiC7CTT/iO/Ma
JygX/r/u+idao8J1U5gPkceSbrZRvyVvL4J2FviRJpLmFVkzKppzcYE1CreLbUi7oqaNsh3EtlXn
FNk3LbHsLd7icO/PVZEw1cZ+xB040ixafivb5puWU5oxWeOB65qNQd/od0gm+p1dqCEYdEbgUhX7
qbebDXvj8HFCStumPESDFIYoYrB1Z+mddTvRHvjAt81zuZzyI0++YmcVGbkkzeyIRjmbyM9v+4xh
Cy1B6k5XdfRcI8W9t5VhniuacKu1GelsICfazfy8DJzh3izEhZ1fuaFyUP9mO6F9NM3BSigoA7+m
o2W7I+OWvZbOX+3G4Quxem7hLQnsMQ6KXscMy45gqNcaT2C5UtiqWUFinRWC5xWrYZdWp74xtIMD
G6C+lVnORVosXn6Mc1yRMw2NCH2ks+W9ysaUYQ/b7l8Enf+YBF5OSd/PuJnhuxw4KNKhKgG16oej
8TzQz8UTjzpWWsfZ9A8T9vV22fh+p4b8G4nqX04//CIAhGgZHPvJPSzn1e9OPxSod0j2Xb3PS4fF
uHdd8dQQaQAON+Ehd6zl6HJdDv/89/7L0X95gzpR+8VwARz5h1MiR/LcRFWt91OaOzQXgV0q5IQN
ZHRj1q+qKNWFtk3W4l9c3X/+29Ftfvx0md9zKuYG50X8yBpWMkU9EU61H+2QAwiuVuPJW1bd1JWs
9r/O7esWG/TiFWc8y+J+fQn/Vez+QrED2/ingl3wNf8YP9qv3wt2v/zMb3odypu1+CWhkjK4vw7m
x6+y+9//0YgrQcxn+v5L27iBllby6I7/93+IJCE2M88HOM5QH//473Kd6f1kIXaBsXNsUOSGbv4d
uQ6C+Q/Xls9FjXZGtJk+DB9MwB/vqCxliilmv9krR8VvXdqVdeDUJvngacYTOLlt0W3rRt3nFdBE
touMQVnewZvqpESHpGRKbM7iLUz6AhZByUmCmOz4deocbZnHpWsvNIkTRN19CcaHDVX+ydIopzR7
YqQlzY5QM/Rog6HZUSs+xGRPa7D9mLJ7uZmmbj7nqd1BQeiZ9LoAia0Fsd8eHcEK3leM4zQ3Bx0X
052GOtCeJpCKGKHNfKVNdrobeXH4fFqnPrhzEh4A9XaX0qdqFAzep9RttLckL5gYNaWzspqp3PU+
9vl6sRTUnqzv5glZv5jkw+BFX2wt401CxVzBdXxAnc+2vp/FAdt+bZUyr9/BMPxWt5zAV7pPvW6p
Y3aw62TeGg3lnzQVdpd4MB4cuMSrxO1uO9Kzq95gLCg8Ilv9rYAcuYqn8pGDv7iZGNuQxSgHPM7j
8l/A11VxY3n1G1AeAKGim45MPD8xEj84BAFWuWk+ZCr71NhMa92qeoQ6Pb/TrqIHNUyKAFZHv+11
xrCgpdZcgk+TGW5CN2ULHDrLS4BibfNX+81k7iAJ6ndmpmnbDkfbIwpE/lJhv3gRk8kUc5nV81A1
txQFTCvsCg1m5eKbnOt7nUIz+NXasYMX9VFZon2iJXggvx+yBTTrfDMyuL2nH3YfejONiXbX3Cmg
Zm9W5j05MqnwvXNAE1JFoO4ydzMTC6Jo3PE2be4953OtUUFqjs+RFUZHi1Ycl6EibcOGH/Y/azph
2LXb6OZDZ+TmmXBZLIIRoDd2griZN6REHk1NTBt4OO1i+TMvMu/8LY7TkhxIDLeNO2eVAtcOYvoe
QJlPbBNbgGgY0WshGOkp+imR3VEMSPadDTH1J5g6HbDTVrOfXTjJJ6tw9E8WbzyQqmM0m6RGEuAb
raqt8NqwXZkgLk+weu3uUKU6R0/o3Oob9cCztvMoRA2/Kd8db3OjJb4fAQxjZpuY7YoRHRzNVDz+
d6Evu6RTf7HQY3f989HMXfs1qsrv1/lff+TXhR502U+I1pBQ4ZNc7Vm/D2bQa39aZhWL0ZGxGn/q
95Xecn4ykNb4OaYKLPTLQ+C3wYz4iaY6i7gozi3Xcsil/o3BDDbHP670iCDL/gyvK5FIm5Hijyu9
7OeMDt7kPs18M8W8IPSJ6uYoc+78sLasB8vBvUNGiJLqLa10GFFXIxP1dRYO0N3PDXRKyr8zVHKO
4VlnXmIPKuP0CtdXy0BoZy2lq0OZ7eGl6+P9wtX+Uuj1qHPekGVC1BUTFG1L+LWjmJvQIH6zq3wr
2kAcTo8FeM1vJsdtuLUSXK22yIWTwyDczaxmVVURmVQYuhcbLN0ugmEdmH6u32VZQv6pNGnfwHLQ
FiS487q1eSxZ2rOra5+9iWRXQeXVqqTa4+zEQ3JI5jm9mTIrObiIQ5/GFF+Ipde+Q8DBiS+t67Gq
y2pS90NPoUBQG2MB7r7mHfMomjtvI5u8DpB34lMTZttoSMgBRaPzORmH7lkOTpyebeJO0EFq9y5p
dU5dDPTjZJ07aunTiOGqQGb1CaXpXaIeXUxy6F1hrd5CRbWspvvUdCtqsB+ByoUA9wAao3vw8g9k
VuLTPE7TGycJYe/wLei4xcxhQxOLLNc68EK6djsnJlubmPWraicQxVHDiZjKt+KoyVJHTlxA/Osi
nGmIzkYXJEhucUmkc2Lw6JhiOQN7kFjendxV712vGueed2LoWKdYDQM/j6cg0XtzI3WOyrS9xd/c
Nkd2iZJsT08KC2FkOoHdJBTuVrH70MwWwlQZZ1EAqKh6yABIHyHhk3UoGvFA9+G4KYcCacFyFZuF
1na+jLUvgomb5szhYwYAo+BnZ1g/sDxsm1Krb6xIT9WtXlLmWh8NNHYP6xIRO8/DFlJYWKyGuKzv
rWwJSs5lIqyVDnctWvo3OCSB1pBIJGFGNAXyNING+OQCanVQzHx6D72M+K5mMbiP6BSUArsLjfsF
BQeHh10xHadcyQmRHWMmB+Y0uZJ62UhWR5C7uMudOoq/FA2MZ5pw4ZmSFVSFdjPYCPqLrbs6A/ZO
boayi09OWI4fBnGkepUhTG8gIhbqMFHfZMPDMMoWhc3R4z1ZOzwwuNxzrHNCdZQLzzx59npbuOyq
kuQ+mZgMQnZhCwZAKCy4s0PPpS28BhwZgJ1G/KvDehhu5jnpm8DQLEjfMd9mUA/FIOC7ai00PI3N
0j3CdyLXNIgU7i37wvGcS1vftZnbB3FEvIorzuIRmbrM63LNTc5aVeXwzcKQvRlnOacNitwb34xE
VrvOnxoe2LpEYSVU+0A3wc8ASEvuKY3WjbVnp8o+dwDQ523XxOw/o15Vb1NYke/2VB8/zTMOoB11
I225439c0qUam489K5F6tBp/qg6UnHD4TWB6OTsCccZ4oOWcGDIerW8jGvI112wm9Jw/DiCX6v2Y
xaJi6KSmwKs1cTKl1G/nMGWbV45L1bPlpwW1Haxmds/BPVMN9VaT6R1T0slZ4I0aJvsJbtPJNWVJ
uRQy5c7zQrnJRRQiWPNdVVuok2mAm8R80GqlD1u4VXgw/dQ4EcX0N6aXEibXEiDseNJwX9ezlQQ6
dTJ8z5SwpJ/bxk0/Ur3TnikHGt4lIfUWCLZlca9Z0xCgJFCqJRytO7RRZK3hwpK1cqDFtCf+AGk9
oeGdJBDr1AqrjzdzZLakZhvMOhnt1/oKbLY1BFPvxGtDOjp1sE4Lto3i3mGv4cQlcL+QYwFTEZ6y
bsHDw0f3yjB/EioyX4ZxfrW4hOk9k/BUV5DQjb3jje4DOH4C5F2oyGzFzcH1AYeB58VkCZSYFvJq
GqdLGUrrnBcGo9QCVIy4JUNb3c7d7KQ7r6nMt6ab3qKJ8g4kogS1jsqV3GPCoXfIjANQtduiLhY0
LFQSRJm0XVc8v6IHMaE1Mhq0cjWrfWG6HczmtaVhhDo2UAy8My7hX0uX/3tw/ov91GIn+U7lCD66
j398vW7Ezh8FHJDfECD/qL79gyRUX3z+I9njl5//7RDt/IQhCRAMvYWL733ZJf12iHZ/Ii9LjzZQ
zV/O0b/vrTgqs3+iVtIn6sPJEXrHb3sr/q+lk5o2To/qNONvgj3E4v/6Xv7CmGwvgSLyRAsvZHnn
38tSSpQZWKZJ39PNsi6ibzmor0mFh9TzgnKEgpjoR6mHGw4mbwJJMTXlXwhw/g+7O1ImOr/aERjw
fdwpYlGwvlPGKqSr2vMineGA0s+995gIH0ZBL4G9NfoYMKRCJMvD27qO0h0IrnIzGu8WvuoZzb3W
olt91lZJ5W070oe1K85NzDNtmeZgJQy0gS2bXv9sTQV/COdxCRUu+5Tig17+UVnWCsDgs5whWxfM
vLWNsv29VbF+k393bvBTlIohZodRUGuBVwR61q+VWb4onrYtV8OerR6DIwbJhnmK+tGlNXGGacgb
8HL86J52y9EI42Jnyo3MbojTP3CG60GmRCtD87sHx38XpraRkfsxS14Bh6OV75hry3HXReOTmYyJ
hebBMBXrts8uDHie0mZsN5ksNkNXf+Lkr++SvL+PpHsiHsCwrV93abZunDHfgdj2VmPXLbm98udi
svRdRo3WSunjz6UVBZHTyxuipzZBhZrJheSXzdskM+8i5uPr/x7T/j/HNFSxBeP0nx10r2hr/3iB
ZPMvqKBffvK3FcUlL4Oay9LAXUvdK3/pryuKZ/yEtMZa48CMolrxO13O0n+CX7uw2hDy/mijM1mH
WEzQvjAucQNyxvsbpzX8ej8sKeh/8KlR/1wBdJD52h/v50hZoDLSKD7Iwu1PlVfiNC6NWp5MBmlB
bi1QmKw3xYVRMgAVmH16MiVBvqSIs5gx2CYMezy8nd8+slGmHMXM/ZfE6/Jd7GsRPtIlmAxZoNn2
17jytCSXJRCFdtunfbiEdq3RWdEom9skS+BLDj7bHHvJQVNpdCzp/mD2pSKKmwsvehalZMI/wDUk
gJO++eP4AvSagLUVSvUM7XZe85YgfgwaHU1LJDtawtk0RpDTnpbIdhdSyYDPPWwutmoSqDOzqINW
dwl6V9pDEtapDOIpHfctOILbeQSjOElC4vMSF0+X4DinJ8wxrYzvDV86zYoGqaUWhkTxxiicJEiW
CDqHZELl8aiKxyi27a2xhNWZjSeBuwTYfZE8V6T8V5FHuN2zFPMn8s8afUfA3ysod5xsuscMRMd9
WAnzIUT9JUvg4NvZoo3xjgGW0zXTc2jjtGVtjHoQKwecQsBrzgJTQgqg+71g2XJdRjPma59l9V6Q
3XeXED+s+LsIL1DHIYkdfkDSxFhb9mjhNIlm66YjFR8S0WOH5Tlzt0IJ3Ptj2T1bUpGxRm0UG22g
lMZKFZSBVpY234fd37Bt3newCBCh7KBf8ARZ2L2ENFIc/bF9VpmysDDo5SdIuuooYhLXBa1JgZ1h
sBadHeRpFF2kVZolMegqv/XSojnnV1qCn9MVtKrpBLqLeuncZ6YWBlrsDu9hGxoPzJPTDZUo042a
66/dlclQLq0xYZNES4uGPE44ftqUBRtk+3STL2AHXN5h0JeEVYXZvXGkQrHs3OwQX5kQ45UPMV1Z
Eex15Sc6Y/pvSTqIB0gY9K1EjfmYUREIR7nsCYXLxll3Q8FHNtZFewug59PIjvis1Ya2MUb9K4a/
T+44UvBV2GVzGBa4Rb5gLuj7FJKkivLe4XL1T7OGgyZltEYGOISSAREPYoZ+pWeETlXmAELH8RPE
JAIuAg9hzeGmkRN93CA4sMEYG9vtqNYrMSE9DAusI1uwHaRKKFyiOSp8GKB6jLZ4n6X/To6D46Xp
b1oqP+q9T27BX1su+fbdsBBC4BI4rzbQkCisv+pGH6qlKbTetAtbxM6HwbuLcwvjESSWNfRIYx+x
5lz4GxAITBmfZZOcmFOMB5qKeH4Dw4+ndR9hbLiVV7qJF05ttO6ZMRVX+km7gFBaXW7TBY0yLJCU
dsGlqGEBpywIlR6WilqgKtmVr2LMiNf7PhSFD1pApSdID2m2SSTwKvrGKvtW2gjRrlnFcCJDsWlq
ZH/HhSooasd7Bb8LC7ObT6XuklbpZLzLPDyOIRamLYky6FO6GrellSYAHPLsbQJrRc6gGU9e4hLa
6FCnQiWI3EuL8t42tR84r2cb0mqEKMa4WONDtCDaFs0xzUwOcESzdwP43PUgiuh2HOyRT4AY0RNh
Yvtgg7G6BYmivYwRbJD81OvIGrj76nwFhtXbTDAxt2l9ctT0ZpDWD2jeMQ50Ws4bmz91ym29uhW5
2SQr29ImTDFVY2AK6G3TPWQMaVmp2ubB9FvzybO9eL1s8YIYAui4pitC7UKm/u7az7PsfU79nhmo
OxLGAwLMAgE6zSPVMfTxtELlb7eciAVDneGcz5H61sc4F2LsFNvYjqiXcpO6h3omf7ZCpwkcIkAZ
ztBSBJWh94ewUBQJoWYAm+w/8WBxtiOg0X05NyN3aVhp1HvX40hVC0zbn42Sp82GaJm8sYrQ3w6R
eIwwre+hrOqnBJlm3ZZeustdqKugDvYSX/VK8IDdlC5WDQr0hj1djvpBV64ghJPFB2e0qKSHonpy
upEUzGJJkrVu3PSu8E9T6SYwbvILHWVq7bIH3KEbSQ86d/Ktp8ajggDjARSqWXtHMeQBp4Pm0Pii
QOMgPxXok3nfimqtVZNB5xK36G1cR8mZ8JS3znJsjWqm08g2EnHE6RFux745TUXRbHRGRF8g9NBX
VtTjJs1zwFMmO9m5t+JDO/ufPSgooFfbL40f9Zs+Gz8XBbkbXSix6XseN6KND2Q5o30/woQqQu88
iPDSydLEoGGQ6usH+wHcb7FtNXmOVHrpdak9jHF6P/G5HsPJZt6u5+fILebt5GTMkDDK2mBWB+ls
7RkRD+8eipc99N26BXz2bGUKUkXP53pp+iRyjjODh/5WSez7Gzhwol0ZyYTVpNNNgOsri1IdfeOU
3qwTJAWT+8ixxtfeRmlMdJCCopoD9JQFjZWV7ryaMpGjBbqdEGrfiOgxyyoX9P0ws5XBpmCdhww4
3Rr+HlnJFEjaShegm1QlJnul93NzZ1ACEQcEhuZXs+6n14KGtCOOB4HjoZS7RmHrZS7jTs5aqGw4
6k42svTnBIOnIe72qtDnjYCxv19auT5U6tGHR+gPd7PfE9sx3OLizX1ypI6ORKFpb8hjj1t82xgY
jV7byW607yWlm9RuNTRAtR3xw6Jkec0akw+IQdu0jfUoerFUWFMYhm+lrTOSWH5hWvuknRFS9Nnu
aT7rxbji6TaPq8qqzVNbMzDddEZbL7E21RPK5Mmlb23Jsw2ZK/ZoXHV7znDY7o/41MuI2gA59Ad9
Yb/kcaYdtKZx2PiFek8Do2n5d8LWnG5ddXOTbDObksLK8+c2wJjgBFnU6O/SThmDTamePniMTC+p
n46SU5JK1hWC/05S4rxt4V/vZxHTRknb6KCvdNW6xP9a1b3mzCyCUPrihjY5nJI5X/7bbCbW1pH2
jgpexofJjFa8oF5Mfj4JES7NAWKdxgCTJpuIjIRWnC3I1cvBzW3ydUHV+MFKLP01DJkYRzUmonUE
mTzb1spi+CkJoeH47Lo3Fu95Y/IhneAkfrbcLOPGtvWCcSuti4xKQS3AIcxoKcEqopg328a664Bz
cA6Mi7uS5nIybFmM2dmOb2t7rLf+WHRY5Fz74GBqVMwSPPtB0ktLjb1d5jsCf+3G50s7er2EgkMY
QH2ZQi/+hAc2eSb17p5Cix5guMuDeyN1tmYB0brIvyVebK4N5b4R3pavCPgobpFtbXNtjtbGZOuH
FpZVu5Y0Zr8vVVs0FXg1WBDTZR2g7vA2T5X6aiBSrbsmER+spwkRPk1sVGM5b9QjSrVm8uKGW61J
Yi/o9NnAVVXAIiqZ0TBsMTe2A5W4Um62YeLh7wD19Bsby/tpdofxrOiqv0iXMlSgvDB37MxYVVkd
f6hmZBxgVJW1FUnV0bArarAlxtCtiwqLnUnbxAaPsLM1yJh/MUpjuqllggO4mevHmrome816nn4D
WCmfkAHzt0joeQSuKvWPgFDDI9wz/UinRLN1uV5POj1oD+bcjWvSNYi4s84vIGWPsdeqNzDSBXt/
3dnYdgjYD4ZaxtJclNvRqe1dmmvlYdLZi9d+Pj7h1je3mt5uOuoI75KopdthIRelLgwjFokh4Abk
ZnEHgw0LK58JJHUdL/yjbCEhqSsUKVv4SNVCSsquzKSEPUpe6A0bKIhK8RWuhAEBzlIDcWnoqvGL
c8Uw0UMx3Q5XONO4cJr+e/7//5z/heksmaD/fP7fY8dJku/HtL/+yG9jWttC+kMtxK1m2vTwYYj5
9eCPc23hBwMguh68mcb+LiUaxk/E8JjsksECTwQp43cpUaAyguhloLrEA/4uQ8P+o9OM8TBri4XX
Fw8dmiWxrz+e+3XHz+eUSspHKeu6X9VzIRXEALY76zkncVFbUfsAWKOF5pUZTzGPgYvhw7QqLY0B
U554wG3lBLcBi+AYaI4AT6jVy+0O4kjX+XscDUDkShsqRsEtMdKVVuNar+Ip2/bE3zY1XIobQ6PS
A5bsGCSU/e0qrC6XOTXnvU/gaRULrf9aztpMgbI1WncaoaG7iRwECQeemR8QiNQHzdMqWbyKbOHi
aMCv12btvOWOb44A6+rPvRGnHwxN1b2WETYx4Im+q5bV0K9pFlmbZH+/Dm0kVkadQ1EydPEQxc6D
6DT8k1TIGc+9Oc3ZX0ip1zTvP9Xc61fgEHbjW9VJwQpvQep8J6UWs2WlWiidx7k1/cUMb29qY2LA
Sbc1wVv2jR3ipFH495VbGzflaPDWOKJU5K3pOt7NMfh717Wrgz/3AzMkOz4bvVV9gZavvVKuKi/x
wucHeJTe9kA1YqgNXf6S56G3i2LAHL00qzvPa5+73LT3mLJv3Gg0nozY2LEx/5I2TvP5u5vk3xgr
/T86K3nTIJiWC9jziN9hNP5BP649Bu1Yuuh7qIrwXSzfflRV4g1vA+kpV28pOjbbQ5GOIAvisiAH
RffpVoJVANUy6Z/rTPAx+PY43S0uleNYmfZjqPinxjSMr7TOilNEtOUu7h3QDlEz3dte+MJIytj5
SZK/0ANI1D7LgWGime9irdV22cD4WGGa28x6wTW9UP9O+mx+KZ3+ZoS2te/60N4r9s4dQpMZMPXM
NpMNjIJhfgzN7D2vfTr5rGr8OYmJauedOf5cU9ZOnA8rfdsJKrdjXG310G+7hPkTN2V2dgeNm0lm
yT4zv+i4dlqaOFoH6CXQl5NnRQXAUW/qgyShrI19rb/TZygiRkIazC1LIpkl39KqK5P0tojN5obO
UeNVYa/76uVN0cJLWcz3to31bppdQbuflHt/qpMTNY36bcg84d4rxXBrZw1vzjB78nhNPKd71UIB
Wc9WZFy0pJvuJDvsG5O25y2VU+BQ7OXe1LIZ3MkoX61YNp99UgE3ltX6a53J2V9wvH5Ys2xd99A7
BQMYYXJqIhr7xxvGiJjzRkSBLjGbj4fOp+dJQ/t7oS/CC1oXGg8KJ9dOW80/j4Y3ryWqvkIOVPGX
lIDYuXYMRnCd3ry6jVUHYLr0XYPFbfIXMgj65HPR8LdkQ0uEKh1wnuHKFzcVu8WV3kUz27RoArpR
GZdJbzNrRb3TQgnS1K21sDNYrtSWOlwymvVcZcfWrjuxsTvNwCTfN/yd0zCdgZHMD9fLtk6BeySJ
o27bBiCGqHFhwc7V3zytkK9+KuRrSfYYGEyC2RDoKtNaEy7v51LPdk0Fy28NZaWPV2bfOzuLg6O7
ybwYm4XeVGrz57fu1bjzz/Vq+fjxDWFPJm5tALe/Rka/W6+I6UgtmtvwwlkC02UnXFz5baM9pgTM
bluRYthwGqk9pSqhz8OGGQsbsC3jaecx1lcrk3uwXxl5Ex69bKg/ssFpFeDEEfh8LdrwvbWYuq9I
hIoDVg7tl73MfzSP/7s3wFCHl4VEb4Kx+uH6KedMYg2K3EuOmrmZUoHZqI6ibQN7vkXnZJ0J2Yre
M7JmiSljqEugbuoPDj72SYxO+I17DwSQoaoPc3LFjUMb8jE26j4EjOmFT7m7hC7iMmKC8+cf/o86
/fLh/x9757UlKZJm61c5D3DoBYa+BVx7aJUZN6xIhTLA0OLpz0d29Zms7Jmu6fu+KLGqMsI9PMAw
2//e38achUhPLnxjJv723nEFbYe8yX6sASFDcuq6+AdXM5b+tmvlqwFm/Cafu/lOumN16EuPn0BU
FRxSlY3nukSPm3zRnqQ9tacaO+ozuQe26JOFW7CF0n7HoS+7ulCB76eShvOg76buBz5Jxa8os750
8cSREEfEGBbNStjSmorq4I5uC2nD5hgucMb2wxC/idTIj5qneeeO1l+g+ag4sjOTvcLH87l1KrDj
0xifCBO2u7VyKy/s2b9+p9qM9UqUm8OjU8LYkT/x92Zd0CiOdEMrKdbbQqkTroH4c+Vyq7MnmO9/
3noxw4ZvLXjbcecU/MehKuLzOrfiEVAQPSZlDmDFF036TYcRvM/BdX3myhu/W7LcVpDto8nd+Dxk
1XpjMaMkzlqy8imMSADyy+JZV2JlagjG6pNb5l/pJqhPTZLOMC8FnpVWgISxpLim89RFtivnWwzP
PEv+9YXAJpFV7k+3IWZt9gxQJQn6sh38bdvAWg1IqBih0EqSoCEyOsrbz7VZcow6wGKmUSmN+QHS
NU32bMXUhyP69WE1WJN2SdmdOHy4mE1zeW7Ir2EYK/WsCEctz8ogSSrcMJz2Au4k/csW8Xph+e+/
iMkavw+Za2kRqLfSjbqUWN2B7iZ5g6fI3tG2s3AdoNpL3MEylntp4KVhOFIORy/R5ghJ3j3NVvky
M5IxeZcdcp8msgNuW+2BpoGFaOagD98am8cK19dWNgTNazZWcP7ctUdXZtuWc/u9qinr3zB+HDFL
jwus32zd+ebyZpCAjUyI5gHvJ6VwOeeGwIjNxZqLzgpphnW/mq5VRi2n2nNt5Ppx9WkJDxBNmsPa
iLS+ETM+nFANRfrKcyB77TTktmBVk4mtNyvzt44ODsJYReMkZIHppYOGxGoQdJQmf9N88O7aOG0b
HPITZx2m5kHrSodU0hYZNcnl7vo5hRvUDQVLnqw7Pqhuavn3uB+4DZZUrHHoUTbPFA5W0XOCFE3k
0+Kpsxq5+SU142wJE8NRxUXr+2374y8PSZ/V2m5FgvlSypp1tW9K0Aas7HqoVRi9E3sqzgsXgkfh
Ul1faNlN6xBpzPxkANGnyANF7CEnRYuBx83nx5a95bHf3FlB163rD+EUHuXHq7bDbFEQXHNiY6M5
rtMOjhKaOwMuJOQ2doFwaVyFGVjjOpiTNurhG2mBrWI9oq1C/oAC9ogvfWNysm0lOFa4VSinorx1
3ZLRWgn8gIeBzycDrPbh5430H8PMXxhmQDoKYkX/88n2dsuG/J/oo6j7j1/Pt3984R/nW5/KGo7I
W0qI/lML3ux/nW91iywKISJdsEvYwh7//3xr+X/Tdc6W/G9d4GVx2f4jhG5ZFNAxjIJ4LvNlP/Mm
/x4j0uX1f1kmLZw6YChx8WDWtGHY/M5S4iSiqLp0xXXFsZysBwTBpY+3MQOzxu6Gom9/p4B79cGI
EbAhEmKunzUhOcgivR+7UWnXmPeO/qWV+4S5YujWa3dTJ9Uxbc3h7DUTLRrSRyFkcviEUKyAbyba
pc88I1AY8p9GT82EJn363oc61w6GauoASF1DWJAFlu9nkNdosirwx5jWh8ZnqM3XBMxKjvSD3zik
s8/U3OJGbeKHCakag2pE17DO00kZx6YjPsKRqghd6ZypoaXwl+EBMdZvg21M0ZArRoxjm4etWS03
MdNL9Eo9Qmz9moJwCxqJgSXOc2O/8Gw/2HWDbTYRB3IB1ZtPzdiug+AHBczaybm9a5nc7sgN9h+t
6M29dEsvVDY6olmS0zVKJGY+KSvqK88/LnTdPLpkmqPSMNajKoQfou1znysMfvT13LWLr4dNV6xE
JjODeAq+aNzR5o42WjNCycUZXg6QDDmEn4vMvUkNZv/E2R99vdwG+e7B59mi2IoEsWR+QUUI02jS
kZGI9YOW5UZop8ur3Y9LOPbbD6GKPuoHM47kMiRhi45NnnT4UnZ+hKO2PCvMuRdFNjg0qW+ot5qK
TComG00V0QSEdQkrRdDYztGP/XO/1HroFUKhRcfa62IC9gTqYO+6WmEhGuZ5L6zERwTBXSvqNAcZ
qdYTuOMxYvVr9t1sYAwACR11M3WyFYpNYHtEbAeH9h+arHa+kb+rWVmXRvNO9C6VIRvbhqYgcNqm
TA5o7i57aNVEUmq7Im+e68559eb1mgvMTcnoWHutyvQdAJr04KryY7Xz97zprcNmG4YGMVU73c+1
cyP87xbN8lE/+nbENfGMwMPEkkvCa5MHv87r/ZDQIy6SmDEyrZyjh/XX6iQztd4+gVsx3hdrNdCJ
uwsSxpd1YZYGKx7Se5YvR7viOLuC+MNczLVApquJ3ERZx3RlSmVxEg0JyjcR45pPWteXYODnOCLV
zX6wXpoDbXjWrqbNdO8QzdrHZv7SCie5gcpS7k3vCyEv/Twn9HdQM6M9S4TVLsRdStuTzLLHcqT6
o8JoGuRFCvsv89tnvZq9CM4tohNju4gn3E3X07vm5cUEwwHJeS0GSn+E7u6qmQddj2B1j5l7ZRxX
lDujY146oGRHaW9igCbedDIE3pQs8Rgt0sXQ2yPFUpo+RJpI1QtDVz5FsmqRsGh2c0CSR/b0swWi
zkLGJvrLElt60GsGQ076cPb0ZzB8HVYjoJqieio0c7mP1aCfDXboNjMVB7M/pLZ0x9h2iua+dMIB
K8rOhCSx560OV1er4DY62rWCg3CoC+dWs4ovGeGBMK88eRobNwkG4hWRu/J5qrWzjy77wwBLwg+w
3EAVp9o+qxHJP3f6J93LTkM1OmcP43pgtfajA0RnN1Egtkt9tPx1kk5kAVPBFOh/HXr5mCEzxMZw
L4eqD/Q8Mw5Lpn0vrXXZy3a9tL0Lc5M/37nVgQD5ElRWVe3pMm1DUu4qWrZUckqGJTCs7KOpkwnf
zPrU1YI21G1PJQtXI7nP1JFI77ITWS2itmq4pBKnvVmEux9K8eETqwq8LDcZ53XoRiJNwtKlq4ft
H3vu/DBbzfexozPNXZf41m5z86BLwzjHnoTALwVWlkWRj+4LFU1+6R3hRdzVUrw7TnfNEys/dfb8
6k2dy6ibGZlcTOc06Fn17Pvjm6Q7OlLK/e6k0xSOcdaHUyKfhTFcXKtvb5Unzhk1vNj9cb1Il6IM
vb2XoIVpmqZzIW6aH207sH/yyTLY64A73RqyiJ6RfNcwKr8uktJKqk1gUBLmOErmiJ3JAGkB27FY
y5GyAOOCxXnYj2Jp9r3HfGL2eMVq8xuQGL/vsFHmBg8hfIv4SCaf+9lI5J4JF+PS0n6Cw5oCuMHJ
sTTdKWkbuN4jucSkHwQIBR4vtJo4n2Uxf5riAZjh4n6rB4ENIJHpfhD9dKADXdsnVWyHlCz4d4z4
7/XETYMGUYw3Pt0oEphhbwsyFfFjna/1DtbZfm7IO7KgyZORam+DT2ax0eZvZqaIXtIDc/LGtWWt
ydrdEsfOkfU3O6ejNR0SjVVu8jQba4lX4vQU5iFbTXufuJO5p/QBM4yljEPi5m+EkezTqnnPS99d
OlhOAbbVH6amXNqyJfMvV1LppRxjb9cu0Q+r1M8eDgHmrTzJV1bVPd1AdTRRJmxWX+B/bJaprIew
zDWrNX51nCeAA/BX+8arp1cS96XLrQgDKKdamKuv9O6AhfgTOSjiS9tNBkrE7sxjI8BeG6G7KVkv
5jARR2IwiRPNS3Z2B9syLyiN42hU4OKL7UfTKl2n/VyPc7VW59YcOzK1eb3F7IOKfjMtlUGl0MLb
m/9sr/83gyOmM5vm/S+216AXjx+l6tLsz3HuP77yH8ZRLKDkpemp+Lsz9B82dPE3ezOSe0xtYLL8
aW9t/42RpAFgjv0f0vo2VvrH3hqrqW/zx016xWxqrv+tMPcGIfhFgIC+vvWiO5jkUaUY0f8m4Vsw
wpLGc9djUdlpaK7Yt3kKv/7yofw3g4J/8qVuL4LR1YdA4fKPzQr/i9jY1wjjuOrX41CIJiDqtEZ4
/NwQtFn/F8Lmn08KjCB4KYuPxbWZTbCx/O2lmEPMDUAzetHGjCyJzIqLECb7THoaCZRn/bE0mBHM
K9gU31vqv3j5f/o4PXIG23nFwCKMt5/T0q8/qZCrZ0+OaI5MxZ858755VA/96w9z+xZ/+o1tL2FT
WgbrEAbh7+H7ttUWuq+N5siZ4Bm/2iu+ijochOEG+tp8/9cvZnp/nvHws8CNxD4NGdRi0+TrvylU
zFwsZ/YZM1iT2ZyTojQ4GflaeS7suDzL0Xqha64pAwtquM5yz9rGQQQDSVDiMGixzkAMcylq9IM0
94oTJn3ax7CR+gD0aGyuUSJ8HmyiMRScu9THzumLk8hLEygxi/3Y9T8qa5NA214Xr0vnwzVZfDZy
BTuh2xSRPzLTwowGXByvS775zZxkQpgRLhltkl0lDC2ZvIEIIiVatphvk9q+s/uqeHS2hOeITTAY
kj65HcaKiHbpc7T08KTAK91Yc+t6KrzkZsg1oldl+cMiT1pn1ldn9R5okwZCZHkcNvT5PeHxxEtg
BNAASZNMyNeoUAhRRWOjzOKMs7t8+t6mPkGmPL1TC9p7xjlnZwnsFVM9ObfzbBahrznxWZCLcjWI
3HnK3qLpXE4m4/jddDTy9xWlT4uR57dwGBL0X0uGcIxDAqBJ5NYgd+YpHo9rJmNQzXN6U3U8LlMy
kzGUqYudYHvaoen0yE7Tkvin3suHeZ/R8v3cuLBeUs/m8IwL8qrg6uuXShkxA6e5bZ0XC0zXW8pk
5a6qDb6PN8/iuTaK8SJpGzrqWG2CrG0xT4rGTi9x2bSggXR7J+j225dsteD2NPl9Q7EtZZaVscNK
IfZjJvVXCzUrojdqDrU0E8PnIcNfnYT6Yly11U2eQb6tuyqrDUycmNpTnrNFMBFc4SkPh4fpTvug
1qq9Z6d5hV5nfm5Wr3+2BrM4Nlpq3AAhcI4lFhOerWxDhr6aDzDLP6dFa2PRyoZkT4/ifMTD6T/Q
GJ4fNFO1NyQl6/tBLpHohuUGZIqCx6ikvsf23HyuHTtJgozUZoARLTu0vjVcsng7yq7UxGVuRzoa
lRlBkEGLbyTvOXLkiS97ozfsjEEHjJKaHtRSvDAp2ibtSAxWWY2XvmNXkKXsmMchmR60eDIOwsz0
o6EriVutt0626poLp1coOnpi13eYXj3BFS1Ix2AC0h/MuFk+Oo3zreSmuY5JjrKROOJgzj7bP4J0
VLSXIKqKGDG50RteLaGxl/tF00h4oqDuYxB/51nz4s9e0VdkUBP/kMTxdJmx4SGnEA11fA3+4KjH
3PulFgiLGKAVD8ipduEHJgW255WBwnUGlLuPc8d/pdo4D8uC9mfcox9mbL75xopvnGnmI2NZ/ShG
893l96ph230C/G8hZPJJm9kKI2JjFMZYkFZL66N4Gpn7eQZ65ZrfaF2jHnJs1lHVrN84wGHrTPUC
hxlTx1OsYalkXv0wLwxw5zo54kjmxOer6bAWfNsEQ+tLa2guknM3aZFqAJIP8B4+ulEW5NCVs4Ox
x8TJfLZtfNWVUbRwPN2xux80ZX5sVo1TVk6cOIxUhjgLxS6FtkaG0lLrbSyLfmsSUgs+Tk9eWZDW
E/zXKVDCBg6Fv460yXYGiulYUzFuIz2ljYkRNw+AoBz1sUfdZ0AlS6O67UrvJEfxwmaerHxsVGHi
tWer9bRoJRsRxYXm3SRx8T0G6BeuTbdzB0GvsG6pL/lgjncKbrof2Nh/I5YE5y5b8vnK/FaenFKg
CHlZEdXTOn0ibUltStbyyugMy0IynRso0Ko5/4HuIN+MqdGfY3qMsWTlTkSAxAgNYJ/4w20JG4Qz
BX5Qri9jduZvZblod0WDm7sjgl60bv5qp3Z1XPysBkrZ4pI3yJ9S8cvqAStMHobVta4SVgrzI9ok
7srO044GO5uwadyvrmESMaX5REZNbOcnL/fcTfkwDpWdlbuWHvfQHZfsSOIb/r/jp8chQzmvYX0d
7d6275zMKBgCJMm7xxQEXMdBIt9j9krnF4OVi6O+7+35kOSz6SVIUjrlmoHWF4IQsbNzaBd+65fC
ep85kd86rbO+dZUZ1UU2ZUGu2vZ2MFS/xy3Glbe4+dEqmFdKh4uMh+cPUiciiKm23jtJ3J14Pk4k
CkzWjIZaGOfSG+UiZCRkN/x9X/EfDf0vNHSDQSwD2P95k3/69pHWv4rnf3zFP8xhhoFCThoMDxh7
dqxg/yWeGy4WMLaBW7aLLelv0jlWIVbgDbq+Ycj/sb3fCB42zC6AG8wEMZ39O5kwEqt/3i7SN6qb
qPTkYDlIgOX+LWZaGHEzUPzu3NqppZ2SuJqbS+UuZEk0z1hstKKZgahZnWfCtPJpzaCxfTGE+z2l
1+MJr6xph9hBn4mRzm/IMtmFPT7ajhQeiDhVOZzAfeImdURp49I/ogYmAH2SaWpe9KqJtYBeSGmW
l8LPusM4UpkNk4ENUACa0ttnXVqdynhhgJgPTVguRhJRc2hFnKfsfZoxQt8RU3go4ADhNdWnmJtf
qWuH9HBYnLFBUW+nb6sBIarsvW8WsuFnOdXuQae67L0tgYxYdumcHLP7MNsc1W/20gVUhWjBYSzp
fNQVXlV+UdpthYVrRssdsWd7eBjCFqzT2HJCH4xyxGUteywP1MnQtZiKt3GZr+wrFGFywmBdluqP
S1fVjz1G82js9TdpZ/7LbM8LNje4SEr4b/PsObtRX8LYHMsHPGPN0RpacduWJW4pz4xD9LTsWkJP
OdmIgTe+Jj/8vsENrioceQRPLk1Z+AdIlOOXrnDj00K93x4OhfwOCZUhfO7BvMb80TC+a+E9iOz7
MAjMyFM2f7IND1svTeBgS5WXAFuU3rsQuJZtNqR8NvVbmZVv7JSym6pRKwHYiTRWT/UIZpV6Z6Hc
o8i6JZDtaVvGaROxDZ7HfvnkrkA2g1hP1Wm7Il/YRTh7z4jJ6sWDLI6uGIitpK7b8+5HNyKwMfJ8
xK61RErO0xA4iFOPVmEU97SYr3fxlOohenJzTU2hsafUZ5tXQZj0Xdc6WLnEclJqZvY0OZ282qVa
rnCIzRvhi3zvpPF0P7VNu6+6bv7ae5asAoZWfTgUmvrBmSangGSyjEPp5tO1XePsSPtld+1hSzHk
dKbkWypgq9Iiah9ToyczvAzKvRi4xOog6139diIGFzitv5JCq4RekfoFMcBuY3iF0TRMyP6LoJ+2
aJZwplIrEkkK4iIVdlhosE+CuhT+BaDrnJOFsYYqHLECYS6fr1nDm3IbR527deleEjq/ygDsRPqD
MvV653nSp1oEfY+5xzdntXUm0SlJPjZ8DuwybRIEd9DoTWWqvZvr/ls2LkUwtu5FxVV2T8d7upfE
Pb6MPOf3zMmcr0UTrxgtQJ+Ezpg6Bw4IdtAa/fTJry3zXitiN2IOGLNrrv0krIppudSQMWBdslE5
e0QpFEkULaWKVaz3HNLr3YpGRgoJLnM/m+LUiaIFNWrTLCSnYXva1/TsVinhM3Ypgesn2YUNFOXr
UOuJV/n8SE6NfIHXyGf+xaAlWNtxgRQ7ovDChdhlk7e+jHPDbAlfE9kkSLwpdWMcGK34JvU4DDjk
k4zYa59xUzqPvjkc28pc76ZBnwBIuGd74LYOkITnUxaXdOpOTn2flyT8jMlgcEKnwPJUdFLdlN2I
qVI0+XumGw1eWRKHw9ROJ2/J0vhUoShBT2tAoREIJCSq35SuttOrenpIrKa9Ljktryye+m038Oum
1T2l4T0zWRQaP0rMST+tjfHNmGwHhHRTnYQxilPZERHNjK4M50oJ3LdxcmgZaURxpp41VzGIW4TZ
P61+unyHn0TZnOYuEF9K68FdmpLDs5GCZzZFGhqZXRzcYVYRuQ30e7H2lywd5pdK6hZb2irBVjE6
N/pcaRCUWIj8BFZzXPjeZ7PeODJqwukxS5KFVr9oEJZt5zMPwfUIWEH7buSNxukzNeEOWcOPHNQu
tPCsfiRJaYTMUgN8AvpHspbJriHuA0ZtHA/e2DEewNSffsaa01/bUj52dT2cweRUodm26iI2IOBa
2fQXz956rxuZf9elbbFZlcjHWcwGDqXF5IVwrhd1kKKiwU2t78lSjbvJnb8OG4mwYM2UQVxMlNpz
/L+m2gaKItPxpmYaoyxDrY+AR/yoN2vn8+Cl3Bumo6LVZriCG3e+gcTOiUAytZjszHov5EjYyqVV
yIir6rDqtfEBrdxierNS7M2SLqg9OFI5hASla7H9BH9pjpS+eifMWY+rbpzYPeCtaYl07wij8Auu
KJ+I3Gx8mOjXfINKWIY5yKFgcar0PpcdMWatSaZXBiLN2Tcb95wA8PRYQRkUsG5q+CX1aweH9nFd
h3sI6T2yjE7gkA8stLn2cPaJ8hzXUI8ZHh+oXKOqbCU8zrnjsVgQaWAZ1ww+TWIkVpV4FGk7w56A
s9x15lCGuhdf80IVh9rpSPvpcBaqVc+iSZUcSfFpM6TBU8QkIQ/ELJvd7MUlnpWW5XuKp48009VB
G3XnsqJkfzVcKb8wHdJu7a596EyGE6tnveiLRbuTHzfXaSLiCIl6PXiDO+wa2x1fujIdzrZTfuQE
0U5p7mIABO11GIelOA7rNnSZtaQ7ZyJmKJklFpzuqr5f8SRFHk+ukXjHg5Eo8ZmZwnT1eSpjwDTi
8Y26CO0o19G+lirLzyKz97XJsB8rxB3x4NdZI1qte6Ukjou+6NIz9UzNhjoMvdfcKQ+60sxAf683
8XevSFgCAUIdPNSrYEo7eexquV5Ty5ouyi6ST6PfIZN1gIrVKpvIon/7h93I57SsKshZuftUxLyF
3ih6IGxkyZzcvCExW+1UarxDv+FQWFvpHdbYq5zwsHK6ui6xYb3IpqjOTW5aOxCa4yFDfNpncxG/
t8MyM13K2vdZg2OZ+JQT16MYTy5ksz2TjveJSDEJWbBgCTEsSEIlPqH0QxvsJWohcEIsz9ez7+N+
KBJ5mfuLSwiYBuOayIwl6ySE3UZpgO7Klxyg8RObquJSNR6PetvAVJRN5E3vaqI+B5/h8a1MrH3p
mOrgYcm9mUyriqrZ1g5pbpV7gEzJ1cXNxDEuH45JnGc2K37u3De2mk9g24397A1gyPPcRpOb3jso
JGR1cO4epslY79Tk5mFht8a5XttqDxNu/mB863H6bFY2KUXn2DDAwXpuyXsrsut1/lpBPX93QF9S
2N59lAniIG/kB1irZo9m4td0x2vtael0Lyzzgpjx2gI0dRuOeMw3i+pGzaIIzYLCtWksMfSB8f8W
962IrGqlsLkEuRzYvj4/FkV+x7437DNd0tHurHs9VjxBp9g4r6wDIQ9hhTJHPpsSCf0Hhh3SzfRq
BkM/1VHt9MnOyDCcsfVod50sHmx3pVSyQxm9xHGHP6MS+UnnV/1eozId0XVIT1cDQ9CEATN406EL
k1TromaSA6YFN3Y/Nam+FVwSdcMYoT+4igdSgGaY3xpTb3ydlSsBnsJH0UchQ5OKwH1cgXE3nrw5
HnLUh9FL66/ZUDLtIwgpEWTdOS0K6xzbCAuXnh6N+nlaRj61uv82axou1YqdcpC3jrESipWGC61v
yu3I9jMKB5Y0qRAq4pyzfrLM35WDUW/yeYfsEexPfE39riVTTCpzVKd4IYceGKM3R3rnZedh9Jqb
RvGncVfUn03uPLNY2j2vqN0Uvo8hIyEfn8G1qgNqSyq8qLpxU2ezd3J+4uQmDnO37uA8rynU5GYj
zllSdXGwuqu6xBuRzl799rEtAbXmG69OAy/1oE+wVB2TEBsK0jQcLdlDh8E4GbHrE1FtsYURU7f5
NmHhORsVD/6+uOhVB3pWJ02S2bq58zaEnu0sFHS6Gq+nF6p+mbPReqNnlK7QDhKYG8D4EEGjSzRh
PrlHzI5ETWS/fAYIfZfkHh+rTtzsaZ78JBrp1GBGO6z6DYhyEeY9RbAt/fBN0MEiHij9UzjReQoj
l890w+cdBtSAHH55nss8f0482X/u2XpyZurG26Vak6eSCDEcDD5s4LfIqPDwwYIBqrvV4nFqg7qa
x50zKP205F3zFMel3keAgnJEHt8+YfCuHvvEhxXSGM1rm7YkS5TXfKrq5DXGoHq1qAcl61rRRGmK
LflEt4sC56VfmDGoJySbjll7rCr3ZphT66FKmw93bRHw1DqTTtZSfQ29Seexn60J0r0Oe+SukIt8
y3WVv3g50EhyDOjPy2CIA0eh/qVoB8pXNCyvCjvQpSsTFfGOqn3e5tyEeOTXoHV6tGSOHux1GnzT
UZza05eVXR87fg11vN0okc1PYGTly+yxJRkY6JB+m2DcsJKIWsZOuKt/mjbeZLqRJ+2NQVluNEq5
TS0IMHMxgaqUXr2+UMIY24FjOPxw5sKiocPfeCtYKgRX/qSHa+6ud9oCAFMOKj70YpSP1bZPMleu
K+zofWA0enKOfxbusPMly+BTdZ/HRphzLKs5f24bWcNur0ASwBVUur2tYMnOJ/PJvL/L8rL5VPeT
V94ZRd6ZtGGCRr9pfhI8xxqLMRMIp9tgeJazftOWjfhp+Fp+dIAq8A1HbXlDTVTz8zppOc9XrefA
29+TWycCQOrdFcxAfLOdpwsfSet5+zoBORWanVETZ/6/pUXRgNVr8+2azKAO3OZZynL+i3HmTy7W
LyM43cPtqNOMB9KHwJ/9+5RPNfOUS9OYbhOtsyPNF6CdsUS4c3nSPI8U77sozcOYi7NZ2HvNavd2
auwAKd6ogdxJTZX1qB18oH50UR5+0ab+etb69/dGJsKwHKhCpAv+PIEsjbGhTkFMt0q1t65irxgf
s/Gv0ju/iUrbB8BYmokgnHLd/f0DgDY8c+glBpzhwNz+cjS5Z6Sy//mz/EeS/EtJEkvAL7/2fwLh
naTMsHd1f1Ylf37RH6qk59LQ6AqoN5Q0Ap7aFMY/bAe+8TcGlw6hUSh3gosYwZIo6E/fLo6EzdGL
x9ZxOVNvauIfuqQJTs+Bx8D4fouy6mRg/x1WlbXpjr/cQ7S9C9ckGqtDK0Yx/Jkt/MUTkDkZ8o3R
pee5MbDETAp4EgxP56IaF6mHJikrsobcx6HUELbqY5sHlI69d46SjgPksTXKGFN9jVd2ZSZAwhoi
zgR4Qp8fBqwy1sHI4cE+FH7evjUVO+pwVGZCOW1MQUowim5kp1x65P9jTisAXfXVoqdrcK5+7jAe
xMFPr5Kx9iCU8trfcZow291o5DNGiamOz8R21BgwmiYrly/uV57LY9R7frJLVp0WulTJvgsXzwac
ZCA0iasvegjBfuncTNgXGOMM8MNB0bgdc4uAjRw1yBBXsieV58vDnOr9bZuIEiIlfck7d641nEXe
nOD3sfWE016uHqWtxgPfvkERqZcjOGH/LDC9Xlh2D3MmGBdR01vv7cp2QHOmdOL0EzXm0WyToLd6
V8BnIL2fgQZ9MsRMLXBqMcle1J1dL35UraZ5P4i8PY31wsDVEPeps5KKqRx3py0ZJyzQoPemq8lb
qngfbZ09rS1lKwM1u+lXJxbqYLm1GaJgFRfIGjLKnLl5HFsWdZrls+SGbad1O6Vb2IQ9yHDVpx3m
qPo2Vm35Ix8daDAFTK3OJtOAENY9Csf/asdxjahjxISTU/jzHX9L7fXNt6iGb1EoQyXt8zgxoHcz
v3rK2858ZOA5X0zqcu6zTm8eVJF+yYWZfti1M0U8NC5IUws4na0PQMQWT3KlgVqayyfZFiWKl+xu
BUVIpJxghAKZeWhl3tMRBZkw4459KWD1BFYn5tsl68pIAVnZGTbvVJtB/uhjnDyv3oawYZpFSVBe
wfQKqzxvCZ8qCLJpo5+JbXyT/HmgWJZ8IANGxRFQZ//RpWzpwRPWiAQW58jvybreWlvXTK54ohT6
XB9WbagedcEV7TpDf2XQZV0WImCqNUEycNnf1DPueHRAO9sRNgHkuuE9FHMoRmr0zERNUUwHNu4J
dIjhQstnd6YE8mYcO8q6SEFha6PjJ/TymX1XJUeCMlyD0awv2ChirWcA279qPBGAQT962aLvY/di
jVtjfVN9WqYhv0/N9k4jvmyQuQQJbT2y95C7ylNfO+W6JIZr/NdpxZShey/BQ++LTGBVKDMBqwj1
qdp+U8s3DXRVUBs9zV+D/mYN/hyOix8f1TRqN5Pn+7t4UEmU69ZnFsPuTgCi22uo4szBE/uE5dF6
tRxtCucc/nIZt3pAYSu3lXZ22bIFcSY+j27c7Aa3bCEPNYKN73nt4cyVPQ7Hfg2WKruFPotz1sEa
3pJEQsstd9OkoKlM+RxabIUe8QjLB+XZCcM8PmbCneaJctH5/7F3HtuVG9m2/ZfXhwZMwDVe53hD
c2iSJjsYZDIT3kfAxNffCUqqkrJe6ZZeuzpyQyTy4AARsfdea667cir0vmJ6iJK06Rg+T9616IbT
3DnjsZsJY9rQgBzh+MgnZc3GwWjhHNO0TipesLoXo/nA2ALrwqa1qIsvczQ65RUK35uyC94xXLlb
z9PhY8apcCfsCkJTkEaXmZHurZv0b5Vo6NYgx1hpSCFeM7hylXSm/Nqj3tmbZQJNrynsc1xUlOC2
yyNtxgWKW1FwvkuKy8yyS/YE611RA91d+9X8VYOMX2HwjdaD4hlELzyjWl1SOMH/tA9tNz1UJk5n
BtrlLWRuETKz5Vx6iQmrOToNNRHTEsFhr3AHHEPoMI9NPpD3lFaygJJchfcy8380Nf3b2J6s3QhX
nqZCYKXtCpwNUdReVdYRAdt4DiiclUuzv0k9Y2fpRO8CW5a7OWlxhiGZHItJPSUFvBxxmLG/nUpU
6ESk1Ub7LTeyegZYkCkSzROK8tu8IxxxRbJPcMgVDZCrSXTe3cSG/eB06CeQ2fLo0aka3JfeSrtT
ojGpQCFz3HfJ05+uLYXXcG0ZkS9WUEj8+7YwAooEy+xOeFqCUztHhGcgi4oPUSuPc+rEsNhU8RAY
mQNCbTD8fULO9rgO9Zi8NoHot4MtSnCAcfJGpoAZrsqgQ5eBT0ZcxU4HpdwXDe0wParoODRUuqMz
DANREtq4a1jaGT0LjuaOsMdrOfT9BR9la258SGQoLKwKaUvmKmdaiUmrZzNy2re2M9NX9mQQUWOp
rntHl7dEPoY/EBwpNH5F5OCcy4dnIy/0TWn6R+y8jKlKx/twsUfgJ8PlrlbKHQqSsih03Ho4gokp
AdpY9rzBbb+MFyPuIo26JHhSw+xC+euLDwMcUXQqSUHpV16TjncRQrUn9hGcQMw9dooRJ7mXvt9E
awvSbnzs0mn6llPVCBajOHoKSUiBhEXRg4koMS5pRmznysal85oB3blxCvzEPMVS+Gs7LPUxVG3+
IfBTYlesHgqkvTZ1YxUdGViVGytPeFkb6LW3unVaCEZjD+nVho5Ubmc7JDER5MurO87jdzBA7ddA
iGGXOswvYfrTV1pNsKlOWK+HS+Wy3qycvjO+CXPub+euQtHlGEF/UCDhu4NvjM3XMJ6w2846UsfG
AlGwwZjR0jrB0frcBqkAfF478j5DgrME2zjtjSeb4sg7l1Ji22YzA++mwudPDkTc78zXKJSRQF1l
5tPGGgx3rwqR3sPtwlrvzP66YmSBTDsQGQE8yPno4g1MmHLbv5pH2UJ/lB5JQAK6/aD6TWHzwIEU
JIMh6MS2RU639jKbcJukClHy9M2dpXq56ZmEXxGXosqVH9VyM2GsOfa+6OBmFVX3CndvoWfEqrfw
yPf1Sz7bTbXF9QVnB9+9/u5xgLqOTKZPju29izgJv/gAJ97quK93TlLAbmOJj8rVTIqKgXs6Z0Vk
MGseUzI2rkMt/K9gSItDkwA4xxTjktI8O7Pz7o/MiWVkOU+hTJJ0FZTORGOsY/RZ1XZ9iIOJf8y1
yoNDBrzkPkBDNawndE5vQwgquanc5ivVubxzQ8koLJts81VpDpBbuPCKZ8ns4QuCKfoIW+ZK26j0
YuMU1Fn0kuI2+wLRxOt3Ds7gs0J7Rl1pADjTXc+43HfyIyS6iwmQ7KWtfDBvw6ZOSpJnAgONvGK4
NMsQJHII4NlfiMNhyRjSDRv71is4GwYW2Dt80AQhut0g3kNf2xi3sJs+QazyGcuVI81ly3AsGHt9
au7DIo5vetIItyO2VpSaBfgS4cqNbpwCgqOpriwmgJ6Cy5ZkturWqfL8715G63k19PiAc092X2JU
Ce8eVtHdUJukPfFt6n7ddEJdJ/ZEXA7HrH4VRS4tHdC9mUCRJrKPBoVjtaL4rFDyJwVLCw6DmrER
foypeKRBluzN1DWoDyJ11THToQube8EZNWq4jk3OiGDoMbuURr8jCxA3cxoCnK7sOH/pA8J8V8yN
mQIkqSujbdPY3papqD7nhtWcRuQfV3zC4somReNbpFO5A16Iqrhphx18zOrYFjF+oFw/N6AskC/Z
VvcWM6C5OG3LcMxMu+N/q+T/RJ3vCG/Jq/n3wp0v8i35Y4X82w/8rtsx8a8yCmYzRGhvE9H3jwrZ
sjC9osAJXYv+xq9l8D8rZNOCOvGp5vm9NPYXIywyG9fyl3Ladv9OaRwsHZo/VMYU3yjyTQevAHtt
6P2cV8iRDejMHMzX4QJLymlQNvPMWGQMnyBAOsd8mogRHeK4Ofeu6D+seU4p9EhPn9sKOk1LmgTk
nOmSKSY6JbNG0EGze8Fj2psODKQJCg1dwtFUgz6UpYeA+55pMfCZtQqHIBRfEnSCABAxWVEGMfvh
/aA1atyGNNjKU91RSoVr27Lq4Ae11Izmd/RcQiWOsa9IVjhG/mRkZIUH7fAAx9gUD0ZV08FrRGKL
bZxRWZ+5l8IhQybC1cVlQb43JlOocpEPxVjJJN1zARNlLNKbqCyTfevb2lmPlRc9VqVNoAdpH7x3
Vo2nXhnvwFjTxyATXbtuaDffTRyB5dS1R01myi6pI/UW8vZBNi4jzHALt80z8Y6F9QCol1x07dvV
KSOUZxFFEXs02ZzizaE904ctK7qgVTDdJHE+GEccdOO8yXMjnh8M8LDa3JDhlsW7SDSu7e9hYCZq
P0QmpwF0ujEHmAJN7AAZ8d4rWAKYCcEl5lsoXdsuh/+uCL/GQPwvfTNotPZfSvku36sKDMXwVv05
OOK3H/xtZfAFDhs7sHym7mEQ8E//WBkC8xcXwrsV2qw9IQ4PLvfPlYH/5OGjsR0iEx0Xa8rvC0T4
i88Ss8DZoR15glf+b/TOfrV4/GGFwOQixOL+MSmBLAvzzp97vAVYSF02JiZcOirzBlwjESluMTo3
IIPpVKF+YjwBVbcrQe56bcgptAOwEtSWudMtivU1tCQjxFMgCxetjIsXmlRQtenCb80go9vR8+Yz
YjxzI1I1AZ8mdNxCatX328yiC6S9Ap+0Qd/d2GKubPCGJsSMbrss0XCc7Pqp62dSmrI2uQGcZ5Ix
rRFD2Gi1IJ37ybZjUpNtafu3D3FOOvIB9UuLexeR1BvIOCQfucUkaFWzPjKXacKcYFsMxCqpDimh
jN8Ny4q/jaBdrid+5sWd60xtQoKKr5Ky4AW3/N5UcKrDvqC+iO1tbYzuhQl9cR6cELZjnchrWFcY
+aNMryMzAmhcy2HaBqQ6YQGIswGdBEPXaVGmGXC80LqVNDGIUDdXQ+E6X4KO24xInJYacgfzVHnI
yivfE5iF23hrh9x5CKXWadRheZGG4+2AijIH1AXqIhV0t0kUMC8fTEb0OMUgygeAQpCm+DskbCbQ
3aC85mQYm9vZBzcNDI8ooDXNv2fi7eWVqsULGCv5YCGfDoj+i0LkNEYWk+aLG2Rfdcp5gmtt71B5
B/uSGA86JDqKrrFZ4B9xzBwqJ5Ac1x36e9+jrUO3YMkbXpKHSVaqtqK07v3hglCFBPpRtHuCsy4C
AHGNj5sMY8vo1avF0PBLx8n4duiZvdPg3Bp9INfuZxZyQiqys+Qjh0tSMkbP6s41pbhGgv2cjgLK
7JKsPHtkLFdL2vKsyF32DLc8jEQxI6eRiHay7B5MrHmrlsTmaCK7OfZqwjScYFsK/LeJArUf6SXv
OVyin7MwcndQwPIfpAp8IyDT2JF3RAcBap51z0MOAmUJlO61VRL+FjpbBKfjJndsgUvdvat52tZ0
1s/YKhKKaWKqjaR/0SWiAz0RX53YoLHdJdJ6XMKtY0WFZrH74YlKjBfh+/GRgq+9d5EPXhPTHZ78
oG83GTnQ286ahnXxGaU90O+rPvO1pyVqu5nx6JCOki5NK6LbGg8AAU3+6Z4CC7lDnApCuz1RzkR4
BxF7+Q7/14gR2rW0IOo7+zX4e/w1Bnw2wkA92ITHjw/wb6FnrNyW0KonS/AsMCTM0rPXmf6dDJIo
eZ6EBkasCDxwdigb8FwVXjpz/SG9wS1nP4cOLZdVkVndsIaHB/NJWAw0ga45VXYca1zxtIF0Nq7A
BWswPR3ZqcPDkKZifJCYaygzSLvMnJvcMYfsNc9lpyv4zp/052QhQc+NF+rNQAeVlQ3GdPxa0tUo
INBbxKjlRl3yeH5ipadZW0xxUd/y8YNx9mOyBioC3EgQl3l8mJF8vqq6GuU3Pw8pAl65R6Ei7hT5
4imVlcOwvIpIJeRvpIUeM4jyBn17U0nOGLnyyChrKSjXNmqNiBeL5M//nt3/k7O7xbGa2dK/P7sf
6/Htj2f3337gtx06NH+xlpQTdlLHR1b/+2TL+wV5EUNuG3y7b39SX3/fnZ1lssWxndSWzx2YPfO3
3ZmAFsfzQ/BbTMkE2cre39mdhfOTBZWIKIeTKycRRqPMuByOCH/0gOLIkgNk+eBktuV0NrIeuEBu
5/eT4+YfOLr0cfzsKSHtoL+Uf7aaPptOn/2nyO+NCzU5XSlaEcNFgMd+yjWziHO7NLASiXb7WH92
mKJKOca6/Wx3scJtKYD9p9mV4x2ZCw4qg5mt8ESfpvgYlsbZ0KrgKZlIN2PFWzpr8rPLVi0NN/pH
x2RpwSGKK7bZZ1+OcDl6dJjjvA/MzcV3UhSOcUErLwun4VmmrbinCUmnTw1N9EMu7b/YGK5zRGJ0
T6BYvuqlTUjU7vCMzRjaydwnPwzHoZcYxm5LkujkXxok0+Vmmp3+AsR2uiZNBup52In5h18axl1d
ZajP/KGMbwbDJrH4s48Z0yFkbFg74goibJ6hm9d4TNmrkzfdwPUpPFL03CFK2J2IOCcgpAz2/TKL
xKGJ02G2kuRWuYqeo8IAlo7wV2IdBieX+creJLjd2Wiqo4eSQI50r6uk8HHn05tg4mAret5o7jEr
iDr84KCEAwCiqI9evRgYmoSdXNtR3p5UlGdb1DKeXqDY3rpop/C8kMM+p53gz8KGDLm5DtNdNPjq
fvBLONFwvA65YfbviRGxj4YpALC10F7z0BajPFl+QG/Tnrg5YQH1yCAP49ZCrGWuglhzuPHmxcTm
+sNLoUzEgkrIgIFgjUwj0fM0oefxwxN2lkhu4nLMtkVf4eZMlmbNlNJERPGKCnGcELqDe5QniR83
WXnJFF8C2fzo+S0YPRdm/MYI8C2NMXB+akpC51ep0PJb1eFTPcA0LJ5wAGZHAJztVodz5hwxjQxv
DcENF2/saFfRIduFhtP5ZJy1zs6qQ4ahU2qNt1r2cfbUmhSJwx0UB0xhW0sztNr7bEn3LPnJBQH9
bBUffLtA7dYJbEXuLeA6VGxXIB7nOr0xPb+MbuIegXVp1QhihByQQY0AFWfL/hIHXCNa9uZCP4h+
AqtUIftYg0gdqkNUWc3OqOkdMqXz1gPO7BNN9XzXY3Lk9Xa6NbDZNfRhOCMV7SOS3ettbzblupVW
tMsSXIeGT15hCt6T7Fyn3BS5dbZliKbMxLY91eKePsShGE33SjcigtvWMW0wq/nAoJT7DvsC7fBA
XsCmCjqeQFG15o3BfNYDc6NIv+HktyP7TJ7ssiMhhnH0kVHneKUcjSIXx8i+dRnF4DfQ7dnrW3VC
Q1nezxZoFsLZPHfvZRXunbC/0wkvZg6BXQfOF5jNK68I8g9ipcUm8zxCeNOsfzSUXdzAKPTXfUV3
IJ1c66ETOatWgMKPMF5GOqbHaRM5IAz1MSZs0UZjNKj8gqzzKRSkOMSaF9ugis9kfO+hbN6WEPwA
o6B5zVJzcIlqKoBiag8xMrGv3O16fDQJ2maQOodHv4brbxce6nE7s++9Zuk5FzoHw965R/oL5dbD
YzXRT+jVtRvm5radMDbOKNOeya0VL37pZhucv6TJNEly8pX0H6Ewq3MzegVH/bhnTWF2zVqZupHx
jdiOGn5XHutbMwdemFZxdtEDa2OOQO5Qg4E+KCPMrkbLCKdt3MfTLrI1iXAVR9mRs/oaaV97U6oh
3ftdubQl7TfTQ0KLRHvYTRHRIuB95RafgUmThptyN5LbsI3AjxSIiAvutu1kvKiBEYbfUiJpuefO
wNwrneS0BhZZXaVM9m6zPkCoZgI+JV9Z70l+N7dmAE8xE77aQRkpX5jjBpdExkwCYr7+lwzPle0q
JNj5VN1aAzSauYjNR4qR4kc/C/lKLSIefCLv79o2ibczc9tdgXHletAy4AAlcGPjMcZOFNgFi26S
qodUOHhDkt55c3oeacdpxytmS9V1YDX9YTJc67bv3XwhqCjeqnF+iK1yCfYzrPRGDqG8MsNouOpd
pExmQvzmkPXYUUXAklnEt1bYZ4cURib+FOUHq3wIfOZeTrxxMlikWK4TfTKLJtmVeVYiWSqiLwnK
W071jdt/nVMbwIo2hvTKJhjh0NtR2zPwmt5LqfK1xmX66AwOjfwo83FqFimlg9/2X1rw2leaZvEV
zXwSvsjYpXpy2+Te9ZT1gHPM3uk6A3c0tsyuvVkmz03b9BcoG2DSASOQ67Cs9uzo01uSo/Z2EgEo
Hdb1ROsJDAANAE1ArpInt5N3Us19dht3jkWmhdl6i2pj9kYrN19mg/nsASdLlz4L144quZa1p9iJ
chOFta4TNLsVqv2tsrDCzM4wldvGnPRHIAfytPK5WndQaf1Vgs+RiLaOiJ44mdWeEuxxpFDap/kY
b3lIoyNfZUHAVlXcOc0sEYL4JxUbzab16Kn993z8H52PF7b6X52Pr9/SCpbHr22x48f//T9sl8tP
/HZA9lBrkXogPIfWVkAv6p/Nbd/6BZGgL2hu/97H/v2MjGbMDXyw0L9jG/95RnbolbPwwVSxAD6S
Vv93zsic0P/Y4f4VOgMpnyKAdhhYnJ9OyEBxHYxD+sAMbA637kwm3O0f7sb/LoPkEpxIXeb9EHTQ
pFo/XSIaVUFiQagPsBiZzsFBwDETeNzSf9Qk/x9XWT7oH0RsbLrT5CZcxa++9sbXevou3V/fgH8L
uv7Xe/XnD7LgYP5wCT+tRQUsBXaOvvPNO8IRWv3+159i+RV/aiciYV5EnCHgGitgJvvnS9ApsNGj
Bt1hFKjhBgNnX9rUd8RU7TENl39PoApQZrlaSNRvQKnlLWOXP30g/LAS1lZ3mGt0bGbPX1LSmLZF
3BSbv/5g/3LvFm22jbhwkdhhwkYD+cdLmb2H9WKy+GBJED9OGUYvunrWtSk5Iv71pShe/+Ueomhc
xkhhyBV/uofo7s0ZSXB3qDpSA/NCLvr9DJvvpKdVG0/lni1i/rvPBp/PtmhCO4R+kkv800VRRFq2
gejsMKNmWqFGRwHeBYgYDf7y15/vp6L281uzbRriGGtND8f6n29lDjFNN43RHZBKYHdiGAQWvA2y
Y26TnYPar700swVirtDJtSqoMP76+stT8fMzatPzFouU1bHNn56aORYN+I64PwQlKRgEiomV145f
/voiy4f4+SIO6K4AWSpLpG//+UNOVi0ZlsO7kLK19v6Y4C6IfSe6KWxTH/TMwXtAY7YF6tft/vrS
/6/nh06Say/pIUuE7J8vHboCIKXtdIdsJDezcVwOGZmB5MIngxldHqGjqzlhIP3Xl8XevDwkf/7Q
WIpoR9pgLwVI+p/ubF8YDUOvtjvQ+uq+wZhAfJmao731R1YdN8qLe8csI05QKjo5NNV3U+/wFWRA
NeZpGPcpUIsnO9GOhRqmzzad9O/QiQ0MFoYJT10HZQc4qblx5DSgQIyihxR9YrLyS5U9znkwrfzM
z869BxIsqJuvZdBssiDot0VtDQeFzpITMWATI7ToFRt+ck1LdUlTI6DPS7uaDqbKjolZ+Gcz0N6r
UVKHIQWdk2uzNbxzERfzWptGv00MF6BOzCRhlU8IyVBtqCuFtucLM/xiA+4b64vffvNAd52itMRr
Y5Dd1TMA3AubYMLcll+mahZ3wBCtvaH8YltDFTiCDeTcqyyxw3ba4gRorOvAhCmK7w74oj0N945P
G1zkgbzyNVkvNbmqhPSgObuGDMRWmLHsxrVK7qJsGL8R/jffDdrBj+VFVFn+kHG9VH9f5p8vSYNA
dUNPXn/xmLw6m1Fb37tuMgpGFkL+MFqBSHnKCvmE/R+f9+RJcTcQuIXDihvsCkrP2bXlqpRlw9GU
pN6yiSTSqsgBm7Y4/SLOdfQ0sBStQxc2vSoy4wYo5nfZG8jWZqk+Mj19Edr+HtInep1sihuhjPRF
5tT75kzZvuoSXqRqFN8Z1nYQwMZWH7KWFSMryOZbuRFKUWXy+8qJP0c2+fmpDN3+KV0efdxH/rlE
w3LdlGNEgFtn7VU/LgURLra4IjQ07JoOp1xg7mvb1vRUPC9ehxi+YFLNJqibIojJDRL2QVseF7D1
wonJ5B7hd37I3GwAKqTVg+Rwv9ZYl3gwgtS9K+KZxkcR5Sdk9MSUG7CjhzAUt0HI7cTVb0Wbsmvs
DWBs/0aOuNSPme2VxCLg90HJlSJLVl1k3QsVxXdznJoPWaVyYsbG1L0lFCPbJ3Fs7i3RRe8RXSla
V7YR3dhjiGoxB5JANKdVoTOMInFLuIK9mePZW9PrEycUYO1Va/jWPUmUw9ELG+8SGQ7Rg03iXHyC
R69G4eKRaklWAcyPvtUdzIMClmUf2440cqUmqjOo1NG7nFCHhc1YSwRmxBfWcxL8EFke/EBdK9e9
0Y/njn7rewIcbhurVgCjQVTBhEeG6OXD5X5EVMMbS08fBaxPMgiHqdgmDPQPVk+QY4kP4QrVkHg0
kS5so5mBAhdzrX3gV93exav5EtjR8BWIaHJnlq15GCjToM6qCWsWNmhnVQor+GbltKJarJc3CBHH
tw4kxXWl4vCWUAHnsQglgIO+R/mEqcA9j3Y8X5wh17u46YIL+qPqbcaIddfNAGynLJE3E570K2vy
52uaQ+45b4iJsVqXZJ9Zeg8NKtmN1LM+tKMRMA40SbRatXT/oPzbKLo6bfpQQs0o95kgeO4mpRe2
GyKGZwJgLDmlRZ0gdx2yD1d7/QFNXb8F/NDveTTczcSIedeAoN3LeozLTd9AC+RAKbaQmdpzMUKy
QrzfonWwS6pFPMb8TheS8SYLfXzlfqVP/GljoLO1Ps353J7djCTSwo3Sdp15FX4zt8zCY0CxsKvp
X23QgIVHF14Lo8ippgaMjX2X5CntLQ+/3zqAWbejQJBbc2ZmbHRmwcdog3kX0VrY+pGKuq2NcxD0
luQ+THhkCScJpkvFIeCdUleyjA35XUGBjnEX1IlkFfiK7lJjL/b9A8r54btvkrdpx4F7tisLSjAs
42CFurV56/Paepc+c3zMnGn0ow8VmR49anjkG/np83+3K8+lLyuw3U4oRlba9cfbUWfTLZJLuR2C
nMQcnmHN3ZXBRlgxcsrPS6b4aDk69GJYK0SZPahZab4zhuqfodr0m8Glg7gSnWNsP7N8kL1muCZi
+15UU/SaiaR+GtKy3H8mFrmujraptqBQG0t/pzUJS5pUfvJq9QbBUx4DRAaQYhXW1SDKzWV7B1c3
d8NNKE1u32cwTWeF6bVHaua1ZWB4XM1WPR1qI5xtwBOWc+xsh/6CGaC9oZNMMAU2a6k2gljhA+FQ
/IHNiTwNrLHegzX15ovsB32XAvMmvnhJi3EbyGH+uCTh6EZxWYr56DTpAAxXpwZksmTIoI4eR3Si
fPWBQ7pEjd3lqAon+WDAGJ3yIqMX3nnuOaJDu4+h3m+YciPcAfIT7ClEu6PTGPnTGBIXWZFk9bAk
gWzdJUEqkLLaxyCAlqmhPjCy7FdG5k+X0cNU6FhDCFSyhywW0Rpx0L2/WWWLIaDhAfci8sA0T/Ta
N+GFlsKsvmfs4Ue7N/tHCMf6iQcpvnhQu25lpkIE8QggPdGHuN2birG4471IalFGm4AAcP1UHMV7
vNt7OzKmC4EbBKoY5vB9qCLjS7lIhrUkMXYTGN5v31Mup+jHTIr0dhLOuAOcZt24aWEQnp2zyOAf
PkEPUXAfp/S1Un0AYn3Aa2Aq99lRs3geOkM8Z24z37BTebukTYzNDGNgYyCKOvh4WRbEYHePeLPa
EmNcblE2Tjefd126QJrrPghu7dzcmVVVs/H12RmUgoUXg8yPCkHpmgQCcze5NfbXNqm2VQgSoZyl
s23aEhpBZ2KhifxwPil7Lm4jlJ9Hq0zmfP35LGv473ehIQLOFYE46yCdbvy+irZl4cdQ2OQAENOt
8luzzcojqnDvJYyiYS/JMXHBcLMZMvHl69etvs7BF19bLSqxeAwdhvhznrAEWtZ9YqTvJA+QnJW0
89EGRXPrd5oU4NpVWKD6Zn7CxeLicCLffatpee18K0cezOhgpXI/u8V9Y+yUY+cnoUoC20cCjCx/
JPoAtedt6/ds3Yh/mRG0teEAwSn9fIMKEw4pdMBwy940HMOO5vMqEn1zDWkbdRfRRfWjqqdqp1hw
OANVfn+2hC1v21gz7FbegDO+0NfziA60jbxx59gWTnXwCsbjryGJECU4MQsmbwWIRWDlPa8mFtZs
pfuURnMwYAdvmyXTyaqKJ1PxOJWN5lgdpta7GRMfLcq2Z+4yEtYTBgRsTWntrAzRM8breTFTZEYn
PY36rst9/+SNgum8nDsGGTjdcf4OTbsqQ2+YVnKoWekqRPl3pjfxzhtOAW4z4l8eBewQia4+Ga6U
NOi4879eMsfCHVLrNjr0Vib2qenoYxZEYIBwqS6f6NZPJnuNNxtRj04JSlJp+YBWtyMyOKu2ukmM
PbU9oC7Hne2vczWTJg7z84H+KY7hPDXOcTRcVEMMPGb3hLwC43vQSn9nieqFsDoLacEcXfEx8k1h
1qycbtx3uyDoxm1dEGURRelApkUkz9idO8U0DZY/J8Tk1GgQKTKZL3aDNAWSQ/nNr4xvvXZvJ7sH
Cz6NUEcdq6V9ie0MCdHjWCcahY0RH1it9tyIYY1UsdrEEeVdmAcv8GW7tcwWDiaJfdEmGJeBrdPJ
jRlI44iwmxAKv+HzVo2LfEjZAA7osF9PDVbfChx9PsTV1ksLKCu1M6g9Pu7ka6wG95BPFuTxWWGB
B2ZTPzSoXckgQqDcr1A3npPMay5VlTcvRHRUK3b18rU3GoU+y/cekCmLaVMEDUDdYdbgScKcUKVE
HYwEBMAGW7S4iKDTlwwqzgOZ5Pl2KPEOoGbqyo2nPW9LszhaRx1UEnC92Q5xIt04s0hPMRIvAoMk
tsZOl2cc2s6BQGk37DZjHTuEHwdqyvNzX71zvLdeCQ4Nrq1QEbfc2eCchjZDWG5DBL1Eeq6Pck7C
PbqXficDxatYAiha5bBCY/rMfIubKXLfRSJaKPrMFW+FJbO7ypUQN9O5e0WfEjHRsxL7BvC9fM2L
xD/hiq+eo9mHNdoyBX8ylx3Ss8oGYFmQHKaqUuckDcR1UvbyuZJEYjJeGE/M3IczfJT8mxQZwp7E
4ssl1Ca6DH5TfpQ9E1x4WOINOlht84oAirdyW1zhn6W7YlBg4yGoBLVuT87FbEjxxan8cptHrgWn
dRiSm9qYv+eDH7zYtb/EcWhMi3GhF35cts5ID1lxxtNshUQAYn7B6Lfx5o6VLCuyA0Y+jJOeb/L1
stueZqoKFP2OXo1WgPW10Zs+LR+NIn2ZKklDi1V+Rc82IG+EpIXcap47J3PQ2Bd0L3D4tgppYCj3
deiVj3Ve1ldSF/ax6yKOUiSIzVHsYFJrAoWbD9ZpeaBc8ozvs8SQtRoZpFnKC56kARWFujPYU8WM
ZHCn0ZfCMeQVmyImsK7L3ibLqb9kbd6+NArr574x3NlapVGb5vuhduET5Bg3KKZkdSewz1coyNLp
a955mOcVqsTTYKvv8RiMKPaCBRMbVGeHk+23Cmkwvl08ep6R3+h6KLDnOkaxlzkBISNf1RUZhEx0
wraRNzQC45uMw9AqE0XWg0pz2+su9rDkdIwJef8/GMcxVWVPC1dABZizRRKQTd2rS27SZBBxkTxN
Xe+wcfnW1qrK6A6YT/1OG+yryPrxq5inB63sXux8D9evUUHlxYjCyt4AzOVVw6sV+iTNJ0nb4Ykt
QHdF2Dg8dGo7PQx41XjiD0ZQi32SeD4+TQ8sCHAJ/5iUIbVpZsfv7gwrAixXDVjbiHdBPPmPlDrs
J9g4vi4MjE0Th88QUsez2UCo4LfYm3Zq5QO6ww+/QGI40NR6j3UEdi4fg5T7NmfXIb6xPRZQ7hgj
wH2LLrCjv8JNcSL/2R8S8ZgOgOgyBfjV7sJkNVacqeYEK66LL0g6iX2hBnliQc5vp0Z7pxYSM85i
6W2boore6hCRetGNAW1CJ7vxpghHjQu3bGUDvzhMPV6geBir+0r3eLNsg35zKcFQz+VdlBrexW/N
eONlnn0Ducz5YcUMhetsbLYdorBThFbhtnKn5KpwcziVTRbCLcMLZajXDG5ZlOT9vmS53Q4NzBwt
J/MuipTHkL0hBVzm9X4enOJBsuIyXgetSKSHue8K9RgrHLyTb3onJ67nvRy7r2Qa+4cMgNN65CCI
68w3DpA4hiuOcv5pJFzwpo/bnPNvXf1QMhvSTSGbd6fNyE8OJL4xGCZJ/l5/orQtMibPqEyzDd2S
kYettx+VbUzzGpSEG96kBaZv4qdacDBO9z/cncdy3Mq2bX/lxe3jBBIeEe/eRqEMqoqk6Cmxg6Ao
Ct4m/Ne/AR0nFSvIt0/zdnaEtgwIIJFmrTnHBE22rQvKyJ4TNe5VMTUZ+ncXa5Q5ubuIKKx1RQnr
3tLk2zgCqFRntipNrTcHdR5ebZNTg5lpOag5k0NS3U80N9Nkn8euWIQpvqJpyYHv36Qbbj3mIXtj
dJKhz64wW1PueJUE1K5LdVrYlKyv0zD43Wi92BxBRuyPZqPesIeyqJxRJlI6R7wabjYcjdLUN1ZN
Xhzy1uYLIni/d5XgZ0QI2bWpKtqNHN2f9WgojyGf3gNhmfDaCb4AEuk2aH1R+NiQhc1yp7pjRwoM
WE2rDXvMUlQAPi6Evq+CanSdVBZoStxIyE5EW7p0rdLGAu/bNUmK0D4f6MnPfmhxunVtCvkfX+5c
Z0Kn2UJssgMK4TSmIGxqVSjOxOVka95j+9pxAhgxGtnqJ+0W8Q60QJMA0IJmsA2n46KeVpbn+R9F
bWvuhlf5q0g/Bd0PxAJwm2UmLqkrqTvLmdWXCKOT3wJ0/A+q90sABNJn9LNkmP1Z3U5tvZ2HUAUk
bYfGjdmVlPRC6qR//aHyCpcaNt4Z7dQ4Y2Dm7ZAr01la2iE9BnYPh+CI3CepPnl/59oRhopn3CAR
nhbj8n5/68qlI4lJE+k8/gDFdq0N5TNR3s8f385n1zjp7mA/0yy+1sYXWns5wzYkZeDm40ucHRyM
P1wJDEXTfjc43MQZGtStfsUCdhl2qnbQyoJqeT/EXyOFVktd9OqiOejXwDPUPUb2z1o77z89AMUm
dVS+P5fzy0kDwjArVIwlkdahQIfTlq3loWmoMYQm9R7ub7H++KbfP1euR34KcBxTE/bpt1ezt3Km
Sq/9vIAjZFjTjR0J+5P55P0HrqsangiT+s5CYTlpJbmhaMHAZbWPWqTzZAWVsqx68HUUND++nTNX
4iaAERnY2HT0q38ORbiB8TxNTukztRV0b+URp+591SSPH1/nzGsStqGpgnfFzPULNP3bkLcqKNFu
Y5dkSqibJnuByA8YqvBiEqA/vpL2vtmo/3Gpk+mCg6qFCZZLdb1L9a4wcGgPdtuuRrcH/NgX88OE
uGtnUgRt1jXaxrXa1ME3PDvKpp0xGCe0gHaa5CxN3gdVMLLJ0oPpJNUBsTcY7CGaL4OMzSCEVR3p
FSVjNlftJtPapD3YPYG/Q9lRxpo6K/M4aycY9ckc+PhGFzT4Se+NVibFfdyDpLISWfPnu0Orpuhu
0fFMZdQ+uWAHrsDU3YLNil/yuUNXk8HzajLStMc03NrEldG4AmZtofEzac+Iuko9rXvIIY96LRFw
RZnjKHYu54DTZV6m9UamEPvrGNlrQACatiTFou/pUTEqidJ5o1EaPg2uYd22juZxnWTNOd6+SA20
DAnkTW9kvl674eDNdjiuDe7Q5WlpCpvHWarf7WAoPlm0zow1gjCxNpmsWaz7S7f0t7EWkJVHG3bi
uSSoOHvsVnve+uiHMNYgMwf64H/8Jt53fkHf4qoyDWw1INROPte6NPoebim0bIc8DYou+aYOm/bC
0qt2R9RFexFRf7k3Yjc8fnzlM58vbW2VGHbE6e/FF0049UrUWQU5BNP0tUfO9VxT9L03hZW8fXyp
MzdJl5fZiAPPYns9mWhpjrDpnLrCJ0SU0mgvqORTDpZrJSmaPTkq0HUkXbZpNWhU7j6++Jn7ZF+F
LB6PCQ/5V577b68UQGjH2bMofAlydlcPhCCT7ghEZmr+8jbAWCYpYaMwQtaPnP+PwcNBUIbISDNf
c5ynaSqGteaMCG8zXf/Lw5TtBoIphFHIMHAM/3mlauETh32X0VzsoAdZVF/05MswmNaW0+ePv/oA
DSzGeP4EcC56uidDNIyzqjCymtsyc91XqqkoaSRQ2JXZYpT/+GLvP0AuxtaGrYFJV+t0+appEEdW
l3NninEf6coTITo/klG/Dwfrkz3I8i3/qT/gUuhzrMXOyOg4uS9k5TEAVbqxepVtdAomLkEhUCP6
GbJjf6BW8dlu9PwVXbai7mLkXtBov88uCv4B0C5csRb9IXWrl3IS9/rCkQZPmK2iTrv4+Gm+H/vE
kywG8WXXwRVPRqQpOXeQb5v6StcdsKf6hpGi0Vc/ucz7jc1yGTQypHix+zhVVvWOOuKzMlIfm4QC
Fbww9tXIivjxzbyfRbiKWDzzjoYw+TRQYlS0ESE8ISmNzrGW456XJd1Pu7CI22npqjmzp0/lJ7Ok
9n6l5KpMHLYJC4TZ8uRTQxbduuhfUt81yaUfMpezeFGl8yXOMzLSCzpZcnLBXCmlAZ0LcmZF7Vu1
d+1Yh/uMZtIWt8D9PJn1rdul6TqsKjYHy7YA9Kp5RBtjPbjaYJFlLM1PfvqzL2axHdERwD5/+mLo
S0YZ5U3oIjDONsnkJgdlpNjx8Ys5O8pcBpmLPXnBEPw5rHOjZhkJy8wvWhsra9n7airuHbv9bNdy
5oMloIS9LfMQlqqTV2HamV5URPb4GhYZutlBtB8tddx+fDfnZiBgGugRHQ7lPLs/72ZOVG0MOyVF
QSBhztosU6PZtRsps+99Yvz1XTRnRmSiLBlLFOLpCdVpY6tHdZFydgx+LM+uia2bvAmePr6rcx8P
yFXLRpLLweB0GI8Sz9BMUpqfxaZznYIOWInA/EHFtdw2oem8DlmV7FGxyE+WqnNzHkJSg301ksF3
hx7qJyrK7j71w1D70hYKJutwWyWPVTLfMV1/crVzA55jD5xI7HHOO7Vgxj3aViVTvwrhw+eWad8M
WqKsP36Y4twY4SHaRC4KHZnzybzqdtqItbtOfacb1EfyV8otZiREKYneZxTo7YEwNYdwRHzdX+qp
SK9MGI67CIbPBtM66dwh8nxRw4bPBoembNcln51uxdknT8TQ8mXqAApOPpcG7DaZ0DmrzWhQK2zr
F9Eu0HDdkcCHnCfMURUJMxGVzEKPH9Ohl/vALZ8j2roYvtpDNcDTp4rkAiVXwN9G3MfHD/LMc6Sx
xRbUxg+/7A///NYym5+BtLXSH4r5RzWLdqtWKKqCjCb29PLxtc48DvFLaGguilV23X9eSxOTqhpO
y9Y+ED9UCg7r3FRfgDYUvu0Wi4HCaj/ZYZz56ISgbM+OhhXrnb65bzIQZmHJ7SXmV3CTiqfRuqeY
2cwrneDkh7oZ6jUt2d7/6/cqgEUsFSk2iKczpYERKG4cWfqc1a5qzG7Ic7MbZMl4O9PwETJo+Nf3
bVxwKQNogF+Zyk6erkXLQRp16StqWHuT6GlNFnp7M5CC6UN6+ex6Z9YcrsceSmdhY7N48gVCTDQi
8tNK4lZDJNwGidhqXdZrHVncJ7d29lIu7lqHGF1EdycLQmWTupzD9POFWxbXZlaD2bZb6xh3Qnwy
fZ0bozof1OJDWCTPJ2O0RxdTkDrEWSXv7ruofDNNQNKS9xeH9Y3T4a75eKCcuzcd04VmCg3J+ukH
KEYK7pqcC38m+2Sl2sNtQ44B6aDWJxc6MzGjLSYXV6fyjI1j+UF+O4VV84AMJOAISPDPUziOO2eu
7z+5F51/42RD/8c1TsYEPO80MYgy8lH1CvgXMQlGpjRvtY5w4SAj2jAGfLYyh6ZaSysJH8qhsVEM
0LABiZFS/OuUTVPEtHsMXEqAxwQksynzY71tDjjsohsN9B1gsz74FlRqscslCg1Ot5OHFi7YRyZR
w7M6jtemaBDsYYYUtxA4UFwUQqbbMpeQLfs6cDlAjeGXhFyULQo0rM5pDJMDau1OwC/ZZxDRrno9
yi97KAa+AzQuLlPp8YSJMaVWBCsMtZCPQilfEY9YgRuNTBSD6XBBVEPsDTFJGh8/3nNjk1XcFowT
nT7Fydi0aomZzGJsohV8qcf2xYmqL4aukExbbiBClv/BZ8eem80e5XuU8SfXM6OpqHUSdPy2jpaa
0xXs4P3QFp9sXt+X/Ehtxj5B4Y8awbuIaGNMI7DupKmjJL2pqrhBOOS81ukDnahLutJeZ2rPYVN8
cmQ6Nevja1iuS5WWJ8rh+nRD5lZ5nVeDSU2knOavEZ7bFahC5Qa1O0BaGueccWozDzZt2tfrrEAp
BF+XibwmKMVE6msmg7LX1Q6waGsQi4o6jAFX7TB+0MZyk+8gEjmoj+iBUnsO14QgWNRe7HkdiuAO
Oq/0nNnEcNsmBhA8rOubhJ9n3WYVaZ22uMa9P++qcai3OLr4//lsepFsE5A6tvZY6+Znr+LcZAR6
DLYJfgReyPKqfpsjYlWaRMHifFbblwk3z2oa1F0q2v6TkXVuLvrtOqcbo77qMbW7Q+E7ZqZ6BfUG
L4+izcefy7mtjaXbvwhv2ANOUUlqDQmtBiTp03SClWkWKw7jT2UKWojcjU9MZ2cvRr2SM4uLu+30
EGE1TEZFxreiRFbOSXTe9Ua1RQaGoLKNP3l85yYCi7I/qwWWvXeb32yadDjFbeFDY7vRpG15xAI9
lVnz1saYtyLrkycpzo0Lm1MSB1i8VPZpn2aWVcbzZZ+WjFmE1UMTUBQJPtOoxa9LXYl8o6pbb6xc
/TYGmuNPIcrmsIwx+oZOuiVCbnqw8QWg0Q4gvH3yPM7+eEyIlJGo37qnE+MwBlIBZAqOp67edDd8
jLT+LtNpJn88os5e5+9R6LjX3m0OJCEVUYUox+ckWlHNaV+KSRnWZdd8spCe27ZSnMK9pi7/sU++
Q31wkXEjwPJbhOORROc2FDdNaR4IePySlfV9nrmfFCrODeDfLnm6YU1mA4i+qea+Moy7sCvfXCND
4WodmvKzCAn93PjlREqTjO0jZ+GTcxExIQQhj3bONKNNz21U/RxiF75CRgAS5dvQUyol9nJm5E1c
L4JjRSzyrAblj9vLJ4OiylNQL0RcDdky1hbMBlHb3MHwKNdOkWVeHkhnO9qD8+iYzJorq5CoJhQ5
rud0KW2W2k91IOLPLh3Ct9XnhFAfPInVpmXLFzv9ABdYjzcdibt3FcpLFnvN/GQ0nXsK7uLUpcTB
uD1twGakBkHeqNj5VYQNtLMgwMB4MivzSM0UxMo0fHLBc694sWfgGLQptp4+9ooE1KlmM+THtQsZ
oOqaagu0gxyYMCDQVS7C1I8/mDO3yLq+uI2B6rFzPzmTuBaMrFbTMz91Q2MTNZNFgh47tCkp5VPS
iNlHh/T942v+0mucbELR3oDPBJFH6e50XQ8VmI6Wk+W+lc+uFw2ddWdEghApfTKPUZllj5WWO6AQ
kGz90ik7cMEe825uNy1aop0yAJL55NGLM0VMVAlUfZZZGzKQ9ufKGo7mXAU9X7ScA/RsOmlnqNL0
rQwauXNtS18xUpBPmdnGDZuI/ESZIr82xPrjp6OfmcMWXzhyDBBKNNpOfhDI2aGVt3GObznRaY0s
4uZYz+YbBJaFeeR12fs2QZKIz4JosIwislBy+qggfPvrAXTodpoC9WtksPHW2ln9yraYbPKBIYVt
AjbK6BLw2UVvE4pMpux+Y1hJtEEwaKwbpWj9yKpteOqdvXbCo1am+h0ZxOMXPlucKBCP56fI6dxD
ptrf1CXL7+MHcO7+6YDphHEuHfrTwhHlNiIUW537z9LxLsKf64/WGD/FQom2f/1SqC/RGuBGZ9lY
dkG/7aZoOtV1vixLbgm2pKqdxdIzVunBjbLw6eNr/Xpvp6N+qf7qnF5ZBk+P/4ViZd2QxxwOejNw
Vi0NYxwfMxG35Mj168LOxFEAtLtuRxKCNE0Jb7QWDqQB63xXFep/gia+jF+bUpY/2/+75P68ltXU
AKFvfwEw//2r+xLxaf7hH9m9lVcv+Zs8/UN//LPyf379dvhWLqE5f/xi8wu8cNO9NdPtm0TD/08G
5/In/39/8x/Ehc9ApPTo+Kb+hRJ4F+BzGRfFG0FPFM/efv1YC8Jh6ezxt/6BcHDcvxkOrWGM665O
5VZlJv8n52yJFV8yeBxqWhzNyOL5F4XU/Ru1ER01iKlRyzNtZtt/cs50IoFcCs+L9d7EpP6XMMXU
sE4O+oh1bEaZzfaTH5Am4ckKrkepm3PmUY8EsJVRDeuaLI31KAoSp1oxVpsUzEMJRr3HpDlyjkcO
WLU6KsUMykk+xyC88XdcjlNguCXi/GR+GmewPI/Cpae5HqT4Hjpa+JCPne3FoWU+9YbRXiIMJQeW
uSbYxiXIMML0FPsyHPhNtNujS6oo0CW/aZPiiOAGxvGIo7Np9e9kdgbTUZX16JDXobUXfeIaxYOe
Bp19ITGuqNhcrQEOvZHri7+V5nShSShGVqmu3ISlcpJ0elMi+/RG1b3I1rtvlBWHaFx1fU58oB6b
M3h4ygLblHd7x6qaE1CmFWXKzB7EDyICWh9GlFq9JibbZk8ykfzBvqa+s4yOgGS7jXbamGCldMk2
tuPYk2od0wPpNW2XaDGWaT29tsDZJz5/RL+c7CTIl3TlGDcYNZJVY6C8bIXyMqa4jwmdy4d9I23F
mws4l0grlpwUB9nyHNm1uZkNRd4KNTMve2BJG9F2tth35CCWx3Z2g8c5d+y7yjaD+6adNGffBK2+
pP5WZnbMpAGHHidB8rUfmohqjWZ7KadtngHhSDXS2oPlltmxrYDnoNtElK5ZMlAB303Dse1ayFBK
WEUbO7bm27oIDRDzAX49PxUWB+KGHZDWDuwWBkCRtjORTW0EdbJ1piDwSRrVvlazTvLMLJX53s1s
MGRtONixbygq8DEKsF0B4guwgbrpCgNo2ga1KunfO61LJlXuo9AkWTtPSGsXL6Gcm5A3hxXF5PQP
hsnwtLoyrjCgDZtRDbBzuIXYx/2MkDz4FZaUgSctYerGZhNCzodzh0y6ZVVtpbNaJD6Irk1t2GSI
sBHYOHQmFfs+HU1K39o+7JpLMKJouod5Be7jyqhnQNxkNFP9Cg52WmwLK5UPQP9vRsonKywT4Tac
iW7O++mbUAf8mnYcgI+b7lT07jh8OUbPVp1c1Lmi7rGmpNs2qLWDy8q7SqWQG6lwAM4Jf8VDlZGn
7JSkbmfTvFfxT/GCMu0B9+FzAUHTq6ERrjDLKp6BsnlbFiixDhQOkr2Mh+9N2WSHBsf4EWFdt57n
HHVYNe2wL3rSqLqtMVc8H6Vex7lSeGGtuMqqEkmEmyp6M+f6qz2KBKMFXC2rVueVazSp49EjGNZu
N4UXiLw5tMeUVGp6VW1MONjCO171mkm8S5OIa3765JiYk0KQxthWe3gZ3VuVVdPawTextfnYfFxX
69SudMxDc+uXdb0vBvOu1rNb/N4Xswh2btOpi0H8PrYwS6gSXms43Eo33hdzrq0ddQJcztMPUVk5
vfEg63rnTONlgnJ75ZrduCUnB+9pMLNjCoxHC/LaopqXa5Fnb5mhNlihBpy7uHTuYoVDcS2E55Lt
sKpbk0kwdi6NxcuZ5Ahz2VGIFYUG4waXaLHJiZX0bBL3GFsVe3Teh4W+LZeeErlEGDTZ6wyHfVXD
lzjg9kI51oDpQCmVXEVum/idw+6Dr0LchFF9A0BrsyTOYDwqrkbiPF6yZTZLu4DIHSeRypHcA+M2
1mrrUFZt5PHCmm3F0f4b1sKvoBSAqGrjT8i+wg9ticIxJqSNZjElWCVwDx2RNRvJtH7T4hdahbPl
7gkxvg2s5mboWxXvnO0cy0QZAMgRB/HEvNKtNbKW+lWlt8kVuRE9/Ly03ZFeam7Vsu6uzNCMbvVx
dC+bUb2dG6XFAosrKtSgNrjdl2nMAQjDR6OjRlBVIW8lziSeENG+nZpsEz3V+fFK4yUyYgC0EasD
OS1jKlBDJe19VqTWVsvn4G5Ih8tKqRtvxIr0YCvJgxmSaEREyYuc3a9WqO21zrQYx11FIRhSXKQN
WxoE+9JKduC3A55ibVxpIqx3g9O8Fjg5NmYzy+W0e1+hBWEAp5w7c3CRR7Me1KtI6LedW11kMnq0
UrxgWjZvVGomK2bajaW4z4ZLsppumF66zKWV4lw7Ut8Ruznejrw6vL49TR+mUec5DULxNUMPToir
zaemGMFKs/tLe+o3GL1AEWvt1uxr7dhYibOq+wq/OF3HyEunzNmRhzTvo7L1OQsd+jhIdy3Uei90
6T/GvbJlMcu8OXBtsLuGS+0b4fUrpsKWCRtlzdU0q8ZNlJMbMttNfZl1seJNQ4/dPDGj74hSDG/Q
ugtIk6wJQ/YgjN4vcMC6/czCmpDbpTXtHXCMqzq289cePjj44a8JpO1Nz/1YY1qmHifc+NhP+l40
RFQbsLQ1mJfmfDVixuvxydfVupsjcTRjM9xOij6tZBfq38j4q2CaCGx1SoN/euOkzEx9rhfX4EsB
2JVNZHkt6xq5QgWcIqybdMGqLUHJ3YUWFoEXa1rlux1xAgQxP0TKsCzP5LuVSwiYQ0CXSm1WKbLi
ixpWPaLJKTPCmINN0t0S1+XsXZnOh7HXH4xRrb7TXcCFGOQQIrZY2fXFli5oNxlGOfU+66y26Vv3
NVf6axHZsdcaQ3srzeJ6KBQAsCnmmQk/TMoRRjZ6s8WeUR7q2XpyJAWcMcY2r4h2I7i9tVZk9TPT
q+EPxHsTnC6aDZHAmLeR9mySso92FtTnlYO50MtTaJSx7L+5IVXMQiU2CtNO+li5LYjWXjo/4VOH
686stJUZ6dlL6djTnT0o1irtnG/En1Ze7uT2o43hcq0Elgq0IErui7BQYbWqy7GXY6WujyTnEg4x
bHlhyUof9XRLhBETssuPF5LZsMnJfmnS75Oq2LeuW/RPuuwx13XRVaamJoFDLNnkBoncc2K6kt5M
lMyqUpvsKOe59AnDMNgjFOGl0DK/TWFrKyhoN2RklLdOjpOd6TbqbnArOf5sW/WTMrs+3qnxvpcc
1LHo41535zS+KNr2R506r8zO2bZ2LXcN6aN7iBNxtArd3VVuQ4TgoMSboLJYIChrrSmA9F4E/qfw
lDLRrgqd9hDCo/oiERLfZyunCzjmrj+UYlzbUf2ahWj7wHTE4rqqenHHBCnHjd7pgBKsdoiynVGE
ckvQZcriJZXiW227+jEE5rLN2As+qkOjT17pZA4+D2PSASbo4nuRmQQkxQW2/XlhDQQRgWkiY8PQ
8cw1dFXQFBy2x3kPDnNWVnGnrgtd+xJwUNH5bmHKY0aGM5+z8yDgPe7JMssDkQ/RsekGe5vmfXiH
Z7RtxCUbLQ/k8WPjzntLG36UgWXtpMBZargYldtq3MBHsfYBWUpg1U13xUK5480dzARaqBv31Tor
ywSga/fctwZQXRSr2G0DgjKzMlgRuMYamJZ+ZBTVagpIIqgckfl6i2wwapL+QMgwznD9KokS/SE2
8FFkleUc4ygvj0kb5bRl3LtpjrZZj1OP+oaxU8X3Dubmtk2CEil58CBCkpyzJcdZMfS1FVV0Ls1m
5eAxOTTWRDRnTT2xYOzlzShXVAOEVypF5cVGv3aWFO2ygRuPM6ZfyRoD05xGz4OLvphN/hZokYJp
u3oYy6LcIGsF5h7nRwTn0xr9So6hj+1h1pLyB46qYl3Myn0JNNZFGbKzQv01K7oHDt7mF8WC+JJz
VtFac9qOQ2F4TdWuK2PC2VeZzaXSwGBqZkV7xL2CX49Ig4exxZyICYzlbsL6kwjcu3q5ENdNJV1p
SYm7EkRSXlfjtpTs6+IyiH+kjVhDToGcEDPSx8xaTSptUGt0ggdbZBd11BlXjeG2XlcXP9kAk5IV
yY1I5tKLFNCVo9F/GSMZUX7s8ofGSDDNGV24rY3C3Rj0bNh4O1CvlCS7hK669KHSfOuqJjlmTvBd
lQ3dNNTwu2hIx5t6gsnvSkt4VP7Y+YjK/ULExFUxTt2VppbkHOAvnmVDAKKhTlda4h4UxG1obIgm
tZcoPNu1hwtHt3+UnDkyoXzTnPklrCxgw7K74KhLmluSbods3hOg029mRdll8KydGhUXudYXQiaV
X6fNNXL7YzFGTJGQUzxYr+q2qjji9lqj7/S232klcRp6khzxhrGIJupBTZ0H044oAcbzy2h3r0EX
fi/LlPFT6jdde2mXwUMJZXVxK4bPiqKhtTSyfRvPsxfq9gXo6q9OVa4b1yUXgQVyBRWjugoCMnyU
QhUXhlHdJDTSPUUm6pL1Tmhl6oTqVRqUA1s05brDbwQ/NR9nloUk4HZZDeqVqsBOpRMo9w0j+Hlq
ojc9HRgjwUAyok62yGogyr4HuZV/y8qERnQcixyxFfhSADE68TqybOy1FjUFVkGtRaE61ghwrHSX
xEoIPVlr1Mgr07b6pg0i9sYB+G9jVvXD0DnZHld1v2dnne5dyA47wy2MbTXN4XFQO2sLce9+ahBO
0Cb4Qt5Bcl3EivhpxrI7zlFsHSoduKGWTemhK4NpC2+ouTeKiTYB8F3O8cllWhgc8kP1yzyHZKfJ
MrzQR1v3OsKeLmkbE143o5bQCX1cJ7iPt71tLAmNtrOm2sUmoCh2faEb65Dgo1WOnxZiQLs4MycF
7ioOKgOhrFUl+kYjFvGLJVqL4uP03ck7oho1+8UOM54YG1uARvTYYAfuUR+gcRn6K5GXbC1kZLMe
u8+uqgKBpL68TvIIfnJlFmyFmhnKPP+8dAfAUxy0cNwyXPOB0M+EtjHghnIcE4KQ1GzP3nFPQG7i
kY7eb5fi5YYZHfd4bhabLI13CaICDlTObZcoxo7jMFUXfUy+9amLFzgw1PSS5ZqVaODEcDVJ90hv
hdBNlB9rDZwVpI7cU3qOIKXQ6qM9STLCwyz2ZYp1vmlAYoDcUY9tWrcHWeo/67m7RL8LpYfzhTbH
V4LZfQPtKr9OGl5jubi5Ad5uRJYNnjIQ8WuVcUuAuqMcByO5jjU4QGmZX4aW/Vg6rtyxx67pRjL8
CfrYFkLdYfvpMeaanGfQNWy7NOafcjqyj+P2bS6rG6tsL6cK0EgDaXsO9Q2VhoW9oBderuSkXBLf
rAUZJRtdemo0MiubauDTT8BJkVYmG5fpMPClet3STCFHgjkSEQpq4/57byffY9tEyldfj2057mM5
aWuOkUem6EcaA8UW3tWG4xYjWcA/a3s54PqP1Sv8BdrOGQdKKTMLr9HCBKrE7ZQoeyfpNgCoU6+u
ReFy2JmLp9pQKJ0Mw+BsIY3dM3featDDuKO+3aS/yCUOuakNR8JWUSkQV6uOqsBaBPFwiFAWY04v
vhdt6d4kocKLdEwcG3W0tkgOfnCEcY2+mphGHOdrXapbFNM2zKQGPDqbZWVtZeQGcshJ7vMgenNE
fSVn7Zg61osuNBBpL63I4W04PxtSpjnqEjGCLBZsWE6KbVJ4IqmS9Vz3P0FrpF6mpM9RTaJgbRCY
LCvFSyHpU1hxqJfMYPPWRUE9ICLYdcWsRRsvuW4iJmhPdo01ehUQhC8At7WDwr6+Wo0hMvGh52De
11PDH2Ilr/qUnFG1qjeFHItmHbX2aqgJI8/FsVFND9ohUWQjyQZbKjkhroQOmsEsbKDxYqq7C5r9
GDSlloELt+BSxVkdXDvMaiDXpWhMsF0gfxzIcLPV3iuGlctt7khl2jZKOjSeLiLKbRbnhInpQ+vi
bWK4otZWBc/IJOW4QQw9qRcdLYbvMgWU114EkK+pWqx+FaKXKjlV8eu/twsok/9ejD/55f/8L6vG
c5qhKflBNf6lmbKX4scfxfi//6V/RoKZf2OULDYtFXEXUr1/F+Nt6vRsOrBYm/g7WA/+VYvXif1C
DOLQYVuENBjL/lWL1+2/0dmnWof02SBhlN/6Zzfijzf07zf2f6iNXqOVaOV//xcX/0Nxx4xvIVon
1VfF1PoOqVuoMDLzKAVDHAqqz0FvFBe4q6aHfMkZCjkTe789nn/8AL9fcGla/d5n4oK2TvGfLLtF
inkqdGFXTzlwtiafFaW5UZUe3JY1xLuPr3KqCeMqMDIWpK5Jo/Jdq7rFN9PXZjQS5AOAaNDG+iYt
CR6KbaPaqMqQrYREcGrUiXIrB3t8+PjyNEbe3SaiYQ0wmMFRjmd70ibtuonTzWRTL8ysbGQ7TXI0
4WXQCbEtgrCPmgNxAvRuQZPkghlPDwhdqdgPU7LXzbsSgzDdiYAsR7CVMXUwwRbemYd0O2kpfxYg
U05+bqbM/Wqs4PVRtJATyRPONP1E55fe6omTrmcIQRxwzN4LOJge0NPXXwH8TbuAlkNMCryg/r1E
wtQr5M8zWWqjuMchX101AxYQ6KPjdatzbBssWb04BMOpbMj66Se773lLvHz/mHXFtJPJWDCrQBEF
luUIjzyn4iIixfA5ov76jRgy/uIwxu4FHRSWYqLCbt3eztt1Lyu13POoitwLhcrfJdjM0HdA8LlN
1ZbgZCFG3U8EW67tsYy+mMBSEEm6WL4BO4G8sePmpsx6oj/6hZuStKD8pYVPd9bHGFlgPqz1gDTt
tNPqG5m3wQGD7LizapHtCWLnx2Fj/Zioef9Iodi64+1oG/yp2qbQzMzrSNJ4ncqB78FGB0BhZ3qA
p1t+69SZN1PT/fSJ2OQbGhqAXG3hXlhCiX3qidPPoaumB7Xhr0xqI5/ISXMugjE09mC0xH2XzQgZ
2qG4GMvSvcgpeLRrl/pfwikaoA7xKzP9DrQeG1kFGUfonji6mkigyooA0IgQdoZWNq9GwC/DFLs+
cQwogX1lxNdUGF39Oko+Z0dpp50Vd9m+dHi5k10N67GjoLyWOtzpjUow9r6SnN7b2UxBPSrjThFB
ehtiqN9ahE5fGdiRvcwN+7dUndQVpYxFyaqqTBqifI7Hun+kDDhfunXPP6VH067K6SSLkTt2B4Xz
RLp87ErNWTNUewAL3ItlJO6qdTlL9xB+CCqJiv5NpPG0I1zBYO/LmwiwchNbQlE+V3SDCBS2xj8H
znUvduaabPiDJGGXqsQFtKMguLXUoH7FCjZfFkM0PWi0tXcFRLA1lMl0q6RF+4Pzg7iPDRAq0YJX
Ik898ySFJWo9y6NehmhWjP3b1HD3M+gh9lUzb8KwwLqQcjD9bDCLfstCOzhkMv02EGV3iAhN/BI6
P8kkVftVrOQknsgg1/aRNJ/hf9ZfNTgyj6HG2ISCxF6ZwyUmdSN7NgK7fyMtvLqizMmgHP8fe2e2
Y6eShekn4ohg5nbPU07baTszb1B6YoYIxoCn7488Xa3jdMnu0+qbllp146qSzQaCiLX+9Q+0aDrh
RXm+0e0i5cg7WdrOHdiZe9dPkXis0lY+AyTXL/hIsVp9HCtJGqtfbMxdzhkWqR90MDEwMrIAE8Vq
rF+ZZLWI7m36irAhFfHt5oKEj6ClN7/qSVZUZkTB3NDqtZ8lpLjrVHciIDuO5yOIpDnpIivX3mgy
L6wtH2vASKd7jAubr1D8zAX7yRm44gOrnkSK9x4mnj6zW4sE8c6jq7Q+B3/nqQ1v4Wpp0zvPKSZJ
ZK4N9lw5jH9no9oiex+p6tVIoOAY271zxSYRwzxHTx+ZFHRrEioIihKuRsRPXbRjHbrmqoMiX61q
3bE19dVtX4cW4dBZeHKM/L4zW0KPzOJquP2tU8pyh52T+zA3MDtdX9u3jRt/iNzotgTI25gwbg+x
NSfH0so/tsiItn2B2qd3pi8prdfWGfpveWKVR6OKv069kxyTGXVGBa5/qcuBmZ076DV0xe6bwAJu
G6ftWXcq2oGeiJOe83AjpgarYh8UNMZm7daZcfEzQjlM6wZnP9D1k5GTpURBWM0rGUbqiAp2SWnU
jNZMjErKNIchzBThRywJUYEJX/n4HDvTmtn0dSJKbGuVRnjOMNS9gTA/YiLFB4sLozinE64xPamW
xxmS+9oSg3k0K2M4lD5efwzbg209GmSXLAk2Q7W4DpvYBlhGaZ5HNw0PfSw+2CXhQVAd2wsdhF1s
LZ7911aOo7d2IYnhIzDzDqEBdcMBdz1/54nxpcLS+9JT8K4ry+xxVAgFnOWQvsONloSRqP1q12O/
j92YM48DPNhh7gZGYGGzkFWeuiKWErjM5e0ODTXz8ySndQ4D/RK4A3YLdq7BUBa3nyLPnxn21z64
vzftAQXp29CXBZvQDdB6Do4NX8NWD1RnAT2Ua/tHyf5KCj2bCEBnLgGfJN/VjVO08jzOEVa0lskQ
RyMCtZOEr6rdxnGuyHRnBU6dcE/Sa/THebSzdbPYiSIJOYzFxh6M+iQab36VhenCfS3nR5nJGofM
Njzo2Q2PZR9N92luE2JIYuUpL6Wz9qwCAyYvZ2xGUta2BUl98FsI3+ARaADjBnNCUwY7ZQwoHvD1
Xo2uPW1ghmRPvsfkgPEjnXw0YZQWMoBRGAtjW1E+AFNxluPXfkxTUPMVPgab2IjDTxhfi32RsuI9
u06OwaCjbThGzk0NDxfgZzSuZaeDW6Hm6URyGa5zZFRiPUyKS/ndidUtZkD+JdS40KydcWS0XaDi
pvlM8htJauZRon1g3JR4zZnJtv3cZ/7krHx3xCzDGov2nEwxk9xMZOZ3iblXsXFQCeuNmZnDcVYq
JKfZaPa9KNznkRFRCq8izS5OF7dfSzvzzBvROgOwjiBnzX3GnsskyCEHtTLrCk2ooat85yfu8KXO
RL3uinGpC6R6wAWr2ABlAaYGQ8lgWy8uGpgFMr7lW0+OuNk0l1C1NeiohsZLjJyb4hkYRC25U7V7
N1lRepiTSn6xZGC0YKgT8whjMFdvJVLGJJGgKZiLmdtWl9CKXDZn2X0L0miUKBcgtO3MvOXAkezC
P2C1BRs5GdFVogHgG8gpE/zIlNEmdnsKoiQlLCyR7t2MI+zVqKXkdlM7WSCKHNc/+DzrkiIv2Tie
ll+07NGaJEgf8eHkdMakRJ3+Lr5UaolHWtL2m8RTP9hYJEFRJ5cLHKGnydpShnofdE7eGYQbpfCa
HZx8kyVWcYRGX10KzFgPjgnLpaxHNuMmA8sqpYX9ZeK2HO5hWRvXKg77T6llx3dxSaVRuZ68Zci7
/IpQPdnG4jQcKbVsynM5/eiw81+loU95EoJT3LMNVt9s6cFJM2K4hy1l4gkgu4xWJSlim8UGdp+Q
PfYpSU3enVBGUK3Nspn2cUkyMdGh3H8/jJt4sWirKbaecX0o1+20lL94eT37nS5wCOYWoFmKx6DU
0w9sf9K9ngH1K4YyBIeOmEzTXZvWqpZ2QZZFqP6gPfyF84kpOgk3eETYPio5diB6jH/w/xorzGsS
T7tDbFjqFEGoXsphv1qrTDWYZC/lvU3y8cCLeSEzGR/HseJh9537p4ZGvGeUL79l+SVQv4CVfwkp
6Wu7LiUq/YOTUvmvMQRz73yPZLq4w+B5cigIE0hO2y429b0fY4KStS7en139EkcVC7Oy1am1h+lc
jVI9MVFz7jBq1x9HKu4/8CZ/YfAuP3ZxRkOBh1b6l3ATuJS5P5AwfTBSm7zltvI+TJIPzYQ7cmfA
j9lwFLHAxMCKB0zEA4hz6pRXun7NJHWzjz/2ze9bwjd29M+NL9Q6C17eorxwfml8Y5z8rDCN20NZ
2ors+NBebOp6RQSYMeybpk82bM3zdoL2ubAOqKAySfPqM5xeTeivrxkZyicMjgj0idz6m0wL/yHw
YvwHO7IRIgMe2MIH+ZNWGrr1L82sjyAb8IKmmrxT8x0Nm1Q3WxYTlmUkCmbryU/J31ZlOO3qCVBb
pvikhInt/xgsRs742Mc7Q1ivWCZ9xi7bRvpFuWS4zLh7fHJuhsZyngeJ12062/nZNEv7xcJ5QWPs
JqvhDAUpOEaeyDemk867VPNBl2wlB3gU7p0pEnwcdUm9WpThhQJy3lXans6oScdNo3BTqZcdxiJP
4jrEjfeBWe30o2RaQc5N5UAssFv2WIJqqHvHujj25BEek6imZqdZpi+J84V94CwrpMEinunuUqvr
alYPDMCXPQXny42DZf5TWEJydswUiridy62lIwk7RASXrFfUoEvWMTbnwydGJDGeR65VvDR2n3un
rpj94aKiMeYhpcwBDN12euvGeQKRUNpRgaUqWX24CJO1YbRg4+girU91RIZCq2zce31vLuJjTklD
ePXyP0QU9NHGbJFOrKMURg1EBiruM3ojWIKFrSWnMTU98xJg/ShKuOOYrOatZhMmlkBTysOoIi1l
osinnTbxGKQRaQOn/WziBrzG9tVdt/BgmjVDRxw0Ghq3IHHklymDf9CkXbrvB6orMx9ZkXNHQ5FU
Xv+pS4sXv6F/nJmuPQdjYaebZkoHmkqeXbi4i57meWGEu4lxbYDNj4KD4yEnnXAf4a5QrQO3Y2Tl
BvUro8b61SG5k3q/IKWPzzbf2V3Q3NOJBpdJmfgpjzT9XlG1n6uSXkZrvPBNoPOXbuntKkYW5H12
w0gyaqGHFYZ8/U4wMoDsmNG1VL7N0CH1H0q76T+ZYOhbq7LqV7dt0j12eNNZCrrnTVPNnABdLdrP
DEFHepFC3nZ+ijtq5LCbdFGFPCLo6Iwi+Kc+Tpoz30hr9sTMQHclI8Kc1de60jyVci5WMJJaRrjO
fEDVpk5KKlA5C3nLSofLEZqUbJfuBNOugHjwhDFJcBEjMAv5HeElFrI5pZNfXbyYB4cCaNpXpuUy
ymeSHjj00d04pftgQYDQDcnbMgcf8lPaZCRC84+Ar3TepsEsnwnNvB+0L79AtKTdNl3iEisH8u0I
w0U4/KOVsRTOy6/WMHkERu41C6NGhXOZ7LE4iuVT1cv+bub5uJGAJS+u0qQANWXGTAYFzZYBJ8jI
0rym2qSBT7SjHkyQazzpM0qRt7NYwvkgOCq2pnOOxjtZil5wHRv+G8Aqd8fQ4DxDX7jRA+ja2zK0
NBAMy5tAEA38fePEIB52O6mHN8SHlNZicYYjFxNj9xUu98URL/f0UDgUVAWqo0sfecglF3jAIKLw
S4dJir8GcOTRL0DenBJskUsAoTFJfjTBPN3MfG4Vk/CYYmRcEnWCGPTKlDq/wgPVUIPhPS8JKC6+
EiQYqB7Td+zmecXxyGxNE/RB9CkkffJN+QSROALBRZAGgHYYJcjeqLdhxhIkW0KM24oIlzUBYaTC
5KRaUPDAFCQLqf2MAgNEEE999TTb5KWu3G5UX0kws7Z4wU8fK9yoV5HVFEdjAVfwl2Nbo6OPTm9I
Df6ixAFTajTrak75l0oLsEcxpyJwgcu/4Tdvh6TOwW6rOnGOhml8N815KZd9g9dXlBRLqkXu/PfS
TIEupQM0VNUiupqiqC6ytvINhlHBJYAy9VQLMDTRxmBqmGlUlxGDp7vBodNax2bH5m5Y7Tcc5OoX
HVPsNKYKL6PPPluPCY8wcVXz1STaB6fdvBe415VAOR7leZfxTS/rWTXLNoyNWAv7uACRDFOfmjdv
+OscotM5Rdz6CKvXXVOXLKcADdqLCFgSzty333oV1a+JiOI7v5fARs2yfvATxyAcHLLwuJ1oQb/e
ytsgBCHFgD2/luMAiuRwTHqIsx/fzgbRAQH3QZzc+Wz54E6AqIPhOnd+bLgcFWMYXFRIGaKm3Hoc
m2lYhyXRI15NJezQDsMUzsSjZJwIz4YXGQIQH6fCrC5EP1UX16KILZd3kFAePrcwDCXsjZrifBTs
Zk48fJpGymSZg8+ZdWE9MqZks2UfeyIwQj5jaBWdwC/gsy2Q4NABWgakLpziKhk3mab8bNlN5Jo2
J9/FgWaF1FDm+45mh6FZitUzvHJVF3wUkznUL4VlAFCPYMZ2GtEqdBTONllsG2jdcsthz+J522a1
z9MAOZrOTe3En+nqGfZNVrn0E60GhWpsfd8A2nyUsMMOBimqE6P3gYdpsr0lA99RHtqcWt4g6fFs
1pphRlc9gpcRLlvCzHVcdRqh+jI+56fC6bO2Dez4O8K1yOPy4NwMMZE7tiKwfJUAmfBNNqDTWCRN
NxgpiUdb+f13v4r0HiZFsaoo8Ox1GtKEyKKWX0hwoORQ7Vwcs4qPLJVpckfuzsswuDy12TfsI7wx
PpUh5xlAk6QbGkb1RFWSOXA1JkzmMfAOqVt6N70dyYkRjBYpJ+o6ooKchmkz9LzwKcDNKreA1N/+
69uHOZUZR4wh+uYrEgPjKjlUoCN3+p6wqGlXJlm6r8eaDzqlqox9l00G5U9850gfwePspvON9OBY
26MPHajNf/TOXHtbsni5vwUo9lsMzQmeukLeL9eTVrRk0pr7PUACdzwe/SLD7jlwnuHFJ5t5mcR0
ACrbHrIKZpR1H5y6CJXHW6H9f3sI+b+nLfp/SjgkQqZ7vxlVpl9xqHmtfhpVYjHDX/qPbsj6i2FZ
yOLFK5z54iIO+o9uyPzLYfYSoihyESE6HhO3/2S/Bn/h4MKwy6M5YDa1OLn8Rzck/iKHCl85rBLo
GYN/qRt6Jwe1giWv0gFLQKLm4OTChf7ZECttAKAWrThXHCSdWg9xmepD4y41YmJWHpOsZCKlIMuF
MX5MNS52NA+J5FAMpftKGFhlCZA9PJ4IkMu8N42OUzjZObaUQZRZVOUA/VXLXO4fT/r+7zbvn1PP
5Zf9o/mzAocfjJs2vRNqPhrTn3950PZjgSC7OVNU66tIKmPtjhxK0+CbfNhTVPz9Ffw0if/nBe1g
QQd+viRelnh2wa0MPN7mO/WgkRZEKvV1fPa88FJ3MNHXxYANzx6HlVgxVFKGOojGBC/C4kdpKGEw
kw6h1w/Rzo1JtzhGPvPI1TzgwEnEV9TPe6sjZCmoUjD9uuqJol7Oy8IS3bx3IGKes3ZxBo3TCqhK
5FHjoeVR5bx2cb3mjIBUmJ0Nb9DXYga4sMTsvsKirttVBhkH04skGuJtgzyp3EAshk1C8FQL+4k3
otZl1/b9Dq3+dDN5TAQbxnZEONiF+9rYzHgmXJMg03TkKzVBnRP6FBNxvqV4Jn4a1pS+NxOnYGCQ
xNajoDycV6nfcm9kO6hnIyHZLfbg3q40wYfwZV0LShmU5ZlD11IJjMOSXxROrn2cZpHojw0jZpQa
ygBGsLJEtMhRsVe6xcQFRqHnT558sjiMk1PXtKy/uC3mtWHhq3+dm4oD10YJ8VkGQhsvttXx5NIW
s15A5FrX0HQYt64HrKBnRGR01KsCrgm4YE/u5ZYkNAamelY0cQbZAMnS/LTeqib/CawPDDxdPJbd
12yMo0/95IWfhr7hr1NTEuOi8KjDNoN/GkkbDymdHN6C53Rd+4TAbJAHZzbLcstztPu1m9o8ltQo
OKe0C9oA67XmtSKkscQZ2XyRnObllfjLwwlJ7eD9EXpxDpUxCQYYneFjDD6MN0lMAJERQIBa4Wet
DwvCFtA2pXDM22biIyxCwa9sPH/0N/VgFRCp/HhTuAqpjzXq6RHUqbs13JBoyzIjhomzqme4laGE
mabY+2QMvrgdB1nck60Vv1oj9VltFE4A9b7yX6s4Hz5L28w0DR9LNhlBrAaUJcE6yXBbW5dkN04n
S3sI2tzaDz8ZOOd0D1Y6G97GHXyWDfEXPN4xLb3mzuy0iw7bjeHsr8te2YJsHidIZkh2rEjr61hq
3l1qS2f8MWVTL5/5Y5n9wJhFX9PSpAD10C6v65g10lL/9OukDsUjc35eT4H+yVsZ0ci7pakuSkZ9
tXzmyfBx+QRDzvtc1mO0a+Fatk9t5Oor1Ag+BGP2ecCpJS1vn1NHnF2mWRKdU9sc4iGjZ84iS9+j
CFWHnvAcfbERERBQX/dcBZ1ENuMwCGl3C1WD5wJFnL6mJznsXCW51TzmMzTWTySZzurSWY3R3E+a
OcGumGy237kcpxDWtFnm12jIAI+A7FGKDLZ9nAfU36t5KnmWDXNkWJvmSNkfhhD9YF0h4YsKyM87
h12FgCYF1WP9tpBzSJJQiZlzNBtvWD6KrqFwRBAAZMK8u7Ye095gCh6IIPGedAFH7y6LKO5pxkRe
f/XtUdwmXpDFTIdKrmnkcaZJUYub7KURDYDMijix7psdBV3+uWGHEOShRrPb3NVlVXkQsWJ0Slu/
IHNta+X4TaxAzrJTq3zeeVc04jbrYB58DvpI5d9dv7IstXImFROIZqLEvCs5f2ZFVQemAn/dQkOA
6aZnmsfEsudmhUExgaQGXleM1dGEgQ8F0P7N8Mkd+mgJa/vgY5o2rmF39h8hRhhbUMxkw8JA5dPH
ydEuwgjOAwkrqzLFjULYYiJU1y/dA6Gc3uIxlSkj/RwnTo8QQLpelQFkT1HFJlMfpQzMTy3KjLVd
mi9GNaSrrqI4zydUgGky6uBAslH8pWgj/7uO4WpWoqnuSPK49GOjpm1eNBpKpB+/uPaABo1DasPk
xb4GKqpehJOUO6sy4wi31ZIk785v7sOYODlf5speEcda3KQyLj5aWetDrmu73Wx0aBEGjXkX+Wvb
oRzl3VDM5cVlELtFPFA8sK3LF9RcyYfBKe5H39TZvlHk7KiJOBQzqyHapnX6IW694iP89zbeoeFh
CMMBtilyNZ8KI8x3cHrS1YDN9NLo+2x7g10/cujIp8otZbLJkILsEJjUnxOYSzxa4lDIh3f7ao2M
Ud8i3LBXcTqUpIH57Y+08ZtNAd59sBbjzBHECjla6zubxHQrAp0myoFN21jDWbVlvQ8KNUGgL+z6
uGSm7WJXPCAmkHsTz4MN8S7yiYZVjpxSKIAruADDdir9/lZ1TvQhlIm3N9oZMZCBJQo+7XOA4YLn
3RpJp85s2NMBp6HpCA02xDUkH7dT2xBVBry4Vv2UgUe03uOASPWbiST0HAbhfG6qBtXG70uiX4o5
SHE2/xFsRqSMvPf2UHVpB0T50sx1EsVuBcPAHG0OIceguWfQV58jvvI/2De8o59RiPn+YqcA1Y3M
dQxNfy7EnAjdcjK64QkhhHyGAcLGIDuLGuP3d/fOJuLtOgxMsJ+l2rPwpfz5OkMCQaEN4+jk5EuF
4ZsNe/aC8rk6YsP49xfzTZPBDAUylMF3+LzgGzZiisBTUIzhtl7QmJbufW2kfbj9/aV+LWShCgIU
UoubGJG8d0hXcehLcj4JOPImcVstXb6L2xAYcVef28UO519fD5MCbGfJIfOgxr0zCsCClc+2KN3T
rJPo099HUJWYnBhu1VKNoO7l8f7+mu9mXbw7bm5xToI/yMt7X6xPZex0YdM56HMqqisfZAsBZxhx
AleaNF1YQPyttVEO/Nk0Mo6P3/+AXxdp4BK3g3vTkq3umu9uuq4cZeqCKUHfp0tODECBFuOfjLH/
61V8vD5xYl7YmO9WTRFZYxWlrXeKgaIOUwr44wd/NA36b1ehoQxcl0EcH967q3idbSm0QN6JoXmw
8VIQMwC9/4Nl4mIYDKOUbmehl/78ueWqVMArGFxZEfAkVjMsimGC2Lmdok7cIhYb5j+0dL/uX+zp
7CbcFlafXPbnS1bpEE1j4TknA2XakwDKO83mQCmCKj7cViCo1sprZ5bI7xfHrzsLogpcMwR3i7ri
/a1iNJ6asyTLM0d/uI1q9snOG4LNnIFZ//5S/+UWWRyY3FCD44T0frP0YSpxqdICb1sQnlLU57lF
Z1M4LJh86eD0smp+f9H/dn+YwSEFMF3v17CCgSmAnYSeOBWeag5V6djHwgySPY3OH7/0N5PZn5vk
EHTCxdAUhVbw65eWBE1gsp+c5qYFostE6WIv6pvFVQ5zc1tDkKygf1Am65G6bqTWam8HBSNm5zCU
o7mo3VcGE+03bNZsqs65KpL7IPfkn3yxf914GdPZvgX4j8clrsDvl5s7ptBAWOGlzYXSCFA30wbn
JZbmLLUspKz//ZsQv367i6c5dSU5VRAQ3ocPxAV4ScQZdzICg1pXYwQgV2R/wVZpBEdmIqNlvWep
uFV9oZ4BNmexsdNQX1VrqWKvCMRTO6okkD/mdcnm9z/wvz0Tdsq3FCre3XtDMlPBQR4CvvpyDii6
TTd7Qadsn4i1qDBQUGiEf3/BX9amZ4fL1wCUwxKFbPfzS1BpuxT9hKYOTkTOJzPRbDWpimWqJd34
v78YuBHhIEQl/Jq+FsxWiBMzmcsat937rIJNyWyXLsc1JV3S7y/2y6vmzoLF0dREbcB29q4uKnND
SKxVJiKzXRrLOO1YWXyIdIm/v5D1jkxgBR7b5VI8uNwc3kTvFjKh4Kn2pD9SQTRJe2/Sw/XIhNoO
w1akMO1ZZgNIiBMzFkrGpNR0JL7drFSxHIO10tckzcEJjJFmad0KRpWz3zQH0/CAskC97J2JBRDt
ucppjkcrnu67Cupa+W834jfTf2yXOdcwaH9fCqVEFEu/bNuTNcNMH8liOjMbTfexOf3rqotLsQYc
QrSA9H5xA4dUY3WDZmDUkF7HECbj/vHKDrckatTnJV7+T/jhcnr9Y2N0ONYwcuDTR5fiIlx595bw
LbGFalzn5CntfMf/fTg1ThR+egNEPJ8swI2aC/cjwkDrDx+Z9X6JOFwZYzXP5soWVE4XGPqfOK9T
RF3qYIB8EnCIyxnaX4CNzX6CdWRbqAii4Av0kNzZDAik2tswrvkC7SZOD1Y3MSlGkDxdzb4ERZzz
Ba9RhI/RWPQNf36buzSl12bwB0V673eTUfEvjal7CAlMzgAuA7t+cLN2/oTFIMedwWGwn7qG9O6h
meTictPqe3fUQGNtlIP75QBH0SpVQ7y40uFzfOOaRt5scIooH0bQhtvG64y9dlLvnsgYY96T75tD
uexg9po+hFPCcDMU/q3voupMnEZeutyBl+sXOG9vaowXaaDn9ARTQqwZo7o9JAeUX/Cde0XgH9i3
OUDytuesqvlmSDGaIZKIQnwbmyAHFDdgVaxDLRcwFHplcj9Mmj/7hprrI/JFQG9o4ZivEmdBV1Sp
mf93Vv7/LD6HPAJ5QerJYaMk31qCHwBSkworn3WOzJ3GfWp0mB+JRNNXSXh6co+zdIEEPFZD99Da
LS/EkgSvbWtRyvxazybnBWZHQu1QyuprblrBJfa8Or/6UrTfdGtyFxBp3fm77VW9c9MosUBRIzmx
KwgD/EVu3X11Ib7NH6TAG2CbW5lzGRaqKIgGjF4Clbpc7zzEmeUGHATkqsPaw9sH5eTZW5Sm/Iu9
l0TiC5zd6qh01hsfdJ1yaZXPnFqhifmTWiWF3Vp3Ffri7ipSQqk3OcsluadfhfeA7BICp2EwZhsG
LLPyDYNQfLNkBfHAsxZL8Rl+xqmqBhoJyx9T/+IMkRiPCVSBiHNVDOktlkhgWoHs23mvsW+0VhYe
EESg9qZuHkXlNgXsDZcFhhEmAbdG2nA2vNUBYPasPmgQQA2JV4ObQemDGEUwqA4UaFutf4TdjLZw
RtTzNwTnFj0/xk4Q/TiZ5b6mUZJE27ZvRzxK3j4rD9EqK5S9d/RRFL1W5B8Q5u2SeyS0SNIDaC/Y
vNUtCsvGc1lFKlhmuknh8lytdsHM7aztv0wpEpqdTsHh/x7NkBT4Grn2UkjEDrVdUPvOaymyBYlt
gOdXkgyEA4QkEPi348/3ekDGBOzKv7g+84hVbqYIk2FCmu25RJoy70tpMGkoJocH6yBns3dZaMXp
Q1spfogwwU6QkVot4cFC6Zde+7YBtdp38/wa1ISd3Lga4auXZRggYM6RTt8Dg0nGNgsUlkqTkKDA
yURtTPifGP2S85gxQFKvEuAK1orDNGcxCuhs/zOFed7FK7fpIImuCiwp4KlH0VyCzRuFm52KpgWt
nwpASdgE1RwASWROdCpNUwO1gZB3AQDZ3A/Z+PeJ///npH80WCRK6x81y68Gi3WF8fLrz2PSt7/z
P8ekBJ78xcHk0YctqAun//8akzI/Q+2J+pBJqKB2tqij/jMmDf8yTWSWJqUjcKe3dML/GZM6f9mA
GyEsS5M+GWjq30g6yTv/+fCmbyJja3H4twG6aKXeHd4SyTtKowk2BNYRAhV0ybKjXHIRZXj5dPAZ
6lQQxGNIAMtg4gYVnbEu8N781kYYe618aI/wOsxEaVQtCvl63fre1xlK8haSSOCg85HTpcawovic
zo661O1sfsvsWMON7sm4XZmA2ItgaxjsPZnc9Ue/63wsClU4DCc8ZprxppFetU3Ymyu4HYuFwOSh
D2APX4s+6laYCFzMfpIpusgAkURWzdYG2fXL0FsA75ghHJ1Bm9N6ygLxnQIaXfWbMW4YRAmqsbFC
re94SXqDM/V47IvePxiEYxyHusxQRaeVfhiUsbey3trUVghZVZPwYxQdM6C4Xn4VpkuftdtKQHWS
wHtGJEko2JMW5yMhcE0QUbfp6yLDuYUa1e0QHCx8UUT97Xo2ImTeK948T9mce4HRQOqeoBa390hk
Mu88Ct/9yhOB1taGWdQ8EtozHxlotIZz9ptY59usQRzqjFD3900gExQ22hpv4IegzygWGwghzGqH
b1c5ILp0kqSzDwTyJNTJuKPJoffPM64fmOisRYtRp96ig+izZFhhEwyCfBQlHmbDGeAww70OTiLN
yNsR7vsSOocLVde2xLVtmY7iOGPob2Hly+xHiPnQD4x8rdG+tSp8/5lJYOWz87p0qbU45f0niTbD
gVsXDhekK/mJE5ziyW/yCIPios+OKXYc9rYp8gch6mZrpnjYEb8+3rVE3a3MNM1YlviRbCaZ4+pN
cXwKsrxGb2POOwQP+T5HDypSqa+d1zsQYY3C2qRhk1TrQnXxKQg631k7Nk97bWVBBPZtYmRQ2JN7
xB+82c3kkL7Wliy+Wp0S9i7MYYytGoUhQBdEAa45UOmw/mtDAX0d5yrHjotTVuLYdHCq/iXJqOHW
c+2490tkj7uqHRmTNuGY5zhzyh3+ocZ+sB38J7ncTUEq6F7MQj9UCOsW+5kgu3NE5KPcD8Z+lVtm
fl6s33BvsFoMXHKvOg6QL2/TLsowvukK50I5OZ+qaMZ+AXndJu+TV34jtpbwg3Z9Ed96SdtTfjje
BYCRea7Oo5ekScIdM9thj5OIs81VXp164cuPlLm3yMbch2Vl30WiNTe+aeNVqcTNjC5nBX2sWwc2
WfJBKi2cxWxp/qgJY7qr3Tx+imXKgEA5zJSGvDi0BT4JU+rF+ywb8j0AI8ktSrbfrJESHmVU+CF2
DBzVYTRc4Ol/mi3zrrIznEDx+Lrk8+BecJQzDlnWjp9dBbdvleV6xPHNtp7RNmrsUpk+xyT5mfbV
Y26xFUyWfhh+AEjV8TR2+Zx1x74rvtLEh1ilRiCPRj+pcJUPnvNB2qNOMBMb6q9OMMWP+EXF5qqG
BfgFAyTojDh88m9I48gMkhEYPIoVVM3iOJp4o+Ual84gyzJ0qRTEdhUHB+2STzNCXg9WvUdB0rmx
YKH3XXoWYdI/dsliRsHzeWxRorOs8Q2zJlSxCTyQPAoPBoyoYBXAKDsFjcE8CbFH8E17VXIfFkF6
GKK6+uanZrgpTObCK0mB4G2n2kFxZgrY8tm1K5vgiGGu3uSs7g8CKVC5EuNkYTZnR+uxw37DzKC/
aBdTTt9X6W0GwLOqe9N+qYsYy/qkx4N3FE62AeF3n91gDCmY5XytNQZmjt+Mn/FhQphjZ/WNVUiy
Qwdff0VNhTWgZXc/YrRh6xx99rYukpZ2x7KfLHrJu1mk4d0Avf5+qtx6J4q4u7eaRp6JnTE/+KKZ
83WryNHc1XUbb9tama8Uwc3GIUH4ChOz7nABTHDNpTZfOaKLf2DwYh6qofKfoU7MBhmqTbid2XLW
STcN3gpq5bipanb+YMSVyg8G78ZSc7zmi7R3Tiysj6Ar8hyMbnKqw0beK4HHSwfOyJMNk+l7OjXd
B2KBVLZWVoRS2pwKugCB5VWkGcoL9CPHuZmmfk178B1tvL0Vug6h01r1DU6S2RqGdHOBZTA+FL6x
xY08vFHM4NIVjptJBPnRyG8SU6gNVjfZS9EOsEPJhrjxZYAj6yhaZp4Iva8OYrrDEHT6WOsoddD+
OdAGIfzeNYPMP5dhrT7DPW7ucQCKoHRG6bnXDD2TMZg/isaZtiTcZfsJR5BtNHUKlnHFwNjhbus1
5FWzO1bFPMAz9vuPUK/MaZU6bbUxUhyCAL9h8pqJea9aHz2HH0T1qRoNLNXKfJzObjaV+TptYFAG
ZBfxHLvxydFY+bgD00i8NTHexS5zPolUeF+t/8HemS3HbWxZ9Ff6B+BAYs7XKtTI4lAkRVF+QdCi
hHlKzPj6XihK3RJ9Wwr3s+NGXPteu1QDgMyT5+y9Nn++ti6DIr5j8jAASNHlx2m2AVxaMxu9B5Ri
EcI38daJU+eE3aR6xB+NjVCjN5WCSPViy/eG8dTVpUJejDPi3+L4DRb+u+KYoQJNz/9bRHjzpX95
/bk2fnvJ99pYUBuD3YBzwsCRHj49228SQrG0S78XwwbF8OJrY31e4h2WpKBvxbAJL4UKFruRR/kM
5sL5J8Xw31HjjnCXt2FkQu8WbdXSRP7BRRe11tgTk2Feu0HjInm2bFZJAfDXnjNsvlFe1+CIyqMj
ZC1gTtWgIWeIlXRtsl1nNPUJl19nPCP1Sm9KN1PRVQ19E7ZzVcNh7ni4nsze6p/bNFd+G04o0Ssm
BmvZez1qLVLh/dEBa7Drhkncd7iPPhV90N/ONFtGxNPFsu/PyqVNFahhG0Nl3LsYhzl9pn23cqup
3Tn0bcpVFSVjCpSFA7CvTUigrWlyyZ4cvSHck9Uwdz6qHf0vIAa4E4GWpa817Z3bOLT7HKhTPt4G
aN+ROOLn130s8EvEGYxP91BOyqKkEh2FJmwp/qm56D8Whfp0VyOtnw4InKCZ5vk0akePD0jjMZhB
VJQ1jrazAUDuLK0kvJ+TtL+ts4HjO/AvnxYuD3UANGSXDMrd5zIr6nVilfjrOd6i4/a6lJXGUggB
rs3U+NBWVevOlT+AD2nrfSDsuNvlgRGa7s6zkWhuXcUMTPeRJalCX6eFN96YKElI2GLp1w5WI8qO
TTKssaokzA+KIsXUkmnZ+LGpMgsdSo8uf6U4QwEttuOgH2/SurckCp0sVnKFK1vl28rj4LHqkKQ6
IfTfKAmojyZty24smmFtkwNBtU9p4LYn5Fd95Ie17rjlHg+sCK4MBa/Nr62mX24cdOrzSCNrq43J
gJQmdxDCH9u26yr9BoNu0prg15umH+YcpZcBwv455CBjzJ/GmGQo9YqFo82hQaG7yoLz5Sn+txvw
2wWP1efXC97wX8cvqvky/dQQYP7Ky74teq75B/pnxyXeiiP3JR7h+6Ln2n+QOs3szFhITT8inizB
oZ+1CUEwfQSXNfN/l0DvD1hM9Bb4JzojmX+2BOLR/bkfsDCmmE+g3iZyzWWW+25sZdRoQk2Ee3v8
/7GJgMpsNxPdvfQKva19xcGk7h9CuwmOpR5H3aGHJXWOKoACuxRDeAp1rwe1i3kJTW3QmbhTFWLM
agxZjAIrPoPz1YHmFeieJNXSPGrDDTCayPThBAePo1HYz07Rv2Riwg+Z5Y8kKNoPbVrO50bJx7Ii
4i4jk5vCBtMJri6BwY0jzXzdsV6Tq8cJ/75xSnPVVq3+LBHdoYnUYuO+KIb02CjOdGXuxWASeeEA
NGUD4Xm8yccSNJ0mxH0wk9aUI2b82hgKyGlVmiPRT/msDmghOXYSI1i9mD0y1Hlo5Hq2wARcfqjL
nHuJGeL6x/R3G149kI56sFM1ezts20TyJnl3mCEYrl2z44WNPTQGuOSFB+jkMpcf+2Suw3WRefoz
0KP52ql6ibMTw1Ou45lph4a+hEZI9Sw8MqkAPU/bJm4lItPS7FYRghQgsHFM7T80JrlHidctzfRQ
+9R18KK8FokmtCBTnJTXSH032CJ7mtIMzGQfduJZ5YvAOh11/rQsj8Zbr8q0r3M0yPVo1sER/230
qmUN+jVEHLvL52uWT8WdrQCJ898HAwBisbq4zlzHLYatrrpi13V4k0oPP1Rc8iM34Fk26L/JQHLb
2DiFnqC5vupaPIAnuslRhLZTQBxzmlaZ28hGSrszZxMuX8J+QsBBmR5nqzz0ymqRdyZ9t23j0HjG
wUPQsqgmD8xvikOya3PuBVjTx6RrGp93h7LcNHa8wbsLQgtn4pNCY/2AA2B6rquoOXlAlh8ThsZb
4KPK8dGNmMcCvecVjJ3oI+mLtGlReF9pFRfbcxLYkWlrx+semvY6mW1tY88GeUWod6wVJx06AgQ2
OAs3fv40F8O0wywrd1lmmF8Hx2QiEKg8L1EJImDyQyOJSbNL9Da6SbOSP0vCG9o6JYBjgzZFzxVG
XFy6CUb6tLkPMFnjkh7StYmeHQuNHlznDqYHrA+DtyMNWmxVFpkwuDzCsj3mAKuU80Lmj22ce7tU
6M1DW1rPeGfB0Nr6R7bKCQt3Xy/HahjNKCnRWuYhXl1mqY6zxftJNoJL+6/TaRFQa1uIl0lXhW+a
lXeNM+fnRjOd7TBN+R2mInHsMBGvOMCEmxwbwkLAbjckDM3HyKrTjJ7GYK6HzDY/0FzSV3Y+QZXG
GsCDOlL6WOjjAMGgp2GsE6TbgkknHJl2oR0ECTOsodF2dWU2150pk1tECOlVoQ32HYds2OZR316w
CDooFJTbycrTpHUifDPu/GHU3ed+1uLrQAggPSpJqJJR1k9c+rkCgVQwhyR0U5SQw6eEEdNa5zUv
M4YIWgaJgh4Py6B+qAE8JpuhF9Gmi3pSOaBIzR9Ge9I3c1JHN72J8XbWqxKxuD3tjNoFHgZoqSTL
I6x0bVPgGMBglbUYuVFYAuMuwPgOLBQCwdCg+70DnGIga+kcIfn9KPn+JgMMSoYDpnm38Z05xDAY
kH6hTVDBKBG8lByPZR6z0uuuW6NsLJkXFpVaq8yIHh2XLtl6zGg9GBhur/o2SXHJqThCC2uAaTcd
5MJK9iNkn7BYD1P+wkSu3qh4Mg5lULs35dRpjyn4sXzVGbgZ5TAmEI+LrMW/RoIjtRttPZe+h4+X
bD4bTs+q1Dhd8OmystRpG3yVY54es5InFL+HgMu+PEX4FgFUzaxR8GvQhWk6y2q/QIM5GrPDqNIp
diOOu0NVwALmcRiMe2Evb0QzZfQLo+GTZD3Gt0FH7M9JV5PFDdv2dAOouZz8siSQremK+RrXnv2W
dvhvufT7cmmJnvvV+XD4r+svY/y5fFcuLS/7fkbUTY54C9hSLuKWn86IOlMSm+EJk803C9r/HBnh
XjJWMV3poQZ9Vy9RSpFp7OAPw2FFFpb3T46M9jIe+UH7AAiTt7dREtocPnG8vSuXMP5mjL6L5KSA
qU4vFs3dBaXnttZGj6TGYmcOakgmUqXLJtcOpQF/R60lSv89MgJ9h2dpelVm2MG/1SsIdcnUz1dj
4bhfapW5fozmTs31vmhDdA3sMNkwWQ8aaiavQ7fYGQb90gz3NU/2BLXN3lDyJxFU8lhr3XNfdj2B
WJXTAhd6AN8XtGtn6Fv9E3PELJ7wfWvLMBZec5EfY08b1qPnaiujp32KsSDEzjtGJ6cv6sp7iMA+
LhFEOqJYSIi51eJASIoqbx4bYCZi4yVkvOkf49ptMXcWVe8Z0HL0nPSuGH0GDGG9/hxpjdq6dTXd
wbgoMPtMQ8JLnUmb/4SP6MZvOJV/H8DfPYAWjYxfPYC3afYSlfnPLZq3F317/KT1ByNDRksGj8ty
XuH+/96iuTyZSD5tqrrlOeIffevYXB4/tG+LLdSgRfS9W2P+gXoYXS+NHI4sNqFx/4BGywP287Mn
0BqS9SnlkuiNKeW9XFj1qVeMjqiPVquNvklKRssOvzXz1jvbURGVB1vSiFhhd5l5LBSKAFicNpFn
9ICYO42aqmaQ27mMg53WaaZ6pPGfXXnAY5K71ikYH+Lp+WTPTnGMRJhdtUNi+HIR69QMnPIjDBfo
MKmkFdwnxSmpao2GTVQBrsG7hcBgEtDAF/DCHBlE+PSDkp+gWJD9wcAU51pbT85zP4yddzcZtosr
J45OQDpZPkyeuWItw8qLX/pWi54x7jf5vlQlTY2KoY1zam09agHoZLmO/gChO045ks88c7jJIqbK
7tars7m6YT/l60aYuVw25AnRwL5tHFONG9IKdC2nqkVOj0zMCFARMyRiOnfjGXPQDasg4/esV/GU
dwOOLFCZg9/12ObWAhWM/nkAwTbMmzSKbSBYKdM9loQiKQk+yTsSICYOGoXJScCDBkj7WFpoRCJv
rokbtZPKmtep04dkWFD7GJGbcn7ryjl5nYNpaux03eYhbqSefGegb4bVhzsjHQN1w8lIO+gDbWwU
X8FqJglkNfQWy1ETFYdIg5MU0pR6SDWno3xpiPzqRTGcRUbOkyOr6YXJZLph6pitp3SKOBI09bb3
8vTEUMXclY2Vk37Rdru06OsWp2/prLI+6xbG3drtyO3I86L0TScKbzmckewTZaPvQASiVW6bq8QJ
SxJYZXBW+ZB/BGzVYmTHqraatb66zRLnAxz58GyGdXMHMd49MyTpP9EBG/1Qgs9UVTSeuR/K7dSX
8RPHreAuM8qJuUqlIW3rugXUawQ+7Hb3Rso0eIqq0dyPkaPdasA2W8yqmtz2rjJPgRNkOxw+8ewL
hqrTU1UTeuEGmfOhdkTxwMiWrCg46uG4thMg/Gvmq+64Jq5+PhTKcBygF8TjdF3RHoYRCvmQpeGT
ydn4Ss6LR19U9vAITJxuolcR1Od3DPy/igF20oqGmz2uwrIoUFyVeB7Z0e8Q2LkHNdiPSe36TdJZ
YAVJQziJqQrDVQImATm16vrbLgyNKzGO5d6yZMcpj4wlCuFGnaPMKZ4UKPVdT0DAX4MRfUSJ2APp
87wjVzrfcEiz1nDevOt5ysZz4DTRkRAG9RhyynruzDkn62MYjc9JqfQrbS6gCta16R6HbJRbK6m+
9LIO9sKm1mU2SikNbx4Ikdc9606SfZzSOf5oDm286CW89GPNls+snyfM0Vq1010GHdId2i08vCtY
Dc6a1kO2YwY73RaygFg6EqWwKqYUmQGv1W4Fxz5squzhK7Qb8V2BlO44atUILidMTe5ihMSR7Y3Z
Kgb25JOHNUHf7Kr1EHBQ43dpmdgRnR6CbKzsZqBRIwufOZ/xZKHNum019SGe1UNSae7raKP/WOlQ
DyFqDsjfaVXPySMtW+sq16fgpLcWiXlJE/huHB6k1bjX0L1qHo2ueZgZevq20svPTge2qBrm8s4M
5PxXPZSqXoF4JrMO9x3z7dD6gIEQxH1Nib4a8pqcgFmG16hYu08LiKxgrrgO0pyolFQIVFwjRxiM
fS8NKuAvGUFe66avT0ZHQKLtDKMf9R0TwwiEoqm5BlbLYZhOF7+IRfgAoTOtofHEWREtU3AAW1US
u4tB0CvPadIssVutkJusG8VN38QLNCiI0QFG+YBJx4ja8b4cLARnaTiYD32LkBTlJmLaLu4QR17s
U3CxpntLCzzm2dinaZthY3YWKztsT9Y5xqX4xEkqhVLjRWhBB0t/44Gg62xuXOBj0yrszMEXpk0q
RRNHB3pTWCirCTIScufypokhpsjBBj2pj58JhCruxeAsLXYwkvyh9NWSoKHDVEmQGdZ40tqlt0E7
+rNVKvtrqVmvcVUbJ+H2DZPROqfdL4GyKQQThCWm10y4vWtppumJwZ+TrJL5c6SjYYSNVdLrGj+U
unogUUDHKEtcdBEs8lX6NNtYCHunx7M810KVG80xmLpadIKgEJKXlfYhmNQ4gHylBDWhbe2S0Na3
PO+fk7nw7mvAiesId90jsGxWkEhVxyFJ841SgZ1d26Wgld4U/XWJ/3NPWDzRg05ObqKFBOTMnZv7
hS6Hu3gq1Ws9NoRMGKhYKXss74nIa+vIJ5x8g2k7MK3KrlZZaud3eaCRXWVM5UEUrbHWG30EBanH
J00x7XaKoty13dj5xGS0n5g8R37mlQXj6/TPthF/JTWJZTPb46kf8rBbOUDX7yyvzlF+lKk/5pFB
6PbYfBVmn246MXUPCSPyTW8NiFlDL91aHt43U2nBQ4wP/8bR3XY3SBOcbYOsog8TU2ySWTLEtIyc
ZEEVaYehu1IxeWN2QRimDga6piECJcFLX8lNFZtpZg7Lsvdn5GVfVBo3B1Nju9fddMEm8XeB7Uoo
lLaz7+MWfG+SoYmOCcow2licUDAkn2UCbarNIm1H747ReRNk56TNzCMH6HjLdKomrxWGYFdncm8C
Adi6YDZ8DWPLLjWi/ipGwstzNAIiboWm+ToR22umUf3GBCf9ucWXsuazY7sOCR2bImc/9CZwV/t6
tlCRFhCh4dNKY1sK+3OtV+eu8ygdYiJkkELtWKI1ZFsauGhCkqLIidHrzlQYGQKHVC9v3Eqd3SXt
ral385CjLGPo7OtRcQ/TnNYfc6Qt8z2SCOnRr5y4MMBsRUewO+E2sLJrM9e0e9mMwy5zOrm3piQE
m5mf6eDckTcdbekiArkgc2vtZBOt7E74oFOzHU6n0m/R7/pWWHqEcHRiVwCpZhF2zVvsyJDnJGms
KF8hvmLR5QQovtSgGjY2UuNVnBMGbMSVzUaWEuhUmN15MIT8HOdTjeya2w/s9t5hPHl2NKQjiHMj
GDydWOuy6g5jruQ+KUINN8bsHfN2OmexvaDCP/w7+7kkY//mLGViL/hlM+Ppi8oRg/7Yyfj2mu+D
H/GH5S5zZfwsBq2CRYn57SjFTAgSM/kcqDnRgl5YOt+H30y4cVwSweouRyw24P85TlkGuR/EsHv0
HjwBZ8f9J8epd40MA7+lkJJeCRNKkKPvTRye6Ls5JkliTwAXrUK4mqskRKb/w/ny7q0x8iNq5r1V
xENoyncEHriEm+Cc/XnAHnR9bZhlGOy7pAA51eNrXXkjJPqlk3uXo0E/QHvhfEVDrvr06/derteP
vRrQNuyigOVJ2CBTnB/75zfH5UxgYerJfUgOOExnBX24HwXva+sQU9lsX0KZV3LVFLHpN/MUfxk1
TP8bRzkmgQALrAMD267tvWxtgsQ5douksPESED1JBjS2nRQYuTBkFtW4wX3uZIP///gSaIU59DKp
40Z69wvqyqo4kJEZSVKYsRkZjW/JjLIOsTtMH2qTrIRApCB3tJwhhNBxkQ8S9rNdcoxat9jt7pwC
i2K5ULn0fo53JG1BH/XS7DBK0HNeP4jHPO7a7QQBDPz1Anr79Xfglv3bdcAgiNEXExlH7Xc9s8Yy
GQO5hFAiJ4bUBwdwNeKV2bll8vXX77ToNX7ozl2uuOchU7FwkNl/4wbY7K55JXinC6AULRMXz/Hq
o2qhUUKp/J0N791DdHk/bJCMObjFab4sd+AP+hFDNEVBicj7hbE6s6IAnOlC+Rur7X/4/cA1wVpZ
SM/4zt/9flKxXGSD5u0V/t4drvevlSnjfdp4j7/++Yz/8LgC5UF9w4PH0Pn9opAgfJMD9yA4CpiX
swuhMpLcM9PEhZtyk6ajiBjOcE5O76cenmaVOZx/E6iNEe30K2Ae9VlNDuNEp6czWomlxKYjOe/D
hedQZsD7Yu7ND7ihimltkujLHkYIO1PWhcI5VgRWCI9dszGc5uPgzPH+11/yzRH3012CfgiLNF0k
Fx2StJeR+A9XLcC1AtNGjfuBwmuFnBscXUhJTTJzui3hqyNALb8yHNF8G1gJklI32Wd50gHtrVq4
nkrdVIS8LeAT068BAXwURhrf2HKy/nRxeyFNdTZKDMaDkDkB1mrISKfjRP6IhFdu4UKRnNcDiYrC
wvALSFQ7ejwi6cM/Wc7SvdPaNq4ew6Z0K8srdpdon1cBU6PQifecGslfJcpzExmW2DVm6T1SPycH
XFwUyKKO6F6EweeIjWedM0E7WNXc31ZE/9arfnatU+7hv+1BmG6q3iBFwKq6tdM5ZbZuBU2MlJbT
U0scCNkScHPySbu1aaC8TnRoAONE7SZMW3NnB1YCnMuh/AX+6fiaO1v04Uz9EYdS/pF89PRrJSIM
Z6kuJ2InUF6jhC11c4UBaXx2vYIwmdxQe1tKOIhTMp4Yrjm3TgacvvXipZmex8Nt1xb1X0UCygtX
70YbZbKOgvSLlmreNWAljRosDjeaq455zpQuo0VI20Eexl4rbsqgwvQ3FkMLGRatp+YWO+Z1p+X3
9FHno9+XnrZqSk6QIjc/2RFDP2uM9EOY5vnJCojo0bKUabPI9flGdMTBrKYeE4HO/sJwfyCOqJTe
oZst80XRcLhL+J2KQ6t3cl27jfmYWlt6hNwRPZicrjbNl7JW5ZaAEM03q5EIDQKR1IdiIvC8RM7M
pSECsBnLcD9M3TaKzLMRgMlmbesPLeFOhJfi/VmpyHg1EYP5yhHVeVJwcQJsDRpEURpoWed3Qao4
37b0+3X9SGQhNKLQIopVjuFDkYTXADz/jMZJ30dtq98HYp4wFTgfpzZ9MeAZ+QPEYzgxjnxq7cDb
mkqJkzt2Aw1EYLXEho7rXCdaqQMYtALtGaxcqUUsUd3CH7pU8eV4pdFg3aV0bdZEPwafiP2c+DDY
5CMjtdZRuoz3Abb23Fw9YC+2oXQbwywp/AT8td+FjrFD/KRd2TOZsa1W6uQr2BP0skY/d3FDolMx
4XZZ6UZS3c6lzhXC0FBfTZOwDlExZnthxgCrSx4XR5tKeh+yBiTUbRitRyuoL1jg2ojMdj0pPqve
Cp+TQHSvi5f12ezVcMw9rz+kvWwBf1bWiXNJtSOWPFij/+sPneD50qaUU38GZsxkhgoZ6lAQTTAj
360dYqb1MKcBPY8frB5TBuOU6KATU7SxMuIiIH8FK2l28U44dXGKkaasCj3H51LyPwF5pRWDobE+
ygoQqFN2005zYNFfELpBQuRQ36qhvGEilPlBRVEw91B61cLQrThS+nHIznEJdSBVhZSzHrwy31gd
mccbGwiyKaNnHVByqzcfZzlYt9AL9JspZnrsp0GLSEPnWPdFJICsZabP+ylJ1OfIHUMUCrH7FMVt
cSpsiLmaTn0BQCe6RdRBdbIwhFFaL0GdEip2QGxxjTuOeRJC8vQ+C636+ZJ8keqYWWMwTneaDdY9
S8FyD6gEttXCbC/bhuyj2G5eZw0mbpYAd0sUX7KuKL8cYj2PM7qC/TSZ1Y0ZkZHjLjzuiR6XWDNQ
JoyiJJNdKjDHBIJEt3KJ/rIxDW8u0GfLtsLb2a0C6LDWzGsMmTUf8ZvCY1ZgyYaU5KZd37d8Jc0h
fw0PH4LxNk3sjSkj+/aSEzXjeN3BDCItAnDbWrqko1GrgGcOiHCnjlTH3uF+FURgfaUG7p9ikPcb
szTqY4KvhdapbRk7oef1jg6yfdUqYjEm3iDytYyddw5c/JP2FNl/kn9ExwACdHuvuxV/l4Yd/Haj
9lEkiWfds68axFA7t6/LXUPw17CiXjSv7FGnccSiIFRnok6oCb1dzFx5SiRLnyXRtjSDaGE4Popg
aTy3bYywcLA3mAzuVFDInsjlkFwC0oiiHT+/m35WNESiE47FGinMhNmpHQt6XRgPdF8hpwlOMshp
yBDShMaU4YAV3YyDMebz4bK9/zv8++2BFUDDD5XQ36yLH1+aKC7CtvwJ8ooLcHnZ9+k7FkW5HJoc
mzQHnIiURt/Hf4b1h2sCL0K0RoH6/bi6GBcR5UNKgbVhXQ65342LqBvRbzPHX2BacDH+kXHx5xqY
RwRCrLhoxjF7X6b4P9VscznXndZ0zjlHIjivi3jszszHFnXVUDd//vDD/PbUenkzpozIBRBqOXzd
d2V9aI8WGPfWOkeQ3T5dwIFT28unNG5p9XLAqT6FGDxfZA+68P/x1iSY6Z63wHXeK9JjLRUjkQHW
eUbV/amQDHQ2b7Ait3PEo+ktvMhGVwveAkVc/Jvz+s8HqOWbM1PjBOCBbuPCvX97w4zRa8GXO2c0
ihG5aQtKVyfUuzrG5fJ2Izvhb44375AO396UWwUOsED1+v4UVVQFoeR0Ac82gMvHwvRgX+fgpbe0
Q+RT1XLMsOIFMtpBrG52Udu1r8iT4l1GB9pc12xAu8pdSI0NHd1gQ1iE9eJ4yPNpgva6uOor4rD8
mD4e3pFK4KoeswJQzq8v3c9K2rev4dCwWWbgoFLeH9O8wTNxjEfGmRqRe6XLIAxn+F23XoOFHu1F
eTWm7F+/flfMED8ceb+9q+TxcD0eDP7682EGcZSbjLaCAyh6kv80Tmu1W0RfYZjWONLn8d62gN7S
DI5oZ0SUGL9+/78/mIDlOJe6ji65b94/K72UBX7BUdCmBNIQLw/MJKH/hn0tbn79VuJnAcDluyJL
4MniiI+y5b0AgKitttD1TpytBSNEHYmbn5Y25V5gmhAhUst66XXwE6EOn3YNSIaHRUtIU0hS3HS/
/jT/6YubiIGAWrs2dL13i4SB70zWekAFymZary1mq+XJoGFMvOPC4/n1u/2nh2TpCPJc8h/0GUsr
4odDq6gSBD5mb5xV0xLmNBEHRBoNhJfOBd+aM787mATMX4HL5S4n6k3c5D11Pg5ogNcrkczlG105
rO0xpHsOTaOlon2DH0cRqk/+VAbGKxuVxXCUEU6r7a+/BNr0v92siEfcpZuBwIs79ucvkWQh2UWT
FOcgSPR6e2HzXO6bsc2rT0rlWHq9gXUPMxynVICFtLfhGTWTrPcVTrJwFacWh9cZ2q3yRaA34Kag
Zv/6c/6nj0n7w6MBwof9G/lLG42uZ5okzjZAmJjGBD8z6SlE1eqka9YLxfXXb7jsoD89xWDTuavZ
c2n+glLX3/0weYv6V0+n5jwsZOQLtiSQo/0SkNTH8WoZK2JIQQ4WxAG8CYLKImLjgeg+xGS5VSuz
mKDSltTOCbmzO33hHZFXwcK53BOXn6hh18CXGBMF0/RueTWBizxdkCSGyxeaJxhFv/5WfIP3X4tv
wnWmxLYMOn/vYQMzeZ54SafwXNKfWdNDmJWfQBu/rc1sanFoRiQcJG6PDcqwqW/XkFGDaCujME6I
N9BNneyASmLPNnBe5a27JbiP0DN6UExCyO+bTPDHdgAGyGS4vNJRen6otDxsfd0lcGY1hFTKpMm6
AFlghPFk4BzGFJxHOJHTZJl3elVxRuQQXXlNnpw4LJU3fUKV7QNuQThcGRnzJ1JobkU5ZZ+J34MH
Sx1ASitSiYrP10evk11OzrGdgLXGLfv3UZd2blJuJzhHdSRZBLYyJ14xQtN9Eg5ArvSuq1VPXUEO
AjBe132Qso6W+M0QWTnA17pf5XaoyB5xJHHyHNO8v+DQK29d5E2b4hea6UnUhKWhva+nWDsEYPNO
RtihzajIvSMrRj5MyJK7tYuMRp21wRSc/e22sNd1Y6TROif6s7oD6JCp9SitKPC9ZJBPYdSx7abc
I8hteeScEmhVnUcgfygNoBuDdOfTlbb90pBoEa8Lj9WGEpCFuK/YBd7AmxO5fJEfmDTLPSaLFvyA
JHMXX3fasTOLSHgohYuOw8sR9H0yXdN2q0/0dzyxDaeS6PFVFY/egfYOKupUtp/pGDnlKuSoyhg6
UT7U6fBGGZbaKhljNgPbOpAz8wyALj4aPcoajzrgL5jpJZzyutmhLwu2BoaCP3PZ2M8lUbir2qmi
V26U8UuIhLpdzXTlfL3j8tBmaosdQiXyKYXbQ/UML+2OoBhHctc0xE5e2b5aGLtwDsdh9ajZXpxe
9YXXpBY0n0zmjy6OMB0jRZRNpevnLl4L4nQmQFfYVQF/BAZ/FTQi7GpNXIwmIsRXyLhzDP5CVs8a
iSUmHzdNCuVP9ZR7W01fih8kNvdlmnKBSGYtr/SQ3jGrvWa9gAtgItBkQzXR3gyyDyPUX4KsFtxl
zgG5W/euZF0hkRkg5oXuHnmCzdQqGNesGaZAS1MNV9ahZ4DuJCm1NflBkMywpVerIlxo5EvIMSPq
8Ny5HmPfeXIWZA8GlTDWgWuiyWE1ygf7BUC2fBpojr82c2Qd6DSy8FisQ66VwwxRUU0ngyfUQ5q3
UASn2l46VaZdXlHWAah3kHYTAF1eYcwzHmt9ySOZCPs5tVCU4hXLWcAUmpyp0Bei5f8J56WD0scU
Poa+EFo5ojIB8mx+HGWwU6+YcvNvqEgkNx1SV8l8lk8VwqM4Sbcc7w3bYVN/60Ys2CZqOLK5aUBd
uQQs7oPSa16Bc/BTSmWJx6bp+NvLp827DsEOp2qGLpSdBlT0eLqrL7VIChNU3ZJorPZh2IubbuaK
9BaV4WQwhunFLIGXACjrYo4bZpZg+V447IhTlgb8Uj1OBr+9oCdLtgDPb8JRvG9ewZuO95A7mtc3
CFnItJ/+Um+/XHQrSD1J7swg4dUyrD8huaD6HeNmur8UCnNaF6AEk8x5MUbq+8Vm/gnOBXR3w0te
kfguiayMDA5lrek3zNc1Yg8CHTV9Bj2M24hrZyyftihrNp4G5toFNq8nOkV4udDobJFWn4JugdkT
WgQxMsAG8vIGQe1LB3FG3SgIIN/gXOUAUKXWMKetLwVOt5QqC7vh9e3wA02GHy2RdD8hjVnZmhTn
OsEQC+rjerAn+IC5bb1ELjOLHdsOH5CWI9T6xVObbKpcBH9lWoSypbg8QoIG+rjtR7WUQew8ra+G
s2cNaK1lwzWq0PwYOLFeZbikWJAQxNpWLkeVNCJeQkyCwoAJ6MHhSt/AnHAPfJ3yimBf5z6eOgKq
tYh8bL9/w/ay47bL7WkXmbjRwwXal1rdgpLqKVctj47gNTQ2jcZ/FHAGFA4Q7BVjC8/cMGbjwxDz
iObJSvnNWuHJp7GPXeKqaO1vWtSqO1Tx3CMZqK0XJE5UpWNFPtzbIpAS+HcP1ZdfJUtjeXImohlq
IlivKmd5+3yAs5UsT33WCliiginEBflFuV/v68DkqsaAsf2MjZzfgZC5K1nEwdMlKGMkaeFFeUCf
Uz0jJ+ItHSG0eeKVavgklzvRGqHEXJGTsNwb1OgbgTMFOVFYh82dHCEQH7xyuUBJbbE0GZhO9rkS
8iluZ0hCLcfRZjM7CFtXhodwbGUMYf4AKc9+MZNEPBraEpFBhCtb0+iJxwEBDu01YxKEHQeJpIsf
y+oTGZk86LUYRijz3LeXEJaQPGzUuiUNxMuBlxhOSJJokh+RrpIiwNKN0Y8j7SPtfPFIEASXpV2q
tNkbuE6XivGybSLT4Y6qFj6l6UV899mu5Amsv4bFyqB133WcZJZ4Ebppo6TjLbLZZ3bEQ79keKUx
MNGqIy1rXURMFjOCSO/1eSIg1MUYt+0aIvVWNkSEV5I1eLgM4iVwvDQKSWrELd9xgwcLFzOAZzf0
bg3N2SbDwcZdZt+PCkXtuhgsMGqa0u0X+nPcNfzb8qkYiZ/IoPQc0rpcwuUk2YzHvHd4NQM0o36g
iQvTg0gMfuh52Vzi5LL2jUAod2UoWOQpRbCBbmaLUMslVRFK8PIDvK1Fy8G9TwzWhWVhRYzFjnO5
dwPwRiFAG+DvoxtPfzGKD86X+xOSXLBLaATscChY6bXbedwint6pvWWn/TEKJ+V9uyGQ4XpfK7dP
+3WuerXXiNr6b+7ObLlNZQvDr+LKvVxiFFxkV53ITqwkdrxjx6l9pSIWgZaYxGAJnv58DSJbyEOc
QJ24DneW5KZZrO5e4/+fBiVsP4R1letaKxoqCyCxlAtTJ/OtrCPQYg0ZbVhlIxFPKQ9TKCk3SPRO
aZAYTSdrlSBEalCwShkPDzTaSKoIkRrBNKXkCyxKDCFg8BRVuVB0HgGVU67JK8GvJsFNLPpk15ww
QIxrb8F+214Wy5jdXhPKJ3KW1d946ih1A36ab9i06x1QB6kwPInnE4Sdz0fy+KZpy3ujTTYsG3kA
AUrlaeVmmtzlbAp0qUPWA8MxdB8RZQwVCpezzLR1yX29pNx+DksdlyDBVbuxtyWGH0QlRFnKOwvt
VqmyP1nSea+8SbGFqiv4M+EMyYu7CFilbDmOZzSCQKdTYy8bFjxnnPwx2j5W5lV6nRsFRog3Wtk3
4w0EyRG1yjzvhPo9vVAnV4W1DT+pmkF7yBxgGHuZnRkB3EOTlJ19A/HGdw84BGrA13O60XCp6bPU
WMA0zHxeioQTqRSbapoT8rSxUErzZrUEeNAQCbtcbGyqLTX+SwBfgduGy3RNu51/tw1nIIYszzVg
AJQpp2Y4w7PfnkVKQjY6SCCenUNnTF9agL1gSmRGyNLRsDRTcwuykywfv1/Lzf/9cu4RiCQwj01V
6DEeTBBBmRirRGGIssGYEMw3oytvqfJ6UqiuiVQBo1QR4a+2l0QAN2D6wJtLBo99aX2HjRNKk27t
W4BderClkikZTQtKaz/UjnLN07LRbJaq7a9JpY5TpjevJgSb1Bj7QJ9vmOm2PkzmPvt2ZYh45cbY
mJwudmKfLuUZroyW85u5JakGasfQo8EveR+QCpUNCuxpsbmdzCnh3aZnEx9KcWHD7rdJbOXC2xr2
jTLKQWyqwLU1tZU+wwfjvUamyvmZSlDGIvTYrSpJ+XPHnaf1vmmD03RZ0QyvndagyGog7c1kDpMh
2EQiJGtF+Gqz1ZN/VgHd13HOvpeuWUJ5gPKI+WgFmDqV/J7cmauK4v0pvp1/BimscPU7E5BHIylY
cfmIUj9jBf/jqLEw1sRIRpzMIVgQ+gyshfFkhsMGaE6Gf/PGKor0Hdml4m0gMUfwVXISzaCzXVsW
oOY8MbsScR5EMlnCLQNGo4onEZocLOZdaV77RKxPqjWlTIlBbXFaSZLKxmQ2xuF301MpirajcAzh
YzixTs0yV99yZ//aT4vtF8r3q4++XoovSUEvQcYKYXfG26lo31UL4JjMcEyFqZ6MLlPA8rZTzOnI
OtXgOTxTPWN0WySasYDbpHIDrMrvcbDNMLc3gUfHfEklfZKNPyoYZXQeW4DvMN2U1PA88Kl8j5br
U5gZ1+8NbSsuxAT0fW9piq9hkntXJjY+3F9hAJBYZozflZZRXthaMv/ij8j5xDSzpCdGNBYZlnJk
e5dVNMJjDcbehmbTfAwQAC2kZlPX9X+T4dk9iEzAnNalhn8Xblp+drMiyLO2AUp+exmDlXANK3wu
qM/8xR89PdCRWw/6k5wRhXkyBNfp2KwnVU/mqTEChzkXC/f1K3q/IIjQVF1WpgUxxSrN5yPLOFat
yWQMnbldX0QsudOedB57/qcfrRHk07/pTP02JnwjXwCnTyf3Rd7qeQ9/MMLew9vHBn4oOPjkiuRF
+92+DGzSYwTHTQ1s4T8qA2cRUlMkQE0Qt/l+zaoM0D1PCAdD7AmBulQ6dVUSAA8KwTKPiaRq4JeS
rqmvP6QIB0/QLJHZ4vUrcDBl+L7XOlCtY0PW1KoaGZp9HbDUY92awBZjybQeVyPv//06ePzxqT3v
+fSafkzCkLQMZar1dbAZ2AhBo4aVyuVGCATA/8hm8LgQCAQ9czs4GKOzEthRQdUlE1ZfiLWjCtR9
AwNE/mMnhReoCqhpX10YHxOhBWMSVLTm6krBVtAVSjhVCrPr608dDAfv8d/9QCUJ03c/0GS1PjxR
pNR3V1cKln0su6XH2JSNrpCEelkrQqWBv/e+QBEIFSAkSHfvmqT5/oqY2PADG5plmjAYyuvFSYGc
iNLbRpIYYNgAKgdNfbHE9qVgjVkRkkJZ2a2YlycFChKbLbthGf5hvv6KpWhgB2ACYCk2K+LgjMBO
0HRpSOo7XXhxu6MG+kjvMwJ7WVHJ9JpQG8rrQAoTC1psCzonyp3q6xdOymfYFD8ckKkvgsWp9BKE
mz3kfDz2g9byvv/9zuqWFpU0rTs/lJ5Ic+9mm5V//9XZgGvPYO/L1lOo77P7990D3r91517tU7Uf
ngk3dShGLesvyt00L5wQ9+U/gfPN6SJiNCbxvzN5/aozz73T8ScDZyuna2rLkqDe49ImH3cZCEC9
R0n6D7xyoszJ2pFqw7i2DPuOPHUC8R1uadERh8HB2N7rQT/1hzn+lJincMSkzqKDKETdHBto71mD
TuDe5uK26DhME2L5/Qc/cQNn46RuO5IUtgVEUfv37wukdfKO4u9HCKcIv3XFTnnnAFpIAXcquli/
Oyeqr9jfuXHqdacMOLA0zfuOfIbEhWjHqdUbMrMBNGW2AFWnMy7kSxxefSc8IxkaxaK7IonYDKB/
s2ghDnhMKC6zMHp7TzredJa5Qu8nRl/fYT/c35uozB1gvXxgZsXtqmynWOtFExfrO+ePMc0n98Qs
6XHbm/3+Mj93RNTZPWRf8AAL+9xJy8CJFu0MpThwUoZ4hedOljm3fpG5ed7RaZVe5iFEIm594Tnd
EB8W9QAr/FxwFmRx3tFsqtCVARbMuciA9MhIO3X2pp0P2lcH5ehxkR4OPcjEH+dCejz4/KxD/cL9
llI/1JU25JB2q5W/v24ex6jvPefN0ZkTJpkvuse6ius7wAZ44T6FNT3A5B9HZhxg8H8AjG5fXr2l
aFT6tx/0eJtxmvtHUyeNOSm76tIEL/oun4v6BifO6nDta6aswO47/CdfdAwHei+GsM6ewvnr+TI/
pS6wXe2T169SN4Z4lZduFEnmJufATaDQTh3gcPjsxwv3aJbdO9tk6qJ9nN9XxKu4eEQRd/GjvprS
3OC+IsrhB7AHr5G+m2Vux6TQmqBP36lfu9uuV6kx6QEc1i+547dvTiqippvqAGf9E8AuPdfOjcCz
OVDvXUipr4yfbu7rOe+vbpYfPTh54tcDKN9Xkd3GNMZ2thU4fmW7QG/BUCdO12M7UK0nkNX/9EB+
KNL0I3l9P/7UJqUf+rducE3+4jZwnfSv/wIAAP//</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panose="020F0502020204030204"/>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3.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2.emf"/><Relationship Id="rId5" Type="http://schemas.openxmlformats.org/officeDocument/2006/relationships/chart" Target="../charts/chart13.xml"/><Relationship Id="rId15" Type="http://schemas.openxmlformats.org/officeDocument/2006/relationships/image" Target="../media/image6.emf"/><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76200</xdr:colOff>
      <xdr:row>6</xdr:row>
      <xdr:rowOff>167640</xdr:rowOff>
    </xdr:from>
    <xdr:to>
      <xdr:col>12</xdr:col>
      <xdr:colOff>381000</xdr:colOff>
      <xdr:row>21</xdr:row>
      <xdr:rowOff>167640</xdr:rowOff>
    </xdr:to>
    <xdr:graphicFrame macro="">
      <xdr:nvGraphicFramePr>
        <xdr:cNvPr id="2" name="Chart 1">
          <a:extLst>
            <a:ext uri="{FF2B5EF4-FFF2-40B4-BE49-F238E27FC236}">
              <a16:creationId xmlns:a16="http://schemas.microsoft.com/office/drawing/2014/main" id="{47A3603B-9A10-47EF-83BD-5967556F0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6</xdr:row>
      <xdr:rowOff>167640</xdr:rowOff>
    </xdr:from>
    <xdr:to>
      <xdr:col>13</xdr:col>
      <xdr:colOff>571500</xdr:colOff>
      <xdr:row>21</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AA49156-E036-472C-9C8C-D4D49387C2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649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68580</xdr:colOff>
      <xdr:row>5</xdr:row>
      <xdr:rowOff>15240</xdr:rowOff>
    </xdr:from>
    <xdr:to>
      <xdr:col>11</xdr:col>
      <xdr:colOff>68580</xdr:colOff>
      <xdr:row>18</xdr:row>
      <xdr:rowOff>104775</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A4BA8ECB-2CF0-4513-832E-D24BA5A7587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821680" y="929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548640</xdr:colOff>
      <xdr:row>7</xdr:row>
      <xdr:rowOff>129540</xdr:rowOff>
    </xdr:from>
    <xdr:to>
      <xdr:col>11</xdr:col>
      <xdr:colOff>548640</xdr:colOff>
      <xdr:row>21</xdr:row>
      <xdr:rowOff>36195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7F6B3FD2-1A1F-4034-BEC2-956D9A08BF3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01740" y="1409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419100</xdr:colOff>
      <xdr:row>10</xdr:row>
      <xdr:rowOff>60960</xdr:rowOff>
    </xdr:from>
    <xdr:to>
      <xdr:col>12</xdr:col>
      <xdr:colOff>419100</xdr:colOff>
      <xdr:row>23</xdr:row>
      <xdr:rowOff>150495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007B349-58DC-429E-A6CF-8A9CE6F4876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781800" y="1889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259080</xdr:colOff>
      <xdr:row>6</xdr:row>
      <xdr:rowOff>167640</xdr:rowOff>
    </xdr:from>
    <xdr:to>
      <xdr:col>12</xdr:col>
      <xdr:colOff>563880</xdr:colOff>
      <xdr:row>21</xdr:row>
      <xdr:rowOff>167640</xdr:rowOff>
    </xdr:to>
    <xdr:graphicFrame macro="">
      <xdr:nvGraphicFramePr>
        <xdr:cNvPr id="2" name="Chart 1">
          <a:extLst>
            <a:ext uri="{FF2B5EF4-FFF2-40B4-BE49-F238E27FC236}">
              <a16:creationId xmlns:a16="http://schemas.microsoft.com/office/drawing/2014/main" id="{781D6864-A007-4707-8F9F-9FEBA730D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373380</xdr:colOff>
      <xdr:row>27</xdr:row>
      <xdr:rowOff>167640</xdr:rowOff>
    </xdr:from>
    <xdr:to>
      <xdr:col>14</xdr:col>
      <xdr:colOff>68580</xdr:colOff>
      <xdr:row>42</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F70BB17-1078-4496-BF5E-A0022B0D07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1054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297180</xdr:colOff>
      <xdr:row>6</xdr:row>
      <xdr:rowOff>167640</xdr:rowOff>
    </xdr:from>
    <xdr:to>
      <xdr:col>12</xdr:col>
      <xdr:colOff>601980</xdr:colOff>
      <xdr:row>21</xdr:row>
      <xdr:rowOff>167640</xdr:rowOff>
    </xdr:to>
    <xdr:graphicFrame macro="">
      <xdr:nvGraphicFramePr>
        <xdr:cNvPr id="2" name="Chart 1">
          <a:extLst>
            <a:ext uri="{FF2B5EF4-FFF2-40B4-BE49-F238E27FC236}">
              <a16:creationId xmlns:a16="http://schemas.microsoft.com/office/drawing/2014/main" id="{7021BD2D-38F7-47A4-AC9A-D817B5960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18</xdr:row>
      <xdr:rowOff>68580</xdr:rowOff>
    </xdr:from>
    <xdr:to>
      <xdr:col>1</xdr:col>
      <xdr:colOff>579120</xdr:colOff>
      <xdr:row>22</xdr:row>
      <xdr:rowOff>68580</xdr:rowOff>
    </xdr:to>
    <xdr:graphicFrame macro="">
      <xdr:nvGraphicFramePr>
        <xdr:cNvPr id="2" name="Chart 1">
          <a:extLst>
            <a:ext uri="{FF2B5EF4-FFF2-40B4-BE49-F238E27FC236}">
              <a16:creationId xmlns:a16="http://schemas.microsoft.com/office/drawing/2014/main" id="{6773C551-F5A3-45F2-9F99-522111F38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121920</xdr:colOff>
      <xdr:row>18</xdr:row>
      <xdr:rowOff>121920</xdr:rowOff>
    </xdr:from>
    <xdr:to>
      <xdr:col>4</xdr:col>
      <xdr:colOff>647700</xdr:colOff>
      <xdr:row>22</xdr:row>
      <xdr:rowOff>22860</xdr:rowOff>
    </xdr:to>
    <xdr:graphicFrame macro="">
      <xdr:nvGraphicFramePr>
        <xdr:cNvPr id="3" name="Chart 2">
          <a:extLst>
            <a:ext uri="{FF2B5EF4-FFF2-40B4-BE49-F238E27FC236}">
              <a16:creationId xmlns:a16="http://schemas.microsoft.com/office/drawing/2014/main" id="{C5D8526E-E160-4C58-A11E-242065FBC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xdr:colOff>
      <xdr:row>18</xdr:row>
      <xdr:rowOff>38100</xdr:rowOff>
    </xdr:from>
    <xdr:to>
      <xdr:col>7</xdr:col>
      <xdr:colOff>822960</xdr:colOff>
      <xdr:row>23</xdr:row>
      <xdr:rowOff>15240</xdr:rowOff>
    </xdr:to>
    <xdr:graphicFrame macro="">
      <xdr:nvGraphicFramePr>
        <xdr:cNvPr id="4" name="Chart 3">
          <a:extLst>
            <a:ext uri="{FF2B5EF4-FFF2-40B4-BE49-F238E27FC236}">
              <a16:creationId xmlns:a16="http://schemas.microsoft.com/office/drawing/2014/main" id="{D3824B99-59B8-4A5F-B820-6C17F41B1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60960</xdr:rowOff>
    </xdr:from>
    <xdr:to>
      <xdr:col>10</xdr:col>
      <xdr:colOff>838200</xdr:colOff>
      <xdr:row>22</xdr:row>
      <xdr:rowOff>152400</xdr:rowOff>
    </xdr:to>
    <xdr:graphicFrame macro="">
      <xdr:nvGraphicFramePr>
        <xdr:cNvPr id="5" name="Chart 4">
          <a:extLst>
            <a:ext uri="{FF2B5EF4-FFF2-40B4-BE49-F238E27FC236}">
              <a16:creationId xmlns:a16="http://schemas.microsoft.com/office/drawing/2014/main" id="{1780CFE9-6F9F-41FF-BF07-0C49E1F86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18</xdr:row>
      <xdr:rowOff>167640</xdr:rowOff>
    </xdr:from>
    <xdr:to>
      <xdr:col>13</xdr:col>
      <xdr:colOff>807720</xdr:colOff>
      <xdr:row>22</xdr:row>
      <xdr:rowOff>106680</xdr:rowOff>
    </xdr:to>
    <xdr:graphicFrame macro="">
      <xdr:nvGraphicFramePr>
        <xdr:cNvPr id="6" name="Chart 5">
          <a:extLst>
            <a:ext uri="{FF2B5EF4-FFF2-40B4-BE49-F238E27FC236}">
              <a16:creationId xmlns:a16="http://schemas.microsoft.com/office/drawing/2014/main" id="{A6974174-1F85-4636-9666-63E8169EB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91440</xdr:colOff>
      <xdr:row>2</xdr:row>
      <xdr:rowOff>167640</xdr:rowOff>
    </xdr:from>
    <xdr:to>
      <xdr:col>23</xdr:col>
      <xdr:colOff>243840</xdr:colOff>
      <xdr:row>12</xdr:row>
      <xdr:rowOff>22860</xdr:rowOff>
    </xdr:to>
    <xdr:grpSp>
      <xdr:nvGrpSpPr>
        <xdr:cNvPr id="83" name="Group 82">
          <a:extLst>
            <a:ext uri="{FF2B5EF4-FFF2-40B4-BE49-F238E27FC236}">
              <a16:creationId xmlns:a16="http://schemas.microsoft.com/office/drawing/2014/main" id="{DFC76FA6-E00B-4F47-94FE-79E93C8BCB06}"/>
            </a:ext>
          </a:extLst>
        </xdr:cNvPr>
        <xdr:cNvGrpSpPr/>
      </xdr:nvGrpSpPr>
      <xdr:grpSpPr>
        <a:xfrm>
          <a:off x="91440" y="533400"/>
          <a:ext cx="14173200" cy="1684020"/>
          <a:chOff x="91440" y="533400"/>
          <a:chExt cx="14173200" cy="1684020"/>
        </a:xfrm>
      </xdr:grpSpPr>
      <xdr:grpSp>
        <xdr:nvGrpSpPr>
          <xdr:cNvPr id="10" name="Group 9">
            <a:extLst>
              <a:ext uri="{FF2B5EF4-FFF2-40B4-BE49-F238E27FC236}">
                <a16:creationId xmlns:a16="http://schemas.microsoft.com/office/drawing/2014/main" id="{9545CAE1-EE3A-4912-9835-F3ADC546623A}"/>
              </a:ext>
            </a:extLst>
          </xdr:cNvPr>
          <xdr:cNvGrpSpPr/>
        </xdr:nvGrpSpPr>
        <xdr:grpSpPr>
          <a:xfrm>
            <a:off x="91440" y="533400"/>
            <a:ext cx="2682240" cy="1684020"/>
            <a:chOff x="91440" y="533400"/>
            <a:chExt cx="2130474" cy="1684020"/>
          </a:xfrm>
        </xdr:grpSpPr>
        <xdr:sp macro="" textlink="">
          <xdr:nvSpPr>
            <xdr:cNvPr id="4" name="Rectangle: Rounded Corners 3">
              <a:extLst>
                <a:ext uri="{FF2B5EF4-FFF2-40B4-BE49-F238E27FC236}">
                  <a16:creationId xmlns:a16="http://schemas.microsoft.com/office/drawing/2014/main" id="{FF57308E-959A-4DD7-A08F-7177A7010B53}"/>
                </a:ext>
              </a:extLst>
            </xdr:cNvPr>
            <xdr:cNvSpPr/>
          </xdr:nvSpPr>
          <xdr:spPr>
            <a:xfrm>
              <a:off x="91440" y="899160"/>
              <a:ext cx="2130474" cy="131826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861C6A48-AF7F-4BE4-BAB5-EA3322A20C98}"/>
                </a:ext>
              </a:extLst>
            </xdr:cNvPr>
            <xdr:cNvSpPr/>
          </xdr:nvSpPr>
          <xdr:spPr>
            <a:xfrm>
              <a:off x="99059" y="533400"/>
              <a:ext cx="2114211"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Rounded MT Bold" panose="020F0704030504030204" pitchFamily="34" charset="0"/>
                </a:rPr>
                <a:t>SALES</a:t>
              </a:r>
            </a:p>
          </xdr:txBody>
        </xdr:sp>
        <xdr:sp macro="" textlink="KPI!B17">
          <xdr:nvSpPr>
            <xdr:cNvPr id="5" name="Rectangle: Rounded Corners 4">
              <a:extLst>
                <a:ext uri="{FF2B5EF4-FFF2-40B4-BE49-F238E27FC236}">
                  <a16:creationId xmlns:a16="http://schemas.microsoft.com/office/drawing/2014/main" id="{9CD5FA62-1D51-44AC-A2F0-5DAC3E962AC6}"/>
                </a:ext>
              </a:extLst>
            </xdr:cNvPr>
            <xdr:cNvSpPr/>
          </xdr:nvSpPr>
          <xdr:spPr>
            <a:xfrm>
              <a:off x="190500" y="98298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B754788-109A-4D7C-812E-93E517362D6D}" type="TxLink">
                <a:rPr lang="en-US" sz="1400" b="0" i="0" u="none" strike="noStrike">
                  <a:solidFill>
                    <a:schemeClr val="bg1">
                      <a:lumMod val="95000"/>
                    </a:schemeClr>
                  </a:solidFill>
                  <a:latin typeface="Arial Rounded MT Bold" panose="020F0704030504030204" pitchFamily="34" charset="0"/>
                  <a:ea typeface="Calibri"/>
                  <a:cs typeface="Calibri"/>
                </a:rPr>
                <a:pPr algn="ctr"/>
                <a:t> $7,956.56 </a:t>
              </a:fld>
              <a:endParaRPr lang="en-IN" sz="1400">
                <a:solidFill>
                  <a:schemeClr val="bg1">
                    <a:lumMod val="95000"/>
                  </a:schemeClr>
                </a:solidFill>
                <a:latin typeface="Arial Rounded MT Bold" panose="020F0704030504030204" pitchFamily="34" charset="0"/>
              </a:endParaRPr>
            </a:p>
          </xdr:txBody>
        </xdr:sp>
        <xdr:sp macro="" textlink="KPI!B17">
          <xdr:nvSpPr>
            <xdr:cNvPr id="6" name="Rectangle: Rounded Corners 5">
              <a:extLst>
                <a:ext uri="{FF2B5EF4-FFF2-40B4-BE49-F238E27FC236}">
                  <a16:creationId xmlns:a16="http://schemas.microsoft.com/office/drawing/2014/main" id="{F4EEF4C2-E65B-4394-BD91-538CF90DD080}"/>
                </a:ext>
              </a:extLst>
            </xdr:cNvPr>
            <xdr:cNvSpPr/>
          </xdr:nvSpPr>
          <xdr:spPr>
            <a:xfrm>
              <a:off x="167640" y="182880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YOY</a:t>
              </a:r>
              <a:r>
                <a:rPr lang="en-IN" sz="1400" baseline="0">
                  <a:solidFill>
                    <a:schemeClr val="bg1">
                      <a:lumMod val="95000"/>
                    </a:schemeClr>
                  </a:solidFill>
                  <a:latin typeface="Arial Rounded MT Bold" panose="020F0704030504030204" pitchFamily="34" charset="0"/>
                </a:rPr>
                <a:t> GROWTH</a:t>
              </a:r>
              <a:endParaRPr lang="en-IN" sz="1400">
                <a:solidFill>
                  <a:schemeClr val="bg1">
                    <a:lumMod val="95000"/>
                  </a:schemeClr>
                </a:solidFill>
                <a:latin typeface="Arial Rounded MT Bold" panose="020F0704030504030204" pitchFamily="34" charset="0"/>
              </a:endParaRPr>
            </a:p>
          </xdr:txBody>
        </xdr:sp>
      </xdr:grpSp>
      <xdr:grpSp>
        <xdr:nvGrpSpPr>
          <xdr:cNvPr id="51" name="Group 50">
            <a:extLst>
              <a:ext uri="{FF2B5EF4-FFF2-40B4-BE49-F238E27FC236}">
                <a16:creationId xmlns:a16="http://schemas.microsoft.com/office/drawing/2014/main" id="{783A71CE-A74D-420C-B21C-4301D2C04E02}"/>
              </a:ext>
            </a:extLst>
          </xdr:cNvPr>
          <xdr:cNvGrpSpPr/>
        </xdr:nvGrpSpPr>
        <xdr:grpSpPr>
          <a:xfrm>
            <a:off x="2857500" y="533400"/>
            <a:ext cx="2743200" cy="1684020"/>
            <a:chOff x="91440" y="533400"/>
            <a:chExt cx="2130474" cy="1684020"/>
          </a:xfrm>
        </xdr:grpSpPr>
        <xdr:sp macro="" textlink="">
          <xdr:nvSpPr>
            <xdr:cNvPr id="52" name="Rectangle: Rounded Corners 51">
              <a:extLst>
                <a:ext uri="{FF2B5EF4-FFF2-40B4-BE49-F238E27FC236}">
                  <a16:creationId xmlns:a16="http://schemas.microsoft.com/office/drawing/2014/main" id="{38E6F54B-A440-47F4-821A-A1D25CAB80E4}"/>
                </a:ext>
              </a:extLst>
            </xdr:cNvPr>
            <xdr:cNvSpPr/>
          </xdr:nvSpPr>
          <xdr:spPr>
            <a:xfrm>
              <a:off x="99059" y="533400"/>
              <a:ext cx="2114211"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Rounded MT Bold" panose="020F0704030504030204" pitchFamily="34" charset="0"/>
                </a:rPr>
                <a:t>PROFIT</a:t>
              </a:r>
            </a:p>
          </xdr:txBody>
        </xdr:sp>
        <xdr:sp macro="" textlink="">
          <xdr:nvSpPr>
            <xdr:cNvPr id="53" name="Rectangle: Rounded Corners 52">
              <a:extLst>
                <a:ext uri="{FF2B5EF4-FFF2-40B4-BE49-F238E27FC236}">
                  <a16:creationId xmlns:a16="http://schemas.microsoft.com/office/drawing/2014/main" id="{83F65DD1-92C4-43C8-83CA-72FB1EA58E0A}"/>
                </a:ext>
              </a:extLst>
            </xdr:cNvPr>
            <xdr:cNvSpPr/>
          </xdr:nvSpPr>
          <xdr:spPr>
            <a:xfrm>
              <a:off x="91440" y="899160"/>
              <a:ext cx="2130474" cy="131826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54" name="Rectangle: Rounded Corners 53">
              <a:extLst>
                <a:ext uri="{FF2B5EF4-FFF2-40B4-BE49-F238E27FC236}">
                  <a16:creationId xmlns:a16="http://schemas.microsoft.com/office/drawing/2014/main" id="{BD5533EF-470E-406A-9A18-96005B13EFA5}"/>
                </a:ext>
              </a:extLst>
            </xdr:cNvPr>
            <xdr:cNvSpPr/>
          </xdr:nvSpPr>
          <xdr:spPr>
            <a:xfrm>
              <a:off x="190500" y="98298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F8CF883-DCB2-464B-8032-2844318E1F0A}" type="TxLink">
                <a:rPr lang="en-US" sz="1400" b="0" i="0" u="none" strike="noStrike">
                  <a:solidFill>
                    <a:schemeClr val="bg1">
                      <a:lumMod val="95000"/>
                    </a:schemeClr>
                  </a:solidFill>
                  <a:latin typeface="Arial Rounded MT Bold" panose="020F0704030504030204" pitchFamily="34" charset="0"/>
                  <a:ea typeface="Calibri"/>
                  <a:cs typeface="Calibri"/>
                </a:rPr>
                <a:pPr algn="ctr"/>
                <a:t> $1,772.16 </a:t>
              </a:fld>
              <a:endParaRPr lang="en-IN" sz="1800">
                <a:solidFill>
                  <a:schemeClr val="bg1">
                    <a:lumMod val="95000"/>
                  </a:schemeClr>
                </a:solidFill>
                <a:latin typeface="Arial Rounded MT Bold" panose="020F0704030504030204" pitchFamily="34" charset="0"/>
              </a:endParaRPr>
            </a:p>
          </xdr:txBody>
        </xdr:sp>
        <xdr:sp macro="" textlink="KPI!B17">
          <xdr:nvSpPr>
            <xdr:cNvPr id="55" name="Rectangle: Rounded Corners 54">
              <a:extLst>
                <a:ext uri="{FF2B5EF4-FFF2-40B4-BE49-F238E27FC236}">
                  <a16:creationId xmlns:a16="http://schemas.microsoft.com/office/drawing/2014/main" id="{C170FE6E-6F19-4C3E-813A-9CFC05B566C4}"/>
                </a:ext>
              </a:extLst>
            </xdr:cNvPr>
            <xdr:cNvSpPr/>
          </xdr:nvSpPr>
          <xdr:spPr>
            <a:xfrm>
              <a:off x="167640" y="182880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YOY</a:t>
              </a:r>
              <a:r>
                <a:rPr lang="en-IN" sz="1400" baseline="0">
                  <a:solidFill>
                    <a:schemeClr val="bg1">
                      <a:lumMod val="95000"/>
                    </a:schemeClr>
                  </a:solidFill>
                  <a:latin typeface="Arial Rounded MT Bold" panose="020F0704030504030204" pitchFamily="34" charset="0"/>
                </a:rPr>
                <a:t> GROWTH</a:t>
              </a:r>
              <a:endParaRPr lang="en-IN" sz="1400">
                <a:solidFill>
                  <a:schemeClr val="bg1">
                    <a:lumMod val="95000"/>
                  </a:schemeClr>
                </a:solidFill>
                <a:latin typeface="Arial Rounded MT Bold" panose="020F0704030504030204" pitchFamily="34" charset="0"/>
              </a:endParaRPr>
            </a:p>
          </xdr:txBody>
        </xdr:sp>
      </xdr:grpSp>
      <xdr:grpSp>
        <xdr:nvGrpSpPr>
          <xdr:cNvPr id="56" name="Group 55">
            <a:extLst>
              <a:ext uri="{FF2B5EF4-FFF2-40B4-BE49-F238E27FC236}">
                <a16:creationId xmlns:a16="http://schemas.microsoft.com/office/drawing/2014/main" id="{01496FDB-6906-4461-A0EC-DE5E0DC91628}"/>
              </a:ext>
            </a:extLst>
          </xdr:cNvPr>
          <xdr:cNvGrpSpPr/>
        </xdr:nvGrpSpPr>
        <xdr:grpSpPr>
          <a:xfrm>
            <a:off x="5669280" y="533400"/>
            <a:ext cx="2735580" cy="1684020"/>
            <a:chOff x="91440" y="533400"/>
            <a:chExt cx="2130474" cy="1684020"/>
          </a:xfrm>
        </xdr:grpSpPr>
        <xdr:sp macro="" textlink="">
          <xdr:nvSpPr>
            <xdr:cNvPr id="57" name="Rectangle: Rounded Corners 56">
              <a:extLst>
                <a:ext uri="{FF2B5EF4-FFF2-40B4-BE49-F238E27FC236}">
                  <a16:creationId xmlns:a16="http://schemas.microsoft.com/office/drawing/2014/main" id="{171CFA0F-4610-4DA7-951A-88CAA177722B}"/>
                </a:ext>
              </a:extLst>
            </xdr:cNvPr>
            <xdr:cNvSpPr/>
          </xdr:nvSpPr>
          <xdr:spPr>
            <a:xfrm>
              <a:off x="99059" y="533400"/>
              <a:ext cx="2114211"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Rounded MT Bold" panose="020F0704030504030204" pitchFamily="34" charset="0"/>
                </a:rPr>
                <a:t>QUANTITY</a:t>
              </a:r>
            </a:p>
          </xdr:txBody>
        </xdr:sp>
        <xdr:sp macro="" textlink="">
          <xdr:nvSpPr>
            <xdr:cNvPr id="58" name="Rectangle: Rounded Corners 57">
              <a:extLst>
                <a:ext uri="{FF2B5EF4-FFF2-40B4-BE49-F238E27FC236}">
                  <a16:creationId xmlns:a16="http://schemas.microsoft.com/office/drawing/2014/main" id="{8371A9C6-2FC6-481B-97E7-18BAA4DA2E97}"/>
                </a:ext>
              </a:extLst>
            </xdr:cNvPr>
            <xdr:cNvSpPr/>
          </xdr:nvSpPr>
          <xdr:spPr>
            <a:xfrm>
              <a:off x="91440" y="899160"/>
              <a:ext cx="2130474" cy="131826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59" name="Rectangle: Rounded Corners 58">
              <a:extLst>
                <a:ext uri="{FF2B5EF4-FFF2-40B4-BE49-F238E27FC236}">
                  <a16:creationId xmlns:a16="http://schemas.microsoft.com/office/drawing/2014/main" id="{8F5C77F1-BA03-497D-A222-DB1387BEE5DA}"/>
                </a:ext>
              </a:extLst>
            </xdr:cNvPr>
            <xdr:cNvSpPr/>
          </xdr:nvSpPr>
          <xdr:spPr>
            <a:xfrm>
              <a:off x="190500" y="98298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FC86A7B-3DAB-4ECB-BE36-90F8AF2F87B8}" type="TxLink">
                <a:rPr lang="en-US" sz="1400" b="0" i="0" u="none" strike="noStrike">
                  <a:solidFill>
                    <a:schemeClr val="bg1">
                      <a:lumMod val="95000"/>
                    </a:schemeClr>
                  </a:solidFill>
                  <a:latin typeface="Arial Rounded MT Bold" panose="020F0704030504030204" pitchFamily="34" charset="0"/>
                  <a:ea typeface="Calibri"/>
                  <a:cs typeface="Calibri"/>
                </a:rPr>
                <a:pPr algn="ctr"/>
                <a:t># 173</a:t>
              </a:fld>
              <a:endParaRPr lang="en-IN" sz="1800">
                <a:solidFill>
                  <a:schemeClr val="bg1">
                    <a:lumMod val="95000"/>
                  </a:schemeClr>
                </a:solidFill>
                <a:latin typeface="Arial Rounded MT Bold" panose="020F0704030504030204" pitchFamily="34" charset="0"/>
              </a:endParaRPr>
            </a:p>
          </xdr:txBody>
        </xdr:sp>
        <xdr:sp macro="" textlink="KPI!B17">
          <xdr:nvSpPr>
            <xdr:cNvPr id="60" name="Rectangle: Rounded Corners 59">
              <a:extLst>
                <a:ext uri="{FF2B5EF4-FFF2-40B4-BE49-F238E27FC236}">
                  <a16:creationId xmlns:a16="http://schemas.microsoft.com/office/drawing/2014/main" id="{CFB944A8-03C9-446E-B5B4-B1E53B2B4B28}"/>
                </a:ext>
              </a:extLst>
            </xdr:cNvPr>
            <xdr:cNvSpPr/>
          </xdr:nvSpPr>
          <xdr:spPr>
            <a:xfrm>
              <a:off x="167640" y="182880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YOY</a:t>
              </a:r>
              <a:r>
                <a:rPr lang="en-IN" sz="1400" baseline="0">
                  <a:solidFill>
                    <a:schemeClr val="bg1">
                      <a:lumMod val="95000"/>
                    </a:schemeClr>
                  </a:solidFill>
                  <a:latin typeface="Arial Rounded MT Bold" panose="020F0704030504030204" pitchFamily="34" charset="0"/>
                </a:rPr>
                <a:t> GROWTH</a:t>
              </a:r>
              <a:endParaRPr lang="en-IN" sz="1400">
                <a:solidFill>
                  <a:schemeClr val="bg1">
                    <a:lumMod val="95000"/>
                  </a:schemeClr>
                </a:solidFill>
                <a:latin typeface="Arial Rounded MT Bold" panose="020F0704030504030204" pitchFamily="34" charset="0"/>
              </a:endParaRPr>
            </a:p>
          </xdr:txBody>
        </xdr:sp>
      </xdr:grpSp>
      <xdr:grpSp>
        <xdr:nvGrpSpPr>
          <xdr:cNvPr id="61" name="Group 60">
            <a:extLst>
              <a:ext uri="{FF2B5EF4-FFF2-40B4-BE49-F238E27FC236}">
                <a16:creationId xmlns:a16="http://schemas.microsoft.com/office/drawing/2014/main" id="{F7FC262B-D3C3-43CB-B383-03CBBE73577D}"/>
              </a:ext>
            </a:extLst>
          </xdr:cNvPr>
          <xdr:cNvGrpSpPr/>
        </xdr:nvGrpSpPr>
        <xdr:grpSpPr>
          <a:xfrm>
            <a:off x="8481060" y="533400"/>
            <a:ext cx="2842260" cy="1684020"/>
            <a:chOff x="91440" y="533400"/>
            <a:chExt cx="2130474" cy="1684020"/>
          </a:xfrm>
        </xdr:grpSpPr>
        <xdr:sp macro="" textlink="">
          <xdr:nvSpPr>
            <xdr:cNvPr id="62" name="Rectangle: Rounded Corners 61">
              <a:extLst>
                <a:ext uri="{FF2B5EF4-FFF2-40B4-BE49-F238E27FC236}">
                  <a16:creationId xmlns:a16="http://schemas.microsoft.com/office/drawing/2014/main" id="{7A8FA958-C2B9-4D48-9A76-9223C97E0C47}"/>
                </a:ext>
              </a:extLst>
            </xdr:cNvPr>
            <xdr:cNvSpPr/>
          </xdr:nvSpPr>
          <xdr:spPr>
            <a:xfrm>
              <a:off x="99059" y="533400"/>
              <a:ext cx="2114211"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Rounded MT Bold" panose="020F0704030504030204" pitchFamily="34" charset="0"/>
                </a:rPr>
                <a:t>NO OF ORDERS</a:t>
              </a:r>
            </a:p>
          </xdr:txBody>
        </xdr:sp>
        <xdr:sp macro="" textlink="">
          <xdr:nvSpPr>
            <xdr:cNvPr id="63" name="Rectangle: Rounded Corners 62">
              <a:extLst>
                <a:ext uri="{FF2B5EF4-FFF2-40B4-BE49-F238E27FC236}">
                  <a16:creationId xmlns:a16="http://schemas.microsoft.com/office/drawing/2014/main" id="{72335814-2EC1-4E24-A070-EDB83F2A9EA7}"/>
                </a:ext>
              </a:extLst>
            </xdr:cNvPr>
            <xdr:cNvSpPr/>
          </xdr:nvSpPr>
          <xdr:spPr>
            <a:xfrm>
              <a:off x="91440" y="899160"/>
              <a:ext cx="2130474" cy="131826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64" name="Rectangle: Rounded Corners 63">
              <a:extLst>
                <a:ext uri="{FF2B5EF4-FFF2-40B4-BE49-F238E27FC236}">
                  <a16:creationId xmlns:a16="http://schemas.microsoft.com/office/drawing/2014/main" id="{09B6E036-4D2F-4B6E-9C75-109B45E295AB}"/>
                </a:ext>
              </a:extLst>
            </xdr:cNvPr>
            <xdr:cNvSpPr/>
          </xdr:nvSpPr>
          <xdr:spPr>
            <a:xfrm>
              <a:off x="190500" y="98298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C3B6F43-F1A4-44A1-9095-515092AC5E50}" type="TxLink">
                <a:rPr lang="en-US" sz="1400" b="0" i="0" u="none" strike="noStrike">
                  <a:solidFill>
                    <a:schemeClr val="bg1">
                      <a:lumMod val="95000"/>
                    </a:schemeClr>
                  </a:solidFill>
                  <a:latin typeface="Arial Rounded MT Bold" panose="020F0704030504030204" pitchFamily="34" charset="0"/>
                  <a:ea typeface="Calibri"/>
                  <a:cs typeface="Calibri"/>
                </a:rPr>
                <a:pPr algn="ctr"/>
                <a:t># 52</a:t>
              </a:fld>
              <a:endParaRPr lang="en-IN" sz="1800">
                <a:solidFill>
                  <a:schemeClr val="bg1">
                    <a:lumMod val="95000"/>
                  </a:schemeClr>
                </a:solidFill>
                <a:latin typeface="Arial Rounded MT Bold" panose="020F0704030504030204" pitchFamily="34" charset="0"/>
              </a:endParaRPr>
            </a:p>
          </xdr:txBody>
        </xdr:sp>
        <xdr:sp macro="" textlink="KPI!B17">
          <xdr:nvSpPr>
            <xdr:cNvPr id="65" name="Rectangle: Rounded Corners 64">
              <a:extLst>
                <a:ext uri="{FF2B5EF4-FFF2-40B4-BE49-F238E27FC236}">
                  <a16:creationId xmlns:a16="http://schemas.microsoft.com/office/drawing/2014/main" id="{454485D3-A37E-443B-A378-4E88D9231770}"/>
                </a:ext>
              </a:extLst>
            </xdr:cNvPr>
            <xdr:cNvSpPr/>
          </xdr:nvSpPr>
          <xdr:spPr>
            <a:xfrm>
              <a:off x="167640" y="182880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YOY</a:t>
              </a:r>
              <a:r>
                <a:rPr lang="en-IN" sz="1400" baseline="0">
                  <a:solidFill>
                    <a:schemeClr val="bg1">
                      <a:lumMod val="95000"/>
                    </a:schemeClr>
                  </a:solidFill>
                  <a:latin typeface="Arial Rounded MT Bold" panose="020F0704030504030204" pitchFamily="34" charset="0"/>
                </a:rPr>
                <a:t> GROWTH</a:t>
              </a:r>
              <a:endParaRPr lang="en-IN" sz="1400">
                <a:solidFill>
                  <a:schemeClr val="bg1">
                    <a:lumMod val="95000"/>
                  </a:schemeClr>
                </a:solidFill>
                <a:latin typeface="Arial Rounded MT Bold" panose="020F0704030504030204" pitchFamily="34" charset="0"/>
              </a:endParaRPr>
            </a:p>
          </xdr:txBody>
        </xdr:sp>
      </xdr:grpSp>
      <xdr:grpSp>
        <xdr:nvGrpSpPr>
          <xdr:cNvPr id="66" name="Group 65">
            <a:extLst>
              <a:ext uri="{FF2B5EF4-FFF2-40B4-BE49-F238E27FC236}">
                <a16:creationId xmlns:a16="http://schemas.microsoft.com/office/drawing/2014/main" id="{B306B1AF-60E9-4829-BE9E-024D58ACEAFF}"/>
              </a:ext>
            </a:extLst>
          </xdr:cNvPr>
          <xdr:cNvGrpSpPr/>
        </xdr:nvGrpSpPr>
        <xdr:grpSpPr>
          <a:xfrm>
            <a:off x="11422380" y="533400"/>
            <a:ext cx="2842260" cy="1684020"/>
            <a:chOff x="91440" y="533400"/>
            <a:chExt cx="2130474" cy="1684020"/>
          </a:xfrm>
        </xdr:grpSpPr>
        <xdr:sp macro="" textlink="">
          <xdr:nvSpPr>
            <xdr:cNvPr id="67" name="Rectangle: Rounded Corners 66">
              <a:extLst>
                <a:ext uri="{FF2B5EF4-FFF2-40B4-BE49-F238E27FC236}">
                  <a16:creationId xmlns:a16="http://schemas.microsoft.com/office/drawing/2014/main" id="{2E7C0A87-E9C3-44AE-8D22-47D0F150E1B5}"/>
                </a:ext>
              </a:extLst>
            </xdr:cNvPr>
            <xdr:cNvSpPr/>
          </xdr:nvSpPr>
          <xdr:spPr>
            <a:xfrm>
              <a:off x="99059" y="533400"/>
              <a:ext cx="2114211"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Rounded MT Bold" panose="020F0704030504030204" pitchFamily="34" charset="0"/>
                </a:rPr>
                <a:t>PROFIT MARGIN</a:t>
              </a:r>
            </a:p>
          </xdr:txBody>
        </xdr:sp>
        <xdr:sp macro="" textlink="">
          <xdr:nvSpPr>
            <xdr:cNvPr id="68" name="Rectangle: Rounded Corners 67">
              <a:extLst>
                <a:ext uri="{FF2B5EF4-FFF2-40B4-BE49-F238E27FC236}">
                  <a16:creationId xmlns:a16="http://schemas.microsoft.com/office/drawing/2014/main" id="{52A9C8C8-8314-4611-A883-CEDF8768F5A3}"/>
                </a:ext>
              </a:extLst>
            </xdr:cNvPr>
            <xdr:cNvSpPr/>
          </xdr:nvSpPr>
          <xdr:spPr>
            <a:xfrm>
              <a:off x="91440" y="899160"/>
              <a:ext cx="2130474" cy="131826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69" name="Rectangle: Rounded Corners 68">
              <a:extLst>
                <a:ext uri="{FF2B5EF4-FFF2-40B4-BE49-F238E27FC236}">
                  <a16:creationId xmlns:a16="http://schemas.microsoft.com/office/drawing/2014/main" id="{5D039390-2194-4E46-9E92-32D53561E1B1}"/>
                </a:ext>
              </a:extLst>
            </xdr:cNvPr>
            <xdr:cNvSpPr/>
          </xdr:nvSpPr>
          <xdr:spPr>
            <a:xfrm>
              <a:off x="190500" y="98298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8EB2EBA-C5A2-4FFC-8A46-D1B1B555D180}" type="TxLink">
                <a:rPr lang="en-US" sz="1400" b="0" i="0" u="none" strike="noStrike">
                  <a:solidFill>
                    <a:schemeClr val="bg1">
                      <a:lumMod val="95000"/>
                    </a:schemeClr>
                  </a:solidFill>
                  <a:latin typeface="Arial Rounded MT Bold" panose="020F0704030504030204" pitchFamily="34" charset="0"/>
                  <a:ea typeface="Calibri"/>
                  <a:cs typeface="Calibri"/>
                </a:rPr>
                <a:pPr algn="ctr"/>
                <a:t>22.27%</a:t>
              </a:fld>
              <a:endParaRPr lang="en-IN" sz="1800">
                <a:solidFill>
                  <a:schemeClr val="bg1">
                    <a:lumMod val="95000"/>
                  </a:schemeClr>
                </a:solidFill>
                <a:latin typeface="Arial Rounded MT Bold" panose="020F0704030504030204" pitchFamily="34" charset="0"/>
              </a:endParaRPr>
            </a:p>
          </xdr:txBody>
        </xdr:sp>
        <xdr:sp macro="" textlink="KPI!B17">
          <xdr:nvSpPr>
            <xdr:cNvPr id="70" name="Rectangle: Rounded Corners 69">
              <a:extLst>
                <a:ext uri="{FF2B5EF4-FFF2-40B4-BE49-F238E27FC236}">
                  <a16:creationId xmlns:a16="http://schemas.microsoft.com/office/drawing/2014/main" id="{3CF7CC9A-CD4C-4A62-9A7C-56965643B5C7}"/>
                </a:ext>
              </a:extLst>
            </xdr:cNvPr>
            <xdr:cNvSpPr/>
          </xdr:nvSpPr>
          <xdr:spPr>
            <a:xfrm>
              <a:off x="167640" y="1828800"/>
              <a:ext cx="1973580" cy="2971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YOY</a:t>
              </a:r>
              <a:r>
                <a:rPr lang="en-IN" sz="1400" baseline="0">
                  <a:solidFill>
                    <a:schemeClr val="bg1">
                      <a:lumMod val="95000"/>
                    </a:schemeClr>
                  </a:solidFill>
                  <a:latin typeface="Arial Rounded MT Bold" panose="020F0704030504030204" pitchFamily="34" charset="0"/>
                </a:rPr>
                <a:t> GROWTH</a:t>
              </a:r>
              <a:endParaRPr lang="en-IN" sz="1400">
                <a:solidFill>
                  <a:schemeClr val="bg1">
                    <a:lumMod val="95000"/>
                  </a:schemeClr>
                </a:solidFill>
                <a:latin typeface="Arial Rounded MT Bold" panose="020F0704030504030204" pitchFamily="34" charset="0"/>
              </a:endParaRPr>
            </a:p>
          </xdr:txBody>
        </xdr:sp>
      </xdr:grpSp>
    </xdr:grpSp>
    <xdr:clientData/>
  </xdr:twoCellAnchor>
  <xdr:twoCellAnchor>
    <xdr:from>
      <xdr:col>0</xdr:col>
      <xdr:colOff>83820</xdr:colOff>
      <xdr:row>0</xdr:row>
      <xdr:rowOff>91440</xdr:rowOff>
    </xdr:from>
    <xdr:to>
      <xdr:col>23</xdr:col>
      <xdr:colOff>266700</xdr:colOff>
      <xdr:row>2</xdr:row>
      <xdr:rowOff>60960</xdr:rowOff>
    </xdr:to>
    <xdr:sp macro="" textlink="">
      <xdr:nvSpPr>
        <xdr:cNvPr id="2" name="Rectangle: Rounded Corners 1">
          <a:extLst>
            <a:ext uri="{FF2B5EF4-FFF2-40B4-BE49-F238E27FC236}">
              <a16:creationId xmlns:a16="http://schemas.microsoft.com/office/drawing/2014/main" id="{B487B52C-0F73-43EE-9174-0DBED2471633}"/>
            </a:ext>
          </a:extLst>
        </xdr:cNvPr>
        <xdr:cNvSpPr/>
      </xdr:nvSpPr>
      <xdr:spPr>
        <a:xfrm>
          <a:off x="83820" y="91440"/>
          <a:ext cx="14203680" cy="335280"/>
        </a:xfrm>
        <a:prstGeom prst="roundRect">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solidFill>
                <a:schemeClr val="bg1">
                  <a:lumMod val="95000"/>
                </a:schemeClr>
              </a:solidFill>
              <a:latin typeface="Arial Rounded MT Bold" panose="020F0704030504030204" pitchFamily="34" charset="0"/>
            </a:rPr>
            <a:t>SUPERSTORE SALES ANALYSIS DASHBOARD</a:t>
          </a:r>
        </a:p>
      </xdr:txBody>
    </xdr:sp>
    <xdr:clientData/>
  </xdr:twoCellAnchor>
  <xdr:twoCellAnchor>
    <xdr:from>
      <xdr:col>0</xdr:col>
      <xdr:colOff>563880</xdr:colOff>
      <xdr:row>7</xdr:row>
      <xdr:rowOff>30480</xdr:rowOff>
    </xdr:from>
    <xdr:to>
      <xdr:col>3</xdr:col>
      <xdr:colOff>419100</xdr:colOff>
      <xdr:row>9</xdr:row>
      <xdr:rowOff>45720</xdr:rowOff>
    </xdr:to>
    <xdr:graphicFrame macro="">
      <xdr:nvGraphicFramePr>
        <xdr:cNvPr id="7" name="Chart 6">
          <a:extLst>
            <a:ext uri="{FF2B5EF4-FFF2-40B4-BE49-F238E27FC236}">
              <a16:creationId xmlns:a16="http://schemas.microsoft.com/office/drawing/2014/main" id="{6D76BCB2-53B1-4ED8-851A-DE687380C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220980</xdr:colOff>
      <xdr:row>7</xdr:row>
      <xdr:rowOff>68580</xdr:rowOff>
    </xdr:from>
    <xdr:to>
      <xdr:col>8</xdr:col>
      <xdr:colOff>350520</xdr:colOff>
      <xdr:row>9</xdr:row>
      <xdr:rowOff>137160</xdr:rowOff>
    </xdr:to>
    <xdr:graphicFrame macro="">
      <xdr:nvGraphicFramePr>
        <xdr:cNvPr id="71" name="Chart 70">
          <a:extLst>
            <a:ext uri="{FF2B5EF4-FFF2-40B4-BE49-F238E27FC236}">
              <a16:creationId xmlns:a16="http://schemas.microsoft.com/office/drawing/2014/main" id="{EDEE5ACD-C88D-4CF2-975F-093A52EB3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601980</xdr:colOff>
      <xdr:row>7</xdr:row>
      <xdr:rowOff>60960</xdr:rowOff>
    </xdr:from>
    <xdr:to>
      <xdr:col>13</xdr:col>
      <xdr:colOff>106680</xdr:colOff>
      <xdr:row>9</xdr:row>
      <xdr:rowOff>121920</xdr:rowOff>
    </xdr:to>
    <xdr:graphicFrame macro="">
      <xdr:nvGraphicFramePr>
        <xdr:cNvPr id="72" name="Chart 71">
          <a:extLst>
            <a:ext uri="{FF2B5EF4-FFF2-40B4-BE49-F238E27FC236}">
              <a16:creationId xmlns:a16="http://schemas.microsoft.com/office/drawing/2014/main" id="{0EAEB731-A12D-470F-924B-FDFECE283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289560</xdr:colOff>
      <xdr:row>7</xdr:row>
      <xdr:rowOff>68580</xdr:rowOff>
    </xdr:from>
    <xdr:to>
      <xdr:col>17</xdr:col>
      <xdr:colOff>563880</xdr:colOff>
      <xdr:row>9</xdr:row>
      <xdr:rowOff>129540</xdr:rowOff>
    </xdr:to>
    <xdr:graphicFrame macro="">
      <xdr:nvGraphicFramePr>
        <xdr:cNvPr id="73" name="Chart 72">
          <a:extLst>
            <a:ext uri="{FF2B5EF4-FFF2-40B4-BE49-F238E27FC236}">
              <a16:creationId xmlns:a16="http://schemas.microsoft.com/office/drawing/2014/main" id="{A9E081FF-1E5D-468F-B7C6-FE3093D9E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403860</xdr:colOff>
      <xdr:row>7</xdr:row>
      <xdr:rowOff>68580</xdr:rowOff>
    </xdr:from>
    <xdr:to>
      <xdr:col>22</xdr:col>
      <xdr:colOff>480060</xdr:colOff>
      <xdr:row>9</xdr:row>
      <xdr:rowOff>152400</xdr:rowOff>
    </xdr:to>
    <xdr:graphicFrame macro="">
      <xdr:nvGraphicFramePr>
        <xdr:cNvPr id="74" name="Chart 73">
          <a:extLst>
            <a:ext uri="{FF2B5EF4-FFF2-40B4-BE49-F238E27FC236}">
              <a16:creationId xmlns:a16="http://schemas.microsoft.com/office/drawing/2014/main" id="{1CDA046B-DD2E-4C74-895C-A15689584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12</xdr:row>
      <xdr:rowOff>83820</xdr:rowOff>
    </xdr:from>
    <xdr:to>
      <xdr:col>23</xdr:col>
      <xdr:colOff>281940</xdr:colOff>
      <xdr:row>24</xdr:row>
      <xdr:rowOff>7620</xdr:rowOff>
    </xdr:to>
    <xdr:grpSp>
      <xdr:nvGrpSpPr>
        <xdr:cNvPr id="99" name="Group 98">
          <a:extLst>
            <a:ext uri="{FF2B5EF4-FFF2-40B4-BE49-F238E27FC236}">
              <a16:creationId xmlns:a16="http://schemas.microsoft.com/office/drawing/2014/main" id="{C99DF7ED-6AAB-4F6D-8BEF-C13228D89C2E}"/>
            </a:ext>
          </a:extLst>
        </xdr:cNvPr>
        <xdr:cNvGrpSpPr/>
      </xdr:nvGrpSpPr>
      <xdr:grpSpPr>
        <a:xfrm>
          <a:off x="152400" y="2278380"/>
          <a:ext cx="14150340" cy="2118360"/>
          <a:chOff x="152400" y="2278380"/>
          <a:chExt cx="14150340" cy="2118360"/>
        </a:xfrm>
      </xdr:grpSpPr>
      <xdr:sp macro="" textlink="">
        <xdr:nvSpPr>
          <xdr:cNvPr id="84" name="Rectangle: Rounded Corners 83">
            <a:extLst>
              <a:ext uri="{FF2B5EF4-FFF2-40B4-BE49-F238E27FC236}">
                <a16:creationId xmlns:a16="http://schemas.microsoft.com/office/drawing/2014/main" id="{A595B655-B7C8-42EF-B5F5-28281AC03F89}"/>
              </a:ext>
            </a:extLst>
          </xdr:cNvPr>
          <xdr:cNvSpPr/>
        </xdr:nvSpPr>
        <xdr:spPr>
          <a:xfrm>
            <a:off x="152400" y="2295395"/>
            <a:ext cx="5364480" cy="2092838"/>
          </a:xfrm>
          <a:prstGeom prst="roundRect">
            <a:avLst>
              <a:gd name="adj" fmla="val 5285"/>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5" name="Rectangle: Rounded Corners 84">
            <a:extLst>
              <a:ext uri="{FF2B5EF4-FFF2-40B4-BE49-F238E27FC236}">
                <a16:creationId xmlns:a16="http://schemas.microsoft.com/office/drawing/2014/main" id="{EEA4FB39-3DFE-435C-B1A2-961BB508839D}"/>
              </a:ext>
            </a:extLst>
          </xdr:cNvPr>
          <xdr:cNvSpPr/>
        </xdr:nvSpPr>
        <xdr:spPr>
          <a:xfrm>
            <a:off x="5631180" y="2303902"/>
            <a:ext cx="4968240" cy="2092838"/>
          </a:xfrm>
          <a:prstGeom prst="roundRect">
            <a:avLst>
              <a:gd name="adj" fmla="val 5285"/>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Rectangle: Rounded Corners 85">
            <a:extLst>
              <a:ext uri="{FF2B5EF4-FFF2-40B4-BE49-F238E27FC236}">
                <a16:creationId xmlns:a16="http://schemas.microsoft.com/office/drawing/2014/main" id="{8288718E-4FF7-40A8-9EC0-CCF32D37D41D}"/>
              </a:ext>
            </a:extLst>
          </xdr:cNvPr>
          <xdr:cNvSpPr/>
        </xdr:nvSpPr>
        <xdr:spPr>
          <a:xfrm>
            <a:off x="10675620" y="2278380"/>
            <a:ext cx="3627120" cy="2092838"/>
          </a:xfrm>
          <a:prstGeom prst="roundRect">
            <a:avLst>
              <a:gd name="adj" fmla="val 5285"/>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3" name="Rectangle: Rounded Corners 92">
            <a:extLst>
              <a:ext uri="{FF2B5EF4-FFF2-40B4-BE49-F238E27FC236}">
                <a16:creationId xmlns:a16="http://schemas.microsoft.com/office/drawing/2014/main" id="{CC9212B3-E9CA-44BB-8B51-CCCE251E41DC}"/>
              </a:ext>
            </a:extLst>
          </xdr:cNvPr>
          <xdr:cNvSpPr/>
        </xdr:nvSpPr>
        <xdr:spPr>
          <a:xfrm>
            <a:off x="236220" y="2354580"/>
            <a:ext cx="3177540" cy="3581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SALES AND PROFIT ANALYSIS</a:t>
            </a:r>
          </a:p>
        </xdr:txBody>
      </xdr:sp>
      <xdr:sp macro="" textlink="">
        <xdr:nvSpPr>
          <xdr:cNvPr id="94" name="Rectangle: Rounded Corners 93">
            <a:extLst>
              <a:ext uri="{FF2B5EF4-FFF2-40B4-BE49-F238E27FC236}">
                <a16:creationId xmlns:a16="http://schemas.microsoft.com/office/drawing/2014/main" id="{CBF3C98A-6112-4444-A420-431A6220F4A7}"/>
              </a:ext>
            </a:extLst>
          </xdr:cNvPr>
          <xdr:cNvSpPr/>
        </xdr:nvSpPr>
        <xdr:spPr>
          <a:xfrm>
            <a:off x="5692140" y="2362200"/>
            <a:ext cx="3177540" cy="3581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CATEGORY WISE PROFIT</a:t>
            </a:r>
          </a:p>
        </xdr:txBody>
      </xdr:sp>
      <xdr:sp macro="" textlink="">
        <xdr:nvSpPr>
          <xdr:cNvPr id="95" name="Rectangle: Rounded Corners 94">
            <a:extLst>
              <a:ext uri="{FF2B5EF4-FFF2-40B4-BE49-F238E27FC236}">
                <a16:creationId xmlns:a16="http://schemas.microsoft.com/office/drawing/2014/main" id="{35B5FE6E-AF48-43AA-B341-276E89E0EA38}"/>
              </a:ext>
            </a:extLst>
          </xdr:cNvPr>
          <xdr:cNvSpPr/>
        </xdr:nvSpPr>
        <xdr:spPr>
          <a:xfrm>
            <a:off x="10782300" y="2339340"/>
            <a:ext cx="3238500" cy="3581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CATEGORY WISE SALES SHARE %</a:t>
            </a:r>
          </a:p>
        </xdr:txBody>
      </xdr:sp>
    </xdr:grpSp>
    <xdr:clientData/>
  </xdr:twoCellAnchor>
  <xdr:twoCellAnchor>
    <xdr:from>
      <xdr:col>0</xdr:col>
      <xdr:colOff>160020</xdr:colOff>
      <xdr:row>24</xdr:row>
      <xdr:rowOff>68580</xdr:rowOff>
    </xdr:from>
    <xdr:to>
      <xdr:col>23</xdr:col>
      <xdr:colOff>289560</xdr:colOff>
      <xdr:row>37</xdr:row>
      <xdr:rowOff>152400</xdr:rowOff>
    </xdr:to>
    <xdr:grpSp>
      <xdr:nvGrpSpPr>
        <xdr:cNvPr id="100" name="Group 99">
          <a:extLst>
            <a:ext uri="{FF2B5EF4-FFF2-40B4-BE49-F238E27FC236}">
              <a16:creationId xmlns:a16="http://schemas.microsoft.com/office/drawing/2014/main" id="{67A9E175-5701-4DFB-AC47-A812237ECA13}"/>
            </a:ext>
          </a:extLst>
        </xdr:cNvPr>
        <xdr:cNvGrpSpPr/>
      </xdr:nvGrpSpPr>
      <xdr:grpSpPr>
        <a:xfrm>
          <a:off x="160020" y="4457700"/>
          <a:ext cx="14150340" cy="2461260"/>
          <a:chOff x="160020" y="4457700"/>
          <a:chExt cx="14150340" cy="2461260"/>
        </a:xfrm>
      </xdr:grpSpPr>
      <xdr:sp macro="" textlink="">
        <xdr:nvSpPr>
          <xdr:cNvPr id="89" name="Rectangle: Rounded Corners 88">
            <a:extLst>
              <a:ext uri="{FF2B5EF4-FFF2-40B4-BE49-F238E27FC236}">
                <a16:creationId xmlns:a16="http://schemas.microsoft.com/office/drawing/2014/main" id="{77EEB633-5E1E-45A5-9366-19B5C1969F12}"/>
              </a:ext>
            </a:extLst>
          </xdr:cNvPr>
          <xdr:cNvSpPr/>
        </xdr:nvSpPr>
        <xdr:spPr>
          <a:xfrm>
            <a:off x="160020" y="4477469"/>
            <a:ext cx="5364480" cy="2431606"/>
          </a:xfrm>
          <a:prstGeom prst="roundRect">
            <a:avLst>
              <a:gd name="adj" fmla="val 5285"/>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0" name="Rectangle: Rounded Corners 89">
            <a:extLst>
              <a:ext uri="{FF2B5EF4-FFF2-40B4-BE49-F238E27FC236}">
                <a16:creationId xmlns:a16="http://schemas.microsoft.com/office/drawing/2014/main" id="{E43AAC77-C6AF-4F18-B1E9-2D7971644155}"/>
              </a:ext>
            </a:extLst>
          </xdr:cNvPr>
          <xdr:cNvSpPr/>
        </xdr:nvSpPr>
        <xdr:spPr>
          <a:xfrm>
            <a:off x="5638800" y="4487354"/>
            <a:ext cx="4945380" cy="2431606"/>
          </a:xfrm>
          <a:prstGeom prst="roundRect">
            <a:avLst>
              <a:gd name="adj" fmla="val 5285"/>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1" name="Rectangle: Rounded Corners 90">
            <a:extLst>
              <a:ext uri="{FF2B5EF4-FFF2-40B4-BE49-F238E27FC236}">
                <a16:creationId xmlns:a16="http://schemas.microsoft.com/office/drawing/2014/main" id="{A390AFF7-E687-4128-9FC1-90ECD08CA7B7}"/>
              </a:ext>
            </a:extLst>
          </xdr:cNvPr>
          <xdr:cNvSpPr/>
        </xdr:nvSpPr>
        <xdr:spPr>
          <a:xfrm>
            <a:off x="10645140" y="4457700"/>
            <a:ext cx="3665220" cy="2431606"/>
          </a:xfrm>
          <a:prstGeom prst="roundRect">
            <a:avLst>
              <a:gd name="adj" fmla="val 5285"/>
            </a:avLst>
          </a:prstGeom>
          <a:gradFill>
            <a:gsLst>
              <a:gs pos="0">
                <a:schemeClr val="tx1">
                  <a:lumMod val="85000"/>
                  <a:lumOff val="15000"/>
                  <a:alpha val="80000"/>
                </a:schemeClr>
              </a:gs>
              <a:gs pos="100000">
                <a:schemeClr val="tx1">
                  <a:alpha val="75000"/>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Rounded Corners 95">
            <a:extLst>
              <a:ext uri="{FF2B5EF4-FFF2-40B4-BE49-F238E27FC236}">
                <a16:creationId xmlns:a16="http://schemas.microsoft.com/office/drawing/2014/main" id="{74087B8F-C14B-42FE-8AD6-7144ED8B0116}"/>
              </a:ext>
            </a:extLst>
          </xdr:cNvPr>
          <xdr:cNvSpPr/>
        </xdr:nvSpPr>
        <xdr:spPr>
          <a:xfrm>
            <a:off x="220980" y="4556760"/>
            <a:ext cx="3177540" cy="3581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SALES BY STATE</a:t>
            </a:r>
          </a:p>
        </xdr:txBody>
      </xdr:sp>
      <xdr:sp macro="" textlink="">
        <xdr:nvSpPr>
          <xdr:cNvPr id="97" name="Rectangle: Rounded Corners 96">
            <a:extLst>
              <a:ext uri="{FF2B5EF4-FFF2-40B4-BE49-F238E27FC236}">
                <a16:creationId xmlns:a16="http://schemas.microsoft.com/office/drawing/2014/main" id="{EC4A1158-38EC-4A67-8114-3A4FD9631B8E}"/>
              </a:ext>
            </a:extLst>
          </xdr:cNvPr>
          <xdr:cNvSpPr/>
        </xdr:nvSpPr>
        <xdr:spPr>
          <a:xfrm>
            <a:off x="5730240" y="4556760"/>
            <a:ext cx="3177540" cy="3581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Arial Rounded MT Bold" panose="020F0704030504030204" pitchFamily="34" charset="0"/>
              </a:rPr>
              <a:t>TOP 5 SUB CATEGORIES</a:t>
            </a:r>
          </a:p>
        </xdr:txBody>
      </xdr:sp>
      <xdr:sp macro="" textlink="">
        <xdr:nvSpPr>
          <xdr:cNvPr id="98" name="Rectangle: Rounded Corners 97">
            <a:extLst>
              <a:ext uri="{FF2B5EF4-FFF2-40B4-BE49-F238E27FC236}">
                <a16:creationId xmlns:a16="http://schemas.microsoft.com/office/drawing/2014/main" id="{1C585B25-C708-4021-BEE5-9071FE411746}"/>
              </a:ext>
            </a:extLst>
          </xdr:cNvPr>
          <xdr:cNvSpPr/>
        </xdr:nvSpPr>
        <xdr:spPr>
          <a:xfrm>
            <a:off x="10759440" y="4511040"/>
            <a:ext cx="3261360" cy="358140"/>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lumMod val="95000"/>
                  </a:schemeClr>
                </a:solidFill>
                <a:latin typeface="Arial Rounded MT Bold" panose="020F0704030504030204" pitchFamily="34" charset="0"/>
              </a:rPr>
              <a:t>FILTERS</a:t>
            </a:r>
          </a:p>
        </xdr:txBody>
      </xdr:sp>
    </xdr:grpSp>
    <xdr:clientData/>
  </xdr:twoCellAnchor>
  <xdr:twoCellAnchor>
    <xdr:from>
      <xdr:col>0</xdr:col>
      <xdr:colOff>236220</xdr:colOff>
      <xdr:row>15</xdr:row>
      <xdr:rowOff>15240</xdr:rowOff>
    </xdr:from>
    <xdr:to>
      <xdr:col>8</xdr:col>
      <xdr:colOff>510540</xdr:colOff>
      <xdr:row>23</xdr:row>
      <xdr:rowOff>114300</xdr:rowOff>
    </xdr:to>
    <xdr:graphicFrame macro="">
      <xdr:nvGraphicFramePr>
        <xdr:cNvPr id="101" name="Chart 100">
          <a:extLst>
            <a:ext uri="{FF2B5EF4-FFF2-40B4-BE49-F238E27FC236}">
              <a16:creationId xmlns:a16="http://schemas.microsoft.com/office/drawing/2014/main" id="{AA15AD33-7CCE-487F-A36B-9F06D7912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312420</xdr:colOff>
      <xdr:row>14</xdr:row>
      <xdr:rowOff>144780</xdr:rowOff>
    </xdr:from>
    <xdr:to>
      <xdr:col>17</xdr:col>
      <xdr:colOff>7620</xdr:colOff>
      <xdr:row>23</xdr:row>
      <xdr:rowOff>99060</xdr:rowOff>
    </xdr:to>
    <mc:AlternateContent xmlns:mc="http://schemas.openxmlformats.org/markup-compatibility/2006">
      <mc:Choice xmlns:cx1="http://schemas.microsoft.com/office/drawing/2015/9/8/chartex" Requires="cx1">
        <xdr:graphicFrame macro="">
          <xdr:nvGraphicFramePr>
            <xdr:cNvPr id="102" name="Chart 101">
              <a:extLst>
                <a:ext uri="{FF2B5EF4-FFF2-40B4-BE49-F238E27FC236}">
                  <a16:creationId xmlns:a16="http://schemas.microsoft.com/office/drawing/2014/main" id="{81C09E61-EA89-4F62-BB24-F0F3F5A2B9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798820" y="2705100"/>
              <a:ext cx="4572000" cy="1600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472440</xdr:colOff>
      <xdr:row>15</xdr:row>
      <xdr:rowOff>15240</xdr:rowOff>
    </xdr:from>
    <xdr:to>
      <xdr:col>23</xdr:col>
      <xdr:colOff>129540</xdr:colOff>
      <xdr:row>23</xdr:row>
      <xdr:rowOff>76200</xdr:rowOff>
    </xdr:to>
    <xdr:graphicFrame macro="">
      <xdr:nvGraphicFramePr>
        <xdr:cNvPr id="103" name="Chart 102">
          <a:extLst>
            <a:ext uri="{FF2B5EF4-FFF2-40B4-BE49-F238E27FC236}">
              <a16:creationId xmlns:a16="http://schemas.microsoft.com/office/drawing/2014/main" id="{3F82CE1A-3CFA-4C6D-8461-A81843827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350520</xdr:colOff>
      <xdr:row>27</xdr:row>
      <xdr:rowOff>22860</xdr:rowOff>
    </xdr:from>
    <xdr:to>
      <xdr:col>8</xdr:col>
      <xdr:colOff>426720</xdr:colOff>
      <xdr:row>37</xdr:row>
      <xdr:rowOff>30480</xdr:rowOff>
    </xdr:to>
    <mc:AlternateContent xmlns:mc="http://schemas.openxmlformats.org/markup-compatibility/2006">
      <mc:Choice xmlns:cx4="http://schemas.microsoft.com/office/drawing/2016/5/10/chartex" Requires="cx4">
        <xdr:graphicFrame macro="">
          <xdr:nvGraphicFramePr>
            <xdr:cNvPr id="104" name="Chart 103">
              <a:extLst>
                <a:ext uri="{FF2B5EF4-FFF2-40B4-BE49-F238E27FC236}">
                  <a16:creationId xmlns:a16="http://schemas.microsoft.com/office/drawing/2014/main" id="{8E6B60C3-5715-4355-A8C3-56A705B382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350520" y="4960620"/>
              <a:ext cx="4953000" cy="1836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274320</xdr:colOff>
      <xdr:row>27</xdr:row>
      <xdr:rowOff>30480</xdr:rowOff>
    </xdr:from>
    <xdr:to>
      <xdr:col>16</xdr:col>
      <xdr:colOff>144780</xdr:colOff>
      <xdr:row>37</xdr:row>
      <xdr:rowOff>38100</xdr:rowOff>
    </xdr:to>
    <xdr:graphicFrame macro="">
      <xdr:nvGraphicFramePr>
        <xdr:cNvPr id="105" name="Chart 104">
          <a:extLst>
            <a:ext uri="{FF2B5EF4-FFF2-40B4-BE49-F238E27FC236}">
              <a16:creationId xmlns:a16="http://schemas.microsoft.com/office/drawing/2014/main" id="{3598435D-0644-4E04-9302-FE9F6FC83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327660</xdr:colOff>
      <xdr:row>26</xdr:row>
      <xdr:rowOff>167641</xdr:rowOff>
    </xdr:from>
    <xdr:to>
      <xdr:col>23</xdr:col>
      <xdr:colOff>243840</xdr:colOff>
      <xdr:row>37</xdr:row>
      <xdr:rowOff>22859</xdr:rowOff>
    </xdr:to>
    <xdr:grpSp>
      <xdr:nvGrpSpPr>
        <xdr:cNvPr id="8" name="Group 7">
          <a:extLst>
            <a:ext uri="{FF2B5EF4-FFF2-40B4-BE49-F238E27FC236}">
              <a16:creationId xmlns:a16="http://schemas.microsoft.com/office/drawing/2014/main" id="{6FEFCCFD-2082-47C8-B3CD-4D384BB8F3F3}"/>
            </a:ext>
          </a:extLst>
        </xdr:cNvPr>
        <xdr:cNvGrpSpPr/>
      </xdr:nvGrpSpPr>
      <xdr:grpSpPr>
        <a:xfrm>
          <a:off x="10690860" y="4922521"/>
          <a:ext cx="3573780" cy="1866898"/>
          <a:chOff x="10264140" y="4930141"/>
          <a:chExt cx="3573780" cy="1866898"/>
        </a:xfrm>
      </xdr:grpSpPr>
      <mc:AlternateContent xmlns:mc="http://schemas.openxmlformats.org/markup-compatibility/2006">
        <mc:Choice xmlns:a14="http://schemas.microsoft.com/office/drawing/2010/main" Requires="a14">
          <xdr:graphicFrame macro="">
            <xdr:nvGraphicFramePr>
              <xdr:cNvPr id="106" name="Segment 1">
                <a:extLst>
                  <a:ext uri="{FF2B5EF4-FFF2-40B4-BE49-F238E27FC236}">
                    <a16:creationId xmlns:a16="http://schemas.microsoft.com/office/drawing/2014/main" id="{D0AF551E-1D88-4143-9081-24E55521B071}"/>
                  </a:ext>
                </a:extLst>
              </xdr:cNvPr>
              <xdr:cNvGraphicFramePr/>
            </xdr:nvGraphicFramePr>
            <xdr:xfrm>
              <a:off x="12633960" y="4960621"/>
              <a:ext cx="1203960" cy="182880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060680" y="4953001"/>
                <a:ext cx="120396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7" name="Region 1">
                <a:extLst>
                  <a:ext uri="{FF2B5EF4-FFF2-40B4-BE49-F238E27FC236}">
                    <a16:creationId xmlns:a16="http://schemas.microsoft.com/office/drawing/2014/main" id="{F02061E1-F557-44A6-8BF6-9F373116ACAD}"/>
                  </a:ext>
                </a:extLst>
              </xdr:cNvPr>
              <xdr:cNvGraphicFramePr/>
            </xdr:nvGraphicFramePr>
            <xdr:xfrm>
              <a:off x="11399520" y="4945380"/>
              <a:ext cx="1158240" cy="1851659"/>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826240" y="4937760"/>
                <a:ext cx="1158240" cy="1851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8" name="Year 1">
                <a:extLst>
                  <a:ext uri="{FF2B5EF4-FFF2-40B4-BE49-F238E27FC236}">
                    <a16:creationId xmlns:a16="http://schemas.microsoft.com/office/drawing/2014/main" id="{26558BC4-BAC3-4A2A-9F4C-B37772C6FFEF}"/>
                  </a:ext>
                </a:extLst>
              </xdr:cNvPr>
              <xdr:cNvGraphicFramePr/>
            </xdr:nvGraphicFramePr>
            <xdr:xfrm>
              <a:off x="10264140" y="4930141"/>
              <a:ext cx="1074420" cy="184404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690860" y="4922521"/>
                <a:ext cx="1074420" cy="1844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mc:AlternateContent xmlns:mc="http://schemas.openxmlformats.org/markup-compatibility/2006">
    <mc:Choice xmlns:a14="http://schemas.microsoft.com/office/drawing/2010/main" Requires="a14">
      <xdr:twoCellAnchor editAs="oneCell">
        <xdr:from>
          <xdr:col>2</xdr:col>
          <xdr:colOff>419099</xdr:colOff>
          <xdr:row>10</xdr:row>
          <xdr:rowOff>57496</xdr:rowOff>
        </xdr:from>
        <xdr:to>
          <xdr:col>4</xdr:col>
          <xdr:colOff>144780</xdr:colOff>
          <xdr:row>11</xdr:row>
          <xdr:rowOff>99060</xdr:rowOff>
        </xdr:to>
        <xdr:pic>
          <xdr:nvPicPr>
            <xdr:cNvPr id="112" name="Picture 111">
              <a:extLst>
                <a:ext uri="{FF2B5EF4-FFF2-40B4-BE49-F238E27FC236}">
                  <a16:creationId xmlns:a16="http://schemas.microsoft.com/office/drawing/2014/main" id="{6E8C944B-2EA4-4113-B10F-36883F98B81F}"/>
                </a:ext>
              </a:extLst>
            </xdr:cNvPr>
            <xdr:cNvPicPr>
              <a:picLocks noChangeAspect="1" noChangeArrowheads="1"/>
              <a:extLst>
                <a:ext uri="{84589F7E-364E-4C9E-8A38-B11213B215E9}">
                  <a14:cameraTool cellRange="'KPI YOY'!$B$9" spid="_x0000_s7301"/>
                </a:ext>
              </a:extLst>
            </xdr:cNvPicPr>
          </xdr:nvPicPr>
          <xdr:blipFill>
            <a:blip xmlns:r="http://schemas.openxmlformats.org/officeDocument/2006/relationships" r:embed="rId11"/>
            <a:srcRect/>
            <a:stretch>
              <a:fillRect/>
            </a:stretch>
          </xdr:blipFill>
          <xdr:spPr bwMode="auto">
            <a:xfrm>
              <a:off x="1638299" y="1886296"/>
              <a:ext cx="944881" cy="22444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121920</xdr:colOff>
          <xdr:row>10</xdr:row>
          <xdr:rowOff>42631</xdr:rowOff>
        </xdr:from>
        <xdr:to>
          <xdr:col>8</xdr:col>
          <xdr:colOff>464820</xdr:colOff>
          <xdr:row>11</xdr:row>
          <xdr:rowOff>82859</xdr:rowOff>
        </xdr:to>
        <xdr:pic>
          <xdr:nvPicPr>
            <xdr:cNvPr id="114" name="Picture 113">
              <a:extLst>
                <a:ext uri="{FF2B5EF4-FFF2-40B4-BE49-F238E27FC236}">
                  <a16:creationId xmlns:a16="http://schemas.microsoft.com/office/drawing/2014/main" id="{55CA8DFB-812E-41E3-9EEE-C692935CFEA8}"/>
                </a:ext>
              </a:extLst>
            </xdr:cNvPr>
            <xdr:cNvPicPr>
              <a:picLocks noChangeAspect="1" noChangeArrowheads="1"/>
              <a:extLst>
                <a:ext uri="{84589F7E-364E-4C9E-8A38-B11213B215E9}">
                  <a14:cameraTool cellRange="'KPI YOY'!$C$9" spid="_x0000_s7302"/>
                </a:ext>
              </a:extLst>
            </xdr:cNvPicPr>
          </xdr:nvPicPr>
          <xdr:blipFill>
            <a:blip xmlns:r="http://schemas.openxmlformats.org/officeDocument/2006/relationships" r:embed="rId12"/>
            <a:srcRect/>
            <a:stretch>
              <a:fillRect/>
            </a:stretch>
          </xdr:blipFill>
          <xdr:spPr bwMode="auto">
            <a:xfrm>
              <a:off x="4389120" y="1871431"/>
              <a:ext cx="952500" cy="22310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480060</xdr:colOff>
          <xdr:row>10</xdr:row>
          <xdr:rowOff>45720</xdr:rowOff>
        </xdr:from>
        <xdr:to>
          <xdr:col>13</xdr:col>
          <xdr:colOff>280768</xdr:colOff>
          <xdr:row>11</xdr:row>
          <xdr:rowOff>91440</xdr:rowOff>
        </xdr:to>
        <xdr:pic>
          <xdr:nvPicPr>
            <xdr:cNvPr id="116" name="Picture 115">
              <a:extLst>
                <a:ext uri="{FF2B5EF4-FFF2-40B4-BE49-F238E27FC236}">
                  <a16:creationId xmlns:a16="http://schemas.microsoft.com/office/drawing/2014/main" id="{64E24CDF-5D1F-4314-883D-6BD29AB07B6D}"/>
                </a:ext>
              </a:extLst>
            </xdr:cNvPr>
            <xdr:cNvPicPr>
              <a:picLocks noChangeAspect="1" noChangeArrowheads="1"/>
              <a:extLst>
                <a:ext uri="{84589F7E-364E-4C9E-8A38-B11213B215E9}">
                  <a14:cameraTool cellRange="'KPI YOY'!$D$9" spid="_x0000_s7303"/>
                </a:ext>
              </a:extLst>
            </xdr:cNvPicPr>
          </xdr:nvPicPr>
          <xdr:blipFill>
            <a:blip xmlns:r="http://schemas.openxmlformats.org/officeDocument/2006/relationships" r:embed="rId13"/>
            <a:srcRect/>
            <a:stretch>
              <a:fillRect/>
            </a:stretch>
          </xdr:blipFill>
          <xdr:spPr bwMode="auto">
            <a:xfrm>
              <a:off x="7185660" y="1874520"/>
              <a:ext cx="1019908"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259080</xdr:colOff>
          <xdr:row>10</xdr:row>
          <xdr:rowOff>48345</xdr:rowOff>
        </xdr:from>
        <xdr:to>
          <xdr:col>18</xdr:col>
          <xdr:colOff>15240</xdr:colOff>
          <xdr:row>11</xdr:row>
          <xdr:rowOff>78569</xdr:rowOff>
        </xdr:to>
        <xdr:pic>
          <xdr:nvPicPr>
            <xdr:cNvPr id="118" name="Picture 117">
              <a:extLst>
                <a:ext uri="{FF2B5EF4-FFF2-40B4-BE49-F238E27FC236}">
                  <a16:creationId xmlns:a16="http://schemas.microsoft.com/office/drawing/2014/main" id="{EA1DC106-5290-4262-9DCC-362E382A006F}"/>
                </a:ext>
              </a:extLst>
            </xdr:cNvPr>
            <xdr:cNvPicPr>
              <a:picLocks noChangeAspect="1" noChangeArrowheads="1"/>
              <a:extLst>
                <a:ext uri="{84589F7E-364E-4C9E-8A38-B11213B215E9}">
                  <a14:cameraTool cellRange="'KPI YOY'!$E$9" spid="_x0000_s7304"/>
                </a:ext>
              </a:extLst>
            </xdr:cNvPicPr>
          </xdr:nvPicPr>
          <xdr:blipFill>
            <a:blip xmlns:r="http://schemas.openxmlformats.org/officeDocument/2006/relationships" r:embed="rId14"/>
            <a:srcRect/>
            <a:stretch>
              <a:fillRect/>
            </a:stretch>
          </xdr:blipFill>
          <xdr:spPr bwMode="auto">
            <a:xfrm>
              <a:off x="10012680" y="1877145"/>
              <a:ext cx="975360" cy="21310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121919</xdr:colOff>
          <xdr:row>10</xdr:row>
          <xdr:rowOff>45720</xdr:rowOff>
        </xdr:from>
        <xdr:to>
          <xdr:col>22</xdr:col>
          <xdr:colOff>566224</xdr:colOff>
          <xdr:row>11</xdr:row>
          <xdr:rowOff>83820</xdr:rowOff>
        </xdr:to>
        <xdr:pic>
          <xdr:nvPicPr>
            <xdr:cNvPr id="122" name="Picture 121">
              <a:extLst>
                <a:ext uri="{FF2B5EF4-FFF2-40B4-BE49-F238E27FC236}">
                  <a16:creationId xmlns:a16="http://schemas.microsoft.com/office/drawing/2014/main" id="{21AACCB9-A7C1-4AAD-B1F9-D0DA3AAE83C8}"/>
                </a:ext>
              </a:extLst>
            </xdr:cNvPr>
            <xdr:cNvPicPr>
              <a:picLocks noChangeAspect="1" noChangeArrowheads="1"/>
              <a:extLst>
                <a:ext uri="{84589F7E-364E-4C9E-8A38-B11213B215E9}">
                  <a14:cameraTool cellRange="'KPI YOY'!$F$9" spid="_x0000_s7305"/>
                </a:ext>
              </a:extLst>
            </xdr:cNvPicPr>
          </xdr:nvPicPr>
          <xdr:blipFill>
            <a:blip xmlns:r="http://schemas.openxmlformats.org/officeDocument/2006/relationships" r:embed="rId15"/>
            <a:srcRect/>
            <a:stretch>
              <a:fillRect/>
            </a:stretch>
          </xdr:blipFill>
          <xdr:spPr bwMode="auto">
            <a:xfrm>
              <a:off x="12923519" y="1874520"/>
              <a:ext cx="1053905" cy="22098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Bhatia" refreshedDate="45659.831225925926" createdVersion="6" refreshedVersion="6" minRefreshableVersion="3" recordCount="2086" xr:uid="{00000000-000A-0000-FFFF-FFFF02000000}">
  <cacheSource type="worksheet">
    <worksheetSource name="Table1"/>
  </cacheSource>
  <cacheFields count="24">
    <cacheField name="OrderID" numFmtId="0">
      <sharedItems/>
    </cacheField>
    <cacheField name="ShipMode" numFmtId="0">
      <sharedItems/>
    </cacheField>
    <cacheField name="CustomerID" numFmtId="0">
      <sharedItems/>
    </cacheField>
    <cacheField name="Customer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6">
        <s v="California"/>
        <s v="North Carolina"/>
        <s v="Washington"/>
        <s v="Wisconsin"/>
        <s v="Utah"/>
        <s v="Texas"/>
        <s v="Illinois"/>
        <s v="Florida"/>
        <s v="Michigan"/>
        <s v="Virginia"/>
        <s v="New York"/>
        <s v="South Carolina"/>
        <s v="Minnesota"/>
        <s v="Pennsylvania"/>
        <s v="Missouri"/>
        <s v="Ohio"/>
        <s v="New Mexico"/>
        <s v="Connecticut"/>
        <s v="New Jersey"/>
        <s v="Tennessee"/>
        <s v="Nevada"/>
        <s v="Kentucky"/>
        <s v="Colorado"/>
        <s v="Mississippi"/>
        <s v="Massachusetts"/>
        <s v="Indiana"/>
        <s v="Oklahoma"/>
        <s v="Arkansas"/>
        <s v="Arizona"/>
        <s v="Georgia"/>
        <s v="Delaware"/>
        <s v="Louisiana"/>
        <s v="New Hampshire"/>
        <s v="Maryland"/>
        <s v="Iowa"/>
        <s v="Alabama"/>
        <s v="Rhode Island"/>
        <s v="Nebraska"/>
        <s v="Kansas"/>
        <s v="Montana"/>
        <s v="Oregon"/>
        <s v="Vermont"/>
        <s v="South Dakota"/>
        <s v="Idaho"/>
        <s v="District of Columbia"/>
        <s v="Wyoming"/>
      </sharedItems>
    </cacheField>
    <cacheField name="PostalCode" numFmtId="0">
      <sharedItems containsSemiMixedTypes="0" containsString="0" containsNumber="1" containsInteger="1" minValue="1040" maxValue="99207"/>
    </cacheField>
    <cacheField name="Region" numFmtId="0">
      <sharedItems count="4">
        <s v="West"/>
        <s v="South"/>
        <s v="Central"/>
        <s v="East"/>
      </sharedItems>
    </cacheField>
    <cacheField name="ProductID" numFmtId="0">
      <sharedItems/>
    </cacheField>
    <cacheField name="Catgory" numFmtId="0">
      <sharedItems count="3">
        <s v="Office Supplies"/>
        <s v="Furniture"/>
        <s v="Technology"/>
      </sharedItems>
    </cacheField>
    <cacheField name="SubCategory" numFmtId="0">
      <sharedItems count="17">
        <s v="Labels"/>
        <s v="Paper"/>
        <s v="Binders"/>
        <s v="Storage"/>
        <s v="Tables"/>
        <s v="Phones"/>
        <s v="Envelopes"/>
        <s v="Chairs"/>
        <s v="Furnishings"/>
        <s v="Appliances"/>
        <s v="Accessories"/>
        <s v="Art"/>
        <s v="Fasteners"/>
        <s v="Supplies"/>
        <s v="Machines"/>
        <s v="Bookcases"/>
        <s v="Copiers"/>
      </sharedItems>
    </cacheField>
    <cacheField name="ProductName" numFmtId="0">
      <sharedItems/>
    </cacheField>
    <cacheField name="Sales" numFmtId="0">
      <sharedItems containsSemiMixedTypes="0" containsString="0" containsNumber="1" minValue="1.41" maxValue="10499.97"/>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4"/>
    </cacheField>
    <cacheField name="Profit" numFmtId="0">
      <sharedItems containsSemiMixedTypes="0" containsString="0" containsNumber="1" minValue="0" maxValue="5039.99"/>
    </cacheField>
    <cacheField name="OrderDate" numFmtId="14">
      <sharedItems containsSemiMixedTypes="0" containsNonDate="0" containsDate="1" containsString="0" minDate="2014-01-02T00:00:00" maxDate="2017-12-31T00:00:00" count="967">
        <d v="2016-12-06T00:00:00"/>
        <d v="2017-04-15T00:00:00"/>
        <d v="2016-05-12T00:00:00"/>
        <d v="2014-11-11T00:00:00"/>
        <d v="2014-05-13T00:00:00"/>
        <d v="2015-09-25T00:00:00"/>
        <d v="2017-10-19T00:00:00"/>
        <d v="2017-10-09T00:00:00"/>
        <d v="2016-07-17T00:00:00"/>
        <d v="2017-09-19T00:00:00"/>
        <d v="2014-10-20T00:00:00"/>
        <d v="2016-04-06T00:00:00"/>
        <d v="2016-09-18T00:00:00"/>
        <d v="2017-09-14T00:00:00"/>
        <d v="2015-03-09T00:00:00"/>
        <d v="2017-05-28T00:00:00"/>
        <d v="2016-05-04T00:00:00"/>
        <d v="2017-09-11T00:00:00"/>
        <d v="2017-06-17T00:00:00"/>
        <d v="2016-06-09T00:00:00"/>
        <d v="2016-01-12T00:00:00"/>
        <d v="2015-10-15T00:00:00"/>
        <d v="2017-12-25T00:00:00"/>
        <d v="2015-02-03T00:00:00"/>
        <d v="2016-05-09T00:00:00"/>
        <d v="2017-12-22T00:00:00"/>
        <d v="2015-07-09T00:00:00"/>
        <d v="2014-10-22T00:00:00"/>
        <d v="2015-05-28T00:00:00"/>
        <d v="2014-01-03T00:00:00"/>
        <d v="2016-11-05T00:00:00"/>
        <d v="2015-12-28T00:00:00"/>
        <d v="2016-11-16T00:00:00"/>
        <d v="2016-07-11T00:00:00"/>
        <d v="2015-12-15T00:00:00"/>
        <d v="2016-11-28T00:00:00"/>
        <d v="2014-08-26T00:00:00"/>
        <d v="2015-10-31T00:00:00"/>
        <d v="2017-06-11T00:00:00"/>
        <d v="2017-06-07T00:00:00"/>
        <d v="2017-06-24T00:00:00"/>
        <d v="2017-03-06T00:00:00"/>
        <d v="2017-09-12T00:00:00"/>
        <d v="2015-09-02T00:00:00"/>
        <d v="2017-12-11T00:00:00"/>
        <d v="2016-10-12T00:00:00"/>
        <d v="2016-06-06T00:00:00"/>
        <d v="2015-10-11T00:00:00"/>
        <d v="2017-06-16T00:00:00"/>
        <d v="2016-01-22T00:00:00"/>
        <d v="2017-12-28T00:00:00"/>
        <d v="2017-09-16T00:00:00"/>
        <d v="2015-02-11T00:00:00"/>
        <d v="2015-04-05T00:00:00"/>
        <d v="2014-12-30T00:00:00"/>
        <d v="2014-09-27T00:00:00"/>
        <d v="2014-12-28T00:00:00"/>
        <d v="2014-09-19T00:00:00"/>
        <d v="2017-03-11T00:00:00"/>
        <d v="2017-06-15T00:00:00"/>
        <d v="2016-04-23T00:00:00"/>
        <d v="2014-09-24T00:00:00"/>
        <d v="2016-09-28T00:00:00"/>
        <d v="2015-06-26T00:00:00"/>
        <d v="2014-11-24T00:00:00"/>
        <d v="2017-06-30T00:00:00"/>
        <d v="2014-12-24T00:00:00"/>
        <d v="2014-04-16T00:00:00"/>
        <d v="2017-12-24T00:00:00"/>
        <d v="2016-04-14T00:00:00"/>
        <d v="2014-06-22T00:00:00"/>
        <d v="2017-08-21T00:00:00"/>
        <d v="2014-12-09T00:00:00"/>
        <d v="2017-01-10T00:00:00"/>
        <d v="2017-09-15T00:00:00"/>
        <d v="2017-01-20T00:00:00"/>
        <d v="2017-03-20T00:00:00"/>
        <d v="2016-12-13T00:00:00"/>
        <d v="2015-12-20T00:00:00"/>
        <d v="2016-12-07T00:00:00"/>
        <d v="2016-10-27T00:00:00"/>
        <d v="2014-06-10T00:00:00"/>
        <d v="2014-10-29T00:00:00"/>
        <d v="2016-09-05T00:00:00"/>
        <d v="2015-12-27T00:00:00"/>
        <d v="2016-10-20T00:00:00"/>
        <d v="2017-01-23T00:00:00"/>
        <d v="2015-12-26T00:00:00"/>
        <d v="2015-07-11T00:00:00"/>
        <d v="2017-07-09T00:00:00"/>
        <d v="2016-10-07T00:00:00"/>
        <d v="2015-03-12T00:00:00"/>
        <d v="2014-01-02T00:00:00"/>
        <d v="2016-07-14T00:00:00"/>
        <d v="2016-04-15T00:00:00"/>
        <d v="2017-11-09T00:00:00"/>
        <d v="2017-11-24T00:00:00"/>
        <d v="2017-06-29T00:00:00"/>
        <d v="2014-03-03T00:00:00"/>
        <d v="2017-07-12T00:00:00"/>
        <d v="2016-03-11T00:00:00"/>
        <d v="2017-07-20T00:00:00"/>
        <d v="2015-10-09T00:00:00"/>
        <d v="2017-05-19T00:00:00"/>
        <d v="2015-04-10T00:00:00"/>
        <d v="2016-12-18T00:00:00"/>
        <d v="2017-10-06T00:00:00"/>
        <d v="2017-07-21T00:00:00"/>
        <d v="2017-12-30T00:00:00"/>
        <d v="2016-10-23T00:00:00"/>
        <d v="2016-03-26T00:00:00"/>
        <d v="2016-04-11T00:00:00"/>
        <d v="2017-02-09T00:00:00"/>
        <d v="2014-05-04T00:00:00"/>
        <d v="2017-03-09T00:00:00"/>
        <d v="2014-01-07T00:00:00"/>
        <d v="2014-11-01T00:00:00"/>
        <d v="2017-09-24T00:00:00"/>
        <d v="2016-02-13T00:00:00"/>
        <d v="2014-07-10T00:00:00"/>
        <d v="2016-07-07T00:00:00"/>
        <d v="2014-08-09T00:00:00"/>
        <d v="2016-03-20T00:00:00"/>
        <d v="2016-07-04T00:00:00"/>
        <d v="2015-07-12T00:00:00"/>
        <d v="2017-07-23T00:00:00"/>
        <d v="2015-08-31T00:00:00"/>
        <d v="2014-05-14T00:00:00"/>
        <d v="2016-05-19T00:00:00"/>
        <d v="2014-06-29T00:00:00"/>
        <d v="2015-05-23T00:00:00"/>
        <d v="2017-03-17T00:00:00"/>
        <d v="2015-12-12T00:00:00"/>
        <d v="2016-05-20T00:00:00"/>
        <d v="2017-09-21T00:00:00"/>
        <d v="2015-11-27T00:00:00"/>
        <d v="2016-08-18T00:00:00"/>
        <d v="2016-12-03T00:00:00"/>
        <d v="2017-04-22T00:00:00"/>
        <d v="2015-03-20T00:00:00"/>
        <d v="2016-09-15T00:00:00"/>
        <d v="2017-04-11T00:00:00"/>
        <d v="2016-07-03T00:00:00"/>
        <d v="2014-07-02T00:00:00"/>
        <d v="2016-05-28T00:00:00"/>
        <d v="2016-09-29T00:00:00"/>
        <d v="2015-10-19T00:00:00"/>
        <d v="2014-10-12T00:00:00"/>
        <d v="2017-08-25T00:00:00"/>
        <d v="2015-09-10T00:00:00"/>
        <d v="2017-12-23T00:00:00"/>
        <d v="2016-10-22T00:00:00"/>
        <d v="2014-04-29T00:00:00"/>
        <d v="2015-04-25T00:00:00"/>
        <d v="2017-06-26T00:00:00"/>
        <d v="2017-10-14T00:00:00"/>
        <d v="2014-09-12T00:00:00"/>
        <d v="2016-03-10T00:00:00"/>
        <d v="2014-09-09T00:00:00"/>
        <d v="2017-10-29T00:00:00"/>
        <d v="2015-05-31T00:00:00"/>
        <d v="2014-05-12T00:00:00"/>
        <d v="2017-05-11T00:00:00"/>
        <d v="2017-03-04T00:00:00"/>
        <d v="2017-11-30T00:00:00"/>
        <d v="2015-09-22T00:00:00"/>
        <d v="2017-11-14T00:00:00"/>
        <d v="2016-01-09T00:00:00"/>
        <d v="2014-09-22T00:00:00"/>
        <d v="2017-07-01T00:00:00"/>
        <d v="2015-09-12T00:00:00"/>
        <d v="2015-03-29T00:00:00"/>
        <d v="2016-09-09T00:00:00"/>
        <d v="2016-11-13T00:00:00"/>
        <d v="2015-08-27T00:00:00"/>
        <d v="2015-11-13T00:00:00"/>
        <d v="2017-01-08T00:00:00"/>
        <d v="2015-09-17T00:00:00"/>
        <d v="2015-06-16T00:00:00"/>
        <d v="2017-12-17T00:00:00"/>
        <d v="2016-04-22T00:00:00"/>
        <d v="2015-06-13T00:00:00"/>
        <d v="2017-10-12T00:00:00"/>
        <d v="2016-11-24T00:00:00"/>
        <d v="2016-01-10T00:00:00"/>
        <d v="2015-11-20T00:00:00"/>
        <d v="2016-04-28T00:00:00"/>
        <d v="2016-12-08T00:00:00"/>
        <d v="2014-06-25T00:00:00"/>
        <d v="2016-07-22T00:00:00"/>
        <d v="2016-06-12T00:00:00"/>
        <d v="2016-11-12T00:00:00"/>
        <d v="2015-08-05T00:00:00"/>
        <d v="2016-02-07T00:00:00"/>
        <d v="2014-01-09T00:00:00"/>
        <d v="2014-04-05T00:00:00"/>
        <d v="2014-10-03T00:00:00"/>
        <d v="2014-04-21T00:00:00"/>
        <d v="2016-08-29T00:00:00"/>
        <d v="2014-12-27T00:00:00"/>
        <d v="2016-04-24T00:00:00"/>
        <d v="2016-05-30T00:00:00"/>
        <d v="2017-05-14T00:00:00"/>
        <d v="2015-04-07T00:00:00"/>
        <d v="2017-10-23T00:00:00"/>
        <d v="2017-07-07T00:00:00"/>
        <d v="2017-09-23T00:00:00"/>
        <d v="2017-04-06T00:00:00"/>
        <d v="2016-02-05T00:00:00"/>
        <d v="2016-06-26T00:00:00"/>
        <d v="2015-05-25T00:00:00"/>
        <d v="2016-08-12T00:00:00"/>
        <d v="2015-09-19T00:00:00"/>
        <d v="2017-03-03T00:00:00"/>
        <d v="2017-09-10T00:00:00"/>
        <d v="2014-09-28T00:00:00"/>
        <d v="2015-06-14T00:00:00"/>
        <d v="2016-03-30T00:00:00"/>
        <d v="2017-10-15T00:00:00"/>
        <d v="2016-05-23T00:00:00"/>
        <d v="2014-06-05T00:00:00"/>
        <d v="2016-05-16T00:00:00"/>
        <d v="2017-02-04T00:00:00"/>
        <d v="2016-03-28T00:00:00"/>
        <d v="2016-05-05T00:00:00"/>
        <d v="2014-09-26T00:00:00"/>
        <d v="2017-08-07T00:00:00"/>
        <d v="2017-07-03T00:00:00"/>
        <d v="2015-09-14T00:00:00"/>
        <d v="2017-03-07T00:00:00"/>
        <d v="2014-06-30T00:00:00"/>
        <d v="2016-12-26T00:00:00"/>
        <d v="2017-12-19T00:00:00"/>
        <d v="2017-05-08T00:00:00"/>
        <d v="2015-01-10T00:00:00"/>
        <d v="2015-01-05T00:00:00"/>
        <d v="2015-08-17T00:00:00"/>
        <d v="2016-09-25T00:00:00"/>
        <d v="2015-01-12T00:00:00"/>
        <d v="2016-12-16T00:00:00"/>
        <d v="2015-05-16T00:00:00"/>
        <d v="2015-09-24T00:00:00"/>
        <d v="2017-11-07T00:00:00"/>
        <d v="2017-03-19T00:00:00"/>
        <d v="2017-11-19T00:00:00"/>
        <d v="2016-10-14T00:00:00"/>
        <d v="2014-11-27T00:00:00"/>
        <d v="2014-11-29T00:00:00"/>
        <d v="2017-04-30T00:00:00"/>
        <d v="2017-10-30T00:00:00"/>
        <d v="2014-12-17T00:00:00"/>
        <d v="2016-10-17T00:00:00"/>
        <d v="2016-09-17T00:00:00"/>
        <d v="2017-12-09T00:00:00"/>
        <d v="2017-04-16T00:00:00"/>
        <d v="2015-03-26T00:00:00"/>
        <d v="2016-04-12T00:00:00"/>
        <d v="2017-10-02T00:00:00"/>
        <d v="2014-04-02T00:00:00"/>
        <d v="2014-12-31T00:00:00"/>
        <d v="2014-06-07T00:00:00"/>
        <d v="2016-06-17T00:00:00"/>
        <d v="2014-03-05T00:00:00"/>
        <d v="2017-10-16T00:00:00"/>
        <d v="2015-06-02T00:00:00"/>
        <d v="2017-04-09T00:00:00"/>
        <d v="2015-03-16T00:00:00"/>
        <d v="2014-04-04T00:00:00"/>
        <d v="2017-05-09T00:00:00"/>
        <d v="2015-09-11T00:00:00"/>
        <d v="2014-04-03T00:00:00"/>
        <d v="2015-03-19T00:00:00"/>
        <d v="2017-11-06T00:00:00"/>
        <d v="2017-11-26T00:00:00"/>
        <d v="2016-02-27T00:00:00"/>
        <d v="2016-12-05T00:00:00"/>
        <d v="2015-06-23T00:00:00"/>
        <d v="2014-10-19T00:00:00"/>
        <d v="2017-12-21T00:00:00"/>
        <d v="2015-11-16T00:00:00"/>
        <d v="2014-12-05T00:00:00"/>
        <d v="2016-03-22T00:00:00"/>
        <d v="2015-11-12T00:00:00"/>
        <d v="2016-03-14T00:00:00"/>
        <d v="2014-03-06T00:00:00"/>
        <d v="2014-02-02T00:00:00"/>
        <d v="2015-01-30T00:00:00"/>
        <d v="2016-04-30T00:00:00"/>
        <d v="2014-09-08T00:00:00"/>
        <d v="2014-06-06T00:00:00"/>
        <d v="2014-11-05T00:00:00"/>
        <d v="2014-05-01T00:00:00"/>
        <d v="2015-09-07T00:00:00"/>
        <d v="2014-09-30T00:00:00"/>
        <d v="2014-08-12T00:00:00"/>
        <d v="2016-11-02T00:00:00"/>
        <d v="2014-09-06T00:00:00"/>
        <d v="2015-12-13T00:00:00"/>
        <d v="2016-08-02T00:00:00"/>
        <d v="2015-07-13T00:00:00"/>
        <d v="2015-05-11T00:00:00"/>
        <d v="2014-06-21T00:00:00"/>
        <d v="2017-02-19T00:00:00"/>
        <d v="2016-07-18T00:00:00"/>
        <d v="2017-07-29T00:00:00"/>
        <d v="2014-06-13T00:00:00"/>
        <d v="2014-12-11T00:00:00"/>
        <d v="2016-08-26T00:00:00"/>
        <d v="2017-11-21T00:00:00"/>
        <d v="2014-04-06T00:00:00"/>
        <d v="2017-03-25T00:00:00"/>
        <d v="2017-01-19T00:00:00"/>
        <d v="2017-02-12T00:00:00"/>
        <d v="2015-12-31T00:00:00"/>
        <d v="2017-03-10T00:00:00"/>
        <d v="2016-06-29T00:00:00"/>
        <d v="2017-10-21T00:00:00"/>
        <d v="2015-03-02T00:00:00"/>
        <d v="2017-12-18T00:00:00"/>
        <d v="2016-11-15T00:00:00"/>
        <d v="2014-01-15T00:00:00"/>
        <d v="2015-08-11T00:00:00"/>
        <d v="2015-10-30T00:00:00"/>
        <d v="2015-03-10T00:00:00"/>
        <d v="2017-05-12T00:00:00"/>
        <d v="2017-09-03T00:00:00"/>
        <d v="2016-09-06T00:00:00"/>
        <d v="2017-11-28T00:00:00"/>
        <d v="2016-11-27T00:00:00"/>
        <d v="2015-12-14T00:00:00"/>
        <d v="2014-03-12T00:00:00"/>
        <d v="2016-07-25T00:00:00"/>
        <d v="2017-08-20T00:00:00"/>
        <d v="2015-03-13T00:00:00"/>
        <d v="2015-02-10T00:00:00"/>
        <d v="2017-11-18T00:00:00"/>
        <d v="2014-08-17T00:00:00"/>
        <d v="2016-11-26T00:00:00"/>
        <d v="2014-01-12T00:00:00"/>
        <d v="2017-02-23T00:00:00"/>
        <d v="2014-11-23T00:00:00"/>
        <d v="2015-10-26T00:00:00"/>
        <d v="2014-11-17T00:00:00"/>
        <d v="2015-04-13T00:00:00"/>
        <d v="2015-11-25T00:00:00"/>
        <d v="2014-06-23T00:00:00"/>
        <d v="2017-11-16T00:00:00"/>
        <d v="2014-12-12T00:00:00"/>
        <d v="2017-03-31T00:00:00"/>
        <d v="2015-11-22T00:00:00"/>
        <d v="2016-07-01T00:00:00"/>
        <d v="2017-03-13T00:00:00"/>
        <d v="2014-01-08T00:00:00"/>
        <d v="2015-07-30T00:00:00"/>
        <d v="2016-06-25T00:00:00"/>
        <d v="2014-11-28T00:00:00"/>
        <d v="2015-06-29T00:00:00"/>
        <d v="2016-10-09T00:00:00"/>
        <d v="2015-08-22T00:00:00"/>
        <d v="2014-09-20T00:00:00"/>
        <d v="2017-07-31T00:00:00"/>
        <d v="2017-09-07T00:00:00"/>
        <d v="2016-07-15T00:00:00"/>
        <d v="2015-12-18T00:00:00"/>
        <d v="2017-06-02T00:00:00"/>
        <d v="2017-12-10T00:00:00"/>
        <d v="2017-09-17T00:00:00"/>
        <d v="2015-09-21T00:00:00"/>
        <d v="2016-03-09T00:00:00"/>
        <d v="2017-11-17T00:00:00"/>
        <d v="2017-01-06T00:00:00"/>
        <d v="2017-08-01T00:00:00"/>
        <d v="2015-01-11T00:00:00"/>
        <d v="2016-01-17T00:00:00"/>
        <d v="2015-06-08T00:00:00"/>
        <d v="2015-12-23T00:00:00"/>
        <d v="2016-09-24T00:00:00"/>
        <d v="2014-08-19T00:00:00"/>
        <d v="2016-10-11T00:00:00"/>
        <d v="2016-02-22T00:00:00"/>
        <d v="2016-09-23T00:00:00"/>
        <d v="2017-01-24T00:00:00"/>
        <d v="2015-06-12T00:00:00"/>
        <d v="2016-03-17T00:00:00"/>
        <d v="2017-03-23T00:00:00"/>
        <d v="2015-07-06T00:00:00"/>
        <d v="2016-12-29T00:00:00"/>
        <d v="2015-06-07T00:00:00"/>
        <d v="2016-05-21T00:00:00"/>
        <d v="2017-05-13T00:00:00"/>
        <d v="2014-03-25T00:00:00"/>
        <d v="2017-07-17T00:00:00"/>
        <d v="2016-05-11T00:00:00"/>
        <d v="2017-08-15T00:00:00"/>
        <d v="2015-11-07T00:00:00"/>
        <d v="2014-09-13T00:00:00"/>
        <d v="2014-12-13T00:00:00"/>
        <d v="2014-11-19T00:00:00"/>
        <d v="2014-06-16T00:00:00"/>
        <d v="2017-06-22T00:00:00"/>
        <d v="2016-11-14T00:00:00"/>
        <d v="2016-11-18T00:00:00"/>
        <d v="2015-04-18T00:00:00"/>
        <d v="2014-05-09T00:00:00"/>
        <d v="2014-11-15T00:00:00"/>
        <d v="2017-02-05T00:00:00"/>
        <d v="2014-10-24T00:00:00"/>
        <d v="2015-06-09T00:00:00"/>
        <d v="2016-09-14T00:00:00"/>
        <d v="2016-08-15T00:00:00"/>
        <d v="2015-09-26T00:00:00"/>
        <d v="2015-03-24T00:00:00"/>
        <d v="2017-07-16T00:00:00"/>
        <d v="2015-03-11T00:00:00"/>
        <d v="2016-04-03T00:00:00"/>
        <d v="2014-04-26T00:00:00"/>
        <d v="2015-08-15T00:00:00"/>
        <d v="2015-02-20T00:00:00"/>
        <d v="2016-09-26T00:00:00"/>
        <d v="2016-08-16T00:00:00"/>
        <d v="2015-12-24T00:00:00"/>
        <d v="2017-04-14T00:00:00"/>
        <d v="2017-03-12T00:00:00"/>
        <d v="2015-12-11T00:00:00"/>
        <d v="2014-10-15T00:00:00"/>
        <d v="2016-07-02T00:00:00"/>
        <d v="2014-05-24T00:00:00"/>
        <d v="2014-04-25T00:00:00"/>
        <d v="2014-04-12T00:00:00"/>
        <d v="2017-08-26T00:00:00"/>
        <d v="2014-07-09T00:00:00"/>
        <d v="2015-02-21T00:00:00"/>
        <d v="2016-02-25T00:00:00"/>
        <d v="2014-04-11T00:00:00"/>
        <d v="2017-07-08T00:00:00"/>
        <d v="2014-08-06T00:00:00"/>
        <d v="2014-08-08T00:00:00"/>
        <d v="2014-05-26T00:00:00"/>
        <d v="2016-11-06T00:00:00"/>
        <d v="2016-11-22T00:00:00"/>
        <d v="2017-11-11T00:00:00"/>
        <d v="2015-12-21T00:00:00"/>
        <d v="2017-06-05T00:00:00"/>
        <d v="2017-11-20T00:00:00"/>
        <d v="2016-11-11T00:00:00"/>
        <d v="2016-10-25T00:00:00"/>
        <d v="2016-12-31T00:00:00"/>
        <d v="2014-03-14T00:00:00"/>
        <d v="2017-08-31T00:00:00"/>
        <d v="2017-07-25T00:00:00"/>
        <d v="2017-12-08T00:00:00"/>
        <d v="2017-12-06T00:00:00"/>
        <d v="2017-12-29T00:00:00"/>
        <d v="2016-01-30T00:00:00"/>
        <d v="2017-02-11T00:00:00"/>
        <d v="2014-03-30T00:00:00"/>
        <d v="2016-04-01T00:00:00"/>
        <d v="2017-08-27T00:00:00"/>
        <d v="2017-01-30T00:00:00"/>
        <d v="2014-06-28T00:00:00"/>
        <d v="2017-10-07T00:00:00"/>
        <d v="2017-06-27T00:00:00"/>
        <d v="2017-12-16T00:00:00"/>
        <d v="2014-01-13T00:00:00"/>
        <d v="2016-02-10T00:00:00"/>
        <d v="2017-11-03T00:00:00"/>
        <d v="2014-07-14T00:00:00"/>
        <d v="2015-05-07T00:00:00"/>
        <d v="2016-08-09T00:00:00"/>
        <d v="2014-05-17T00:00:00"/>
        <d v="2017-10-13T00:00:00"/>
        <d v="2014-08-24T00:00:00"/>
        <d v="2016-03-24T00:00:00"/>
        <d v="2015-08-28T00:00:00"/>
        <d v="2016-03-01T00:00:00"/>
        <d v="2014-05-21T00:00:00"/>
        <d v="2017-02-10T00:00:00"/>
        <d v="2016-07-06T00:00:00"/>
        <d v="2014-12-20T00:00:00"/>
        <d v="2014-03-08T00:00:00"/>
        <d v="2016-10-29T00:00:00"/>
        <d v="2017-12-03T00:00:00"/>
        <d v="2016-08-08T00:00:00"/>
        <d v="2014-12-23T00:00:00"/>
        <d v="2014-11-08T00:00:00"/>
        <d v="2017-01-09T00:00:00"/>
        <d v="2016-01-02T00:00:00"/>
        <d v="2016-12-23T00:00:00"/>
        <d v="2017-04-17T00:00:00"/>
        <d v="2015-09-08T00:00:00"/>
        <d v="2014-11-14T00:00:00"/>
        <d v="2017-08-05T00:00:00"/>
        <d v="2016-10-30T00:00:00"/>
        <d v="2015-08-13T00:00:00"/>
        <d v="2014-01-31T00:00:00"/>
        <d v="2014-09-07T00:00:00"/>
        <d v="2016-03-25T00:00:00"/>
        <d v="2016-01-11T00:00:00"/>
        <d v="2017-11-23T00:00:00"/>
        <d v="2015-10-17T00:00:00"/>
        <d v="2015-11-29T00:00:00"/>
        <d v="2014-11-03T00:00:00"/>
        <d v="2015-12-06T00:00:00"/>
        <d v="2016-06-08T00:00:00"/>
        <d v="2016-07-10T00:00:00"/>
        <d v="2014-03-16T00:00:00"/>
        <d v="2015-01-03T00:00:00"/>
        <d v="2016-02-20T00:00:00"/>
        <d v="2016-11-25T00:00:00"/>
        <d v="2016-12-14T00:00:00"/>
        <d v="2015-06-04T00:00:00"/>
        <d v="2014-08-31T00:00:00"/>
        <d v="2014-07-04T00:00:00"/>
        <d v="2016-10-21T00:00:00"/>
        <d v="2016-11-30T00:00:00"/>
        <d v="2016-12-20T00:00:00"/>
        <d v="2015-10-04T00:00:00"/>
        <d v="2014-09-23T00:00:00"/>
        <d v="2016-11-29T00:00:00"/>
        <d v="2017-08-09T00:00:00"/>
        <d v="2016-06-13T00:00:00"/>
        <d v="2015-05-12T00:00:00"/>
        <d v="2017-11-13T00:00:00"/>
        <d v="2016-09-01T00:00:00"/>
        <d v="2017-03-18T00:00:00"/>
        <d v="2017-05-29T00:00:00"/>
        <d v="2017-11-22T00:00:00"/>
        <d v="2016-02-29T00:00:00"/>
        <d v="2017-12-05T00:00:00"/>
        <d v="2015-08-12T00:00:00"/>
        <d v="2014-12-16T00:00:00"/>
        <d v="2014-06-08T00:00:00"/>
        <d v="2017-02-16T00:00:00"/>
        <d v="2014-11-16T00:00:00"/>
        <d v="2016-10-31T00:00:00"/>
        <d v="2016-04-17T00:00:00"/>
        <d v="2014-05-07T00:00:00"/>
        <d v="2015-02-27T00:00:00"/>
        <d v="2017-05-03T00:00:00"/>
        <d v="2017-11-25T00:00:00"/>
        <d v="2015-04-12T00:00:00"/>
        <d v="2017-10-17T00:00:00"/>
        <d v="2014-07-27T00:00:00"/>
        <d v="2017-04-23T00:00:00"/>
        <d v="2016-03-03T00:00:00"/>
        <d v="2017-01-05T00:00:00"/>
        <d v="2015-03-01T00:00:00"/>
        <d v="2017-05-06T00:00:00"/>
        <d v="2016-06-28T00:00:00"/>
        <d v="2017-05-18T00:00:00"/>
        <d v="2017-05-27T00:00:00"/>
        <d v="2016-06-23T00:00:00"/>
        <d v="2016-01-03T00:00:00"/>
        <d v="2017-01-15T00:00:00"/>
        <d v="2016-09-22T00:00:00"/>
        <d v="2016-01-04T00:00:00"/>
        <d v="2014-11-22T00:00:00"/>
        <d v="2015-02-22T00:00:00"/>
        <d v="2017-12-15T00:00:00"/>
        <d v="2014-11-25T00:00:00"/>
        <d v="2015-07-17T00:00:00"/>
        <d v="2017-01-01T00:00:00"/>
        <d v="2015-12-22T00:00:00"/>
        <d v="2015-06-25T00:00:00"/>
        <d v="2016-10-03T00:00:00"/>
        <d v="2017-11-15T00:00:00"/>
        <d v="2014-05-19T00:00:00"/>
        <d v="2015-11-28T00:00:00"/>
        <d v="2014-01-11T00:00:00"/>
        <d v="2016-04-16T00:00:00"/>
        <d v="2015-08-03T00:00:00"/>
        <d v="2017-06-03T00:00:00"/>
        <d v="2015-08-07T00:00:00"/>
        <d v="2015-06-18T00:00:00"/>
        <d v="2016-08-04T00:00:00"/>
        <d v="2014-11-30T00:00:00"/>
        <d v="2015-02-18T00:00:00"/>
        <d v="2017-08-29T00:00:00"/>
        <d v="2017-03-26T00:00:00"/>
        <d v="2016-04-04T00:00:00"/>
        <d v="2014-03-26T00:00:00"/>
        <d v="2017-10-28T00:00:00"/>
        <d v="2017-06-25T00:00:00"/>
        <d v="2015-11-26T00:00:00"/>
        <d v="2015-10-23T00:00:00"/>
        <d v="2017-08-18T00:00:00"/>
        <d v="2014-08-22T00:00:00"/>
        <d v="2016-04-10T00:00:00"/>
        <d v="2015-07-26T00:00:00"/>
        <d v="2017-01-04T00:00:00"/>
        <d v="2014-03-22T00:00:00"/>
        <d v="2017-02-17T00:00:00"/>
        <d v="2014-02-09T00:00:00"/>
        <d v="2016-11-20T00:00:00"/>
        <d v="2017-08-19T00:00:00"/>
        <d v="2017-09-04T00:00:00"/>
        <d v="2015-11-17T00:00:00"/>
        <d v="2017-09-22T00:00:00"/>
        <d v="2017-03-21T00:00:00"/>
        <d v="2015-07-08T00:00:00"/>
        <d v="2014-03-24T00:00:00"/>
        <d v="2017-08-14T00:00:00"/>
        <d v="2014-11-21T00:00:00"/>
        <d v="2017-10-22T00:00:00"/>
        <d v="2017-02-20T00:00:00"/>
        <d v="2017-03-30T00:00:00"/>
        <d v="2014-07-13T00:00:00"/>
        <d v="2014-04-19T00:00:00"/>
        <d v="2014-11-04T00:00:00"/>
        <d v="2015-09-06T00:00:00"/>
        <d v="2015-07-31T00:00:00"/>
        <d v="2016-09-19T00:00:00"/>
        <d v="2016-10-06T00:00:00"/>
        <d v="2016-01-24T00:00:00"/>
        <d v="2015-04-09T00:00:00"/>
        <d v="2015-05-10T00:00:00"/>
        <d v="2016-04-26T00:00:00"/>
        <d v="2014-05-05T00:00:00"/>
        <d v="2017-03-27T00:00:00"/>
        <d v="2016-06-24T00:00:00"/>
        <d v="2015-12-05T00:00:00"/>
        <d v="2015-10-10T00:00:00"/>
        <d v="2016-05-22T00:00:00"/>
        <d v="2014-07-11T00:00:00"/>
        <d v="2016-12-24T00:00:00"/>
        <d v="2015-04-24T00:00:00"/>
        <d v="2017-02-06T00:00:00"/>
        <d v="2014-10-31T00:00:00"/>
        <d v="2017-07-11T00:00:00"/>
        <d v="2014-08-07T00:00:00"/>
        <d v="2017-01-28T00:00:00"/>
        <d v="2016-08-05T00:00:00"/>
        <d v="2017-08-06T00:00:00"/>
        <d v="2016-05-15T00:00:00"/>
        <d v="2015-07-23T00:00:00"/>
        <d v="2014-02-12T00:00:00"/>
        <d v="2015-03-15T00:00:00"/>
        <d v="2017-06-01T00:00:00"/>
        <d v="2014-04-10T00:00:00"/>
        <d v="2016-10-28T00:00:00"/>
        <d v="2017-08-12T00:00:00"/>
        <d v="2015-09-18T00:00:00"/>
        <d v="2016-06-11T00:00:00"/>
        <d v="2014-03-09T00:00:00"/>
        <d v="2017-07-05T00:00:00"/>
        <d v="2016-05-24T00:00:00"/>
        <d v="2014-04-30T00:00:00"/>
        <d v="2017-04-25T00:00:00"/>
        <d v="2014-12-14T00:00:00"/>
        <d v="2016-01-31T00:00:00"/>
        <d v="2016-11-17T00:00:00"/>
        <d v="2015-06-21T00:00:00"/>
        <d v="2017-09-25T00:00:00"/>
        <d v="2014-07-30T00:00:00"/>
        <d v="2017-05-05T00:00:00"/>
        <d v="2015-12-01T00:00:00"/>
        <d v="2017-09-09T00:00:00"/>
        <d v="2014-06-14T00:00:00"/>
        <d v="2014-11-26T00:00:00"/>
        <d v="2014-10-18T00:00:00"/>
        <d v="2017-08-22T00:00:00"/>
        <d v="2016-11-19T00:00:00"/>
        <d v="2015-04-16T00:00:00"/>
        <d v="2014-07-03T00:00:00"/>
        <d v="2017-03-01T00:00:00"/>
        <d v="2017-10-20T00:00:00"/>
        <d v="2014-07-12T00:00:00"/>
        <d v="2017-07-10T00:00:00"/>
        <d v="2017-06-20T00:00:00"/>
        <d v="2017-04-03T00:00:00"/>
        <d v="2017-09-18T00:00:00"/>
        <d v="2015-01-17T00:00:00"/>
        <d v="2014-06-01T00:00:00"/>
        <d v="2015-05-03T00:00:00"/>
        <d v="2016-12-25T00:00:00"/>
        <d v="2015-05-21T00:00:00"/>
        <d v="2015-11-10T00:00:00"/>
        <d v="2017-09-06T00:00:00"/>
        <d v="2014-01-18T00:00:00"/>
        <d v="2017-10-11T00:00:00"/>
        <d v="2014-11-18T00:00:00"/>
        <d v="2016-09-04T00:00:00"/>
        <d v="2016-11-09T00:00:00"/>
        <d v="2016-06-14T00:00:00"/>
        <d v="2016-02-09T00:00:00"/>
        <d v="2017-09-28T00:00:00"/>
        <d v="2014-02-14T00:00:00"/>
        <d v="2017-12-26T00:00:00"/>
        <d v="2017-01-26T00:00:00"/>
        <d v="2016-08-10T00:00:00"/>
        <d v="2015-08-10T00:00:00"/>
        <d v="2014-02-24T00:00:00"/>
        <d v="2017-04-24T00:00:00"/>
        <d v="2015-03-31T00:00:00"/>
        <d v="2017-06-08T00:00:00"/>
        <d v="2017-04-10T00:00:00"/>
        <d v="2014-12-15T00:00:00"/>
        <d v="2015-05-15T00:00:00"/>
        <d v="2015-04-01T00:00:00"/>
        <d v="2017-06-10T00:00:00"/>
        <d v="2014-03-11T00:00:00"/>
        <d v="2017-03-29T00:00:00"/>
        <d v="2016-03-02T00:00:00"/>
        <d v="2015-11-08T00:00:00"/>
        <d v="2014-08-11T00:00:00"/>
        <d v="2015-02-25T00:00:00"/>
        <d v="2016-08-31T00:00:00"/>
        <d v="2015-02-04T00:00:00"/>
        <d v="2017-10-04T00:00:00"/>
        <d v="2015-03-22T00:00:00"/>
        <d v="2015-02-07T00:00:00"/>
        <d v="2014-02-05T00:00:00"/>
        <d v="2015-07-18T00:00:00"/>
        <d v="2017-11-27T00:00:00"/>
        <d v="2015-03-27T00:00:00"/>
        <d v="2014-10-09T00:00:00"/>
        <d v="2015-04-29T00:00:00"/>
        <d v="2015-07-04T00:00:00"/>
        <d v="2017-08-10T00:00:00"/>
        <d v="2015-07-05T00:00:00"/>
        <d v="2017-12-01T00:00:00"/>
        <d v="2016-12-17T00:00:00"/>
        <d v="2014-08-04T00:00:00"/>
        <d v="2017-09-02T00:00:00"/>
        <d v="2016-01-15T00:00:00"/>
        <d v="2015-12-25T00:00:00"/>
        <d v="2016-11-21T00:00:00"/>
        <d v="2017-11-12T00:00:00"/>
        <d v="2014-05-10T00:00:00"/>
        <d v="2016-04-02T00:00:00"/>
        <d v="2016-06-15T00:00:00"/>
        <d v="2015-05-04T00:00:00"/>
        <d v="2017-08-13T00:00:00"/>
        <d v="2017-04-12T00:00:00"/>
        <d v="2016-03-31T00:00:00"/>
        <d v="2014-10-25T00:00:00"/>
        <d v="2014-12-22T00:00:00"/>
        <d v="2016-06-27T00:00:00"/>
        <d v="2014-03-18T00:00:00"/>
        <d v="2016-03-12T00:00:00"/>
        <d v="2015-04-20T00:00:00"/>
        <d v="2014-08-27T00:00:00"/>
        <d v="2017-04-04T00:00:00"/>
        <d v="2017-12-13T00:00:00"/>
        <d v="2017-01-12T00:00:00"/>
        <d v="2014-11-10T00:00:00"/>
        <d v="2015-07-27T00:00:00"/>
        <d v="2014-02-11T00:00:00"/>
        <d v="2016-02-23T00:00:00"/>
        <d v="2015-08-09T00:00:00"/>
        <d v="2015-03-28T00:00:00"/>
        <d v="2016-06-10T00:00:00"/>
        <d v="2016-10-24T00:00:00"/>
        <d v="2014-09-16T00:00:00"/>
        <d v="2014-10-21T00:00:00"/>
        <d v="2017-06-18T00:00:00"/>
        <d v="2014-11-09T00:00:00"/>
        <d v="2014-10-13T00:00:00"/>
        <d v="2014-06-17T00:00:00"/>
        <d v="2015-10-12T00:00:00"/>
        <d v="2016-12-15T00:00:00"/>
        <d v="2017-10-31T00:00:00"/>
        <d v="2015-11-30T00:00:00"/>
        <d v="2014-07-26T00:00:00"/>
        <d v="2015-03-30T00:00:00"/>
        <d v="2015-12-19T00:00:00"/>
        <d v="2017-05-22T00:00:00"/>
        <d v="2016-03-18T00:00:00"/>
        <d v="2014-09-15T00:00:00"/>
        <d v="2015-05-06T00:00:00"/>
        <d v="2016-10-05T00:00:00"/>
        <d v="2014-08-25T00:00:00"/>
        <d v="2016-07-08T00:00:00"/>
        <d v="2014-03-23T00:00:00"/>
        <d v="2015-10-03T00:00:00"/>
        <d v="2014-05-23T00:00:00"/>
        <d v="2016-06-05T00:00:00"/>
        <d v="2017-05-25T00:00:00"/>
        <d v="2014-08-23T00:00:00"/>
        <d v="2015-11-09T00:00:00"/>
        <d v="2015-05-09T00:00:00"/>
        <d v="2014-10-10T00:00:00"/>
        <d v="2014-05-11T00:00:00"/>
        <d v="2015-05-14T00:00:00"/>
        <d v="2017-10-03T00:00:00"/>
        <d v="2017-11-08T00:00:00"/>
        <d v="2017-09-30T00:00:00"/>
        <d v="2014-04-13T00:00:00"/>
        <d v="2017-10-08T00:00:00"/>
        <d v="2015-02-16T00:00:00"/>
        <d v="2016-07-24T00:00:00"/>
        <d v="2014-12-08T00:00:00"/>
        <d v="2014-08-15T00:00:00"/>
        <d v="2016-06-18T00:00:00"/>
        <d v="2014-04-20T00:00:00"/>
        <d v="2015-12-16T00:00:00"/>
        <d v="2017-07-24T00:00:00"/>
        <d v="2017-06-12T00:00:00"/>
        <d v="2017-05-20T00:00:00"/>
        <d v="2016-09-27T00:00:00"/>
        <d v="2017-02-26T00:00:00"/>
        <d v="2016-07-28T00:00:00"/>
        <d v="2014-06-15T00:00:00"/>
        <d v="2015-07-25T00:00:00"/>
        <d v="2015-10-16T00:00:00"/>
        <d v="2016-10-01T00:00:00"/>
        <d v="2017-01-14T00:00:00"/>
        <d v="2015-11-19T00:00:00"/>
        <d v="2016-09-16T00:00:00"/>
        <d v="2017-01-29T00:00:00"/>
        <d v="2016-08-14T00:00:00"/>
        <d v="2014-09-25T00:00:00"/>
        <d v="2017-04-02T00:00:00"/>
        <d v="2014-06-12T00:00:00"/>
        <d v="2017-03-08T00:00:00"/>
        <d v="2015-10-25T00:00:00"/>
        <d v="2016-01-08T00:00:00"/>
        <d v="2017-02-13T00:00:00"/>
        <d v="2014-09-10T00:00:00"/>
        <d v="2017-04-29T00:00:00"/>
        <d v="2016-12-27T00:00:00"/>
        <d v="2017-04-21T00:00:00"/>
        <d v="2017-01-27T00:00:00"/>
        <d v="2016-08-27T00:00:00"/>
        <d v="2016-12-09T00:00:00"/>
        <d v="2017-06-13T00:00:00"/>
        <d v="2016-05-14T00:00:00"/>
        <d v="2016-01-23T00:00:00"/>
        <d v="2015-05-26T00:00:00"/>
        <d v="2015-10-02T00:00:00"/>
        <d v="2015-10-08T00:00:00"/>
        <d v="2017-11-05T00:00:00"/>
        <d v="2014-12-26T00:00:00"/>
        <d v="2016-09-10T00:00:00"/>
        <d v="2015-09-03T00:00:00"/>
        <d v="2014-10-28T00:00:00"/>
        <d v="2014-07-23T00:00:00"/>
        <d v="2014-02-15T00:00:00"/>
        <d v="2016-01-07T00:00:00"/>
        <d v="2016-10-04T00:00:00"/>
        <d v="2016-02-19T00:00:00"/>
        <d v="2016-12-30T00:00:00"/>
        <d v="2017-05-10T00:00:00"/>
        <d v="2015-06-15T00:00:00"/>
        <d v="2016-08-07T00:00:00"/>
        <d v="2014-02-22T00:00:00"/>
        <d v="2015-08-24T00:00:00"/>
        <d v="2017-09-29T00:00:00"/>
        <d v="2017-09-13T00:00:00"/>
        <d v="2014-08-10T00:00:00"/>
        <d v="2016-08-22T00:00:00"/>
        <d v="2014-05-30T00:00:00"/>
        <d v="2017-07-30T00:00:00"/>
        <d v="2017-09-26T00:00:00"/>
        <d v="2016-04-13T00:00:00"/>
        <d v="2016-04-18T00:00:00"/>
        <d v="2015-12-07T00:00:00"/>
        <d v="2014-05-16T00:00:00"/>
        <d v="2015-01-24T00:00:00"/>
        <d v="2016-05-27T00:00:00"/>
        <d v="2015-12-03T00:00:00"/>
        <d v="2016-07-30T00:00:00"/>
        <d v="2016-04-21T00:00:00"/>
        <d v="2016-07-20T00:00:00"/>
        <d v="2014-03-17T00:00:00"/>
        <d v="2015-06-20T00:00:00"/>
        <d v="2015-09-20T00:00:00"/>
        <d v="2016-09-20T00:00:00"/>
        <d v="2016-03-07T00:00:00"/>
        <d v="2017-04-28T00:00:00"/>
        <d v="2015-10-07T00:00:00"/>
        <d v="2017-08-11T00:00:00"/>
        <d v="2014-09-11T00:00:00"/>
        <d v="2016-09-03T00:00:00"/>
        <d v="2016-02-16T00:00:00"/>
        <d v="2016-02-14T00:00:00"/>
        <d v="2017-06-04T00:00:00"/>
        <d v="2014-05-28T00:00:00"/>
        <d v="2017-03-14T00:00:00"/>
        <d v="2014-04-28T00:00:00"/>
        <d v="2014-03-28T00:00:00"/>
        <d v="2015-09-04T00:00:00"/>
        <d v="2015-10-22T00:00:00"/>
        <d v="2017-10-27T00:00:00"/>
        <d v="2014-07-21T00:00:00"/>
        <d v="2017-11-02T00:00:00"/>
        <d v="2014-02-20T00:00:00"/>
        <d v="2016-12-22T00:00:00"/>
        <d v="2016-11-01T00:00:00"/>
        <d v="2015-01-13T00:00:00"/>
        <d v="2016-09-12T00:00:00"/>
        <d v="2016-02-04T00:00:00"/>
        <d v="2016-03-04T00:00:00"/>
        <d v="2015-10-20T00:00:00"/>
        <d v="2016-01-28T00:00:00"/>
        <d v="2016-09-11T00:00:00"/>
        <d v="2017-04-27T00:00:00"/>
        <d v="2016-07-23T00:00:00"/>
        <d v="2014-01-10T00:00:00"/>
        <d v="2016-04-09T00:00:00"/>
        <d v="2016-06-04T00:00:00"/>
        <d v="2014-08-05T00:00:00"/>
        <d v="2017-05-30T00:00:00"/>
        <d v="2016-08-21T00:00:00"/>
        <d v="2015-11-15T00:00:00"/>
        <d v="2015-06-22T00:00:00"/>
        <d v="2014-05-08T00:00:00"/>
        <d v="2015-01-26T00:00:00"/>
        <d v="2014-02-04T00:00:00"/>
        <d v="2015-09-27T00:00:00"/>
        <d v="2017-03-24T00:00:00"/>
        <d v="2017-12-07T00:00:00"/>
        <d v="2016-02-21T00:00:00"/>
        <d v="2014-07-18T00:00:00"/>
        <d v="2014-09-21T00:00:00"/>
        <d v="2015-05-18T00:00:00"/>
        <d v="2015-12-09T00:00:00"/>
        <d v="2016-02-28T00:00:00"/>
        <d v="2017-05-26T00:00:00"/>
        <d v="2014-12-04T00:00:00"/>
        <d v="2014-01-23T00:00:00"/>
        <d v="2015-03-14T00:00:00"/>
        <d v="2016-02-12T00:00:00"/>
        <d v="2017-02-03T00:00:00"/>
        <d v="2014-08-02T00:00:00"/>
        <d v="2015-11-21T00:00:00"/>
        <d v="2014-04-23T00:00:00"/>
        <d v="2016-03-13T00:00:00"/>
        <d v="2016-05-06T00:00:00"/>
        <d v="2015-06-19T00:00:00"/>
        <d v="2015-09-16T00:00:00"/>
        <d v="2014-06-24T00:00:00"/>
        <d v="2017-04-13T00:00:00"/>
        <d v="2015-01-27T00:00:00"/>
        <d v="2014-05-25T00:00:00"/>
        <d v="2014-12-29T00:00:00"/>
        <d v="2015-05-29T00:00:00"/>
        <d v="2014-02-27T00:00:00"/>
        <d v="2014-12-21T00:00:00"/>
        <d v="2014-07-22T00:00:00"/>
        <d v="2016-05-08T00:00:00"/>
        <d v="2016-05-26T00:00:00"/>
        <d v="2014-02-17T00:00:00"/>
        <d v="2017-10-26T00:00:00"/>
        <d v="2015-11-05T00:00:00"/>
        <d v="2015-03-05T00:00:00"/>
        <d v="2015-05-30T00:00:00"/>
        <d v="2017-05-07T00:00:00"/>
        <d v="2015-04-14T00:00:00"/>
        <d v="2017-10-24T00:00:00"/>
        <d v="2017-02-01T00:00:00"/>
        <d v="2014-10-06T00:00:00"/>
        <d v="2016-11-03T00:00:00"/>
        <d v="2016-06-16T00:00:00"/>
        <d v="2017-01-21T00:00:00"/>
        <d v="2014-06-18T00:00:00"/>
        <d v="2015-09-05T00:00:00"/>
        <d v="2017-07-27T00:00:00"/>
        <d v="2014-05-18T00:00:00"/>
        <d v="2014-06-11T00:00:00"/>
        <d v="2015-12-29T00:00:00"/>
        <d v="2015-08-08T00:00:00"/>
        <d v="2014-11-07T00:00:00"/>
        <d v="2015-12-04T00:00:00"/>
        <d v="2015-05-17T00:00:00"/>
        <d v="2014-01-21T00:00:00"/>
        <d v="2017-04-05T00:00:00"/>
      </sharedItems>
      <fieldGroup par="22" base="18">
        <rangePr groupBy="months" startDate="2014-01-02T00:00:00" endDate="2017-12-31T00:00:00"/>
        <groupItems count="14">
          <s v="&lt;02-01-2014"/>
          <s v="Jan"/>
          <s v="Feb"/>
          <s v="Mar"/>
          <s v="Apr"/>
          <s v="May"/>
          <s v="Jun"/>
          <s v="Jul"/>
          <s v="Aug"/>
          <s v="Sep"/>
          <s v="Oct"/>
          <s v="Nov"/>
          <s v="Dec"/>
          <s v="&gt;31-12-2017"/>
        </groupItems>
      </fieldGroup>
    </cacheField>
    <cacheField name="Year" numFmtId="0">
      <sharedItems containsSemiMixedTypes="0" containsString="0" containsNumber="1" containsInteger="1" minValue="2014" maxValue="2017" count="4">
        <n v="2016"/>
        <n v="2017"/>
        <n v="2014"/>
        <n v="2015"/>
      </sharedItems>
    </cacheField>
    <cacheField name="ShipDate" numFmtId="14">
      <sharedItems containsSemiMixedTypes="0" containsNonDate="0" containsDate="1" containsString="0" minDate="2014-01-16T00:00:00" maxDate="2018-05-02T00:00:00"/>
    </cacheField>
    <cacheField name="Quarters" numFmtId="0" databaseField="0">
      <fieldGroup base="18">
        <rangePr groupBy="quarters" startDate="2014-01-02T00:00:00" endDate="2017-12-31T00:00:00"/>
        <groupItems count="6">
          <s v="&lt;02-01-2014"/>
          <s v="Qtr1"/>
          <s v="Qtr2"/>
          <s v="Qtr3"/>
          <s v="Qtr4"/>
          <s v="&gt;31-12-2017"/>
        </groupItems>
      </fieldGroup>
    </cacheField>
    <cacheField name="Years" numFmtId="0" databaseField="0">
      <fieldGroup base="18">
        <rangePr groupBy="years" startDate="2014-01-02T00:00:00" endDate="2017-12-31T00:00:00"/>
        <groupItems count="6">
          <s v="&lt;02-01-2014"/>
          <s v="2014"/>
          <s v="2015"/>
          <s v="2016"/>
          <s v="2017"/>
          <s v="&gt;31-12-2017"/>
        </groupItems>
      </fieldGroup>
    </cacheField>
    <cacheField name="Profit Margin" numFmtId="0" formula="Profit/Sales" databaseField="0"/>
  </cacheFields>
  <extLst>
    <ext xmlns:x14="http://schemas.microsoft.com/office/spreadsheetml/2009/9/main" uri="{725AE2AE-9491-48be-B2B4-4EB974FC3084}">
      <x14:pivotCacheDefinition pivotCacheId="17520343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6">
  <r>
    <s v="CA-2016-138688"/>
    <s v="Second Class"/>
    <s v="DV-13045"/>
    <s v="Darrin Van Huff"/>
    <x v="0"/>
    <s v="United States"/>
    <s v="Los Angeles"/>
    <x v="0"/>
    <n v="90036"/>
    <x v="0"/>
    <s v="OFF-LA-10000240"/>
    <x v="0"/>
    <x v="0"/>
    <s v="Self-Adhesive Address Labels for Typewriters by Universal"/>
    <n v="14.62"/>
    <n v="2"/>
    <n v="0"/>
    <n v="6.87"/>
    <x v="0"/>
    <x v="0"/>
    <d v="2016-12-06T00:00:00"/>
  </r>
  <r>
    <s v="CA-2017-114412"/>
    <s v="Standard Class"/>
    <s v="AA-10480"/>
    <s v="Andrew Allen"/>
    <x v="1"/>
    <s v="United States"/>
    <s v="Concord"/>
    <x v="1"/>
    <n v="28027"/>
    <x v="1"/>
    <s v="OFF-PA-10002365"/>
    <x v="0"/>
    <x v="1"/>
    <s v="Xerox 1967"/>
    <n v="15.55"/>
    <n v="3"/>
    <n v="0.2"/>
    <n v="5.44"/>
    <x v="1"/>
    <x v="1"/>
    <d v="2017-04-20T00:00:00"/>
  </r>
  <r>
    <s v="CA-2016-161389"/>
    <s v="Standard Class"/>
    <s v="IM-15070"/>
    <s v="Irene Maddox"/>
    <x v="1"/>
    <s v="United States"/>
    <s v="Seattle"/>
    <x v="2"/>
    <n v="98103"/>
    <x v="0"/>
    <s v="OFF-BI-10003656"/>
    <x v="0"/>
    <x v="2"/>
    <s v="Fellowes PB200 Plastic Comb Binding Machine"/>
    <n v="407.98"/>
    <n v="3"/>
    <n v="0.2"/>
    <n v="132.59"/>
    <x v="2"/>
    <x v="0"/>
    <d v="2016-10-12T00:00:00"/>
  </r>
  <r>
    <s v="CA-2014-105893"/>
    <s v="Standard Class"/>
    <s v="PK-19075"/>
    <s v="Pete Kriz"/>
    <x v="1"/>
    <s v="United States"/>
    <s v="Madison"/>
    <x v="3"/>
    <n v="53711"/>
    <x v="2"/>
    <s v="OFF-ST-10004186"/>
    <x v="0"/>
    <x v="3"/>
    <s v="Stur-D-Stor Shelving, Vertical 5-Shelf: 72\H x 36\&quot;\&quot;W x 18 1/2\&quot;\&quot;D\&quot;&quot;"/>
    <n v="665.88"/>
    <n v="6"/>
    <n v="0"/>
    <n v="13.32"/>
    <x v="3"/>
    <x v="2"/>
    <d v="2014-11-18T00:00:00"/>
  </r>
  <r>
    <s v="CA-2014-167164"/>
    <s v="Second Class"/>
    <s v="AG-10270"/>
    <s v="Alejandro Grove"/>
    <x v="1"/>
    <s v="United States"/>
    <s v="West Jordan"/>
    <x v="4"/>
    <n v="84084"/>
    <x v="0"/>
    <s v="OFF-ST-10000107"/>
    <x v="0"/>
    <x v="3"/>
    <s v="Fellowes Super Stor/Drawer"/>
    <n v="55.5"/>
    <n v="2"/>
    <n v="0"/>
    <n v="9.99"/>
    <x v="4"/>
    <x v="2"/>
    <d v="2014-05-15T00:00:00"/>
  </r>
  <r>
    <s v="CA-2015-106320"/>
    <s v="Standard Class"/>
    <s v="EB-13870"/>
    <s v="Emily Burns"/>
    <x v="1"/>
    <s v="United States"/>
    <s v="Orem"/>
    <x v="4"/>
    <n v="84057"/>
    <x v="0"/>
    <s v="FUR-TA-10000577"/>
    <x v="1"/>
    <x v="4"/>
    <s v="Bretford CR4500 Series Slim Rectangular Table"/>
    <n v="1044.6300000000001"/>
    <n v="3"/>
    <n v="0"/>
    <n v="240.26"/>
    <x v="5"/>
    <x v="3"/>
    <d v="2015-09-30T00:00:00"/>
  </r>
  <r>
    <s v="CA-2017-107727"/>
    <s v="Second Class"/>
    <s v="MA-17560"/>
    <s v="Matt Abelman"/>
    <x v="2"/>
    <s v="United States"/>
    <s v="Houston"/>
    <x v="5"/>
    <n v="77095"/>
    <x v="2"/>
    <s v="OFF-PA-10000249"/>
    <x v="0"/>
    <x v="1"/>
    <s v="Easy-staple paper"/>
    <n v="29.47"/>
    <n v="3"/>
    <n v="0.2"/>
    <n v="9.9499999999999993"/>
    <x v="6"/>
    <x v="1"/>
    <d v="2017-10-23T00:00:00"/>
  </r>
  <r>
    <s v="CA-2017-120999"/>
    <s v="Standard Class"/>
    <s v="LC-16930"/>
    <s v="Linda Cazamias"/>
    <x v="0"/>
    <s v="United States"/>
    <s v="Naperville"/>
    <x v="6"/>
    <n v="60540"/>
    <x v="2"/>
    <s v="TEC-PH-10004093"/>
    <x v="2"/>
    <x v="5"/>
    <s v="Panasonic Kx-TS550"/>
    <n v="147.16999999999999"/>
    <n v="4"/>
    <n v="0.2"/>
    <n v="16.559999999999999"/>
    <x v="7"/>
    <x v="1"/>
    <d v="2017-10-09T00:00:00"/>
  </r>
  <r>
    <s v="CA-2016-101343"/>
    <s v="Standard Class"/>
    <s v="RA-19885"/>
    <s v="Ruben Ausman"/>
    <x v="0"/>
    <s v="United States"/>
    <s v="Los Angeles"/>
    <x v="0"/>
    <n v="90049"/>
    <x v="0"/>
    <s v="OFF-ST-10003479"/>
    <x v="0"/>
    <x v="3"/>
    <s v="Eldon Base for stackable storage shelf, platinum"/>
    <n v="77.88"/>
    <n v="2"/>
    <n v="0"/>
    <n v="3.89"/>
    <x v="8"/>
    <x v="0"/>
    <d v="2016-07-22T00:00:00"/>
  </r>
  <r>
    <s v="CA-2017-139619"/>
    <s v="Standard Class"/>
    <s v="ES-14080"/>
    <s v="Erin Smith"/>
    <x v="0"/>
    <s v="United States"/>
    <s v="Melbourne"/>
    <x v="7"/>
    <n v="32935"/>
    <x v="1"/>
    <s v="OFF-ST-10003282"/>
    <x v="0"/>
    <x v="3"/>
    <s v="Advantus 10-Drawer Portable Organizer, Chrome Metal Frame, Smoke Drawers"/>
    <n v="95.62"/>
    <n v="2"/>
    <n v="0.2"/>
    <n v="9.56"/>
    <x v="9"/>
    <x v="1"/>
    <d v="2017-09-23T00:00:00"/>
  </r>
  <r>
    <s v="CA-2014-146703"/>
    <s v="Second Class"/>
    <s v="PO-18865"/>
    <s v="Patrick O'Donnell"/>
    <x v="1"/>
    <s v="United States"/>
    <s v="Westland"/>
    <x v="8"/>
    <n v="48185"/>
    <x v="2"/>
    <s v="OFF-ST-10001713"/>
    <x v="0"/>
    <x v="3"/>
    <s v="Gould Plastics 9-Pocket Panel Bin, 18-3/8w x 5-1/4d x 20-1/2h, Black"/>
    <n v="211.96"/>
    <n v="4"/>
    <n v="0"/>
    <n v="8.48"/>
    <x v="10"/>
    <x v="2"/>
    <d v="2014-10-25T00:00:00"/>
  </r>
  <r>
    <s v="CA-2016-119823"/>
    <s v="First Class"/>
    <s v="KD-16270"/>
    <s v="Karen Daniels"/>
    <x v="1"/>
    <s v="United States"/>
    <s v="Springfield"/>
    <x v="9"/>
    <n v="22153"/>
    <x v="1"/>
    <s v="OFF-PA-10000482"/>
    <x v="0"/>
    <x v="1"/>
    <s v="Snap-A-Way Black Print Carbonless Ruled Speed Letter, Triplicate"/>
    <n v="75.88"/>
    <n v="2"/>
    <n v="0"/>
    <n v="35.659999999999997"/>
    <x v="11"/>
    <x v="0"/>
    <d v="2016-06-06T00:00:00"/>
  </r>
  <r>
    <s v="CA-2016-106075"/>
    <s v="Standard Class"/>
    <s v="HM-14980"/>
    <s v="Henry MacAllister"/>
    <x v="1"/>
    <s v="United States"/>
    <s v="New York City"/>
    <x v="10"/>
    <n v="10009"/>
    <x v="3"/>
    <s v="OFF-BI-10004654"/>
    <x v="0"/>
    <x v="2"/>
    <s v="Avery Binding System Hidden Tab Executive Style Index Sets"/>
    <n v="4.62"/>
    <n v="1"/>
    <n v="0.2"/>
    <n v="1.73"/>
    <x v="12"/>
    <x v="0"/>
    <d v="2016-09-23T00:00:00"/>
  </r>
  <r>
    <s v="CA-2017-114440"/>
    <s v="Second Class"/>
    <s v="TB-21520"/>
    <s v="Tracy Blumstein"/>
    <x v="1"/>
    <s v="United States"/>
    <s v="Jackson"/>
    <x v="8"/>
    <n v="49201"/>
    <x v="2"/>
    <s v="OFF-PA-10004675"/>
    <x v="0"/>
    <x v="1"/>
    <s v="Telephone Message Books with Fax/Mobile Section, 5 1/2\ x 3 3/16\&quot;\&quot;\&quot;&quot;"/>
    <n v="19.05"/>
    <n v="3"/>
    <n v="0"/>
    <n v="8.76"/>
    <x v="13"/>
    <x v="1"/>
    <d v="2017-09-17T00:00:00"/>
  </r>
  <r>
    <s v="CA-2015-149734"/>
    <s v="Standard Class"/>
    <s v="JC-16105"/>
    <s v="Julie Creighton"/>
    <x v="0"/>
    <s v="United States"/>
    <s v="Durham"/>
    <x v="1"/>
    <n v="27707"/>
    <x v="1"/>
    <s v="OFF-EN-10000927"/>
    <x v="0"/>
    <x v="6"/>
    <s v="Jet-Pak Recycled Peel 'N' Seal Padded Mailers"/>
    <n v="200.98"/>
    <n v="7"/>
    <n v="0.2"/>
    <n v="62.81"/>
    <x v="14"/>
    <x v="3"/>
    <d v="2015-08-09T00:00:00"/>
  </r>
  <r>
    <s v="CA-2017-140088"/>
    <s v="Second Class"/>
    <s v="PO-18865"/>
    <s v="Patrick O'Donnell"/>
    <x v="1"/>
    <s v="United States"/>
    <s v="Columbia"/>
    <x v="11"/>
    <n v="29203"/>
    <x v="1"/>
    <s v="FUR-CH-10000863"/>
    <x v="1"/>
    <x v="7"/>
    <s v="Novimex Swivel Fabric Task Chair"/>
    <n v="301.95999999999998"/>
    <n v="2"/>
    <n v="0"/>
    <n v="33.22"/>
    <x v="15"/>
    <x v="1"/>
    <d v="2017-05-30T00:00:00"/>
  </r>
  <r>
    <s v="CA-2016-159695"/>
    <s v="Second Class"/>
    <s v="GM-14455"/>
    <s v="Gary Mitchum"/>
    <x v="2"/>
    <s v="United States"/>
    <s v="Houston"/>
    <x v="5"/>
    <n v="77095"/>
    <x v="2"/>
    <s v="OFF-ST-10003442"/>
    <x v="0"/>
    <x v="3"/>
    <s v="Eldon Portable Mobile Manager"/>
    <n v="158.37"/>
    <n v="7"/>
    <n v="0.2"/>
    <n v="13.86"/>
    <x v="16"/>
    <x v="0"/>
    <d v="2016-10-04T00:00:00"/>
  </r>
  <r>
    <s v="CA-2017-161018"/>
    <s v="Second Class"/>
    <s v="PN-18775"/>
    <s v="Parhena Norris"/>
    <x v="2"/>
    <s v="United States"/>
    <s v="New York City"/>
    <x v="10"/>
    <n v="10009"/>
    <x v="3"/>
    <s v="FUR-FU-10000629"/>
    <x v="1"/>
    <x v="8"/>
    <s v="9-3/4 Diameter Round Wall Clock"/>
    <n v="96.53"/>
    <n v="7"/>
    <n v="0"/>
    <n v="40.54"/>
    <x v="17"/>
    <x v="1"/>
    <d v="2017-11-11T00:00:00"/>
  </r>
  <r>
    <s v="CA-2017-157833"/>
    <s v="First Class"/>
    <s v="KD-16345"/>
    <s v="Katherine Ducich"/>
    <x v="1"/>
    <s v="United States"/>
    <s v="San Francisco"/>
    <x v="0"/>
    <n v="94122"/>
    <x v="0"/>
    <s v="OFF-BI-10001721"/>
    <x v="0"/>
    <x v="2"/>
    <s v="Trimflex Flexible Post Binders"/>
    <n v="51.31"/>
    <n v="3"/>
    <n v="0.2"/>
    <n v="17.96"/>
    <x v="18"/>
    <x v="1"/>
    <d v="2017-06-20T00:00:00"/>
  </r>
  <r>
    <s v="CA-2016-149223"/>
    <s v="Standard Class"/>
    <s v="ER-13855"/>
    <s v="Elpida Rittenbach"/>
    <x v="0"/>
    <s v="United States"/>
    <s v="Saint Paul"/>
    <x v="12"/>
    <n v="55106"/>
    <x v="2"/>
    <s v="OFF-AP-10000358"/>
    <x v="0"/>
    <x v="9"/>
    <s v="Fellowes Basic Home/Office Series Surge Protectors"/>
    <n v="77.88"/>
    <n v="6"/>
    <n v="0"/>
    <n v="22.59"/>
    <x v="19"/>
    <x v="0"/>
    <d v="2016-11-09T00:00:00"/>
  </r>
  <r>
    <s v="CA-2016-129903"/>
    <s v="Second Class"/>
    <s v="GZ-14470"/>
    <s v="Gary Zandusky"/>
    <x v="1"/>
    <s v="United States"/>
    <s v="Rochester"/>
    <x v="12"/>
    <n v="55901"/>
    <x v="2"/>
    <s v="OFF-PA-10004040"/>
    <x v="0"/>
    <x v="1"/>
    <s v="Universal Premium White Copier/Laser Paper (20Lb. and 87 Bright)"/>
    <n v="23.92"/>
    <n v="4"/>
    <n v="0"/>
    <n v="11.72"/>
    <x v="20"/>
    <x v="0"/>
    <d v="2016-04-12T00:00:00"/>
  </r>
  <r>
    <s v="CA-2015-129476"/>
    <s v="Standard Class"/>
    <s v="PA-19060"/>
    <s v="Pete Armstrong"/>
    <x v="2"/>
    <s v="United States"/>
    <s v="Orland Park"/>
    <x v="6"/>
    <n v="60462"/>
    <x v="2"/>
    <s v="TEC-AC-10000844"/>
    <x v="2"/>
    <x v="10"/>
    <s v="LogitechÂ Gaming G510s - Keyboard"/>
    <n v="339.96"/>
    <n v="5"/>
    <n v="0.2"/>
    <n v="67.989999999999995"/>
    <x v="21"/>
    <x v="3"/>
    <d v="2015-10-20T00:00:00"/>
  </r>
  <r>
    <s v="CA-2017-146780"/>
    <s v="Standard Class"/>
    <s v="CV-12805"/>
    <s v="Cynthia Voltz"/>
    <x v="0"/>
    <s v="United States"/>
    <s v="New York City"/>
    <x v="10"/>
    <n v="10035"/>
    <x v="3"/>
    <s v="FUR-FU-10001934"/>
    <x v="1"/>
    <x v="8"/>
    <s v="Magnifier Swing Arm Lamp"/>
    <n v="41.96"/>
    <n v="2"/>
    <n v="0"/>
    <n v="10.91"/>
    <x v="22"/>
    <x v="1"/>
    <d v="2017-12-30T00:00:00"/>
  </r>
  <r>
    <s v="CA-2015-110457"/>
    <s v="Standard Class"/>
    <s v="DK-13090"/>
    <s v="Dave Kipp"/>
    <x v="1"/>
    <s v="United States"/>
    <s v="Seattle"/>
    <x v="2"/>
    <n v="98103"/>
    <x v="0"/>
    <s v="FUR-TA-10001768"/>
    <x v="1"/>
    <x v="4"/>
    <s v="Hon Racetrack Conference Tables"/>
    <n v="787.53"/>
    <n v="3"/>
    <n v="0"/>
    <n v="165.38"/>
    <x v="23"/>
    <x v="3"/>
    <d v="2015-06-03T00:00:00"/>
  </r>
  <r>
    <s v="CA-2016-110366"/>
    <s v="Second Class"/>
    <s v="JD-15895"/>
    <s v="Jonathan Doherty"/>
    <x v="0"/>
    <s v="United States"/>
    <s v="Philadelphia"/>
    <x v="13"/>
    <n v="19140"/>
    <x v="3"/>
    <s v="FUR-FU-10004848"/>
    <x v="1"/>
    <x v="8"/>
    <s v="Howard Miller 13-3/4\ Diameter Brushed Chrome Round Wall Clock\&quot;&quot;"/>
    <n v="82.8"/>
    <n v="2"/>
    <n v="0.2"/>
    <n v="10.35"/>
    <x v="24"/>
    <x v="0"/>
    <d v="2016-07-09T00:00:00"/>
  </r>
  <r>
    <s v="CA-2017-155376"/>
    <s v="Standard Class"/>
    <s v="SG-20080"/>
    <s v="Sandra Glassco"/>
    <x v="1"/>
    <s v="United States"/>
    <s v="Independence"/>
    <x v="14"/>
    <n v="64055"/>
    <x v="2"/>
    <s v="OFF-AP-10001058"/>
    <x v="0"/>
    <x v="9"/>
    <s v="Sanyo 2.5 Cubic Foot Mid-Size Office Refrigerators"/>
    <n v="839.43"/>
    <n v="3"/>
    <n v="0"/>
    <n v="218.25"/>
    <x v="25"/>
    <x v="1"/>
    <d v="2017-12-27T00:00:00"/>
  </r>
  <r>
    <s v="CA-2015-110744"/>
    <s v="Standard Class"/>
    <s v="HA-14920"/>
    <s v="Helen Andreada"/>
    <x v="1"/>
    <s v="United States"/>
    <s v="Pasadena"/>
    <x v="0"/>
    <n v="91104"/>
    <x v="0"/>
    <s v="OFF-ST-10003656"/>
    <x v="0"/>
    <x v="3"/>
    <s v="Safco Industrial Wire Shelving"/>
    <n v="671.93"/>
    <n v="7"/>
    <n v="0"/>
    <n v="20.16"/>
    <x v="26"/>
    <x v="3"/>
    <d v="2015-12-09T00:00:00"/>
  </r>
  <r>
    <s v="CA-2014-110072"/>
    <s v="Standard Class"/>
    <s v="MG-17680"/>
    <s v="Maureen Gastineau"/>
    <x v="2"/>
    <s v="United States"/>
    <s v="Newark"/>
    <x v="15"/>
    <n v="43055"/>
    <x v="3"/>
    <s v="FUR-FU-10000521"/>
    <x v="1"/>
    <x v="8"/>
    <s v="Seth Thomas 14\ Putty-Colored Wall Clock\&quot;&quot;"/>
    <n v="93.89"/>
    <n v="4"/>
    <n v="0.2"/>
    <n v="12.91"/>
    <x v="27"/>
    <x v="2"/>
    <d v="2014-10-28T00:00:00"/>
  </r>
  <r>
    <s v="CA-2015-118948"/>
    <s v="Standard Class"/>
    <s v="NK-18490"/>
    <s v="Neil Knudson"/>
    <x v="2"/>
    <s v="United States"/>
    <s v="Seattle"/>
    <x v="2"/>
    <n v="98105"/>
    <x v="0"/>
    <s v="OFF-AR-10001547"/>
    <x v="0"/>
    <x v="11"/>
    <s v="Newell 311"/>
    <n v="6.63"/>
    <n v="3"/>
    <n v="0"/>
    <n v="1.79"/>
    <x v="28"/>
    <x v="3"/>
    <d v="2015-05-28T00:00:00"/>
  </r>
  <r>
    <s v="CA-2014-104269"/>
    <s v="Second Class"/>
    <s v="DB-13060"/>
    <s v="Dave Brooks"/>
    <x v="1"/>
    <s v="United States"/>
    <s v="Seattle"/>
    <x v="2"/>
    <n v="98115"/>
    <x v="0"/>
    <s v="FUR-CH-10004063"/>
    <x v="1"/>
    <x v="7"/>
    <s v="Global Deluxe High-Back Manager's Chair"/>
    <n v="457.57"/>
    <n v="2"/>
    <n v="0.2"/>
    <n v="51.48"/>
    <x v="29"/>
    <x v="2"/>
    <d v="2014-06-03T00:00:00"/>
  </r>
  <r>
    <s v="CA-2016-162733"/>
    <s v="First Class"/>
    <s v="TT-21070"/>
    <s v="Ted Trevino"/>
    <x v="1"/>
    <s v="United States"/>
    <s v="Los Angeles"/>
    <x v="0"/>
    <n v="90045"/>
    <x v="0"/>
    <s v="OFF-PA-10002751"/>
    <x v="0"/>
    <x v="1"/>
    <s v="Xerox 1920"/>
    <n v="5.98"/>
    <n v="1"/>
    <n v="0"/>
    <n v="2.69"/>
    <x v="30"/>
    <x v="0"/>
    <d v="2016-12-05T00:00:00"/>
  </r>
  <r>
    <s v="CA-2015-119697"/>
    <s v="Second Class"/>
    <s v="EM-13960"/>
    <s v="Eric Murdock"/>
    <x v="1"/>
    <s v="United States"/>
    <s v="Philadelphia"/>
    <x v="13"/>
    <n v="19134"/>
    <x v="3"/>
    <s v="TEC-AC-10003657"/>
    <x v="2"/>
    <x v="10"/>
    <s v="Lenovo 17-Key USB Numeric Keypad"/>
    <n v="54.38"/>
    <n v="2"/>
    <n v="0.2"/>
    <n v="1.36"/>
    <x v="31"/>
    <x v="3"/>
    <d v="2015-12-31T00:00:00"/>
  </r>
  <r>
    <s v="CA-2016-154508"/>
    <s v="Standard Class"/>
    <s v="RD-19900"/>
    <s v="Ruben Dartt"/>
    <x v="1"/>
    <s v="United States"/>
    <s v="Carlsbad"/>
    <x v="16"/>
    <n v="88220"/>
    <x v="0"/>
    <s v="OFF-EN-10001990"/>
    <x v="0"/>
    <x v="6"/>
    <s v="Staple envelope"/>
    <n v="28.4"/>
    <n v="5"/>
    <n v="0"/>
    <n v="13.35"/>
    <x v="32"/>
    <x v="0"/>
    <d v="2016-11-20T00:00:00"/>
  </r>
  <r>
    <s v="CA-2016-113817"/>
    <s v="Standard Class"/>
    <s v="MJ-17740"/>
    <s v="Max Jones"/>
    <x v="1"/>
    <s v="United States"/>
    <s v="Seattle"/>
    <x v="2"/>
    <n v="98115"/>
    <x v="0"/>
    <s v="OFF-BI-10004002"/>
    <x v="0"/>
    <x v="2"/>
    <s v="Wilson Jones International Size A4 Ring Binders"/>
    <n v="27.68"/>
    <n v="2"/>
    <n v="0.2"/>
    <n v="9.69"/>
    <x v="33"/>
    <x v="0"/>
    <d v="2016-11-11T00:00:00"/>
  </r>
  <r>
    <s v="CA-2015-137225"/>
    <s v="Standard Class"/>
    <s v="JK-15640"/>
    <s v="Jim Kriz"/>
    <x v="2"/>
    <s v="United States"/>
    <s v="New York City"/>
    <x v="10"/>
    <n v="10009"/>
    <x v="3"/>
    <s v="OFF-AR-10001940"/>
    <x v="0"/>
    <x v="11"/>
    <s v="Sanford Colorific Eraseable Coloring Pencils, 12 Count"/>
    <n v="3.28"/>
    <n v="1"/>
    <n v="0"/>
    <n v="1.41"/>
    <x v="34"/>
    <x v="3"/>
    <d v="2015-12-19T00:00:00"/>
  </r>
  <r>
    <s v="CA-2016-105018"/>
    <s v="Standard Class"/>
    <s v="SK-19990"/>
    <s v="Sally Knutson"/>
    <x v="1"/>
    <s v="United States"/>
    <s v="Fairfield"/>
    <x v="17"/>
    <n v="6824"/>
    <x v="3"/>
    <s v="OFF-BI-10001890"/>
    <x v="0"/>
    <x v="2"/>
    <s v="Avery Poly Binder Pockets"/>
    <n v="7.16"/>
    <n v="2"/>
    <n v="0"/>
    <n v="3.44"/>
    <x v="35"/>
    <x v="0"/>
    <d v="2016-11-28T00:00:00"/>
  </r>
  <r>
    <s v="CA-2014-123260"/>
    <s v="Standard Class"/>
    <s v="FM-14290"/>
    <s v="Frank Merwin"/>
    <x v="2"/>
    <s v="United States"/>
    <s v="Los Angeles"/>
    <x v="0"/>
    <n v="90032"/>
    <x v="0"/>
    <s v="TEC-AC-10002323"/>
    <x v="2"/>
    <x v="10"/>
    <s v="SanDisk Ultra 32 GB MicroSDHC Class 10 Memory Card"/>
    <n v="176.8"/>
    <n v="8"/>
    <n v="0"/>
    <n v="22.98"/>
    <x v="36"/>
    <x v="2"/>
    <d v="2014-08-30T00:00:00"/>
  </r>
  <r>
    <s v="CA-2015-131457"/>
    <s v="Standard Class"/>
    <s v="MZ-17515"/>
    <s v="Mary Zewe"/>
    <x v="0"/>
    <s v="United States"/>
    <s v="Redlands"/>
    <x v="0"/>
    <n v="92374"/>
    <x v="0"/>
    <s v="OFF-EN-10001509"/>
    <x v="0"/>
    <x v="6"/>
    <s v="Poly String Tie Envelopes"/>
    <n v="14.28"/>
    <n v="7"/>
    <n v="0"/>
    <n v="6.71"/>
    <x v="37"/>
    <x v="3"/>
    <d v="2015-10-31T00:00:00"/>
  </r>
  <r>
    <s v="CA-2017-107720"/>
    <s v="Standard Class"/>
    <s v="VM-21685"/>
    <s v="Valerie Mitchum"/>
    <x v="2"/>
    <s v="United States"/>
    <s v="Westfield"/>
    <x v="18"/>
    <n v="7090"/>
    <x v="3"/>
    <s v="OFF-ST-10001414"/>
    <x v="0"/>
    <x v="3"/>
    <s v="Decoflex Hanging Personal Folder File"/>
    <n v="46.26"/>
    <n v="3"/>
    <n v="0"/>
    <n v="12.03"/>
    <x v="38"/>
    <x v="1"/>
    <d v="2017-11-13T00:00:00"/>
  </r>
  <r>
    <s v="US-2017-124303"/>
    <s v="Standard Class"/>
    <s v="FH-14365"/>
    <s v="Fred Hopkins"/>
    <x v="0"/>
    <s v="United States"/>
    <s v="Philadelphia"/>
    <x v="13"/>
    <n v="19120"/>
    <x v="3"/>
    <s v="OFF-PA-10002749"/>
    <x v="0"/>
    <x v="1"/>
    <s v="Wirebound Message Books, 5-1/2 x 4 Forms, 2 or 4 Forms per Page"/>
    <n v="16.059999999999999"/>
    <n v="3"/>
    <n v="0.2"/>
    <n v="5.82"/>
    <x v="39"/>
    <x v="1"/>
    <d v="2017-07-13T00:00:00"/>
  </r>
  <r>
    <s v="CA-2017-105074"/>
    <s v="Standard Class"/>
    <s v="MB-17305"/>
    <s v="Maria Bertelson"/>
    <x v="1"/>
    <s v="United States"/>
    <s v="Akron"/>
    <x v="15"/>
    <n v="44312"/>
    <x v="3"/>
    <s v="OFF-PA-10002666"/>
    <x v="0"/>
    <x v="1"/>
    <s v="Southworth 25% Cotton Linen-Finish Paper &amp; Envelopes"/>
    <n v="21.74"/>
    <n v="3"/>
    <n v="0.2"/>
    <n v="6.8"/>
    <x v="40"/>
    <x v="1"/>
    <d v="2017-06-29T00:00:00"/>
  </r>
  <r>
    <s v="CA-2017-126382"/>
    <s v="Standard Class"/>
    <s v="HK-14890"/>
    <s v="Heather Kirkland"/>
    <x v="0"/>
    <s v="United States"/>
    <s v="Franklin"/>
    <x v="19"/>
    <n v="37064"/>
    <x v="1"/>
    <s v="FUR-FU-10002960"/>
    <x v="1"/>
    <x v="8"/>
    <s v="Eldon 200 Class Desk Accessories, Burgundy"/>
    <n v="35.17"/>
    <n v="7"/>
    <n v="0.2"/>
    <n v="9.67"/>
    <x v="41"/>
    <x v="1"/>
    <d v="2017-07-06T00:00:00"/>
  </r>
  <r>
    <s v="CA-2017-108329"/>
    <s v="Standard Class"/>
    <s v="LE-16810"/>
    <s v="Laurel Elliston"/>
    <x v="1"/>
    <s v="United States"/>
    <s v="Whittier"/>
    <x v="0"/>
    <n v="90604"/>
    <x v="0"/>
    <s v="TEC-PH-10001918"/>
    <x v="2"/>
    <x v="5"/>
    <s v="Nortel Business Series Terminal T7208 Digital phone"/>
    <n v="444.77"/>
    <n v="4"/>
    <n v="0.2"/>
    <n v="44.48"/>
    <x v="42"/>
    <x v="1"/>
    <d v="2017-12-14T00:00:00"/>
  </r>
  <r>
    <s v="CA-2015-101007"/>
    <s v="Second Class"/>
    <s v="MS-17980"/>
    <s v="Michael Stewart"/>
    <x v="0"/>
    <s v="United States"/>
    <s v="Dallas"/>
    <x v="5"/>
    <n v="75220"/>
    <x v="2"/>
    <s v="TEC-AC-10001266"/>
    <x v="2"/>
    <x v="10"/>
    <s v="Memorex Micro Travel Drive 8 GB"/>
    <n v="20.8"/>
    <n v="2"/>
    <n v="0.2"/>
    <n v="6.5"/>
    <x v="43"/>
    <x v="3"/>
    <d v="2015-09-02T00:00:00"/>
  </r>
  <r>
    <s v="CA-2017-160514"/>
    <s v="Standard Class"/>
    <s v="DB-13120"/>
    <s v="David Bremer"/>
    <x v="0"/>
    <s v="United States"/>
    <s v="Santa Clara"/>
    <x v="0"/>
    <n v="95051"/>
    <x v="0"/>
    <s v="OFF-PA-10002479"/>
    <x v="0"/>
    <x v="1"/>
    <s v="Xerox 4200 Series MultiUse Premium Copy Paper (20Lb. and 84 Bright)"/>
    <n v="10.56"/>
    <n v="2"/>
    <n v="0"/>
    <n v="4.75"/>
    <x v="44"/>
    <x v="1"/>
    <d v="2017-12-11T00:00:00"/>
  </r>
  <r>
    <s v="CA-2016-154739"/>
    <s v="Second Class"/>
    <s v="LH-17155"/>
    <s v="Logan Haushalter"/>
    <x v="1"/>
    <s v="United States"/>
    <s v="San Francisco"/>
    <x v="0"/>
    <n v="94109"/>
    <x v="0"/>
    <s v="FUR-CH-10002965"/>
    <x v="1"/>
    <x v="7"/>
    <s v="Global Leather Highback Executive Chair with Pneumatic Height Adjustment, Black"/>
    <n v="321.57"/>
    <n v="2"/>
    <n v="0.2"/>
    <n v="28.14"/>
    <x v="45"/>
    <x v="0"/>
    <d v="2016-12-15T00:00:00"/>
  </r>
  <r>
    <s v="CA-2016-125318"/>
    <s v="Standard Class"/>
    <s v="RC-19825"/>
    <s v="Roy Collins"/>
    <x v="1"/>
    <s v="United States"/>
    <s v="Chicago"/>
    <x v="6"/>
    <n v="60610"/>
    <x v="2"/>
    <s v="TEC-PH-10001433"/>
    <x v="2"/>
    <x v="5"/>
    <s v="Cisco Small Business SPA 502G VoIP phone"/>
    <n v="328.22"/>
    <n v="4"/>
    <n v="0.2"/>
    <n v="28.72"/>
    <x v="46"/>
    <x v="0"/>
    <d v="2016-06-13T00:00:00"/>
  </r>
  <r>
    <s v="CA-2015-155040"/>
    <s v="Standard Class"/>
    <s v="AH-10210"/>
    <s v="Alan Hwang"/>
    <x v="1"/>
    <s v="United States"/>
    <s v="Brentwood"/>
    <x v="0"/>
    <n v="94513"/>
    <x v="0"/>
    <s v="TEC-AC-10004469"/>
    <x v="2"/>
    <x v="10"/>
    <s v="Microsoft Sculpt Comfort Mouse"/>
    <n v="79.900000000000006"/>
    <n v="2"/>
    <n v="0"/>
    <n v="35.159999999999997"/>
    <x v="47"/>
    <x v="3"/>
    <d v="2015-11-15T00:00:00"/>
  </r>
  <r>
    <s v="CA-2017-136826"/>
    <s v="Standard Class"/>
    <s v="CB-12535"/>
    <s v="Claudia Bergmann"/>
    <x v="0"/>
    <s v="United States"/>
    <s v="Chapel Hill"/>
    <x v="1"/>
    <n v="27514"/>
    <x v="1"/>
    <s v="OFF-AR-10003602"/>
    <x v="0"/>
    <x v="11"/>
    <s v="Quartet Omega Colored Chalk, 12/Pack"/>
    <n v="14.02"/>
    <n v="3"/>
    <n v="0.2"/>
    <n v="4.7300000000000004"/>
    <x v="48"/>
    <x v="1"/>
    <d v="2017-06-20T00:00:00"/>
  </r>
  <r>
    <s v="CA-2016-111010"/>
    <s v="Standard Class"/>
    <s v="PG-18895"/>
    <s v="Paul Gonzalez"/>
    <x v="1"/>
    <s v="United States"/>
    <s v="Morristown"/>
    <x v="18"/>
    <n v="7960"/>
    <x v="3"/>
    <s v="OFF-FA-10003472"/>
    <x v="0"/>
    <x v="12"/>
    <s v="Bagged Rubber Bands"/>
    <n v="7.56"/>
    <n v="6"/>
    <n v="0"/>
    <n v="0.3"/>
    <x v="49"/>
    <x v="0"/>
    <d v="2016-01-28T00:00:00"/>
  </r>
  <r>
    <s v="CA-2017-163979"/>
    <s v="Second Class"/>
    <s v="KH-16690"/>
    <s v="Kristen Hastings"/>
    <x v="0"/>
    <s v="United States"/>
    <s v="San Francisco"/>
    <x v="0"/>
    <n v="94110"/>
    <x v="0"/>
    <s v="OFF-ST-10003208"/>
    <x v="0"/>
    <x v="3"/>
    <s v="Adjustable Depth Letter/Legal Cart"/>
    <n v="725.84"/>
    <n v="4"/>
    <n v="0"/>
    <n v="210.49"/>
    <x v="50"/>
    <x v="1"/>
    <d v="2018-02-01T00:00:00"/>
  </r>
  <r>
    <s v="CA-2017-118136"/>
    <s v="First Class"/>
    <s v="BB-10990"/>
    <s v="Barry Blumstein"/>
    <x v="0"/>
    <s v="United States"/>
    <s v="Inglewood"/>
    <x v="0"/>
    <n v="90301"/>
    <x v="0"/>
    <s v="OFF-AR-10001427"/>
    <x v="0"/>
    <x v="11"/>
    <s v="Newell 330"/>
    <n v="5.98"/>
    <n v="1"/>
    <n v="0"/>
    <n v="1.55"/>
    <x v="51"/>
    <x v="1"/>
    <d v="2017-09-17T00:00:00"/>
  </r>
  <r>
    <s v="CA-2015-130890"/>
    <s v="Standard Class"/>
    <s v="JO-15280"/>
    <s v="Jas O'Carroll"/>
    <x v="1"/>
    <s v="United States"/>
    <s v="Los Angeles"/>
    <x v="0"/>
    <n v="90004"/>
    <x v="0"/>
    <s v="FUR-TA-10002903"/>
    <x v="1"/>
    <x v="4"/>
    <s v="Bevis Round Bullnose 29\ High Table Top\&quot;&quot;"/>
    <n v="1038.8399999999999"/>
    <n v="5"/>
    <n v="0.2"/>
    <n v="51.94"/>
    <x v="52"/>
    <x v="3"/>
    <d v="2015-06-11T00:00:00"/>
  </r>
  <r>
    <s v="CA-2015-144253"/>
    <s v="Second Class"/>
    <s v="AS-10225"/>
    <s v="Alan Schoenberger"/>
    <x v="0"/>
    <s v="United States"/>
    <s v="New York City"/>
    <x v="10"/>
    <n v="10024"/>
    <x v="3"/>
    <s v="FUR-FU-10002671"/>
    <x v="1"/>
    <x v="8"/>
    <s v="Electrix 20W Halogen Replacement Bulb for Zoom-In Desk Lamp"/>
    <n v="26.8"/>
    <n v="2"/>
    <n v="0"/>
    <n v="12.86"/>
    <x v="53"/>
    <x v="3"/>
    <d v="2015-09-05T00:00:00"/>
  </r>
  <r>
    <s v="CA-2014-130960"/>
    <s v="Standard Class"/>
    <s v="KB-16600"/>
    <s v="Ken Brennan"/>
    <x v="0"/>
    <s v="United States"/>
    <s v="Taylor"/>
    <x v="8"/>
    <n v="48180"/>
    <x v="2"/>
    <s v="OFF-AR-10003651"/>
    <x v="0"/>
    <x v="11"/>
    <s v="Newell 350"/>
    <n v="9.84"/>
    <n v="3"/>
    <n v="0"/>
    <n v="2.85"/>
    <x v="54"/>
    <x v="2"/>
    <d v="2015-04-01T00:00:00"/>
  </r>
  <r>
    <s v="CA-2017-126774"/>
    <s v="First Class"/>
    <s v="SH-20395"/>
    <s v="Shahid Hopkins"/>
    <x v="1"/>
    <s v="United States"/>
    <s v="Arlington"/>
    <x v="9"/>
    <n v="22204"/>
    <x v="1"/>
    <s v="OFF-AR-10002804"/>
    <x v="0"/>
    <x v="11"/>
    <s v="Faber Castell Col-Erase Pencils"/>
    <n v="4.8899999999999997"/>
    <n v="1"/>
    <n v="0"/>
    <n v="2"/>
    <x v="1"/>
    <x v="1"/>
    <d v="2017-04-17T00:00:00"/>
  </r>
  <r>
    <s v="CA-2014-120887"/>
    <s v="Standard Class"/>
    <s v="TS-21205"/>
    <s v="Thomas Seio"/>
    <x v="0"/>
    <s v="United States"/>
    <s v="Hackensack"/>
    <x v="18"/>
    <n v="7601"/>
    <x v="3"/>
    <s v="FUR-FU-10001588"/>
    <x v="1"/>
    <x v="8"/>
    <s v="Deflect-o SuperTray Unbreakable Stackable Tray, Letter, Black"/>
    <n v="87.54"/>
    <n v="3"/>
    <n v="0"/>
    <n v="37.64"/>
    <x v="55"/>
    <x v="2"/>
    <d v="2014-09-27T00:00:00"/>
  </r>
  <r>
    <s v="CA-2014-164259"/>
    <s v="First Class"/>
    <s v="SP-20860"/>
    <s v="Sung Pak"/>
    <x v="0"/>
    <s v="United States"/>
    <s v="Philadelphia"/>
    <x v="13"/>
    <n v="19143"/>
    <x v="3"/>
    <s v="OFF-AR-10003373"/>
    <x v="0"/>
    <x v="11"/>
    <s v="Boston School Pro Electric Pencil Sharpener, 1670"/>
    <n v="99.14"/>
    <n v="4"/>
    <n v="0.2"/>
    <n v="8.67"/>
    <x v="56"/>
    <x v="2"/>
    <d v="2014-12-30T00:00:00"/>
  </r>
  <r>
    <s v="CA-2014-156601"/>
    <s v="Standard Class"/>
    <s v="FA-14230"/>
    <s v="Frank Atkinson"/>
    <x v="0"/>
    <s v="United States"/>
    <s v="Long Beach"/>
    <x v="0"/>
    <n v="90805"/>
    <x v="0"/>
    <s v="OFF-FA-10000624"/>
    <x v="0"/>
    <x v="12"/>
    <s v="OIC Binder Clips"/>
    <n v="7.16"/>
    <n v="2"/>
    <n v="0"/>
    <n v="3.58"/>
    <x v="57"/>
    <x v="2"/>
    <d v="2014-09-24T00:00:00"/>
  </r>
  <r>
    <s v="CA-2017-153339"/>
    <s v="Second Class"/>
    <s v="DJ-13510"/>
    <s v="Don Jones"/>
    <x v="0"/>
    <s v="United States"/>
    <s v="Murfreesboro"/>
    <x v="19"/>
    <n v="37130"/>
    <x v="1"/>
    <s v="FUR-FU-10001967"/>
    <x v="1"/>
    <x v="8"/>
    <s v="Telescoping Adjustable Floor Lamp"/>
    <n v="15.99"/>
    <n v="1"/>
    <n v="0.2"/>
    <n v="1"/>
    <x v="58"/>
    <x v="1"/>
    <d v="2017-05-11T00:00:00"/>
  </r>
  <r>
    <s v="CA-2017-169901"/>
    <s v="Standard Class"/>
    <s v="CC-12550"/>
    <s v="Clay Cheatham"/>
    <x v="1"/>
    <s v="United States"/>
    <s v="San Francisco"/>
    <x v="0"/>
    <n v="94122"/>
    <x v="0"/>
    <s v="TEC-PH-10002293"/>
    <x v="2"/>
    <x v="5"/>
    <s v="Anker 36W 4-Port USB Wall Charger Travel Power Adapter for iPhone 5s 5c 5"/>
    <n v="47.98"/>
    <n v="3"/>
    <n v="0.2"/>
    <n v="4.8"/>
    <x v="59"/>
    <x v="1"/>
    <d v="2017-06-19T00:00:00"/>
  </r>
  <r>
    <s v="CA-2016-130001"/>
    <s v="Standard Class"/>
    <s v="HK-14890"/>
    <s v="Heather Kirkland"/>
    <x v="0"/>
    <s v="United States"/>
    <s v="Charlotte"/>
    <x v="1"/>
    <n v="28205"/>
    <x v="1"/>
    <s v="OFF-PA-10002666"/>
    <x v="0"/>
    <x v="1"/>
    <s v="Southworth 25% Cotton Linen-Finish Paper &amp; Envelopes"/>
    <n v="36.24"/>
    <n v="5"/>
    <n v="0.2"/>
    <n v="11.33"/>
    <x v="60"/>
    <x v="0"/>
    <d v="2016-04-28T00:00:00"/>
  </r>
  <r>
    <s v="CA-2014-123344"/>
    <s v="Standard Class"/>
    <s v="JD-16060"/>
    <s v="Julia Dunbar"/>
    <x v="1"/>
    <s v="United States"/>
    <s v="San Francisco"/>
    <x v="0"/>
    <n v="94109"/>
    <x v="0"/>
    <s v="OFF-ST-10001713"/>
    <x v="0"/>
    <x v="3"/>
    <s v="Gould Plastics 9-Pocket Panel Bin, 18-3/8w x 5-1/4d x 20-1/2h, Black"/>
    <n v="211.96"/>
    <n v="4"/>
    <n v="0"/>
    <n v="8.48"/>
    <x v="61"/>
    <x v="2"/>
    <d v="2014-09-29T00:00:00"/>
  </r>
  <r>
    <s v="US-2016-134656"/>
    <s v="First Class"/>
    <s v="MM-18280"/>
    <s v="Muhammed MacIntyre"/>
    <x v="0"/>
    <s v="United States"/>
    <s v="Quincy"/>
    <x v="6"/>
    <n v="62301"/>
    <x v="2"/>
    <s v="OFF-PA-10003039"/>
    <x v="0"/>
    <x v="1"/>
    <s v="Xerox 1960"/>
    <n v="99.14"/>
    <n v="4"/>
    <n v="0.2"/>
    <n v="30.98"/>
    <x v="62"/>
    <x v="0"/>
    <d v="2016-09-28T00:00:00"/>
  </r>
  <r>
    <s v="CA-2015-125395"/>
    <s v="Second Class"/>
    <s v="LA-16780"/>
    <s v="Laura Armstrong"/>
    <x v="0"/>
    <s v="United States"/>
    <s v="Taylor"/>
    <x v="8"/>
    <n v="48180"/>
    <x v="2"/>
    <s v="TEC-AC-10004708"/>
    <x v="2"/>
    <x v="10"/>
    <s v="Sony 32GB Class 10 Micro SDHC R40 Memory Card"/>
    <n v="41.9"/>
    <n v="2"/>
    <n v="0"/>
    <n v="8.8000000000000007"/>
    <x v="63"/>
    <x v="3"/>
    <d v="2015-06-29T00:00:00"/>
  </r>
  <r>
    <s v="CA-2014-115973"/>
    <s v="First Class"/>
    <s v="NG-18430"/>
    <s v="Nathan Gelder"/>
    <x v="1"/>
    <s v="United States"/>
    <s v="Cincinnati"/>
    <x v="15"/>
    <n v="45231"/>
    <x v="3"/>
    <s v="OFF-AR-10004757"/>
    <x v="0"/>
    <x v="11"/>
    <s v="Crayola Colored Pencils"/>
    <n v="2.62"/>
    <n v="1"/>
    <n v="0.2"/>
    <n v="0.43"/>
    <x v="64"/>
    <x v="2"/>
    <d v="2014-11-26T00:00:00"/>
  </r>
  <r>
    <s v="CA-2017-102946"/>
    <s v="Standard Class"/>
    <s v="VP-21730"/>
    <s v="Victor Preis"/>
    <x v="2"/>
    <s v="United States"/>
    <s v="Las Vegas"/>
    <x v="20"/>
    <n v="89115"/>
    <x v="0"/>
    <s v="OFF-BI-10004492"/>
    <x v="0"/>
    <x v="2"/>
    <s v="Tuf-Vin Binders"/>
    <n v="75.790000000000006"/>
    <n v="3"/>
    <n v="0.2"/>
    <n v="25.58"/>
    <x v="65"/>
    <x v="1"/>
    <d v="2017-06-30T00:00:00"/>
  </r>
  <r>
    <s v="CA-2015-122259"/>
    <s v="Standard Class"/>
    <s v="HP-14815"/>
    <s v="Harold Pawlan"/>
    <x v="2"/>
    <s v="United States"/>
    <s v="Jackson"/>
    <x v="8"/>
    <n v="49201"/>
    <x v="2"/>
    <s v="OFF-SU-10002573"/>
    <x v="0"/>
    <x v="13"/>
    <s v="Acme 10\ Easy Grip Assistive Scissors\&quot;&quot;"/>
    <n v="70.12"/>
    <n v="4"/>
    <n v="0"/>
    <n v="21.04"/>
    <x v="37"/>
    <x v="3"/>
    <d v="2015-10-31T00:00:00"/>
  </r>
  <r>
    <s v="CA-2014-113166"/>
    <s v="First Class"/>
    <s v="LF-17185"/>
    <s v="Luke Foster"/>
    <x v="1"/>
    <s v="United States"/>
    <s v="Miami"/>
    <x v="7"/>
    <n v="33180"/>
    <x v="1"/>
    <s v="OFF-PA-10001947"/>
    <x v="0"/>
    <x v="1"/>
    <s v="Xerox 1974"/>
    <n v="9.57"/>
    <n v="2"/>
    <n v="0.2"/>
    <n v="3.47"/>
    <x v="66"/>
    <x v="2"/>
    <d v="2014-12-26T00:00:00"/>
  </r>
  <r>
    <s v="CA-2014-155208"/>
    <s v="Standard Class"/>
    <s v="SP-20650"/>
    <s v="Stephanie Phelps"/>
    <x v="0"/>
    <s v="United States"/>
    <s v="Wilmington"/>
    <x v="1"/>
    <n v="28403"/>
    <x v="1"/>
    <s v="OFF-AR-10003478"/>
    <x v="0"/>
    <x v="11"/>
    <s v="Avery Hi-Liter EverBold Pen Style Fluorescent Highlighters, 4/Pack"/>
    <n v="39.07"/>
    <n v="6"/>
    <n v="0.2"/>
    <n v="9.77"/>
    <x v="67"/>
    <x v="2"/>
    <d v="2014-04-20T00:00:00"/>
  </r>
  <r>
    <s v="CA-2017-117933"/>
    <s v="Standard Class"/>
    <s v="RF-19840"/>
    <s v="Roy FranzÃ¶sisch"/>
    <x v="1"/>
    <s v="United States"/>
    <s v="New York City"/>
    <x v="10"/>
    <n v="10024"/>
    <x v="3"/>
    <s v="OFF-AP-10004249"/>
    <x v="0"/>
    <x v="9"/>
    <s v="Staple holder"/>
    <n v="35.909999999999997"/>
    <n v="3"/>
    <n v="0"/>
    <n v="9.6999999999999993"/>
    <x v="68"/>
    <x v="1"/>
    <d v="2017-12-29T00:00:00"/>
  </r>
  <r>
    <s v="CA-2017-122105"/>
    <s v="Standard Class"/>
    <s v="CJ-12010"/>
    <s v="Caroline Jumper"/>
    <x v="1"/>
    <s v="United States"/>
    <s v="Huntington Beach"/>
    <x v="0"/>
    <n v="92646"/>
    <x v="0"/>
    <s v="OFF-AR-10004344"/>
    <x v="0"/>
    <x v="11"/>
    <s v="Bulldog Vacuum Base Pencil Sharpener"/>
    <n v="95.92"/>
    <n v="8"/>
    <n v="0"/>
    <n v="25.9"/>
    <x v="40"/>
    <x v="1"/>
    <d v="2017-06-28T00:00:00"/>
  </r>
  <r>
    <s v="CA-2016-148796"/>
    <s v="Standard Class"/>
    <s v="PB-19150"/>
    <s v="Philip Brown"/>
    <x v="1"/>
    <s v="United States"/>
    <s v="Los Angeles"/>
    <x v="0"/>
    <n v="90004"/>
    <x v="0"/>
    <s v="FUR-CH-10004886"/>
    <x v="1"/>
    <x v="7"/>
    <s v="Bevis Steel Folding Chairs"/>
    <n v="383.8"/>
    <n v="5"/>
    <n v="0.2"/>
    <n v="38.380000000000003"/>
    <x v="69"/>
    <x v="0"/>
    <d v="2016-04-18T00:00:00"/>
  </r>
  <r>
    <s v="CA-2017-154816"/>
    <s v="Standard Class"/>
    <s v="VB-21745"/>
    <s v="Victoria Brennan"/>
    <x v="0"/>
    <s v="United States"/>
    <s v="Richmond"/>
    <x v="21"/>
    <n v="40475"/>
    <x v="1"/>
    <s v="OFF-PA-10003845"/>
    <x v="0"/>
    <x v="1"/>
    <s v="Xerox 1987"/>
    <n v="5.78"/>
    <n v="1"/>
    <n v="0"/>
    <n v="2.83"/>
    <x v="38"/>
    <x v="1"/>
    <d v="2017-10-11T00:00:00"/>
  </r>
  <r>
    <s v="CA-2014-142048"/>
    <s v="First Class"/>
    <s v="JE-15745"/>
    <s v="Joel Eaton"/>
    <x v="1"/>
    <s v="United States"/>
    <s v="Louisville"/>
    <x v="22"/>
    <n v="80027"/>
    <x v="0"/>
    <s v="TEC-AC-10004114"/>
    <x v="2"/>
    <x v="10"/>
    <s v="KeyTronicÂ 6101 Series -Â KeyboardÂ - Black"/>
    <n v="196.75"/>
    <n v="6"/>
    <n v="0.2"/>
    <n v="56.57"/>
    <x v="70"/>
    <x v="2"/>
    <d v="2014-06-25T00:00:00"/>
  </r>
  <r>
    <s v="CA-2017-155705"/>
    <s v="Second Class"/>
    <s v="NF-18385"/>
    <s v="Natalie Fritzler"/>
    <x v="1"/>
    <s v="United States"/>
    <s v="Jackson"/>
    <x v="23"/>
    <n v="39212"/>
    <x v="1"/>
    <s v="FUR-CH-10000015"/>
    <x v="1"/>
    <x v="7"/>
    <s v="Hon Multipurpose Stacking Arm Chairs"/>
    <n v="866.4"/>
    <n v="4"/>
    <n v="0"/>
    <n v="225.26"/>
    <x v="71"/>
    <x v="1"/>
    <d v="2017-08-23T00:00:00"/>
  </r>
  <r>
    <s v="CA-2014-101476"/>
    <s v="First Class"/>
    <s v="SD-20485"/>
    <s v="Shirley Daniels"/>
    <x v="2"/>
    <s v="United States"/>
    <s v="New Rochelle"/>
    <x v="10"/>
    <n v="10801"/>
    <x v="3"/>
    <s v="TEC-MA-10000029"/>
    <x v="2"/>
    <x v="14"/>
    <s v="Epson WorkForce WF-2530 All-in-One Printer, Copier Scanner"/>
    <n v="69.989999999999995"/>
    <n v="1"/>
    <n v="0"/>
    <n v="30.1"/>
    <x v="72"/>
    <x v="2"/>
    <d v="2014-12-09T00:00:00"/>
  </r>
  <r>
    <s v="CA-2017-152275"/>
    <s v="Standard Class"/>
    <s v="KH-16630"/>
    <s v="Ken Heidel"/>
    <x v="0"/>
    <s v="United States"/>
    <s v="San Antonio"/>
    <x v="5"/>
    <n v="78207"/>
    <x v="2"/>
    <s v="OFF-AR-10000369"/>
    <x v="0"/>
    <x v="11"/>
    <s v="Design Ebony Sketching Pencil"/>
    <n v="6.67"/>
    <n v="6"/>
    <n v="0.2"/>
    <n v="0.5"/>
    <x v="73"/>
    <x v="1"/>
    <d v="2017-08-10T00:00:00"/>
  </r>
  <r>
    <s v="CA-2016-127369"/>
    <s v="First Class"/>
    <s v="DB-13060"/>
    <s v="Dave Brooks"/>
    <x v="1"/>
    <s v="United States"/>
    <s v="Lowell"/>
    <x v="24"/>
    <n v="1852"/>
    <x v="3"/>
    <s v="OFF-ST-10003306"/>
    <x v="0"/>
    <x v="3"/>
    <s v="Letter Size Cart"/>
    <n v="714.3"/>
    <n v="5"/>
    <n v="0"/>
    <n v="207.15"/>
    <x v="46"/>
    <x v="0"/>
    <d v="2016-07-06T00:00:00"/>
  </r>
  <r>
    <s v="CA-2017-130043"/>
    <s v="Standard Class"/>
    <s v="BB-11545"/>
    <s v="Brenda Bowman"/>
    <x v="0"/>
    <s v="United States"/>
    <s v="Houston"/>
    <x v="5"/>
    <n v="77070"/>
    <x v="2"/>
    <s v="OFF-PA-10002230"/>
    <x v="0"/>
    <x v="1"/>
    <s v="Xerox 1897"/>
    <n v="31.87"/>
    <n v="8"/>
    <n v="0.2"/>
    <n v="11.55"/>
    <x v="74"/>
    <x v="1"/>
    <d v="2017-09-19T00:00:00"/>
  </r>
  <r>
    <s v="CA-2017-157252"/>
    <s v="Second Class"/>
    <s v="CV-12805"/>
    <s v="Cynthia Voltz"/>
    <x v="0"/>
    <s v="United States"/>
    <s v="New York City"/>
    <x v="10"/>
    <n v="10024"/>
    <x v="3"/>
    <s v="FUR-CH-10003396"/>
    <x v="1"/>
    <x v="7"/>
    <s v="Global Deluxe Steno Chair"/>
    <n v="207.85"/>
    <n v="3"/>
    <n v="0.1"/>
    <n v="2.31"/>
    <x v="75"/>
    <x v="1"/>
    <d v="2017-01-23T00:00:00"/>
  </r>
  <r>
    <s v="CA-2017-154214"/>
    <s v="Second Class"/>
    <s v="TB-21595"/>
    <s v="Troy Blackwell"/>
    <x v="1"/>
    <s v="United States"/>
    <s v="Columbus"/>
    <x v="25"/>
    <n v="47201"/>
    <x v="2"/>
    <s v="FUR-FU-10000206"/>
    <x v="1"/>
    <x v="8"/>
    <s v="GE General Purpose, Extra Long Life, Showcase &amp; Floodlight Incandescent Bulbs"/>
    <n v="2.91"/>
    <n v="1"/>
    <n v="0"/>
    <n v="1.37"/>
    <x v="76"/>
    <x v="1"/>
    <d v="2017-03-25T00:00:00"/>
  </r>
  <r>
    <s v="CA-2016-100153"/>
    <s v="Standard Class"/>
    <s v="KH-16630"/>
    <s v="Ken Heidel"/>
    <x v="0"/>
    <s v="United States"/>
    <s v="Norman"/>
    <x v="26"/>
    <n v="73071"/>
    <x v="2"/>
    <s v="TEC-AC-10001772"/>
    <x v="2"/>
    <x v="10"/>
    <s v="Memorex Mini Travel Drive 16 GB USB 2.0 Flash Drive"/>
    <n v="63.88"/>
    <n v="4"/>
    <n v="0"/>
    <n v="24.91"/>
    <x v="77"/>
    <x v="0"/>
    <d v="2016-12-17T00:00:00"/>
  </r>
  <r>
    <s v="CA-2015-154144"/>
    <s v="Standard Class"/>
    <s v="MH-17785"/>
    <s v="Maya Herman"/>
    <x v="0"/>
    <s v="United States"/>
    <s v="Lindenhurst"/>
    <x v="10"/>
    <n v="11757"/>
    <x v="3"/>
    <s v="OFF-PA-10004071"/>
    <x v="0"/>
    <x v="1"/>
    <s v="Eaton Premium Continuous-Feed Paper, 25% Cotton, Letter Size, White, 1000 Shts/Box"/>
    <n v="55.48"/>
    <n v="1"/>
    <n v="0"/>
    <n v="26.63"/>
    <x v="78"/>
    <x v="3"/>
    <d v="2015-12-24T00:00:00"/>
  </r>
  <r>
    <s v="CA-2016-103891"/>
    <s v="Standard Class"/>
    <s v="KH-16690"/>
    <s v="Kristen Hastings"/>
    <x v="0"/>
    <s v="United States"/>
    <s v="Los Angeles"/>
    <x v="0"/>
    <n v="90008"/>
    <x v="0"/>
    <s v="TEC-PH-10000149"/>
    <x v="2"/>
    <x v="5"/>
    <s v="Cisco SPA525G2 IP Phone - Wireless"/>
    <n v="95.76"/>
    <n v="6"/>
    <n v="0.2"/>
    <n v="7.18"/>
    <x v="79"/>
    <x v="0"/>
    <d v="2016-12-07T00:00:00"/>
  </r>
  <r>
    <s v="CA-2016-152632"/>
    <s v="Standard Class"/>
    <s v="JE-15475"/>
    <s v="Jeremy Ellison"/>
    <x v="1"/>
    <s v="United States"/>
    <s v="Troy"/>
    <x v="10"/>
    <n v="12180"/>
    <x v="3"/>
    <s v="FUR-FU-10002671"/>
    <x v="1"/>
    <x v="8"/>
    <s v="Electrix 20W Halogen Replacement Bulb for Zoom-In Desk Lamp"/>
    <n v="40.200000000000003"/>
    <n v="3"/>
    <n v="0"/>
    <n v="19.3"/>
    <x v="80"/>
    <x v="0"/>
    <d v="2016-10-27T00:00:00"/>
  </r>
  <r>
    <s v="CA-2014-134677"/>
    <s v="Standard Class"/>
    <s v="XP-21865"/>
    <s v="Xylona Preis"/>
    <x v="1"/>
    <s v="United States"/>
    <s v="San Diego"/>
    <x v="0"/>
    <n v="92024"/>
    <x v="0"/>
    <s v="TEC-AC-10001445"/>
    <x v="2"/>
    <x v="10"/>
    <s v="ImationÂ USB 2.0 SwivelÂ Flash DriveÂ USBÂ flash driveÂ - 4 GB - Pink"/>
    <n v="9.09"/>
    <n v="3"/>
    <n v="0"/>
    <n v="1.91"/>
    <x v="81"/>
    <x v="2"/>
    <d v="2014-10-10T00:00:00"/>
  </r>
  <r>
    <s v="CA-2014-154627"/>
    <s v="First Class"/>
    <s v="SA-20830"/>
    <s v="Sue Ann Reed"/>
    <x v="1"/>
    <s v="United States"/>
    <s v="Chicago"/>
    <x v="6"/>
    <n v="60610"/>
    <x v="2"/>
    <s v="TEC-PH-10001363"/>
    <x v="2"/>
    <x v="5"/>
    <s v="Apple iPhone 5S"/>
    <n v="2735.95"/>
    <n v="6"/>
    <n v="0.2"/>
    <n v="341.99"/>
    <x v="82"/>
    <x v="2"/>
    <d v="2014-10-31T00:00:00"/>
  </r>
  <r>
    <s v="CA-2016-169166"/>
    <s v="Standard Class"/>
    <s v="SS-20590"/>
    <s v="Sonia Sunley"/>
    <x v="1"/>
    <s v="United States"/>
    <s v="Seattle"/>
    <x v="2"/>
    <n v="98115"/>
    <x v="0"/>
    <s v="TEC-AC-10000991"/>
    <x v="2"/>
    <x v="10"/>
    <s v="Sony Micro Vault Click 8 GB USB 2.0 Flash Drive"/>
    <n v="93.98"/>
    <n v="2"/>
    <n v="0"/>
    <n v="13.16"/>
    <x v="83"/>
    <x v="0"/>
    <d v="2016-09-05T00:00:00"/>
  </r>
  <r>
    <s v="CA-2015-134782"/>
    <s v="Standard Class"/>
    <s v="MD-17350"/>
    <s v="Maribeth Dona"/>
    <x v="1"/>
    <s v="United States"/>
    <s v="Fayetteville"/>
    <x v="27"/>
    <n v="72701"/>
    <x v="1"/>
    <s v="OFF-EN-10001434"/>
    <x v="0"/>
    <x v="6"/>
    <s v="Strathmore #10 Envelopes, Ultimate White"/>
    <n v="105.42"/>
    <n v="2"/>
    <n v="0"/>
    <n v="51.66"/>
    <x v="84"/>
    <x v="3"/>
    <d v="2015-12-31T00:00:00"/>
  </r>
  <r>
    <s v="CA-2017-134978"/>
    <s v="Second Class"/>
    <s v="EB-13705"/>
    <s v="Ed Braxton"/>
    <x v="0"/>
    <s v="United States"/>
    <s v="New York City"/>
    <x v="10"/>
    <n v="10024"/>
    <x v="3"/>
    <s v="OFF-BI-10003274"/>
    <x v="0"/>
    <x v="2"/>
    <s v="Avery Durable Slant Ring Binders, No Labels"/>
    <n v="15.92"/>
    <n v="5"/>
    <n v="0.2"/>
    <n v="5.37"/>
    <x v="44"/>
    <x v="1"/>
    <d v="2017-12-11T00:00:00"/>
  </r>
  <r>
    <s v="CA-2016-106341"/>
    <s v="First Class"/>
    <s v="LF-17185"/>
    <s v="Luke Foster"/>
    <x v="1"/>
    <s v="United States"/>
    <s v="Newark"/>
    <x v="15"/>
    <n v="43055"/>
    <x v="3"/>
    <s v="OFF-AR-10002053"/>
    <x v="0"/>
    <x v="11"/>
    <s v="Premium Writing Pencils, Soft, #2 by Central Association for the Blind"/>
    <n v="7.15"/>
    <n v="3"/>
    <n v="0.2"/>
    <n v="0.72"/>
    <x v="85"/>
    <x v="0"/>
    <d v="2016-10-23T00:00:00"/>
  </r>
  <r>
    <s v="CA-2017-145142"/>
    <s v="First Class"/>
    <s v="MC-17605"/>
    <s v="Matt Connell"/>
    <x v="0"/>
    <s v="United States"/>
    <s v="Detroit"/>
    <x v="8"/>
    <n v="48234"/>
    <x v="2"/>
    <s v="FUR-TA-10001857"/>
    <x v="1"/>
    <x v="4"/>
    <s v="Balt Solid Wood Rectangular Table"/>
    <n v="210.98"/>
    <n v="2"/>
    <n v="0"/>
    <n v="21.1"/>
    <x v="86"/>
    <x v="1"/>
    <d v="2017-01-25T00:00:00"/>
  </r>
  <r>
    <s v="CA-2015-158792"/>
    <s v="Standard Class"/>
    <s v="BD-11605"/>
    <s v="Brian Dahlen"/>
    <x v="1"/>
    <s v="United States"/>
    <s v="Lawrence"/>
    <x v="24"/>
    <n v="1841"/>
    <x v="3"/>
    <s v="OFF-FA-10002815"/>
    <x v="0"/>
    <x v="12"/>
    <s v="Staples"/>
    <n v="22.2"/>
    <n v="5"/>
    <n v="0"/>
    <n v="10.43"/>
    <x v="87"/>
    <x v="3"/>
    <d v="2016-02-01T00:00:00"/>
  </r>
  <r>
    <s v="CA-2015-102848"/>
    <s v="Second Class"/>
    <s v="KB-16240"/>
    <s v="Karen Bern"/>
    <x v="0"/>
    <s v="United States"/>
    <s v="Los Angeles"/>
    <x v="0"/>
    <n v="90036"/>
    <x v="0"/>
    <s v="FUR-CH-10000595"/>
    <x v="1"/>
    <x v="7"/>
    <s v="Safco Contoured Stacking Chairs"/>
    <n v="190.72"/>
    <n v="1"/>
    <n v="0.2"/>
    <n v="11.92"/>
    <x v="88"/>
    <x v="3"/>
    <d v="2015-09-11T00:00:00"/>
  </r>
  <r>
    <s v="US-2017-129441"/>
    <s v="Standard Class"/>
    <s v="JC-15340"/>
    <s v="Jasper Cacioppo"/>
    <x v="1"/>
    <s v="United States"/>
    <s v="Los Angeles"/>
    <x v="0"/>
    <n v="90032"/>
    <x v="0"/>
    <s v="FUR-FU-10000448"/>
    <x v="1"/>
    <x v="8"/>
    <s v="Tenex Chairmats For Use With Carpeted Floors"/>
    <n v="47.94"/>
    <n v="3"/>
    <n v="0"/>
    <n v="2.4"/>
    <x v="89"/>
    <x v="1"/>
    <d v="2017-11-09T00:00:00"/>
  </r>
  <r>
    <s v="CA-2016-126613"/>
    <s v="Standard Class"/>
    <s v="AA-10375"/>
    <s v="Allen Armold"/>
    <x v="1"/>
    <s v="United States"/>
    <s v="Mesa"/>
    <x v="28"/>
    <n v="85204"/>
    <x v="0"/>
    <s v="OFF-ST-10001325"/>
    <x v="0"/>
    <x v="3"/>
    <s v="Sterilite Officeware Hinged File Box"/>
    <n v="16.77"/>
    <n v="2"/>
    <n v="0.2"/>
    <n v="1.47"/>
    <x v="90"/>
    <x v="0"/>
    <d v="2016-10-07T00:00:00"/>
  </r>
  <r>
    <s v="CA-2015-147851"/>
    <s v="Standard Class"/>
    <s v="MP-17470"/>
    <s v="Mark Packer"/>
    <x v="2"/>
    <s v="United States"/>
    <s v="New York City"/>
    <x v="10"/>
    <n v="10009"/>
    <x v="3"/>
    <s v="OFF-BI-10004528"/>
    <x v="0"/>
    <x v="2"/>
    <s v="Cardinal Poly Pocket Divider Pockets for Ring Binders"/>
    <n v="10.75"/>
    <n v="4"/>
    <n v="0.2"/>
    <n v="3.36"/>
    <x v="91"/>
    <x v="3"/>
    <d v="2015-08-12T00:00:00"/>
  </r>
  <r>
    <s v="CA-2014-140795"/>
    <s v="First Class"/>
    <s v="BD-11500"/>
    <s v="Bradley Drucker"/>
    <x v="1"/>
    <s v="United States"/>
    <s v="Green Bay"/>
    <x v="3"/>
    <n v="54302"/>
    <x v="2"/>
    <s v="TEC-AC-10001432"/>
    <x v="2"/>
    <x v="10"/>
    <s v="Enermax Aurora Lite Keyboard"/>
    <n v="468.9"/>
    <n v="6"/>
    <n v="0"/>
    <n v="206.32"/>
    <x v="92"/>
    <x v="2"/>
    <d v="2014-03-02T00:00:00"/>
  </r>
  <r>
    <s v="CA-2016-136924"/>
    <s v="First Class"/>
    <s v="ES-14080"/>
    <s v="Erin Smith"/>
    <x v="0"/>
    <s v="United States"/>
    <s v="Tucson"/>
    <x v="28"/>
    <n v="85705"/>
    <x v="0"/>
    <s v="TEC-PH-10002262"/>
    <x v="2"/>
    <x v="5"/>
    <s v="LG Electronics Tone+ HBS-730 Bluetooth Headset"/>
    <n v="380.86"/>
    <n v="8"/>
    <n v="0.2"/>
    <n v="38.090000000000003"/>
    <x v="93"/>
    <x v="0"/>
    <d v="2016-07-17T00:00:00"/>
  </r>
  <r>
    <s v="CA-2016-136406"/>
    <s v="Second Class"/>
    <s v="BD-11320"/>
    <s v="Bill Donatelli"/>
    <x v="1"/>
    <s v="United States"/>
    <s v="San Francisco"/>
    <x v="0"/>
    <n v="94110"/>
    <x v="0"/>
    <s v="FUR-CH-10002024"/>
    <x v="1"/>
    <x v="7"/>
    <s v="HON 5400 Series Task Chairs for Big and Tall"/>
    <n v="1121.57"/>
    <n v="2"/>
    <n v="0.2"/>
    <n v="0"/>
    <x v="94"/>
    <x v="0"/>
    <d v="2016-04-17T00:00:00"/>
  </r>
  <r>
    <s v="CA-2017-112774"/>
    <s v="First Class"/>
    <s v="RC-19960"/>
    <s v="Ryan Crowe"/>
    <x v="1"/>
    <s v="United States"/>
    <s v="Jacksonville"/>
    <x v="7"/>
    <n v="32216"/>
    <x v="1"/>
    <s v="FUR-FU-10003039"/>
    <x v="1"/>
    <x v="8"/>
    <s v="Howard Miller 11-1/2\ Diameter Grantwood Wall Clock\&quot;&quot;"/>
    <n v="34.5"/>
    <n v="1"/>
    <n v="0.2"/>
    <n v="6.04"/>
    <x v="95"/>
    <x v="1"/>
    <d v="2017-12-09T00:00:00"/>
  </r>
  <r>
    <s v="CA-2017-101945"/>
    <s v="Standard Class"/>
    <s v="GT-14710"/>
    <s v="Greg Tran"/>
    <x v="1"/>
    <s v="United States"/>
    <s v="Houston"/>
    <x v="5"/>
    <n v="77070"/>
    <x v="2"/>
    <s v="OFF-FA-10004248"/>
    <x v="0"/>
    <x v="12"/>
    <s v="Advantus T-Pin Paper Clips"/>
    <n v="10.82"/>
    <n v="3"/>
    <n v="0.2"/>
    <n v="2.57"/>
    <x v="96"/>
    <x v="1"/>
    <d v="2017-11-28T00:00:00"/>
  </r>
  <r>
    <s v="CA-2017-100650"/>
    <s v="Second Class"/>
    <s v="DK-13225"/>
    <s v="Dean Katz"/>
    <x v="0"/>
    <s v="United States"/>
    <s v="Anaheim"/>
    <x v="0"/>
    <n v="92804"/>
    <x v="0"/>
    <s v="OFF-ST-10001780"/>
    <x v="0"/>
    <x v="3"/>
    <s v="Tennsco 16-Compartment Lockers with Coat Rack"/>
    <n v="1295.78"/>
    <n v="2"/>
    <n v="0"/>
    <n v="310.99"/>
    <x v="97"/>
    <x v="1"/>
    <d v="2017-06-29T00:00:00"/>
  </r>
  <r>
    <s v="CA-2014-155852"/>
    <s v="Second Class"/>
    <s v="AJ-10945"/>
    <s v="Ashley Jarboe"/>
    <x v="1"/>
    <s v="United States"/>
    <s v="Wilmington"/>
    <x v="1"/>
    <n v="28403"/>
    <x v="1"/>
    <s v="OFF-AR-10003560"/>
    <x v="0"/>
    <x v="11"/>
    <s v="Zebra Zazzle Fluorescent Highlighters"/>
    <n v="19.46"/>
    <n v="4"/>
    <n v="0.2"/>
    <n v="3.4"/>
    <x v="98"/>
    <x v="2"/>
    <d v="2014-07-03T00:00:00"/>
  </r>
  <r>
    <s v="CA-2017-137099"/>
    <s v="First Class"/>
    <s v="FP-14320"/>
    <s v="Frank Preis"/>
    <x v="1"/>
    <s v="United States"/>
    <s v="Los Angeles"/>
    <x v="0"/>
    <n v="90008"/>
    <x v="0"/>
    <s v="TEC-PH-10002496"/>
    <x v="2"/>
    <x v="5"/>
    <s v="Cisco SPA301"/>
    <n v="374.38"/>
    <n v="3"/>
    <n v="0.2"/>
    <n v="46.8"/>
    <x v="99"/>
    <x v="1"/>
    <d v="2017-10-12T00:00:00"/>
  </r>
  <r>
    <s v="CA-2016-127250"/>
    <s v="Standard Class"/>
    <s v="SF-20200"/>
    <s v="Sarah Foster"/>
    <x v="1"/>
    <s v="United States"/>
    <s v="Marysville"/>
    <x v="2"/>
    <n v="98270"/>
    <x v="0"/>
    <s v="OFF-AR-10003394"/>
    <x v="0"/>
    <x v="11"/>
    <s v="Newell 332"/>
    <n v="8.82"/>
    <n v="3"/>
    <n v="0"/>
    <n v="2.38"/>
    <x v="100"/>
    <x v="0"/>
    <d v="2016-07-11T00:00:00"/>
  </r>
  <r>
    <s v="CA-2017-118640"/>
    <s v="Standard Class"/>
    <s v="CS-11950"/>
    <s v="Carlos Soltero"/>
    <x v="1"/>
    <s v="United States"/>
    <s v="Chicago"/>
    <x v="6"/>
    <n v="60610"/>
    <x v="2"/>
    <s v="OFF-ST-10002974"/>
    <x v="0"/>
    <x v="3"/>
    <s v="Trav-L-File Heavy-Duty Shuttle II, Black"/>
    <n v="69.709999999999994"/>
    <n v="2"/>
    <n v="0.2"/>
    <n v="8.7100000000000009"/>
    <x v="101"/>
    <x v="1"/>
    <d v="2017-07-26T00:00:00"/>
  </r>
  <r>
    <s v="CA-2015-132906"/>
    <s v="Standard Class"/>
    <s v="CC-12145"/>
    <s v="Charles Crestani"/>
    <x v="1"/>
    <s v="United States"/>
    <s v="Los Angeles"/>
    <x v="0"/>
    <n v="90004"/>
    <x v="0"/>
    <s v="OFF-SU-10004498"/>
    <x v="0"/>
    <x v="13"/>
    <s v="Martin-Yale Premier Letter Opener"/>
    <n v="51.52"/>
    <n v="4"/>
    <n v="0"/>
    <n v="1.55"/>
    <x v="102"/>
    <x v="3"/>
    <d v="2015-10-09T00:00:00"/>
  </r>
  <r>
    <s v="CA-2016-120180"/>
    <s v="First Class"/>
    <s v="TP-21130"/>
    <s v="Theone Pippenger"/>
    <x v="1"/>
    <s v="United States"/>
    <s v="Philadelphia"/>
    <x v="13"/>
    <n v="19134"/>
    <x v="3"/>
    <s v="OFF-SU-10004115"/>
    <x v="0"/>
    <x v="13"/>
    <s v="Acme Stainless Steel Office Snips"/>
    <n v="11.63"/>
    <n v="2"/>
    <n v="0.2"/>
    <n v="1.02"/>
    <x v="93"/>
    <x v="0"/>
    <d v="2016-07-16T00:00:00"/>
  </r>
  <r>
    <s v="CA-2017-163020"/>
    <s v="Standard Class"/>
    <s v="MO-17800"/>
    <s v="Meg O'Connel"/>
    <x v="2"/>
    <s v="United States"/>
    <s v="New York City"/>
    <x v="10"/>
    <n v="10009"/>
    <x v="3"/>
    <s v="FUR-FU-10000221"/>
    <x v="1"/>
    <x v="8"/>
    <s v="Master Caster Door Stop, Brown"/>
    <n v="35.56"/>
    <n v="7"/>
    <n v="0"/>
    <n v="12.09"/>
    <x v="74"/>
    <x v="1"/>
    <d v="2017-09-19T00:00:00"/>
  </r>
  <r>
    <s v="CA-2017-153787"/>
    <s v="Standard Class"/>
    <s v="AT-10735"/>
    <s v="Annie Thurman"/>
    <x v="1"/>
    <s v="United States"/>
    <s v="Seattle"/>
    <x v="2"/>
    <n v="98115"/>
    <x v="0"/>
    <s v="OFF-AP-10001563"/>
    <x v="0"/>
    <x v="9"/>
    <s v="Belkin Premiere Surge Master II 8-outlet surge protector"/>
    <n v="97.16"/>
    <n v="2"/>
    <n v="0"/>
    <n v="28.18"/>
    <x v="103"/>
    <x v="1"/>
    <d v="2017-05-23T00:00:00"/>
  </r>
  <r>
    <s v="CA-2015-168004"/>
    <s v="Second Class"/>
    <s v="DJ-13420"/>
    <s v="Denny Joy"/>
    <x v="0"/>
    <s v="United States"/>
    <s v="Warner Robins"/>
    <x v="29"/>
    <n v="31088"/>
    <x v="1"/>
    <s v="FUR-CH-10001482"/>
    <x v="1"/>
    <x v="7"/>
    <s v="Office Star - Mesh Screen back chair with Vinyl seat"/>
    <n v="392.94"/>
    <n v="3"/>
    <n v="0"/>
    <n v="43.22"/>
    <x v="104"/>
    <x v="3"/>
    <d v="2015-09-10T00:00:00"/>
  </r>
  <r>
    <s v="CA-2016-147067"/>
    <s v="Standard Class"/>
    <s v="JD-16150"/>
    <s v="Justin Deggeller"/>
    <x v="0"/>
    <s v="United States"/>
    <s v="Minneapolis"/>
    <x v="12"/>
    <n v="55407"/>
    <x v="2"/>
    <s v="FUR-FU-10000732"/>
    <x v="1"/>
    <x v="8"/>
    <s v="Eldon 200 Class Desk Accessories"/>
    <n v="18.84"/>
    <n v="3"/>
    <n v="0"/>
    <n v="6.03"/>
    <x v="105"/>
    <x v="0"/>
    <d v="2016-12-22T00:00:00"/>
  </r>
  <r>
    <s v="CA-2017-106103"/>
    <s v="Standard Class"/>
    <s v="SC-20305"/>
    <s v="Sean Christensen"/>
    <x v="1"/>
    <s v="United States"/>
    <s v="Rochester Hills"/>
    <x v="8"/>
    <n v="48307"/>
    <x v="2"/>
    <s v="TEC-AC-10003832"/>
    <x v="2"/>
    <x v="10"/>
    <s v="ImationÂ 16GB Mini TravelDrive USB 2.0Â Flash Drive"/>
    <n v="132.52000000000001"/>
    <n v="4"/>
    <n v="0"/>
    <n v="54.33"/>
    <x v="106"/>
    <x v="1"/>
    <d v="2017-10-06T00:00:00"/>
  </r>
  <r>
    <s v="US-2017-127719"/>
    <s v="Standard Class"/>
    <s v="TW-21025"/>
    <s v="Tamara Willingham"/>
    <x v="2"/>
    <s v="United States"/>
    <s v="Plainfield"/>
    <x v="18"/>
    <n v="7060"/>
    <x v="3"/>
    <s v="OFF-PA-10001934"/>
    <x v="0"/>
    <x v="1"/>
    <s v="Xerox 1993"/>
    <n v="6.48"/>
    <n v="1"/>
    <n v="0"/>
    <n v="3.18"/>
    <x v="107"/>
    <x v="1"/>
    <d v="2017-07-25T00:00:00"/>
  </r>
  <r>
    <s v="CA-2017-126221"/>
    <s v="Standard Class"/>
    <s v="CC-12430"/>
    <s v="Chuck Clark"/>
    <x v="2"/>
    <s v="United States"/>
    <s v="Columbus"/>
    <x v="25"/>
    <n v="47201"/>
    <x v="2"/>
    <s v="OFF-AP-10002457"/>
    <x v="0"/>
    <x v="9"/>
    <s v="Eureka The Boss Plus 12-Amp Hard Box Upright Vacuum, Red"/>
    <n v="209.3"/>
    <n v="2"/>
    <n v="0"/>
    <n v="56.51"/>
    <x v="108"/>
    <x v="1"/>
    <d v="2018-05-01T00:00:00"/>
  </r>
  <r>
    <s v="CA-2016-132661"/>
    <s v="Standard Class"/>
    <s v="SR-20740"/>
    <s v="Steven Roelle"/>
    <x v="2"/>
    <s v="United States"/>
    <s v="New York City"/>
    <x v="10"/>
    <n v="10024"/>
    <x v="3"/>
    <s v="OFF-PA-10000482"/>
    <x v="0"/>
    <x v="1"/>
    <s v="Snap-A-Way Black Print Carbonless Ruled Speed Letter, Triplicate"/>
    <n v="379.4"/>
    <n v="10"/>
    <n v="0"/>
    <n v="178.32"/>
    <x v="109"/>
    <x v="0"/>
    <d v="2016-10-29T00:00:00"/>
  </r>
  <r>
    <s v="CA-2016-123666"/>
    <s v="Standard Class"/>
    <s v="SP-20545"/>
    <s v="Sibella Parks"/>
    <x v="0"/>
    <s v="United States"/>
    <s v="New York City"/>
    <x v="10"/>
    <n v="10011"/>
    <x v="3"/>
    <s v="OFF-ST-10001522"/>
    <x v="0"/>
    <x v="3"/>
    <s v="Gould Plastics 18-Pocket Panel Bin, 34w x 5-1/4d x 20-1/2h"/>
    <n v="459.95"/>
    <n v="5"/>
    <n v="0"/>
    <n v="18.399999999999999"/>
    <x v="110"/>
    <x v="0"/>
    <d v="2016-03-30T00:00:00"/>
  </r>
  <r>
    <s v="CA-2016-143308"/>
    <s v="Same Day"/>
    <s v="RC-19825"/>
    <s v="Roy Collins"/>
    <x v="1"/>
    <s v="United States"/>
    <s v="Louisville"/>
    <x v="21"/>
    <n v="40214"/>
    <x v="1"/>
    <s v="OFF-FA-10000621"/>
    <x v="0"/>
    <x v="12"/>
    <s v="OIC Colored Binder Clips, Assorted Sizes"/>
    <n v="10.74"/>
    <n v="3"/>
    <n v="0"/>
    <n v="5.26"/>
    <x v="111"/>
    <x v="0"/>
    <d v="2016-04-11T00:00:00"/>
  </r>
  <r>
    <s v="CA-2014-156314"/>
    <s v="First Class"/>
    <s v="RP-19390"/>
    <s v="Resi PÃ¶lking"/>
    <x v="1"/>
    <s v="United States"/>
    <s v="Cleveland"/>
    <x v="15"/>
    <n v="44105"/>
    <x v="3"/>
    <s v="FUR-FU-10003096"/>
    <x v="1"/>
    <x v="8"/>
    <s v="Master Giant Foot Doorstop, Safety Yellow"/>
    <n v="30.36"/>
    <n v="5"/>
    <n v="0.2"/>
    <n v="8.73"/>
    <x v="66"/>
    <x v="2"/>
    <d v="2014-12-26T00:00:00"/>
  </r>
  <r>
    <s v="CA-2017-111178"/>
    <s v="Standard Class"/>
    <s v="TD-20995"/>
    <s v="Tamara Dahlen"/>
    <x v="1"/>
    <s v="United States"/>
    <s v="Quincy"/>
    <x v="6"/>
    <n v="62301"/>
    <x v="2"/>
    <s v="OFF-AR-10001954"/>
    <x v="0"/>
    <x v="11"/>
    <s v="Newell 331"/>
    <n v="19.559999999999999"/>
    <n v="5"/>
    <n v="0.2"/>
    <n v="1.71"/>
    <x v="59"/>
    <x v="1"/>
    <d v="2017-06-22T00:00:00"/>
  </r>
  <r>
    <s v="CA-2017-161480"/>
    <s v="Standard Class"/>
    <s v="RA-19285"/>
    <s v="Ralph Arnett"/>
    <x v="1"/>
    <s v="United States"/>
    <s v="New York City"/>
    <x v="10"/>
    <n v="10035"/>
    <x v="3"/>
    <s v="FUR-BO-10004015"/>
    <x v="1"/>
    <x v="15"/>
    <s v="Bush Andora Bookcase, Maple/Graphite Gray Finish"/>
    <n v="191.98"/>
    <n v="2"/>
    <n v="0.2"/>
    <n v="4.8"/>
    <x v="22"/>
    <x v="1"/>
    <d v="2017-12-29T00:00:00"/>
  </r>
  <r>
    <s v="CA-2017-114552"/>
    <s v="Standard Class"/>
    <s v="Dl-13600"/>
    <s v="Dorris liebe"/>
    <x v="0"/>
    <s v="United States"/>
    <s v="Cleveland"/>
    <x v="15"/>
    <n v="44105"/>
    <x v="3"/>
    <s v="FUR-FU-10002960"/>
    <x v="1"/>
    <x v="8"/>
    <s v="Eldon 200 Class Desk Accessories, Burgundy"/>
    <n v="15.07"/>
    <n v="3"/>
    <n v="0.2"/>
    <n v="4.1399999999999997"/>
    <x v="112"/>
    <x v="1"/>
    <d v="2017-08-09T00:00:00"/>
  </r>
  <r>
    <s v="CA-2016-163755"/>
    <s v="Second Class"/>
    <s v="AS-10285"/>
    <s v="Alejandro Savely"/>
    <x v="0"/>
    <s v="United States"/>
    <s v="Seattle"/>
    <x v="2"/>
    <n v="98103"/>
    <x v="0"/>
    <s v="FUR-FU-10003394"/>
    <x v="1"/>
    <x v="8"/>
    <s v="Tenex \The Solids\&quot;\&quot; Textured Chair Mats\&quot;&quot;"/>
    <n v="209.88"/>
    <n v="3"/>
    <n v="0"/>
    <n v="35.68"/>
    <x v="111"/>
    <x v="0"/>
    <d v="2016-08-11T00:00:00"/>
  </r>
  <r>
    <s v="CA-2014-113887"/>
    <s v="First Class"/>
    <s v="TH-21550"/>
    <s v="Tracy Hopkins"/>
    <x v="2"/>
    <s v="United States"/>
    <s v="New York City"/>
    <x v="10"/>
    <n v="10035"/>
    <x v="3"/>
    <s v="OFF-PA-10004071"/>
    <x v="0"/>
    <x v="1"/>
    <s v="Eaton Premium Continuous-Feed Paper, 25% Cotton, Letter Size, White, 1000 Shts/Box"/>
    <n v="55.48"/>
    <n v="1"/>
    <n v="0"/>
    <n v="26.63"/>
    <x v="113"/>
    <x v="2"/>
    <d v="2014-07-04T00:00:00"/>
  </r>
  <r>
    <s v="CA-2017-146136"/>
    <s v="Standard Class"/>
    <s v="AP-10915"/>
    <s v="Arthur Prichep"/>
    <x v="1"/>
    <s v="United States"/>
    <s v="Palm Coast"/>
    <x v="7"/>
    <n v="32137"/>
    <x v="1"/>
    <s v="OFF-EN-10001219"/>
    <x v="0"/>
    <x v="6"/>
    <s v="#10- 4 1/8\ x 9 1/2\&quot;\&quot; Security-Tint Envelopes\&quot;&quot;"/>
    <n v="24.45"/>
    <n v="4"/>
    <n v="0.2"/>
    <n v="8.86"/>
    <x v="114"/>
    <x v="1"/>
    <d v="2017-07-09T00:00:00"/>
  </r>
  <r>
    <s v="CA-2014-153150"/>
    <s v="Second Class"/>
    <s v="Dl-13600"/>
    <s v="Dorris liebe"/>
    <x v="0"/>
    <s v="United States"/>
    <s v="Seattle"/>
    <x v="2"/>
    <n v="98105"/>
    <x v="0"/>
    <s v="OFF-BI-10003355"/>
    <x v="0"/>
    <x v="2"/>
    <s v="Cardinal Holdit Business Card Pockets"/>
    <n v="19.920000000000002"/>
    <n v="5"/>
    <n v="0.2"/>
    <n v="6.97"/>
    <x v="115"/>
    <x v="2"/>
    <d v="2014-06-07T00:00:00"/>
  </r>
  <r>
    <s v="CA-2014-130092"/>
    <s v="First Class"/>
    <s v="SV-20365"/>
    <s v="Seth Vernon"/>
    <x v="1"/>
    <s v="United States"/>
    <s v="Dover"/>
    <x v="30"/>
    <n v="19901"/>
    <x v="3"/>
    <s v="FUR-FU-10000010"/>
    <x v="1"/>
    <x v="8"/>
    <s v="DAX Value U-Channel Document Frames, Easel Back"/>
    <n v="9.94"/>
    <n v="2"/>
    <n v="0"/>
    <n v="3.08"/>
    <x v="116"/>
    <x v="2"/>
    <d v="2014-11-01T00:00:00"/>
  </r>
  <r>
    <s v="CA-2017-108910"/>
    <s v="Standard Class"/>
    <s v="KC-16540"/>
    <s v="Kelly Collister"/>
    <x v="1"/>
    <s v="United States"/>
    <s v="Newark"/>
    <x v="15"/>
    <n v="43055"/>
    <x v="3"/>
    <s v="FUR-FU-10002253"/>
    <x v="1"/>
    <x v="8"/>
    <s v="Howard Miller 13\ Diameter Pewter Finish Round Wall Clock\&quot;&quot;"/>
    <n v="103.06"/>
    <n v="3"/>
    <n v="0.2"/>
    <n v="24.48"/>
    <x v="117"/>
    <x v="1"/>
    <d v="2017-09-29T00:00:00"/>
  </r>
  <r>
    <s v="CA-2016-112942"/>
    <s v="Standard Class"/>
    <s v="RD-19810"/>
    <s v="Ross DeVincentis"/>
    <x v="2"/>
    <s v="United States"/>
    <s v="Los Angeles"/>
    <x v="0"/>
    <n v="90045"/>
    <x v="0"/>
    <s v="OFF-PA-10004092"/>
    <x v="0"/>
    <x v="1"/>
    <s v="Tops Green Bar Computer Printout Paper"/>
    <n v="146.82"/>
    <n v="3"/>
    <n v="0"/>
    <n v="73.41"/>
    <x v="118"/>
    <x v="0"/>
    <d v="2016-02-18T00:00:00"/>
  </r>
  <r>
    <s v="CA-2014-117429"/>
    <s v="Standard Class"/>
    <s v="MR-17545"/>
    <s v="Mathew Reese"/>
    <x v="2"/>
    <s v="United States"/>
    <s v="Philadelphia"/>
    <x v="13"/>
    <n v="19140"/>
    <x v="3"/>
    <s v="FUR-FU-10000222"/>
    <x v="1"/>
    <x v="8"/>
    <s v="Seth Thomas 16\ Steel Case Clock\&quot;&quot;"/>
    <n v="129.91999999999999"/>
    <n v="5"/>
    <n v="0.2"/>
    <n v="21.11"/>
    <x v="119"/>
    <x v="2"/>
    <d v="2014-10-13T00:00:00"/>
  </r>
  <r>
    <s v="CA-2016-114713"/>
    <s v="Standard Class"/>
    <s v="SC-20695"/>
    <s v="Steve Chapman"/>
    <x v="0"/>
    <s v="United States"/>
    <s v="Hialeah"/>
    <x v="7"/>
    <n v="33012"/>
    <x v="1"/>
    <s v="OFF-SU-10004664"/>
    <x v="0"/>
    <x v="13"/>
    <s v="Acme Softgrip Scissors"/>
    <n v="45.58"/>
    <n v="7"/>
    <n v="0.2"/>
    <n v="5.13"/>
    <x v="120"/>
    <x v="0"/>
    <d v="2016-12-07T00:00:00"/>
  </r>
  <r>
    <s v="CA-2014-132500"/>
    <s v="Standard Class"/>
    <s v="GZ-14470"/>
    <s v="Gary Zandusky"/>
    <x v="1"/>
    <s v="United States"/>
    <s v="San Francisco"/>
    <x v="0"/>
    <n v="94110"/>
    <x v="0"/>
    <s v="TEC-AC-10001383"/>
    <x v="2"/>
    <x v="10"/>
    <s v="Logitech Wireless Touch Keyboard K400"/>
    <n v="49.98"/>
    <n v="2"/>
    <n v="0"/>
    <n v="8.5"/>
    <x v="121"/>
    <x v="2"/>
    <d v="2014-12-09T00:00:00"/>
  </r>
  <r>
    <s v="CA-2016-150889"/>
    <s v="Second Class"/>
    <s v="PB-19105"/>
    <s v="Peter BÃ¼hler"/>
    <x v="1"/>
    <s v="United States"/>
    <s v="Evanston"/>
    <x v="6"/>
    <n v="60201"/>
    <x v="2"/>
    <s v="TEC-PH-10000004"/>
    <x v="2"/>
    <x v="5"/>
    <s v="Belkin iPhone and iPad Lightning Cable"/>
    <n v="11.99"/>
    <n v="1"/>
    <n v="0.2"/>
    <n v="0.9"/>
    <x v="122"/>
    <x v="0"/>
    <d v="2016-03-22T00:00:00"/>
  </r>
  <r>
    <s v="CA-2016-110499"/>
    <s v="First Class"/>
    <s v="YC-21895"/>
    <s v="Yoseph Carroll"/>
    <x v="0"/>
    <s v="United States"/>
    <s v="San Francisco"/>
    <x v="0"/>
    <n v="94110"/>
    <x v="0"/>
    <s v="TEC-CO-10002095"/>
    <x v="2"/>
    <x v="16"/>
    <s v="Hewlett Packard 610 Color Digital Copier / Printer"/>
    <n v="1199.98"/>
    <n v="3"/>
    <n v="0.2"/>
    <n v="374.99"/>
    <x v="123"/>
    <x v="0"/>
    <d v="2016-09-04T00:00:00"/>
  </r>
  <r>
    <s v="CA-2015-135272"/>
    <s v="Standard Class"/>
    <s v="MS-17830"/>
    <s v="Melanie Seite"/>
    <x v="1"/>
    <s v="United States"/>
    <s v="Los Angeles"/>
    <x v="0"/>
    <n v="90036"/>
    <x v="0"/>
    <s v="FUR-FU-10002759"/>
    <x v="1"/>
    <x v="8"/>
    <s v="12-1/2 Diameter Round Wall Clock"/>
    <n v="79.92"/>
    <n v="4"/>
    <n v="0"/>
    <n v="28.77"/>
    <x v="124"/>
    <x v="3"/>
    <d v="2015-12-12T00:00:00"/>
  </r>
  <r>
    <s v="CA-2017-117240"/>
    <s v="Standard Class"/>
    <s v="CP-12340"/>
    <s v="Christine Phan"/>
    <x v="0"/>
    <s v="United States"/>
    <s v="New York City"/>
    <x v="10"/>
    <n v="10009"/>
    <x v="3"/>
    <s v="OFF-BI-10000848"/>
    <x v="0"/>
    <x v="2"/>
    <s v="Angle-D Ring Binders"/>
    <n v="13.13"/>
    <n v="3"/>
    <n v="0.2"/>
    <n v="4.2699999999999996"/>
    <x v="125"/>
    <x v="1"/>
    <d v="2017-07-28T00:00:00"/>
  </r>
  <r>
    <s v="CA-2015-112319"/>
    <s v="Standard Class"/>
    <s v="AR-10510"/>
    <s v="Andrew Roberts"/>
    <x v="1"/>
    <s v="United States"/>
    <s v="Los Angeles"/>
    <x v="0"/>
    <n v="90004"/>
    <x v="0"/>
    <s v="OFF-PA-10003441"/>
    <x v="0"/>
    <x v="1"/>
    <s v="Xerox 226"/>
    <n v="58.32"/>
    <n v="9"/>
    <n v="0"/>
    <n v="27.99"/>
    <x v="126"/>
    <x v="3"/>
    <d v="2015-08-31T00:00:00"/>
  </r>
  <r>
    <s v="CA-2017-126046"/>
    <s v="Standard Class"/>
    <s v="JC-16105"/>
    <s v="Julie Creighton"/>
    <x v="0"/>
    <s v="United States"/>
    <s v="Atlanta"/>
    <x v="29"/>
    <n v="30318"/>
    <x v="1"/>
    <s v="OFF-LA-10004484"/>
    <x v="0"/>
    <x v="0"/>
    <s v="Avery 476"/>
    <n v="12.39"/>
    <n v="3"/>
    <n v="0"/>
    <n v="5.7"/>
    <x v="58"/>
    <x v="1"/>
    <d v="2017-07-11T00:00:00"/>
  </r>
  <r>
    <s v="CA-2014-106810"/>
    <s v="Standard Class"/>
    <s v="AJ-10795"/>
    <s v="Anthony Johnson"/>
    <x v="0"/>
    <s v="United States"/>
    <s v="Saint Petersburg"/>
    <x v="7"/>
    <n v="33710"/>
    <x v="1"/>
    <s v="FUR-FU-10004306"/>
    <x v="1"/>
    <x v="8"/>
    <s v="Electrix Halogen Magnifier Lamp"/>
    <n v="310.88"/>
    <n v="2"/>
    <n v="0.2"/>
    <n v="23.32"/>
    <x v="127"/>
    <x v="2"/>
    <d v="2014-05-20T00:00:00"/>
  </r>
  <r>
    <s v="CA-2016-157245"/>
    <s v="Standard Class"/>
    <s v="LE-16810"/>
    <s v="Laurel Elliston"/>
    <x v="1"/>
    <s v="United States"/>
    <s v="Arlington"/>
    <x v="9"/>
    <n v="22204"/>
    <x v="1"/>
    <s v="FUR-CH-10003746"/>
    <x v="1"/>
    <x v="7"/>
    <s v="Hon 4070 Series Pagoda Round Back Stacking Chairs"/>
    <n v="641.96"/>
    <n v="2"/>
    <n v="0"/>
    <n v="179.75"/>
    <x v="128"/>
    <x v="0"/>
    <d v="2016-05-24T00:00:00"/>
  </r>
  <r>
    <s v="CA-2014-165974"/>
    <s v="Standard Class"/>
    <s v="DL-12865"/>
    <s v="Dan Lawera"/>
    <x v="1"/>
    <s v="United States"/>
    <s v="Cincinnati"/>
    <x v="15"/>
    <n v="45231"/>
    <x v="3"/>
    <s v="OFF-AR-10003405"/>
    <x v="0"/>
    <x v="11"/>
    <s v="Dixon My First Ticonderoga Pencil, #2"/>
    <n v="32.76"/>
    <n v="7"/>
    <n v="0.2"/>
    <n v="3.69"/>
    <x v="129"/>
    <x v="2"/>
    <d v="2014-06-29T00:00:00"/>
  </r>
  <r>
    <s v="CA-2015-154921"/>
    <s v="Standard Class"/>
    <s v="EA-14035"/>
    <s v="Erin Ashbrook"/>
    <x v="0"/>
    <s v="United States"/>
    <s v="Columbia"/>
    <x v="11"/>
    <n v="29203"/>
    <x v="1"/>
    <s v="OFF-EN-10000056"/>
    <x v="0"/>
    <x v="6"/>
    <s v="Cameo Buff Policy Envelopes"/>
    <n v="186.69"/>
    <n v="3"/>
    <n v="0"/>
    <n v="87.74"/>
    <x v="130"/>
    <x v="3"/>
    <d v="2015-05-28T00:00:00"/>
  </r>
  <r>
    <s v="CA-2017-129567"/>
    <s v="Second Class"/>
    <s v="CL-12565"/>
    <s v="Clay Ludtke"/>
    <x v="1"/>
    <s v="United States"/>
    <s v="Lancaster"/>
    <x v="0"/>
    <n v="93534"/>
    <x v="0"/>
    <s v="OFF-BI-10000014"/>
    <x v="0"/>
    <x v="2"/>
    <s v="Heavy-Duty E-Z-D Binders"/>
    <n v="17.46"/>
    <n v="2"/>
    <n v="0.2"/>
    <n v="5.89"/>
    <x v="131"/>
    <x v="1"/>
    <d v="2017-03-21T00:00:00"/>
  </r>
  <r>
    <s v="CA-2015-154620"/>
    <s v="Standard Class"/>
    <s v="LT-17110"/>
    <s v="Liz Thompson"/>
    <x v="1"/>
    <s v="United States"/>
    <s v="Lancaster"/>
    <x v="0"/>
    <n v="93534"/>
    <x v="0"/>
    <s v="FUR-CH-10004675"/>
    <x v="1"/>
    <x v="7"/>
    <s v="Lifetime Advantage Folding Chairs, 4/Carton"/>
    <n v="348.93"/>
    <n v="2"/>
    <n v="0.2"/>
    <n v="34.89"/>
    <x v="132"/>
    <x v="3"/>
    <d v="2015-12-16T00:00:00"/>
  </r>
  <r>
    <s v="CA-2016-105256"/>
    <s v="Same Day"/>
    <s v="JK-15730"/>
    <s v="Joe Kamberova"/>
    <x v="1"/>
    <s v="United States"/>
    <s v="Asheville"/>
    <x v="1"/>
    <n v="28806"/>
    <x v="1"/>
    <s v="TEC-PH-10001530"/>
    <x v="2"/>
    <x v="5"/>
    <s v="Cisco Unified IP Phone 7945G VoIP phone"/>
    <n v="1363.96"/>
    <n v="5"/>
    <n v="0.2"/>
    <n v="85.25"/>
    <x v="133"/>
    <x v="0"/>
    <d v="2016-05-20T00:00:00"/>
  </r>
  <r>
    <s v="CA-2017-151428"/>
    <s v="Standard Class"/>
    <s v="RH-19495"/>
    <s v="Rick Hansen"/>
    <x v="1"/>
    <s v="United States"/>
    <s v="Rochester"/>
    <x v="12"/>
    <n v="55901"/>
    <x v="2"/>
    <s v="OFF-BI-10000546"/>
    <x v="0"/>
    <x v="2"/>
    <s v="Avery Durable Binders"/>
    <n v="20.16"/>
    <n v="7"/>
    <n v="0"/>
    <n v="9.8800000000000008"/>
    <x v="134"/>
    <x v="1"/>
    <d v="2017-09-26T00:00:00"/>
  </r>
  <r>
    <s v="CA-2015-101910"/>
    <s v="Standard Class"/>
    <s v="CD-11920"/>
    <s v="Carlos Daly"/>
    <x v="1"/>
    <s v="United States"/>
    <s v="Lake Elsinore"/>
    <x v="0"/>
    <n v="92530"/>
    <x v="0"/>
    <s v="FUR-CH-10002647"/>
    <x v="1"/>
    <x v="7"/>
    <s v="Situations Contoured Folding Chairs, 4/Set"/>
    <n v="283.92"/>
    <n v="5"/>
    <n v="0.2"/>
    <n v="17.75"/>
    <x v="135"/>
    <x v="3"/>
    <d v="2015-11-27T00:00:00"/>
  </r>
  <r>
    <s v="CA-2016-136133"/>
    <s v="Second Class"/>
    <s v="HW-14935"/>
    <s v="Helen Wasserman"/>
    <x v="0"/>
    <s v="United States"/>
    <s v="New York City"/>
    <x v="10"/>
    <n v="10024"/>
    <x v="3"/>
    <s v="OFF-AP-10000576"/>
    <x v="0"/>
    <x v="9"/>
    <s v="Belkin 7 Outlet SurgeMaster II"/>
    <n v="355.32"/>
    <n v="9"/>
    <n v="0"/>
    <n v="99.49"/>
    <x v="136"/>
    <x v="0"/>
    <d v="2016-08-23T00:00:00"/>
  </r>
  <r>
    <s v="CA-2016-115504"/>
    <s v="Standard Class"/>
    <s v="MC-18130"/>
    <s v="Mike Caudle"/>
    <x v="0"/>
    <s v="United States"/>
    <s v="Monroe"/>
    <x v="31"/>
    <n v="71203"/>
    <x v="1"/>
    <s v="OFF-PA-10003953"/>
    <x v="0"/>
    <x v="1"/>
    <s v="Xerox 218"/>
    <n v="12.96"/>
    <n v="2"/>
    <n v="0"/>
    <n v="6.22"/>
    <x v="137"/>
    <x v="0"/>
    <d v="2016-12-03T00:00:00"/>
  </r>
  <r>
    <s v="CA-2017-135783"/>
    <s v="First Class"/>
    <s v="GM-14440"/>
    <s v="Gary McGarr"/>
    <x v="1"/>
    <s v="United States"/>
    <s v="San Francisco"/>
    <x v="0"/>
    <n v="94122"/>
    <x v="0"/>
    <s v="FUR-FU-10000794"/>
    <x v="1"/>
    <x v="8"/>
    <s v="Eldon Stackable Tray, Side-Load, Legal, Smoke"/>
    <n v="18.28"/>
    <n v="2"/>
    <n v="0"/>
    <n v="6.22"/>
    <x v="138"/>
    <x v="1"/>
    <d v="2017-04-24T00:00:00"/>
  </r>
  <r>
    <s v="CA-2015-106565"/>
    <s v="First Class"/>
    <s v="BW-11110"/>
    <s v="Bart Watters"/>
    <x v="0"/>
    <s v="United States"/>
    <s v="Milwaukee"/>
    <x v="3"/>
    <n v="53209"/>
    <x v="2"/>
    <s v="OFF-PA-10000061"/>
    <x v="0"/>
    <x v="1"/>
    <s v="Xerox 205"/>
    <n v="51.84"/>
    <n v="8"/>
    <n v="0"/>
    <n v="24.88"/>
    <x v="139"/>
    <x v="3"/>
    <d v="2015-03-23T00:00:00"/>
  </r>
  <r>
    <s v="CA-2016-149370"/>
    <s v="Standard Class"/>
    <s v="DB-13210"/>
    <s v="Dean Braden"/>
    <x v="1"/>
    <s v="United States"/>
    <s v="Philadelphia"/>
    <x v="13"/>
    <n v="19140"/>
    <x v="3"/>
    <s v="OFF-PA-10003651"/>
    <x v="0"/>
    <x v="1"/>
    <s v="Xerox 1968"/>
    <n v="5.34"/>
    <n v="1"/>
    <n v="0.2"/>
    <n v="1.87"/>
    <x v="140"/>
    <x v="0"/>
    <d v="2016-09-19T00:00:00"/>
  </r>
  <r>
    <s v="US-2017-156083"/>
    <s v="Standard Class"/>
    <s v="JL-15175"/>
    <s v="James Lanier"/>
    <x v="2"/>
    <s v="United States"/>
    <s v="Columbia"/>
    <x v="19"/>
    <n v="38401"/>
    <x v="1"/>
    <s v="OFF-PA-10001560"/>
    <x v="0"/>
    <x v="1"/>
    <s v="Adams Telephone Message Books, 5 1/4â€ x 11â€"/>
    <n v="9.66"/>
    <n v="2"/>
    <n v="0.2"/>
    <n v="3.26"/>
    <x v="141"/>
    <x v="1"/>
    <d v="2017-11-11T00:00:00"/>
  </r>
  <r>
    <s v="US-2016-137547"/>
    <s v="Standard Class"/>
    <s v="EB-13705"/>
    <s v="Ed Braxton"/>
    <x v="0"/>
    <s v="United States"/>
    <s v="Fort Worth"/>
    <x v="5"/>
    <n v="76106"/>
    <x v="2"/>
    <s v="TEC-PH-10002365"/>
    <x v="2"/>
    <x v="5"/>
    <s v="Belkin Grip Candy Sheer Case / Cover for iPhone 5 and 5S"/>
    <n v="21.07"/>
    <n v="3"/>
    <n v="0.2"/>
    <n v="1.58"/>
    <x v="142"/>
    <x v="0"/>
    <d v="2016-12-03T00:00:00"/>
  </r>
  <r>
    <s v="CA-2014-107755"/>
    <s v="Standard Class"/>
    <s v="CK-12760"/>
    <s v="Cyma Kinney"/>
    <x v="0"/>
    <s v="United States"/>
    <s v="Linden"/>
    <x v="18"/>
    <n v="7036"/>
    <x v="3"/>
    <s v="TEC-AC-10000710"/>
    <x v="2"/>
    <x v="10"/>
    <s v="Maxell DVD-RAM Discs"/>
    <n v="115.36"/>
    <n v="7"/>
    <n v="0"/>
    <n v="49.6"/>
    <x v="143"/>
    <x v="2"/>
    <d v="2014-12-02T00:00:00"/>
  </r>
  <r>
    <s v="CA-2016-113747"/>
    <s v="Standard Class"/>
    <s v="VD-21670"/>
    <s v="Valerie Dominguez"/>
    <x v="1"/>
    <s v="United States"/>
    <s v="Jackson"/>
    <x v="23"/>
    <n v="39212"/>
    <x v="1"/>
    <s v="OFF-AR-10003373"/>
    <x v="0"/>
    <x v="11"/>
    <s v="Boston School Pro Electric Pencil Sharpener, 1670"/>
    <n v="185.88"/>
    <n v="6"/>
    <n v="0"/>
    <n v="50.19"/>
    <x v="144"/>
    <x v="0"/>
    <d v="2016-05-28T00:00:00"/>
  </r>
  <r>
    <s v="CA-2016-134362"/>
    <s v="First Class"/>
    <s v="LS-16945"/>
    <s v="Linda Southworth"/>
    <x v="0"/>
    <s v="United States"/>
    <s v="Philadelphia"/>
    <x v="13"/>
    <n v="19140"/>
    <x v="3"/>
    <s v="OFF-LA-10004853"/>
    <x v="0"/>
    <x v="0"/>
    <s v="Avery 483"/>
    <n v="15.94"/>
    <n v="4"/>
    <n v="0.2"/>
    <n v="5.18"/>
    <x v="145"/>
    <x v="0"/>
    <d v="2016-09-29T00:00:00"/>
  </r>
  <r>
    <s v="CA-2015-131128"/>
    <s v="First Class"/>
    <s v="TB-21520"/>
    <s v="Tracy Blumstein"/>
    <x v="1"/>
    <s v="United States"/>
    <s v="Concord"/>
    <x v="32"/>
    <n v="3301"/>
    <x v="3"/>
    <s v="OFF-PA-10003591"/>
    <x v="0"/>
    <x v="1"/>
    <s v="Southworth 100% Cotton The Best Paper"/>
    <n v="34.44"/>
    <n v="3"/>
    <n v="0"/>
    <n v="17.22"/>
    <x v="146"/>
    <x v="3"/>
    <d v="2015-10-20T00:00:00"/>
  </r>
  <r>
    <s v="CA-2014-148488"/>
    <s v="Standard Class"/>
    <s v="SM-20005"/>
    <s v="Sally Matthias"/>
    <x v="1"/>
    <s v="United States"/>
    <s v="New York City"/>
    <x v="10"/>
    <n v="10009"/>
    <x v="3"/>
    <s v="OFF-BI-10000315"/>
    <x v="0"/>
    <x v="2"/>
    <s v="Poly Designer Cover &amp; Back"/>
    <n v="106.34"/>
    <n v="7"/>
    <n v="0.2"/>
    <n v="37.22"/>
    <x v="147"/>
    <x v="2"/>
    <d v="2014-12-15T00:00:00"/>
  </r>
  <r>
    <s v="CA-2017-114636"/>
    <s v="Standard Class"/>
    <s v="GA-14725"/>
    <s v="Guy Armstrong"/>
    <x v="1"/>
    <s v="United States"/>
    <s v="Charlotte"/>
    <x v="1"/>
    <n v="28205"/>
    <x v="1"/>
    <s v="OFF-PA-10001790"/>
    <x v="0"/>
    <x v="1"/>
    <s v="Xerox 1910"/>
    <n v="192.16"/>
    <n v="5"/>
    <n v="0.2"/>
    <n v="67.260000000000005"/>
    <x v="148"/>
    <x v="1"/>
    <d v="2017-08-29T00:00:00"/>
  </r>
  <r>
    <s v="CA-2015-129098"/>
    <s v="Standard Class"/>
    <s v="DK-13090"/>
    <s v="Dave Kipp"/>
    <x v="1"/>
    <s v="United States"/>
    <s v="Springfield"/>
    <x v="9"/>
    <n v="22153"/>
    <x v="1"/>
    <s v="OFF-ST-10001321"/>
    <x v="0"/>
    <x v="3"/>
    <s v="Decoflex Hanging Personal Folder File, Blue"/>
    <n v="30.84"/>
    <n v="2"/>
    <n v="0"/>
    <n v="8.33"/>
    <x v="149"/>
    <x v="3"/>
    <d v="2015-10-13T00:00:00"/>
  </r>
  <r>
    <s v="US-2017-123463"/>
    <s v="Same Day"/>
    <s v="GZ-14470"/>
    <s v="Gary Zandusky"/>
    <x v="1"/>
    <s v="United States"/>
    <s v="San Francisco"/>
    <x v="0"/>
    <n v="94109"/>
    <x v="0"/>
    <s v="OFF-AR-10001118"/>
    <x v="0"/>
    <x v="11"/>
    <s v="Binney &amp; Smith Crayola Metallic Crayons, 16-Color Pack"/>
    <n v="13.48"/>
    <n v="4"/>
    <n v="0"/>
    <n v="5.93"/>
    <x v="150"/>
    <x v="1"/>
    <d v="2017-12-23T00:00:00"/>
  </r>
  <r>
    <s v="CA-2016-165148"/>
    <s v="First Class"/>
    <s v="PM-19135"/>
    <s v="Peter McVee"/>
    <x v="2"/>
    <s v="United States"/>
    <s v="Detroit"/>
    <x v="8"/>
    <n v="48227"/>
    <x v="2"/>
    <s v="FUR-FU-10000732"/>
    <x v="1"/>
    <x v="8"/>
    <s v="Eldon 200 Class Desk Accessories"/>
    <n v="31.4"/>
    <n v="5"/>
    <n v="0"/>
    <n v="10.050000000000001"/>
    <x v="151"/>
    <x v="0"/>
    <d v="2016-10-24T00:00:00"/>
  </r>
  <r>
    <s v="CA-2014-134061"/>
    <s v="Standard Class"/>
    <s v="LL-16840"/>
    <s v="Lauren Leatherbury"/>
    <x v="1"/>
    <s v="United States"/>
    <s v="Rochester"/>
    <x v="10"/>
    <n v="14609"/>
    <x v="3"/>
    <s v="FUR-FU-10001424"/>
    <x v="1"/>
    <x v="8"/>
    <s v="Dax Clear Box Frame"/>
    <n v="17.46"/>
    <n v="2"/>
    <n v="0"/>
    <n v="5.94"/>
    <x v="152"/>
    <x v="2"/>
    <d v="2014-04-29T00:00:00"/>
  </r>
  <r>
    <s v="CA-2015-143602"/>
    <s v="Second Class"/>
    <s v="JS-15595"/>
    <s v="Jill Stevenson"/>
    <x v="0"/>
    <s v="United States"/>
    <s v="Los Angeles"/>
    <x v="0"/>
    <n v="90045"/>
    <x v="0"/>
    <s v="OFF-BI-10002071"/>
    <x v="0"/>
    <x v="2"/>
    <s v="Fellowes Black Plastic Comb Bindings"/>
    <n v="13.94"/>
    <n v="3"/>
    <n v="0.2"/>
    <n v="4.53"/>
    <x v="153"/>
    <x v="3"/>
    <d v="2015-04-28T00:00:00"/>
  </r>
  <r>
    <s v="CA-2017-115364"/>
    <s v="Standard Class"/>
    <s v="OT-18730"/>
    <s v="Olvera Toch"/>
    <x v="1"/>
    <s v="United States"/>
    <s v="San Diego"/>
    <x v="0"/>
    <n v="92105"/>
    <x v="0"/>
    <s v="OFF-ST-10002486"/>
    <x v="0"/>
    <x v="3"/>
    <s v="Eldon Shelf Savers Cubes and Bins"/>
    <n v="83.76"/>
    <n v="12"/>
    <n v="0"/>
    <n v="1.68"/>
    <x v="154"/>
    <x v="1"/>
    <d v="2017-06-26T00:00:00"/>
  </r>
  <r>
    <s v="CA-2017-150707"/>
    <s v="Standard Class"/>
    <s v="EL-13735"/>
    <s v="Ed Ludwig"/>
    <x v="2"/>
    <s v="United States"/>
    <s v="Columbia"/>
    <x v="33"/>
    <n v="21044"/>
    <x v="3"/>
    <s v="OFF-BI-10001078"/>
    <x v="0"/>
    <x v="2"/>
    <s v="Acco PRESSTEX Data Binder with Storage Hooks, Dark Blue, 14 7/8\ X 11\&quot;\&quot;\&quot;&quot;"/>
    <n v="37.659999999999997"/>
    <n v="7"/>
    <n v="0"/>
    <n v="18.45"/>
    <x v="155"/>
    <x v="1"/>
    <d v="2017-10-19T00:00:00"/>
  </r>
  <r>
    <s v="CA-2014-104976"/>
    <s v="Standard Class"/>
    <s v="CK-12760"/>
    <s v="Cyma Kinney"/>
    <x v="0"/>
    <s v="United States"/>
    <s v="San Francisco"/>
    <x v="0"/>
    <n v="94122"/>
    <x v="0"/>
    <s v="OFF-PA-10003845"/>
    <x v="0"/>
    <x v="1"/>
    <s v="Xerox 1987"/>
    <n v="34.68"/>
    <n v="6"/>
    <n v="0"/>
    <n v="16.989999999999998"/>
    <x v="156"/>
    <x v="2"/>
    <d v="2014-12-16T00:00:00"/>
  </r>
  <r>
    <s v="CA-2016-140634"/>
    <s v="Second Class"/>
    <s v="HL-15040"/>
    <s v="Hunter Lopez"/>
    <x v="1"/>
    <s v="United States"/>
    <s v="Houston"/>
    <x v="5"/>
    <n v="77095"/>
    <x v="2"/>
    <s v="OFF-EN-10001099"/>
    <x v="0"/>
    <x v="6"/>
    <s v="Staple envelope"/>
    <n v="15.65"/>
    <n v="2"/>
    <n v="0.2"/>
    <n v="5.09"/>
    <x v="157"/>
    <x v="0"/>
    <d v="2016-06-10T00:00:00"/>
  </r>
  <r>
    <s v="CA-2014-144407"/>
    <s v="Standard Class"/>
    <s v="MS-17365"/>
    <s v="Maribeth Schnelling"/>
    <x v="1"/>
    <s v="United States"/>
    <s v="Detroit"/>
    <x v="8"/>
    <n v="48227"/>
    <x v="2"/>
    <s v="OFF-LA-10003923"/>
    <x v="0"/>
    <x v="0"/>
    <s v="Alphabetical Labels for Top Tab Filing"/>
    <n v="103.6"/>
    <n v="7"/>
    <n v="0"/>
    <n v="51.8"/>
    <x v="158"/>
    <x v="2"/>
    <d v="2014-09-15T00:00:00"/>
  </r>
  <r>
    <s v="CA-2017-160983"/>
    <s v="Second Class"/>
    <s v="GB-14530"/>
    <s v="George Bell"/>
    <x v="0"/>
    <s v="United States"/>
    <s v="Auburn"/>
    <x v="10"/>
    <n v="13021"/>
    <x v="3"/>
    <s v="OFF-PA-10002250"/>
    <x v="0"/>
    <x v="1"/>
    <s v="Things To Do Today Pad"/>
    <n v="46.96"/>
    <n v="8"/>
    <n v="0"/>
    <n v="22.54"/>
    <x v="159"/>
    <x v="1"/>
    <d v="2017-10-31T00:00:00"/>
  </r>
  <r>
    <s v="CA-2017-132353"/>
    <s v="First Class"/>
    <s v="DB-13060"/>
    <s v="Dave Brooks"/>
    <x v="1"/>
    <s v="United States"/>
    <s v="Chicago"/>
    <x v="6"/>
    <n v="60653"/>
    <x v="2"/>
    <s v="TEC-PH-10004536"/>
    <x v="2"/>
    <x v="5"/>
    <s v="Avaya 5420 Digital phone"/>
    <n v="323.98"/>
    <n v="3"/>
    <n v="0.2"/>
    <n v="20.25"/>
    <x v="74"/>
    <x v="1"/>
    <d v="2017-09-17T00:00:00"/>
  </r>
  <r>
    <s v="CA-2015-133627"/>
    <s v="Standard Class"/>
    <s v="SC-20050"/>
    <s v="Sample Company A"/>
    <x v="2"/>
    <s v="United States"/>
    <s v="Norwich"/>
    <x v="17"/>
    <n v="6360"/>
    <x v="3"/>
    <s v="FUR-FU-10001935"/>
    <x v="1"/>
    <x v="8"/>
    <s v="3M Hangers With Command Adhesive"/>
    <n v="22.2"/>
    <n v="6"/>
    <n v="0"/>
    <n v="9.1"/>
    <x v="160"/>
    <x v="3"/>
    <d v="2015-07-06T00:00:00"/>
  </r>
  <r>
    <s v="CA-2014-138296"/>
    <s v="Standard Class"/>
    <s v="RC-19825"/>
    <s v="Roy Collins"/>
    <x v="1"/>
    <s v="United States"/>
    <s v="Alexandria"/>
    <x v="9"/>
    <n v="22304"/>
    <x v="1"/>
    <s v="OFF-ST-10002444"/>
    <x v="0"/>
    <x v="3"/>
    <s v="Recycled Eldon Regeneration Jumbo File"/>
    <n v="24.56"/>
    <n v="2"/>
    <n v="0"/>
    <n v="6.88"/>
    <x v="161"/>
    <x v="2"/>
    <d v="2014-12-12T00:00:00"/>
  </r>
  <r>
    <s v="CA-2016-149797"/>
    <s v="Standard Class"/>
    <s v="AH-10075"/>
    <s v="Adam Hart"/>
    <x v="0"/>
    <s v="United States"/>
    <s v="New York City"/>
    <x v="10"/>
    <n v="10011"/>
    <x v="3"/>
    <s v="OFF-BI-10003650"/>
    <x v="0"/>
    <x v="2"/>
    <s v="GBC DocuBind 300 Electric Binding Machine"/>
    <n v="841.57"/>
    <n v="2"/>
    <n v="0.2"/>
    <n v="294.55"/>
    <x v="140"/>
    <x v="0"/>
    <d v="2016-09-20T00:00:00"/>
  </r>
  <r>
    <s v="US-2017-111745"/>
    <s v="First Class"/>
    <s v="RA-19885"/>
    <s v="Ruben Ausman"/>
    <x v="0"/>
    <s v="United States"/>
    <s v="Farmington"/>
    <x v="16"/>
    <n v="87401"/>
    <x v="0"/>
    <s v="TEC-AC-10003911"/>
    <x v="2"/>
    <x v="10"/>
    <s v="NETGEAR AC1750 Dual Band GigabitÂ Smart WiFi Router"/>
    <n v="159.99"/>
    <n v="1"/>
    <n v="0"/>
    <n v="54.4"/>
    <x v="162"/>
    <x v="1"/>
    <d v="2017-06-11T00:00:00"/>
  </r>
  <r>
    <s v="CA-2016-142958"/>
    <s v="Standard Class"/>
    <s v="RW-19630"/>
    <s v="Rob Williams"/>
    <x v="0"/>
    <s v="United States"/>
    <s v="Torrance"/>
    <x v="0"/>
    <n v="90503"/>
    <x v="0"/>
    <s v="FUR-TA-10000577"/>
    <x v="1"/>
    <x v="4"/>
    <s v="Bretford CR4500 Series Slim Rectangular Table"/>
    <n v="1114.27"/>
    <n v="4"/>
    <n v="0.2"/>
    <n v="41.79"/>
    <x v="77"/>
    <x v="0"/>
    <d v="2016-12-20T00:00:00"/>
  </r>
  <r>
    <s v="CA-2017-131156"/>
    <s v="Standard Class"/>
    <s v="KH-16360"/>
    <s v="Katherine Hughes"/>
    <x v="1"/>
    <s v="United States"/>
    <s v="Philadelphia"/>
    <x v="13"/>
    <n v="19143"/>
    <x v="3"/>
    <s v="FUR-FU-10001940"/>
    <x v="1"/>
    <x v="8"/>
    <s v="Staple-based wall hangings"/>
    <n v="25.47"/>
    <n v="4"/>
    <n v="0.2"/>
    <n v="7.64"/>
    <x v="163"/>
    <x v="1"/>
    <d v="2017-07-04T00:00:00"/>
  </r>
  <r>
    <s v="CA-2017-119305"/>
    <s v="Standard Class"/>
    <s v="SW-20275"/>
    <s v="Scott Williamson"/>
    <x v="1"/>
    <s v="United States"/>
    <s v="Jackson"/>
    <x v="23"/>
    <n v="39212"/>
    <x v="1"/>
    <s v="OFF-ST-10000604"/>
    <x v="0"/>
    <x v="3"/>
    <s v="Home/Office Personal File Carts"/>
    <n v="173.8"/>
    <n v="5"/>
    <n v="0"/>
    <n v="43.45"/>
    <x v="164"/>
    <x v="1"/>
    <d v="2017-11-30T00:00:00"/>
  </r>
  <r>
    <s v="CA-2015-112571"/>
    <s v="Same Day"/>
    <s v="DL-12925"/>
    <s v="Daniel Lacy"/>
    <x v="1"/>
    <s v="United States"/>
    <s v="Oceanside"/>
    <x v="0"/>
    <n v="92054"/>
    <x v="0"/>
    <s v="FUR-FU-10004188"/>
    <x v="1"/>
    <x v="8"/>
    <s v="Luxo Professional Combination Clamp-On Lamps"/>
    <n v="204.6"/>
    <n v="2"/>
    <n v="0"/>
    <n v="53.2"/>
    <x v="165"/>
    <x v="3"/>
    <d v="2015-09-22T00:00:00"/>
  </r>
  <r>
    <s v="CA-2017-152142"/>
    <s v="Standard Class"/>
    <s v="LW-16990"/>
    <s v="Lindsay Williams"/>
    <x v="0"/>
    <s v="United States"/>
    <s v="San Francisco"/>
    <x v="0"/>
    <n v="94110"/>
    <x v="0"/>
    <s v="FUR-CH-10002965"/>
    <x v="1"/>
    <x v="7"/>
    <s v="Global Leather Highback Executive Chair with Pneumatic Height Adjustment, Black"/>
    <n v="321.57"/>
    <n v="2"/>
    <n v="0.2"/>
    <n v="28.14"/>
    <x v="166"/>
    <x v="1"/>
    <d v="2017-11-19T00:00:00"/>
  </r>
  <r>
    <s v="CA-2015-160059"/>
    <s v="Standard Class"/>
    <s v="TB-21190"/>
    <s v="Thomas Brumley"/>
    <x v="2"/>
    <s v="United States"/>
    <s v="Fayetteville"/>
    <x v="27"/>
    <n v="72701"/>
    <x v="1"/>
    <s v="OFF-BI-10000145"/>
    <x v="0"/>
    <x v="2"/>
    <s v="Zipper Ring Binder Pockets"/>
    <n v="6.24"/>
    <n v="2"/>
    <n v="0"/>
    <n v="3.06"/>
    <x v="135"/>
    <x v="3"/>
    <d v="2015-11-27T00:00:00"/>
  </r>
  <r>
    <s v="CA-2016-120859"/>
    <s v="First Class"/>
    <s v="CV-12805"/>
    <s v="Cynthia Voltz"/>
    <x v="0"/>
    <s v="United States"/>
    <s v="San Francisco"/>
    <x v="0"/>
    <n v="94110"/>
    <x v="0"/>
    <s v="OFF-EN-10001335"/>
    <x v="0"/>
    <x v="6"/>
    <s v="White Business Envelopes with Contemporary Seam, Recycled White Business Envelopes"/>
    <n v="21.88"/>
    <n v="2"/>
    <n v="0"/>
    <n v="10.94"/>
    <x v="167"/>
    <x v="0"/>
    <d v="2016-04-09T00:00:00"/>
  </r>
  <r>
    <s v="CA-2014-127488"/>
    <s v="Second Class"/>
    <s v="MS-17365"/>
    <s v="Maribeth Schnelling"/>
    <x v="1"/>
    <s v="United States"/>
    <s v="Boca Raton"/>
    <x v="7"/>
    <n v="33433"/>
    <x v="1"/>
    <s v="OFF-LA-10001613"/>
    <x v="0"/>
    <x v="0"/>
    <s v="Avery File Folder Labels"/>
    <n v="4.6100000000000003"/>
    <n v="2"/>
    <n v="0.2"/>
    <n v="1.67"/>
    <x v="168"/>
    <x v="2"/>
    <d v="2014-09-24T00:00:00"/>
  </r>
  <r>
    <s v="CA-2017-159366"/>
    <s v="First Class"/>
    <s v="BW-11110"/>
    <s v="Bart Watters"/>
    <x v="0"/>
    <s v="United States"/>
    <s v="Detroit"/>
    <x v="8"/>
    <n v="48205"/>
    <x v="2"/>
    <s v="TEC-MA-10000822"/>
    <x v="2"/>
    <x v="14"/>
    <s v="Lexmark MX611dhe Monochrome Laser Printer"/>
    <n v="3059.98"/>
    <n v="2"/>
    <n v="0.1"/>
    <n v="680"/>
    <x v="169"/>
    <x v="1"/>
    <d v="2017-10-01T00:00:00"/>
  </r>
  <r>
    <s v="CA-2015-157035"/>
    <s v="First Class"/>
    <s v="KB-16600"/>
    <s v="Ken Brennan"/>
    <x v="0"/>
    <s v="United States"/>
    <s v="Columbus"/>
    <x v="25"/>
    <n v="47201"/>
    <x v="2"/>
    <s v="OFF-PA-10004156"/>
    <x v="0"/>
    <x v="1"/>
    <s v="Xerox 188"/>
    <n v="34.020000000000003"/>
    <n v="3"/>
    <n v="0"/>
    <n v="16.670000000000002"/>
    <x v="170"/>
    <x v="3"/>
    <d v="2015-12-12T00:00:00"/>
  </r>
  <r>
    <s v="CA-2016-144939"/>
    <s v="Standard Class"/>
    <s v="EB-13870"/>
    <s v="Emily Burns"/>
    <x v="1"/>
    <s v="United States"/>
    <s v="New York City"/>
    <x v="10"/>
    <n v="10035"/>
    <x v="3"/>
    <s v="FUR-CH-10003199"/>
    <x v="1"/>
    <x v="7"/>
    <s v="Office Star - Contemporary Task Swivel Chair"/>
    <n v="599.29"/>
    <n v="6"/>
    <n v="0.1"/>
    <n v="93.22"/>
    <x v="157"/>
    <x v="0"/>
    <d v="2016-08-10T00:00:00"/>
  </r>
  <r>
    <s v="CA-2015-153549"/>
    <s v="Second Class"/>
    <s v="SL-20155"/>
    <s v="Sara Luxemburg"/>
    <x v="2"/>
    <s v="United States"/>
    <s v="Jacksonville"/>
    <x v="7"/>
    <n v="32216"/>
    <x v="1"/>
    <s v="FUR-CH-10004086"/>
    <x v="1"/>
    <x v="7"/>
    <s v="Hon 4070 Series Pagoda Armless Upholstered Stacking Chairs"/>
    <n v="1166.92"/>
    <n v="5"/>
    <n v="0.2"/>
    <n v="131.28"/>
    <x v="171"/>
    <x v="3"/>
    <d v="2015-03-31T00:00:00"/>
  </r>
  <r>
    <s v="CA-2016-110023"/>
    <s v="First Class"/>
    <s v="TS-21610"/>
    <s v="Troy Staebel"/>
    <x v="1"/>
    <s v="United States"/>
    <s v="New York City"/>
    <x v="10"/>
    <n v="10024"/>
    <x v="3"/>
    <s v="OFF-BI-10001036"/>
    <x v="0"/>
    <x v="2"/>
    <s v="Cardinal EasyOpen D-Ring Binders"/>
    <n v="14.62"/>
    <n v="2"/>
    <n v="0.2"/>
    <n v="5.48"/>
    <x v="172"/>
    <x v="0"/>
    <d v="2016-11-09T00:00:00"/>
  </r>
  <r>
    <s v="CA-2016-155488"/>
    <s v="Standard Class"/>
    <s v="FM-14290"/>
    <s v="Frank Merwin"/>
    <x v="2"/>
    <s v="United States"/>
    <s v="Vancouver"/>
    <x v="2"/>
    <n v="98661"/>
    <x v="0"/>
    <s v="OFF-AR-10002956"/>
    <x v="0"/>
    <x v="11"/>
    <s v="Boston 16801 Nautilus Battery Pencil Sharpener"/>
    <n v="44.02"/>
    <n v="2"/>
    <n v="0"/>
    <n v="11.45"/>
    <x v="173"/>
    <x v="0"/>
    <d v="2016-11-17T00:00:00"/>
  </r>
  <r>
    <s v="CA-2015-126445"/>
    <s v="Standard Class"/>
    <s v="RA-19945"/>
    <s v="Ryan Akin"/>
    <x v="1"/>
    <s v="United States"/>
    <s v="Murrieta"/>
    <x v="0"/>
    <n v="92563"/>
    <x v="0"/>
    <s v="OFF-ST-10000046"/>
    <x v="0"/>
    <x v="3"/>
    <s v="Fellowes Super Stor/Drawer Files"/>
    <n v="484.65"/>
    <n v="3"/>
    <n v="0"/>
    <n v="92.08"/>
    <x v="174"/>
    <x v="3"/>
    <d v="2015-08-31T00:00:00"/>
  </r>
  <r>
    <s v="CA-2015-111199"/>
    <s v="Standard Class"/>
    <s v="JK-15730"/>
    <s v="Joe Kamberova"/>
    <x v="1"/>
    <s v="United States"/>
    <s v="Jacksonville"/>
    <x v="1"/>
    <n v="28540"/>
    <x v="1"/>
    <s v="OFF-PA-10001790"/>
    <x v="0"/>
    <x v="1"/>
    <s v="Xerox 1910"/>
    <n v="115.3"/>
    <n v="3"/>
    <n v="0.2"/>
    <n v="40.35"/>
    <x v="175"/>
    <x v="3"/>
    <d v="2015-11-17T00:00:00"/>
  </r>
  <r>
    <s v="CA-2017-135034"/>
    <s v="First Class"/>
    <s v="AT-10735"/>
    <s v="Annie Thurman"/>
    <x v="1"/>
    <s v="United States"/>
    <s v="Chicago"/>
    <x v="6"/>
    <n v="60653"/>
    <x v="2"/>
    <s v="TEC-PH-10003931"/>
    <x v="2"/>
    <x v="5"/>
    <s v="JBL Micro Wireless Portable Bluetooth Speaker"/>
    <n v="95.98"/>
    <n v="2"/>
    <n v="0.2"/>
    <n v="6"/>
    <x v="176"/>
    <x v="1"/>
    <d v="2017-03-08T00:00:00"/>
  </r>
  <r>
    <s v="CA-2015-133025"/>
    <s v="Second Class"/>
    <s v="MO-17800"/>
    <s v="Meg O'Connel"/>
    <x v="2"/>
    <s v="United States"/>
    <s v="Los Angeles"/>
    <x v="0"/>
    <n v="90036"/>
    <x v="0"/>
    <s v="OFF-PA-10004100"/>
    <x v="0"/>
    <x v="1"/>
    <s v="Xerox 216"/>
    <n v="32.4"/>
    <n v="5"/>
    <n v="0"/>
    <n v="15.55"/>
    <x v="177"/>
    <x v="3"/>
    <d v="2015-09-19T00:00:00"/>
  </r>
  <r>
    <s v="CA-2015-167269"/>
    <s v="Standard Class"/>
    <s v="PB-19150"/>
    <s v="Philip Brown"/>
    <x v="1"/>
    <s v="United States"/>
    <s v="Philadelphia"/>
    <x v="13"/>
    <n v="19134"/>
    <x v="3"/>
    <s v="OFF-EN-10003072"/>
    <x v="0"/>
    <x v="6"/>
    <s v="Peel &amp; Seel Envelopes"/>
    <n v="6.21"/>
    <n v="2"/>
    <n v="0.2"/>
    <n v="2.17"/>
    <x v="178"/>
    <x v="3"/>
    <d v="2015-06-20T00:00:00"/>
  </r>
  <r>
    <s v="CA-2017-106964"/>
    <s v="First Class"/>
    <s v="HR-14770"/>
    <s v="Hallie Redmond"/>
    <x v="2"/>
    <s v="United States"/>
    <s v="Los Angeles"/>
    <x v="0"/>
    <n v="90045"/>
    <x v="0"/>
    <s v="OFF-BI-10000320"/>
    <x v="0"/>
    <x v="2"/>
    <s v="GBC Plastic Binding Combs"/>
    <n v="11.81"/>
    <n v="2"/>
    <n v="0.2"/>
    <n v="4.28"/>
    <x v="179"/>
    <x v="1"/>
    <d v="2017-12-20T00:00:00"/>
  </r>
  <r>
    <s v="CA-2016-113061"/>
    <s v="Standard Class"/>
    <s v="EL-13735"/>
    <s v="Ed Ludwig"/>
    <x v="2"/>
    <s v="United States"/>
    <s v="Jefferson City"/>
    <x v="14"/>
    <n v="65109"/>
    <x v="2"/>
    <s v="FUR-FU-10003975"/>
    <x v="1"/>
    <x v="8"/>
    <s v="Eldon Advantage Chair Mats for Low to Medium Pile Carpets"/>
    <n v="86.62"/>
    <n v="2"/>
    <n v="0"/>
    <n v="8.66"/>
    <x v="180"/>
    <x v="0"/>
    <d v="2016-04-26T00:00:00"/>
  </r>
  <r>
    <s v="CA-2015-127418"/>
    <s v="First Class"/>
    <s v="JJ-15445"/>
    <s v="Jennifer Jackson"/>
    <x v="1"/>
    <s v="United States"/>
    <s v="Los Angeles"/>
    <x v="0"/>
    <n v="90004"/>
    <x v="0"/>
    <s v="OFF-BI-10003707"/>
    <x v="0"/>
    <x v="2"/>
    <s v="Aluminum Screw Posts"/>
    <n v="36.619999999999997"/>
    <n v="3"/>
    <n v="0.2"/>
    <n v="13.73"/>
    <x v="181"/>
    <x v="3"/>
    <d v="2015-06-14T00:00:00"/>
  </r>
  <r>
    <s v="CA-2016-127670"/>
    <s v="Standard Class"/>
    <s v="RD-19660"/>
    <s v="Robert Dilbeck"/>
    <x v="2"/>
    <s v="United States"/>
    <s v="Saint Peters"/>
    <x v="14"/>
    <n v="63376"/>
    <x v="2"/>
    <s v="FUR-TA-10001095"/>
    <x v="1"/>
    <x v="4"/>
    <s v="Chromcraft Round Conference Tables"/>
    <n v="697.16"/>
    <n v="4"/>
    <n v="0"/>
    <n v="146.4"/>
    <x v="122"/>
    <x v="0"/>
    <d v="2016-03-24T00:00:00"/>
  </r>
  <r>
    <s v="CA-2017-167150"/>
    <s v="Standard Class"/>
    <s v="BP-11185"/>
    <s v="Ben Peterman"/>
    <x v="0"/>
    <s v="United States"/>
    <s v="San Diego"/>
    <x v="0"/>
    <n v="92037"/>
    <x v="0"/>
    <s v="OFF-BI-10001097"/>
    <x v="0"/>
    <x v="2"/>
    <s v="Avery Hole Reinforcements"/>
    <n v="19.940000000000001"/>
    <n v="4"/>
    <n v="0.2"/>
    <n v="7.23"/>
    <x v="182"/>
    <x v="1"/>
    <d v="2017-12-17T00:00:00"/>
  </r>
  <r>
    <s v="CA-2016-105284"/>
    <s v="Standard Class"/>
    <s v="MG-17650"/>
    <s v="Matthew Grinstein"/>
    <x v="2"/>
    <s v="United States"/>
    <s v="Philadelphia"/>
    <x v="13"/>
    <n v="19143"/>
    <x v="3"/>
    <s v="OFF-FA-10001754"/>
    <x v="0"/>
    <x v="12"/>
    <s v="Stockwell Gold Paper Clips"/>
    <n v="4.42"/>
    <n v="3"/>
    <n v="0.2"/>
    <n v="1.6"/>
    <x v="183"/>
    <x v="0"/>
    <d v="2016-11-24T00:00:00"/>
  </r>
  <r>
    <s v="CA-2016-157686"/>
    <s v="First Class"/>
    <s v="BD-11620"/>
    <s v="Brian DeCherney"/>
    <x v="1"/>
    <s v="United States"/>
    <s v="San Francisco"/>
    <x v="0"/>
    <n v="94122"/>
    <x v="0"/>
    <s v="FUR-CH-10001146"/>
    <x v="1"/>
    <x v="7"/>
    <s v="Global Value Mid-Back Manager's Chair, Gray"/>
    <n v="194.85"/>
    <n v="4"/>
    <n v="0.2"/>
    <n v="12.18"/>
    <x v="184"/>
    <x v="0"/>
    <d v="2016-02-10T00:00:00"/>
  </r>
  <r>
    <s v="CA-2015-144652"/>
    <s v="Standard Class"/>
    <s v="SN-20560"/>
    <s v="Skye Norling"/>
    <x v="2"/>
    <s v="United States"/>
    <s v="Los Angeles"/>
    <x v="0"/>
    <n v="90008"/>
    <x v="0"/>
    <s v="OFF-AR-10003732"/>
    <x v="0"/>
    <x v="11"/>
    <s v="Newell 333"/>
    <n v="19.46"/>
    <n v="7"/>
    <n v="0"/>
    <n v="5.0599999999999996"/>
    <x v="185"/>
    <x v="3"/>
    <d v="2015-11-26T00:00:00"/>
  </r>
  <r>
    <s v="CA-2016-152814"/>
    <s v="Standard Class"/>
    <s v="EH-14005"/>
    <s v="Erica Hernandez"/>
    <x v="2"/>
    <s v="United States"/>
    <s v="Denver"/>
    <x v="22"/>
    <n v="80219"/>
    <x v="0"/>
    <s v="OFF-PA-10001970"/>
    <x v="0"/>
    <x v="1"/>
    <s v="Xerox 1881"/>
    <n v="29.47"/>
    <n v="3"/>
    <n v="0.2"/>
    <n v="9.9499999999999993"/>
    <x v="186"/>
    <x v="0"/>
    <d v="2016-04-28T00:00:00"/>
  </r>
  <r>
    <s v="CA-2017-106943"/>
    <s v="Standard Class"/>
    <s v="FO-14305"/>
    <s v="Frank Olsen"/>
    <x v="1"/>
    <s v="United States"/>
    <s v="New York City"/>
    <x v="10"/>
    <n v="10035"/>
    <x v="3"/>
    <s v="OFF-BI-10003669"/>
    <x v="0"/>
    <x v="2"/>
    <s v="3M Organizer Strips"/>
    <n v="8.64"/>
    <n v="2"/>
    <n v="0.2"/>
    <n v="3.02"/>
    <x v="166"/>
    <x v="1"/>
    <d v="2017-11-19T00:00:00"/>
  </r>
  <r>
    <s v="CA-2016-161781"/>
    <s v="First Class"/>
    <s v="CC-12100"/>
    <s v="Chad Cunningham"/>
    <x v="2"/>
    <s v="United States"/>
    <s v="Columbus"/>
    <x v="25"/>
    <n v="47201"/>
    <x v="2"/>
    <s v="OFF-AR-10000255"/>
    <x v="0"/>
    <x v="11"/>
    <s v="Newell 328"/>
    <n v="40.880000000000003"/>
    <n v="7"/>
    <n v="0"/>
    <n v="10.63"/>
    <x v="145"/>
    <x v="0"/>
    <d v="2016-09-30T00:00:00"/>
  </r>
  <r>
    <s v="CA-2016-167584"/>
    <s v="Same Day"/>
    <s v="LC-16870"/>
    <s v="Lena Cacioppo"/>
    <x v="1"/>
    <s v="United States"/>
    <s v="Des Moines"/>
    <x v="34"/>
    <n v="50315"/>
    <x v="2"/>
    <s v="OFF-PA-10000029"/>
    <x v="0"/>
    <x v="1"/>
    <s v="Xerox 224"/>
    <n v="6.48"/>
    <n v="1"/>
    <n v="0"/>
    <n v="3.11"/>
    <x v="187"/>
    <x v="0"/>
    <d v="2016-12-08T00:00:00"/>
  </r>
  <r>
    <s v="CA-2014-159338"/>
    <s v="First Class"/>
    <s v="NS-18640"/>
    <s v="Noel Staavos"/>
    <x v="0"/>
    <s v="United States"/>
    <s v="Los Angeles"/>
    <x v="0"/>
    <n v="90049"/>
    <x v="0"/>
    <s v="FUR-TA-10004147"/>
    <x v="1"/>
    <x v="4"/>
    <s v="Hon 4060 Series Tables"/>
    <n v="447.84"/>
    <n v="5"/>
    <n v="0.2"/>
    <n v="11.2"/>
    <x v="188"/>
    <x v="2"/>
    <d v="2014-06-28T00:00:00"/>
  </r>
  <r>
    <s v="CA-2016-144855"/>
    <s v="Second Class"/>
    <s v="DL-13495"/>
    <s v="Dionis Lloyd"/>
    <x v="0"/>
    <s v="United States"/>
    <s v="San Francisco"/>
    <x v="0"/>
    <n v="94110"/>
    <x v="0"/>
    <s v="OFF-LA-10003766"/>
    <x v="0"/>
    <x v="0"/>
    <s v="Self-Adhesive Removable Labels"/>
    <n v="6.3"/>
    <n v="2"/>
    <n v="0"/>
    <n v="3.02"/>
    <x v="189"/>
    <x v="0"/>
    <d v="2016-07-24T00:00:00"/>
  </r>
  <r>
    <s v="US-2016-114776"/>
    <s v="First Class"/>
    <s v="GG-14650"/>
    <s v="Greg Guthrie"/>
    <x v="0"/>
    <s v="United States"/>
    <s v="Antioch"/>
    <x v="0"/>
    <n v="94509"/>
    <x v="0"/>
    <s v="OFF-PA-10004100"/>
    <x v="0"/>
    <x v="1"/>
    <s v="Xerox 216"/>
    <n v="19.440000000000001"/>
    <n v="3"/>
    <n v="0"/>
    <n v="9.33"/>
    <x v="190"/>
    <x v="0"/>
    <d v="2016-07-12T00:00:00"/>
  </r>
  <r>
    <s v="US-2016-148803"/>
    <s v="Same Day"/>
    <s v="LR-16915"/>
    <s v="Lena Radford"/>
    <x v="1"/>
    <s v="United States"/>
    <s v="Homestead"/>
    <x v="7"/>
    <n v="33030"/>
    <x v="1"/>
    <s v="OFF-ST-10001476"/>
    <x v="0"/>
    <x v="3"/>
    <s v="Steel Personal Filing/Posting Tote"/>
    <n v="85.22"/>
    <n v="3"/>
    <n v="0.2"/>
    <n v="7.46"/>
    <x v="191"/>
    <x v="0"/>
    <d v="2016-11-12T00:00:00"/>
  </r>
  <r>
    <s v="CA-2015-113971"/>
    <s v="Standard Class"/>
    <s v="CB-12535"/>
    <s v="Claudia Bergmann"/>
    <x v="0"/>
    <s v="United States"/>
    <s v="Cuyahoga Falls"/>
    <x v="15"/>
    <n v="44221"/>
    <x v="3"/>
    <s v="FUR-FU-10001852"/>
    <x v="1"/>
    <x v="8"/>
    <s v="Eldon Regeneration Recycled Desk Accessories, Smoke"/>
    <n v="8.35"/>
    <n v="6"/>
    <n v="0.2"/>
    <n v="1.25"/>
    <x v="192"/>
    <x v="3"/>
    <d v="2015-08-05T00:00:00"/>
  </r>
  <r>
    <s v="CA-2016-149314"/>
    <s v="Second Class"/>
    <s v="GB-14530"/>
    <s v="George Bell"/>
    <x v="0"/>
    <s v="United States"/>
    <s v="Los Angeles"/>
    <x v="0"/>
    <n v="90004"/>
    <x v="0"/>
    <s v="FUR-CH-10002126"/>
    <x v="1"/>
    <x v="7"/>
    <s v="Hon Deluxe Fabric Upholstered Stacking Chairs"/>
    <n v="195.18"/>
    <n v="1"/>
    <n v="0.2"/>
    <n v="19.52"/>
    <x v="193"/>
    <x v="0"/>
    <d v="2016-07-07T00:00:00"/>
  </r>
  <r>
    <s v="CA-2014-126522"/>
    <s v="Second Class"/>
    <s v="LT-16765"/>
    <s v="Larry Tron"/>
    <x v="1"/>
    <s v="United States"/>
    <s v="Escondido"/>
    <x v="0"/>
    <n v="92025"/>
    <x v="0"/>
    <s v="OFF-AR-10004042"/>
    <x v="0"/>
    <x v="11"/>
    <s v="BOSTON Model 1800 Electric Pencil Sharpeners, Putty/Woodgrain"/>
    <n v="53.94"/>
    <n v="3"/>
    <n v="0"/>
    <n v="15.64"/>
    <x v="194"/>
    <x v="2"/>
    <d v="2014-05-09T00:00:00"/>
  </r>
  <r>
    <s v="CA-2014-117709"/>
    <s v="Standard Class"/>
    <s v="PM-18940"/>
    <s v="Paul MacIntyre"/>
    <x v="1"/>
    <s v="United States"/>
    <s v="Jackson"/>
    <x v="8"/>
    <n v="49201"/>
    <x v="2"/>
    <s v="OFF-BI-10001294"/>
    <x v="0"/>
    <x v="2"/>
    <s v="Fellowes Binding Cases"/>
    <n v="46.8"/>
    <n v="4"/>
    <n v="0"/>
    <n v="21.06"/>
    <x v="195"/>
    <x v="2"/>
    <d v="2014-08-05T00:00:00"/>
  </r>
  <r>
    <s v="CA-2015-125416"/>
    <s v="Same Day"/>
    <s v="KC-16540"/>
    <s v="Kelly Collister"/>
    <x v="1"/>
    <s v="United States"/>
    <s v="Seattle"/>
    <x v="2"/>
    <n v="98115"/>
    <x v="0"/>
    <s v="TEC-AC-10001552"/>
    <x v="2"/>
    <x v="10"/>
    <s v="Logitech K350 2.4Ghz Wireless Keyboard"/>
    <n v="447.93"/>
    <n v="9"/>
    <n v="0"/>
    <n v="49.27"/>
    <x v="52"/>
    <x v="3"/>
    <d v="2015-02-11T00:00:00"/>
  </r>
  <r>
    <s v="US-2014-100279"/>
    <s v="Standard Class"/>
    <s v="SW-20275"/>
    <s v="Scott Williamson"/>
    <x v="1"/>
    <s v="United States"/>
    <s v="Royal Oak"/>
    <x v="8"/>
    <n v="48073"/>
    <x v="2"/>
    <s v="OFF-PA-10002259"/>
    <x v="0"/>
    <x v="1"/>
    <s v="Geographics Note Cards, Blank, White, 8 1/2\ x 11\&quot;\&quot;\&quot;&quot;"/>
    <n v="22.38"/>
    <n v="2"/>
    <n v="0"/>
    <n v="10.74"/>
    <x v="196"/>
    <x v="2"/>
    <d v="2014-10-03T00:00:00"/>
  </r>
  <r>
    <s v="CA-2014-158064"/>
    <s v="Standard Class"/>
    <s v="AA-10375"/>
    <s v="Allen Armold"/>
    <x v="1"/>
    <s v="United States"/>
    <s v="Los Angeles"/>
    <x v="0"/>
    <n v="90008"/>
    <x v="0"/>
    <s v="OFF-BI-10002976"/>
    <x v="0"/>
    <x v="2"/>
    <s v="ACCOHIDE Binder by Acco"/>
    <n v="16.52"/>
    <n v="5"/>
    <n v="0.2"/>
    <n v="5.58"/>
    <x v="197"/>
    <x v="2"/>
    <d v="2014-04-25T00:00:00"/>
  </r>
  <r>
    <s v="CA-2016-161207"/>
    <s v="Standard Class"/>
    <s v="AB-10060"/>
    <s v="Adam Bellavance"/>
    <x v="2"/>
    <s v="United States"/>
    <s v="Concord"/>
    <x v="32"/>
    <n v="3301"/>
    <x v="3"/>
    <s v="OFF-SU-10000381"/>
    <x v="0"/>
    <x v="13"/>
    <s v="Acme Forged Steel Scissors with Black Enamel Handles"/>
    <n v="27.93"/>
    <n v="3"/>
    <n v="0"/>
    <n v="8.1"/>
    <x v="198"/>
    <x v="0"/>
    <d v="2016-08-29T00:00:00"/>
  </r>
  <r>
    <s v="CA-2014-120243"/>
    <s v="Second Class"/>
    <s v="AT-10435"/>
    <s v="Alyssa Tate"/>
    <x v="2"/>
    <s v="United States"/>
    <s v="Los Angeles"/>
    <x v="0"/>
    <n v="90004"/>
    <x v="0"/>
    <s v="OFF-LA-10004425"/>
    <x v="0"/>
    <x v="0"/>
    <s v="Staple-on labels"/>
    <n v="11.56"/>
    <n v="4"/>
    <n v="0"/>
    <n v="5.43"/>
    <x v="199"/>
    <x v="2"/>
    <d v="2014-12-30T00:00:00"/>
  </r>
  <r>
    <s v="CA-2016-168081"/>
    <s v="Second Class"/>
    <s v="CA-12055"/>
    <s v="Cathy Armstrong"/>
    <x v="2"/>
    <s v="United States"/>
    <s v="Houston"/>
    <x v="5"/>
    <n v="77070"/>
    <x v="2"/>
    <s v="TEC-AC-10003174"/>
    <x v="2"/>
    <x v="10"/>
    <s v="Plantronics S12 Corded Telephone Headset System"/>
    <n v="258.7"/>
    <n v="3"/>
    <n v="0.2"/>
    <n v="64.67"/>
    <x v="200"/>
    <x v="0"/>
    <d v="2016-04-27T00:00:00"/>
  </r>
  <r>
    <s v="CA-2017-133235"/>
    <s v="First Class"/>
    <s v="LH-16750"/>
    <s v="Larry Hughes"/>
    <x v="1"/>
    <s v="United States"/>
    <s v="Charlotte"/>
    <x v="1"/>
    <n v="28205"/>
    <x v="1"/>
    <s v="TEC-PH-10002660"/>
    <x v="2"/>
    <x v="5"/>
    <s v="Nortel Networks T7316 E Nt8 B27"/>
    <n v="271.95999999999998"/>
    <n v="5"/>
    <n v="0.2"/>
    <n v="17"/>
    <x v="176"/>
    <x v="1"/>
    <d v="2017-04-08T00:00:00"/>
  </r>
  <r>
    <s v="CA-2016-153682"/>
    <s v="First Class"/>
    <s v="BG-11695"/>
    <s v="Brooke Gillingham"/>
    <x v="0"/>
    <s v="United States"/>
    <s v="Cincinnati"/>
    <x v="15"/>
    <n v="45231"/>
    <x v="3"/>
    <s v="TEC-CO-10001046"/>
    <x v="2"/>
    <x v="16"/>
    <s v="Canon Imageclass D680 Copier / Fax"/>
    <n v="839.99"/>
    <n v="2"/>
    <n v="0.4"/>
    <n v="70"/>
    <x v="201"/>
    <x v="0"/>
    <d v="2016-05-30T00:00:00"/>
  </r>
  <r>
    <s v="CA-2016-128727"/>
    <s v="Standard Class"/>
    <s v="MO-17800"/>
    <s v="Meg O'Connel"/>
    <x v="2"/>
    <s v="United States"/>
    <s v="New York City"/>
    <x v="10"/>
    <n v="10024"/>
    <x v="3"/>
    <s v="TEC-PH-10003442"/>
    <x v="2"/>
    <x v="5"/>
    <s v="Samsung Replacement EH64AVFWE Premium Headset"/>
    <n v="22"/>
    <n v="4"/>
    <n v="0"/>
    <n v="5.5"/>
    <x v="198"/>
    <x v="0"/>
    <d v="2016-08-29T00:00:00"/>
  </r>
  <r>
    <s v="CA-2017-133641"/>
    <s v="Standard Class"/>
    <s v="EJ-14155"/>
    <s v="Eva Jacobs"/>
    <x v="1"/>
    <s v="United States"/>
    <s v="Gulfport"/>
    <x v="23"/>
    <n v="39503"/>
    <x v="1"/>
    <s v="OFF-EN-10004955"/>
    <x v="0"/>
    <x v="6"/>
    <s v="Fashion Color Clasp Envelopes"/>
    <n v="48.69"/>
    <n v="9"/>
    <n v="0"/>
    <n v="23.86"/>
    <x v="202"/>
    <x v="1"/>
    <d v="2017-05-21T00:00:00"/>
  </r>
  <r>
    <s v="CA-2015-154956"/>
    <s v="Standard Class"/>
    <s v="IM-15070"/>
    <s v="Irene Maddox"/>
    <x v="1"/>
    <s v="United States"/>
    <s v="Milwaukee"/>
    <x v="3"/>
    <n v="53209"/>
    <x v="2"/>
    <s v="TEC-PH-10004165"/>
    <x v="2"/>
    <x v="5"/>
    <s v="Mitel MiVoice 5330e IP Phone"/>
    <n v="1099.96"/>
    <n v="4"/>
    <n v="0"/>
    <n v="285.99"/>
    <x v="203"/>
    <x v="3"/>
    <d v="2015-09-07T00:00:00"/>
  </r>
  <r>
    <s v="CA-2017-117079"/>
    <s v="Standard Class"/>
    <s v="JR-15700"/>
    <s v="Jocasta Rupert"/>
    <x v="1"/>
    <s v="United States"/>
    <s v="Jacksonville"/>
    <x v="7"/>
    <n v="32216"/>
    <x v="1"/>
    <s v="TEC-PH-10004586"/>
    <x v="2"/>
    <x v="5"/>
    <s v="Wilson SignalBoost 841262 DB PRO Amplifier Kit"/>
    <n v="863.88"/>
    <n v="3"/>
    <n v="0.2"/>
    <n v="107.99"/>
    <x v="204"/>
    <x v="1"/>
    <d v="2017-10-27T00:00:00"/>
  </r>
  <r>
    <s v="CA-2017-105053"/>
    <s v="Second Class"/>
    <s v="CS-12355"/>
    <s v="Christine Sundaresam"/>
    <x v="1"/>
    <s v="United States"/>
    <s v="Long Beach"/>
    <x v="10"/>
    <n v="11561"/>
    <x v="3"/>
    <s v="OFF-BI-10001634"/>
    <x v="0"/>
    <x v="2"/>
    <s v="Wilson Jones Active Use Binders"/>
    <n v="17.47"/>
    <n v="3"/>
    <n v="0.2"/>
    <n v="6.33"/>
    <x v="205"/>
    <x v="1"/>
    <d v="2017-09-07T00:00:00"/>
  </r>
  <r>
    <s v="CA-2017-110380"/>
    <s v="Standard Class"/>
    <s v="PF-19225"/>
    <s v="Phillip Flathmann"/>
    <x v="1"/>
    <s v="United States"/>
    <s v="San Francisco"/>
    <x v="0"/>
    <n v="94122"/>
    <x v="0"/>
    <s v="OFF-AR-10000422"/>
    <x v="0"/>
    <x v="11"/>
    <s v="Pencil and Crayon Sharpener"/>
    <n v="6.57"/>
    <n v="3"/>
    <n v="0"/>
    <n v="1.77"/>
    <x v="112"/>
    <x v="1"/>
    <d v="2017-07-09T00:00:00"/>
  </r>
  <r>
    <s v="CA-2017-121412"/>
    <s v="Standard Class"/>
    <s v="BG-11695"/>
    <s v="Brooke Gillingham"/>
    <x v="0"/>
    <s v="United States"/>
    <s v="Louisville"/>
    <x v="22"/>
    <n v="80027"/>
    <x v="0"/>
    <s v="FUR-FU-10000246"/>
    <x v="1"/>
    <x v="8"/>
    <s v="Aluminum Document Frame"/>
    <n v="29.33"/>
    <n v="3"/>
    <n v="0.2"/>
    <n v="3.67"/>
    <x v="206"/>
    <x v="1"/>
    <d v="2017-09-27T00:00:00"/>
  </r>
  <r>
    <s v="CA-2017-100426"/>
    <s v="Standard Class"/>
    <s v="DC-12850"/>
    <s v="Dan Campbell"/>
    <x v="1"/>
    <s v="United States"/>
    <s v="Florence"/>
    <x v="35"/>
    <n v="35630"/>
    <x v="1"/>
    <s v="OFF-PA-10002870"/>
    <x v="0"/>
    <x v="1"/>
    <s v="Ampad Phone Message Book, Recycled, 400 Message Capacity, 5 Â¾â€ x 11â€"/>
    <n v="12.48"/>
    <n v="2"/>
    <n v="0"/>
    <n v="5.62"/>
    <x v="207"/>
    <x v="1"/>
    <d v="2017-08-06T00:00:00"/>
  </r>
  <r>
    <s v="CA-2016-148698"/>
    <s v="Standard Class"/>
    <s v="BD-11770"/>
    <s v="Bryan Davis"/>
    <x v="1"/>
    <s v="United States"/>
    <s v="Houston"/>
    <x v="5"/>
    <n v="77070"/>
    <x v="2"/>
    <s v="OFF-AR-10004022"/>
    <x v="0"/>
    <x v="11"/>
    <s v="Panasonic KP-380BK Classic Electric Pencil Sharpener"/>
    <n v="86.35"/>
    <n v="3"/>
    <n v="0.2"/>
    <n v="5.4"/>
    <x v="208"/>
    <x v="0"/>
    <d v="2016-07-05T00:00:00"/>
  </r>
  <r>
    <s v="CA-2016-160815"/>
    <s v="First Class"/>
    <s v="TR-21325"/>
    <s v="Toby Ritter"/>
    <x v="1"/>
    <s v="United States"/>
    <s v="Cedar Rapids"/>
    <x v="34"/>
    <n v="52402"/>
    <x v="2"/>
    <s v="TEC-PH-10003505"/>
    <x v="2"/>
    <x v="5"/>
    <s v="Geemarc AmpliPOWER60"/>
    <n v="278.39999999999998"/>
    <n v="3"/>
    <n v="0"/>
    <n v="80.739999999999995"/>
    <x v="24"/>
    <x v="0"/>
    <d v="2016-06-09T00:00:00"/>
  </r>
  <r>
    <s v="CA-2016-119445"/>
    <s v="Standard Class"/>
    <s v="GM-14500"/>
    <s v="Gene McClure"/>
    <x v="1"/>
    <s v="United States"/>
    <s v="Providence"/>
    <x v="36"/>
    <n v="2908"/>
    <x v="3"/>
    <s v="OFF-ST-10000617"/>
    <x v="0"/>
    <x v="3"/>
    <s v="Woodgrain Magazine Files by Perma"/>
    <n v="14.9"/>
    <n v="5"/>
    <n v="0"/>
    <n v="1.04"/>
    <x v="209"/>
    <x v="0"/>
    <d v="2016-06-26T00:00:00"/>
  </r>
  <r>
    <s v="CA-2015-124268"/>
    <s v="Standard Class"/>
    <s v="AD-10180"/>
    <s v="Alan Dominguez"/>
    <x v="2"/>
    <s v="United States"/>
    <s v="New York City"/>
    <x v="10"/>
    <n v="10035"/>
    <x v="3"/>
    <s v="OFF-AR-10004817"/>
    <x v="0"/>
    <x v="11"/>
    <s v="Colorific Watercolor Pencils"/>
    <n v="15.48"/>
    <n v="3"/>
    <n v="0"/>
    <n v="4.49"/>
    <x v="203"/>
    <x v="3"/>
    <d v="2015-08-07T00:00:00"/>
  </r>
  <r>
    <s v="CA-2015-138898"/>
    <s v="Standard Class"/>
    <s v="JH-16180"/>
    <s v="Justin Hirsh"/>
    <x v="1"/>
    <s v="United States"/>
    <s v="Pueblo"/>
    <x v="22"/>
    <n v="81001"/>
    <x v="0"/>
    <s v="OFF-AP-10004487"/>
    <x v="0"/>
    <x v="9"/>
    <s v="Kensington 4 Outlet MasterPiece Compact Power Control Center"/>
    <n v="845.73"/>
    <n v="13"/>
    <n v="0.2"/>
    <n v="84.57"/>
    <x v="210"/>
    <x v="3"/>
    <d v="2015-05-29T00:00:00"/>
  </r>
  <r>
    <s v="CA-2016-134425"/>
    <s v="Second Class"/>
    <s v="QJ-19255"/>
    <s v="Quincy Jones"/>
    <x v="0"/>
    <s v="United States"/>
    <s v="Saint Paul"/>
    <x v="12"/>
    <n v="55106"/>
    <x v="2"/>
    <s v="TEC-PH-10003555"/>
    <x v="2"/>
    <x v="5"/>
    <s v="Motorola HK250 Universal Bluetooth Headset"/>
    <n v="114.95"/>
    <n v="5"/>
    <n v="0"/>
    <n v="2.2999999999999998"/>
    <x v="211"/>
    <x v="0"/>
    <d v="2016-12-12T00:00:00"/>
  </r>
  <r>
    <s v="CA-2015-121391"/>
    <s v="First Class"/>
    <s v="AA-10315"/>
    <s v="Alex Avila"/>
    <x v="1"/>
    <s v="United States"/>
    <s v="San Francisco"/>
    <x v="0"/>
    <n v="94109"/>
    <x v="0"/>
    <s v="OFF-ST-10001590"/>
    <x v="0"/>
    <x v="3"/>
    <s v="Tenex Personal Project File with Scoop Front Design, Black"/>
    <n v="26.96"/>
    <n v="2"/>
    <n v="0"/>
    <n v="7.01"/>
    <x v="104"/>
    <x v="3"/>
    <d v="2015-07-10T00:00:00"/>
  </r>
  <r>
    <s v="CA-2015-115847"/>
    <s v="Second Class"/>
    <s v="TC-21535"/>
    <s v="Tracy Collins"/>
    <x v="2"/>
    <s v="United States"/>
    <s v="Arlington"/>
    <x v="9"/>
    <n v="22204"/>
    <x v="1"/>
    <s v="FUR-BO-10003433"/>
    <x v="1"/>
    <x v="15"/>
    <s v="Sauder Cornerstone Collection Library"/>
    <n v="61.96"/>
    <n v="2"/>
    <n v="0"/>
    <n v="4.34"/>
    <x v="212"/>
    <x v="3"/>
    <d v="2015-09-24T00:00:00"/>
  </r>
  <r>
    <s v="CA-2016-101966"/>
    <s v="Second Class"/>
    <s v="BM-11785"/>
    <s v="Bryan Mills"/>
    <x v="1"/>
    <s v="United States"/>
    <s v="Houston"/>
    <x v="5"/>
    <n v="77036"/>
    <x v="2"/>
    <s v="TEC-PH-10003437"/>
    <x v="2"/>
    <x v="5"/>
    <s v="Blue Parrot B250XT Professional Grade Wireless BluetoothÂ HeadsetÂ with"/>
    <n v="419.94"/>
    <n v="7"/>
    <n v="0.2"/>
    <n v="52.49"/>
    <x v="93"/>
    <x v="0"/>
    <d v="2016-07-16T00:00:00"/>
  </r>
  <r>
    <s v="CA-2017-157651"/>
    <s v="Standard Class"/>
    <s v="HA-14920"/>
    <s v="Helen Andreada"/>
    <x v="1"/>
    <s v="United States"/>
    <s v="Philadelphia"/>
    <x v="13"/>
    <n v="19120"/>
    <x v="3"/>
    <s v="TEC-AC-10003116"/>
    <x v="2"/>
    <x v="10"/>
    <s v="Memorex Froggy Flash Drive 8 GB"/>
    <n v="14.2"/>
    <n v="1"/>
    <n v="0.2"/>
    <n v="3.37"/>
    <x v="182"/>
    <x v="1"/>
    <d v="2017-12-14T00:00:00"/>
  </r>
  <r>
    <s v="CA-2017-121804"/>
    <s v="Standard Class"/>
    <s v="LP-17095"/>
    <s v="Liz Preis"/>
    <x v="1"/>
    <s v="United States"/>
    <s v="Murray"/>
    <x v="21"/>
    <n v="42071"/>
    <x v="1"/>
    <s v="OFF-AP-10004859"/>
    <x v="0"/>
    <x v="9"/>
    <s v="Acco 6 Outlet Guardian Premium Surge Suppressor"/>
    <n v="72.8"/>
    <n v="5"/>
    <n v="0"/>
    <n v="19.66"/>
    <x v="213"/>
    <x v="1"/>
    <d v="2017-08-03T00:00:00"/>
  </r>
  <r>
    <s v="CA-2017-162635"/>
    <s v="First Class"/>
    <s v="EB-14170"/>
    <s v="Evan Bailliet"/>
    <x v="1"/>
    <s v="United States"/>
    <s v="Wilmington"/>
    <x v="1"/>
    <n v="28403"/>
    <x v="1"/>
    <s v="OFF-PA-10002659"/>
    <x v="0"/>
    <x v="1"/>
    <s v="Avoid Verbal Orders Carbonless Minifold Book"/>
    <n v="10.82"/>
    <n v="4"/>
    <n v="0.2"/>
    <n v="3.52"/>
    <x v="214"/>
    <x v="1"/>
    <d v="2017-10-10T00:00:00"/>
  </r>
  <r>
    <s v="CA-2014-107153"/>
    <s v="Standard Class"/>
    <s v="GZ-14545"/>
    <s v="George Zrebassa"/>
    <x v="0"/>
    <s v="United States"/>
    <s v="Lawrence"/>
    <x v="24"/>
    <n v="1841"/>
    <x v="3"/>
    <s v="OFF-ST-10001321"/>
    <x v="0"/>
    <x v="3"/>
    <s v="Decoflex Hanging Personal Folder File, Blue"/>
    <n v="46.26"/>
    <n v="3"/>
    <n v="0"/>
    <n v="12.49"/>
    <x v="215"/>
    <x v="2"/>
    <d v="2014-09-28T00:00:00"/>
  </r>
  <r>
    <s v="CA-2015-120439"/>
    <s v="Standard Class"/>
    <s v="AD-10180"/>
    <s v="Alan Dominguez"/>
    <x v="2"/>
    <s v="United States"/>
    <s v="Philadelphia"/>
    <x v="13"/>
    <n v="19120"/>
    <x v="3"/>
    <s v="FUR-FU-10001867"/>
    <x v="1"/>
    <x v="8"/>
    <s v="Eldon Expressions Punched Metal &amp; Wood Desk Accessories, Pewter &amp; Cherry"/>
    <n v="51.07"/>
    <n v="6"/>
    <n v="0.2"/>
    <n v="5.1100000000000003"/>
    <x v="216"/>
    <x v="3"/>
    <d v="2015-06-18T00:00:00"/>
  </r>
  <r>
    <s v="CA-2016-128258"/>
    <s v="First Class"/>
    <s v="CP-12085"/>
    <s v="Cathy Prescott"/>
    <x v="0"/>
    <s v="United States"/>
    <s v="Norwich"/>
    <x v="17"/>
    <n v="6360"/>
    <x v="3"/>
    <s v="OFF-PA-10004156"/>
    <x v="0"/>
    <x v="1"/>
    <s v="Xerox 188"/>
    <n v="11.34"/>
    <n v="1"/>
    <n v="0"/>
    <n v="5.56"/>
    <x v="217"/>
    <x v="0"/>
    <d v="2016-03-30T00:00:00"/>
  </r>
  <r>
    <s v="CA-2017-106033"/>
    <s v="Second Class"/>
    <s v="FG-14260"/>
    <s v="Frank Gastineau"/>
    <x v="2"/>
    <s v="United States"/>
    <s v="San Francisco"/>
    <x v="0"/>
    <n v="94110"/>
    <x v="0"/>
    <s v="OFF-AR-10002818"/>
    <x v="0"/>
    <x v="11"/>
    <s v="Panasonic KP-310 Heavy-Duty Electric Pencil Sharpener"/>
    <n v="87.92"/>
    <n v="4"/>
    <n v="0"/>
    <n v="26.38"/>
    <x v="218"/>
    <x v="1"/>
    <d v="2017-10-18T00:00:00"/>
  </r>
  <r>
    <s v="CA-2016-142762"/>
    <s v="Standard Class"/>
    <s v="LD-17005"/>
    <s v="Lisa DeCherney"/>
    <x v="1"/>
    <s v="United States"/>
    <s v="San Francisco"/>
    <x v="0"/>
    <n v="94109"/>
    <x v="0"/>
    <s v="FUR-FU-10003691"/>
    <x v="1"/>
    <x v="8"/>
    <s v="Eldon Image Series Desk Accessories, Ebony"/>
    <n v="37.049999999999997"/>
    <n v="3"/>
    <n v="0"/>
    <n v="16.3"/>
    <x v="219"/>
    <x v="0"/>
    <d v="2016-05-27T00:00:00"/>
  </r>
  <r>
    <s v="CA-2014-121664"/>
    <s v="Standard Class"/>
    <s v="HP-14815"/>
    <s v="Harold Pawlan"/>
    <x v="2"/>
    <s v="United States"/>
    <s v="Los Angeles"/>
    <x v="0"/>
    <n v="90049"/>
    <x v="0"/>
    <s v="OFF-BI-10003684"/>
    <x v="0"/>
    <x v="2"/>
    <s v="Wilson Jones Legal Size Ring Binders"/>
    <n v="140.74"/>
    <n v="8"/>
    <n v="0.2"/>
    <n v="52.78"/>
    <x v="220"/>
    <x v="2"/>
    <d v="2014-10-05T00:00:00"/>
  </r>
  <r>
    <s v="CA-2016-122133"/>
    <s v="Standard Class"/>
    <s v="JR-15670"/>
    <s v="Jim Radford"/>
    <x v="1"/>
    <s v="United States"/>
    <s v="Middletown"/>
    <x v="17"/>
    <n v="6457"/>
    <x v="3"/>
    <s v="OFF-ST-10002574"/>
    <x v="0"/>
    <x v="3"/>
    <s v="SAFCO Commercial Wire Shelving, Black"/>
    <n v="552.55999999999995"/>
    <n v="4"/>
    <n v="0"/>
    <n v="0"/>
    <x v="221"/>
    <x v="0"/>
    <d v="2016-05-23T00:00:00"/>
  </r>
  <r>
    <s v="US-2017-123281"/>
    <s v="Standard Class"/>
    <s v="JF-15190"/>
    <s v="Jamie Frazer"/>
    <x v="1"/>
    <s v="United States"/>
    <s v="Los Angeles"/>
    <x v="0"/>
    <n v="90008"/>
    <x v="0"/>
    <s v="FUR-FU-10003724"/>
    <x v="1"/>
    <x v="8"/>
    <s v="Westinghouse Clip-On Gooseneck Lamps"/>
    <n v="25.11"/>
    <n v="3"/>
    <n v="0"/>
    <n v="6.53"/>
    <x v="222"/>
    <x v="1"/>
    <d v="2017-07-04T00:00:00"/>
  </r>
  <r>
    <s v="CA-2016-162901"/>
    <s v="First Class"/>
    <s v="AS-10045"/>
    <s v="Aaron Smayling"/>
    <x v="0"/>
    <s v="United States"/>
    <s v="Arlington"/>
    <x v="9"/>
    <n v="22204"/>
    <x v="1"/>
    <s v="OFF-ST-10000649"/>
    <x v="0"/>
    <x v="3"/>
    <s v="Hanging Personal Folder File"/>
    <n v="31.4"/>
    <n v="2"/>
    <n v="0"/>
    <n v="7.85"/>
    <x v="223"/>
    <x v="0"/>
    <d v="2016-03-31T00:00:00"/>
  </r>
  <r>
    <s v="CA-2016-145247"/>
    <s v="First Class"/>
    <s v="ND-18370"/>
    <s v="Natalie DeCherney"/>
    <x v="1"/>
    <s v="United States"/>
    <s v="Louisville"/>
    <x v="21"/>
    <n v="40214"/>
    <x v="1"/>
    <s v="OFF-PA-10003641"/>
    <x v="0"/>
    <x v="1"/>
    <s v="Xerox 1909"/>
    <n v="79.14"/>
    <n v="3"/>
    <n v="0"/>
    <n v="36.4"/>
    <x v="224"/>
    <x v="0"/>
    <d v="2016-07-05T00:00:00"/>
  </r>
  <r>
    <s v="US-2014-151925"/>
    <s v="Second Class"/>
    <s v="KT-16465"/>
    <s v="Kean Takahito"/>
    <x v="1"/>
    <s v="United States"/>
    <s v="Los Angeles"/>
    <x v="0"/>
    <n v="90049"/>
    <x v="0"/>
    <s v="FUR-CH-10002961"/>
    <x v="1"/>
    <x v="7"/>
    <s v="Leather Task Chair, Black"/>
    <n v="145.57"/>
    <n v="2"/>
    <n v="0.2"/>
    <n v="0"/>
    <x v="225"/>
    <x v="2"/>
    <d v="2014-09-26T00:00:00"/>
  </r>
  <r>
    <s v="CA-2017-133249"/>
    <s v="First Class"/>
    <s v="SZ-20035"/>
    <s v="Sam Zeldin"/>
    <x v="2"/>
    <s v="United States"/>
    <s v="Pico Rivera"/>
    <x v="0"/>
    <n v="90660"/>
    <x v="0"/>
    <s v="FUR-FU-10001588"/>
    <x v="1"/>
    <x v="8"/>
    <s v="Deflect-o SuperTray Unbreakable Stackable Tray, Letter, Black"/>
    <n v="145.9"/>
    <n v="5"/>
    <n v="0"/>
    <n v="62.74"/>
    <x v="226"/>
    <x v="1"/>
    <d v="2017-11-07T00:00:00"/>
  </r>
  <r>
    <s v="CA-2017-136672"/>
    <s v="Standard Class"/>
    <s v="MG-17890"/>
    <s v="Michael Granlund"/>
    <x v="2"/>
    <s v="United States"/>
    <s v="Clinton"/>
    <x v="33"/>
    <n v="20735"/>
    <x v="3"/>
    <s v="TEC-AC-10004510"/>
    <x v="2"/>
    <x v="10"/>
    <s v="Logitech Desktop MK120 Mouse and keyboard Combo"/>
    <n v="49.08"/>
    <n v="3"/>
    <n v="0"/>
    <n v="4.91"/>
    <x v="227"/>
    <x v="1"/>
    <d v="2017-12-03T00:00:00"/>
  </r>
  <r>
    <s v="CA-2015-120362"/>
    <s v="Standard Class"/>
    <s v="CA-12265"/>
    <s v="Christina Anderson"/>
    <x v="1"/>
    <s v="United States"/>
    <s v="Provo"/>
    <x v="4"/>
    <n v="84604"/>
    <x v="0"/>
    <s v="FUR-TA-10003008"/>
    <x v="1"/>
    <x v="4"/>
    <s v="Lesro Round Back Collection Coffee Table, End Table"/>
    <n v="912.75"/>
    <n v="5"/>
    <n v="0"/>
    <n v="118.66"/>
    <x v="228"/>
    <x v="3"/>
    <d v="2015-09-19T00:00:00"/>
  </r>
  <r>
    <s v="CA-2017-124828"/>
    <s v="First Class"/>
    <s v="YS-21880"/>
    <s v="Yana Sorensen"/>
    <x v="0"/>
    <s v="United States"/>
    <s v="Burlington"/>
    <x v="1"/>
    <n v="27217"/>
    <x v="1"/>
    <s v="OFF-AR-10003514"/>
    <x v="0"/>
    <x v="11"/>
    <s v="4009 Highlighters by Sanford"/>
    <n v="9.5500000000000007"/>
    <n v="3"/>
    <n v="0.2"/>
    <n v="1.55"/>
    <x v="229"/>
    <x v="1"/>
    <d v="2017-04-07T00:00:00"/>
  </r>
  <r>
    <s v="CA-2017-105144"/>
    <s v="Standard Class"/>
    <s v="SZ-20035"/>
    <s v="Sam Zeldin"/>
    <x v="2"/>
    <s v="United States"/>
    <s v="Grand Prairie"/>
    <x v="5"/>
    <n v="75051"/>
    <x v="2"/>
    <s v="OFF-LA-10003923"/>
    <x v="0"/>
    <x v="0"/>
    <s v="Alphabetical Labels for Top Tab Filing"/>
    <n v="23.68"/>
    <n v="2"/>
    <n v="0.2"/>
    <n v="8.8800000000000008"/>
    <x v="141"/>
    <x v="1"/>
    <d v="2017-11-11T00:00:00"/>
  </r>
  <r>
    <s v="CA-2014-146640"/>
    <s v="Standard Class"/>
    <s v="HA-14905"/>
    <s v="Helen Abelman"/>
    <x v="1"/>
    <s v="United States"/>
    <s v="New York City"/>
    <x v="10"/>
    <n v="10024"/>
    <x v="3"/>
    <s v="OFF-BI-10002867"/>
    <x v="0"/>
    <x v="2"/>
    <s v="GBC Recycled Regency Composition Covers"/>
    <n v="334.77"/>
    <n v="7"/>
    <n v="0.2"/>
    <n v="108.8"/>
    <x v="230"/>
    <x v="2"/>
    <d v="2014-06-30T00:00:00"/>
  </r>
  <r>
    <s v="US-2016-153129"/>
    <s v="Standard Class"/>
    <s v="FP-14320"/>
    <s v="Frank Preis"/>
    <x v="1"/>
    <s v="United States"/>
    <s v="Seattle"/>
    <x v="2"/>
    <n v="98105"/>
    <x v="0"/>
    <s v="OFF-PA-10003673"/>
    <x v="0"/>
    <x v="1"/>
    <s v="Strathmore Photo Mount Cards"/>
    <n v="33.9"/>
    <n v="5"/>
    <n v="0"/>
    <n v="15.59"/>
    <x v="231"/>
    <x v="0"/>
    <d v="2016-12-30T00:00:00"/>
  </r>
  <r>
    <s v="CA-2017-128160"/>
    <s v="Second Class"/>
    <s v="MM-17920"/>
    <s v="Michael Moore"/>
    <x v="1"/>
    <s v="United States"/>
    <s v="San Francisco"/>
    <x v="0"/>
    <n v="94110"/>
    <x v="0"/>
    <s v="OFF-BI-10001510"/>
    <x v="0"/>
    <x v="2"/>
    <s v="Deluxe Heavy-Duty Vinyl Round Ring Binder"/>
    <n v="36.67"/>
    <n v="2"/>
    <n v="0.2"/>
    <n v="11.46"/>
    <x v="232"/>
    <x v="1"/>
    <d v="2017-12-24T00:00:00"/>
  </r>
  <r>
    <s v="CA-2017-117695"/>
    <s v="First Class"/>
    <s v="PW-19030"/>
    <s v="Pauline Webber"/>
    <x v="0"/>
    <s v="United States"/>
    <s v="Richmond"/>
    <x v="21"/>
    <n v="40475"/>
    <x v="1"/>
    <s v="OFF-PA-10002713"/>
    <x v="0"/>
    <x v="1"/>
    <s v="Adams Phone Message Book, 200 Message Capacity, 8 1/16â€ x 11â€"/>
    <n v="13.76"/>
    <n v="2"/>
    <n v="0"/>
    <n v="6.33"/>
    <x v="233"/>
    <x v="1"/>
    <d v="2017-08-08T00:00:00"/>
  </r>
  <r>
    <s v="CA-2015-166135"/>
    <s v="Standard Class"/>
    <s v="SC-20440"/>
    <s v="Shaun Chance"/>
    <x v="0"/>
    <s v="United States"/>
    <s v="Aurora"/>
    <x v="22"/>
    <n v="80013"/>
    <x v="0"/>
    <s v="OFF-ST-10002974"/>
    <x v="0"/>
    <x v="3"/>
    <s v="Trav-L-File Heavy-Duty Shuttle II, Black"/>
    <n v="139.41999999999999"/>
    <n v="4"/>
    <n v="0.2"/>
    <n v="17.43"/>
    <x v="234"/>
    <x v="3"/>
    <d v="2015-06-10T00:00:00"/>
  </r>
  <r>
    <s v="CA-2016-133725"/>
    <s v="Standard Class"/>
    <s v="KL-16645"/>
    <s v="Ken Lonsdale"/>
    <x v="1"/>
    <s v="United States"/>
    <s v="Chicago"/>
    <x v="6"/>
    <n v="60623"/>
    <x v="2"/>
    <s v="TEC-PH-10004165"/>
    <x v="2"/>
    <x v="5"/>
    <s v="Mitel MiVoice 5330e IP Phone"/>
    <n v="1979.93"/>
    <n v="9"/>
    <n v="0.2"/>
    <n v="148.49"/>
    <x v="219"/>
    <x v="0"/>
    <d v="2016-05-28T00:00:00"/>
  </r>
  <r>
    <s v="CA-2015-145821"/>
    <s v="Standard Class"/>
    <s v="JB-15400"/>
    <s v="Jennifer Braxton"/>
    <x v="0"/>
    <s v="United States"/>
    <s v="Los Angeles"/>
    <x v="0"/>
    <n v="90008"/>
    <x v="0"/>
    <s v="TEC-PH-10004348"/>
    <x v="2"/>
    <x v="5"/>
    <s v="OtterBox Defender Series Case - iPhone 5c"/>
    <n v="88.75"/>
    <n v="3"/>
    <n v="0.2"/>
    <n v="11.09"/>
    <x v="235"/>
    <x v="3"/>
    <d v="2015-07-05T00:00:00"/>
  </r>
  <r>
    <s v="CA-2015-111297"/>
    <s v="Standard Class"/>
    <s v="SC-20440"/>
    <s v="Shaun Chance"/>
    <x v="0"/>
    <s v="United States"/>
    <s v="New Bedford"/>
    <x v="24"/>
    <n v="2740"/>
    <x v="3"/>
    <s v="OFF-BI-10002412"/>
    <x v="0"/>
    <x v="2"/>
    <s v="Wilson Jones â€œSnapâ€ Scratch Pad Binder Tool for Ring Binders"/>
    <n v="52.2"/>
    <n v="9"/>
    <n v="0"/>
    <n v="23.49"/>
    <x v="236"/>
    <x v="3"/>
    <d v="2015-08-21T00:00:00"/>
  </r>
  <r>
    <s v="CA-2016-123722"/>
    <s v="Standard Class"/>
    <s v="NH-18610"/>
    <s v="Nicole Hansen"/>
    <x v="0"/>
    <s v="United States"/>
    <s v="Irving"/>
    <x v="5"/>
    <n v="75061"/>
    <x v="2"/>
    <s v="OFF-LA-10001569"/>
    <x v="0"/>
    <x v="0"/>
    <s v="Avery 499"/>
    <n v="15.94"/>
    <n v="4"/>
    <n v="0.2"/>
    <n v="5.18"/>
    <x v="237"/>
    <x v="0"/>
    <d v="2016-09-25T00:00:00"/>
  </r>
  <r>
    <s v="CA-2014-155271"/>
    <s v="Same Day"/>
    <s v="AA-10480"/>
    <s v="Andrew Allen"/>
    <x v="1"/>
    <s v="United States"/>
    <s v="Middletown"/>
    <x v="17"/>
    <n v="6457"/>
    <x v="3"/>
    <s v="FUR-FU-10001473"/>
    <x v="1"/>
    <x v="8"/>
    <s v="DAX Wood Document Frame"/>
    <n v="27.46"/>
    <n v="2"/>
    <n v="0"/>
    <n v="9.89"/>
    <x v="195"/>
    <x v="2"/>
    <d v="2014-04-05T00:00:00"/>
  </r>
  <r>
    <s v="CA-2015-119907"/>
    <s v="Standard Class"/>
    <s v="LC-17140"/>
    <s v="Logan Currie"/>
    <x v="1"/>
    <s v="United States"/>
    <s v="Seattle"/>
    <x v="2"/>
    <n v="98103"/>
    <x v="0"/>
    <s v="OFF-BI-10001765"/>
    <x v="0"/>
    <x v="2"/>
    <s v="Wilson Jones Heavy-Duty Casebound Ring Binders with Metal Hinges"/>
    <n v="55.42"/>
    <n v="2"/>
    <n v="0.2"/>
    <n v="19.399999999999999"/>
    <x v="238"/>
    <x v="3"/>
    <d v="2015-08-12T00:00:00"/>
  </r>
  <r>
    <s v="US-2016-104794"/>
    <s v="First Class"/>
    <s v="KD-16495"/>
    <s v="Keith Dawkins"/>
    <x v="0"/>
    <s v="United States"/>
    <s v="New York City"/>
    <x v="10"/>
    <n v="10009"/>
    <x v="3"/>
    <s v="OFF-FA-10001754"/>
    <x v="0"/>
    <x v="12"/>
    <s v="Stockwell Gold Paper Clips"/>
    <n v="3.68"/>
    <n v="2"/>
    <n v="0"/>
    <n v="1.8"/>
    <x v="239"/>
    <x v="0"/>
    <d v="2016-12-19T00:00:00"/>
  </r>
  <r>
    <s v="CA-2015-100769"/>
    <s v="Same Day"/>
    <s v="TH-21550"/>
    <s v="Tracy Hopkins"/>
    <x v="2"/>
    <s v="United States"/>
    <s v="Jacksonville"/>
    <x v="7"/>
    <n v="32216"/>
    <x v="1"/>
    <s v="TEC-AC-10002402"/>
    <x v="2"/>
    <x v="10"/>
    <s v="Razer Kraken PRO Over Ear PC and Music Headset"/>
    <n v="255.97"/>
    <n v="4"/>
    <n v="0.2"/>
    <n v="32"/>
    <x v="240"/>
    <x v="3"/>
    <d v="2015-05-16T00:00:00"/>
  </r>
  <r>
    <s v="US-2015-161466"/>
    <s v="Second Class"/>
    <s v="ON-18715"/>
    <s v="Odella Nelson"/>
    <x v="0"/>
    <s v="United States"/>
    <s v="Philadelphia"/>
    <x v="13"/>
    <n v="19120"/>
    <x v="3"/>
    <s v="OFF-AR-10000634"/>
    <x v="0"/>
    <x v="11"/>
    <s v="Newell 320"/>
    <n v="6.85"/>
    <n v="2"/>
    <n v="0.2"/>
    <n v="0.6"/>
    <x v="241"/>
    <x v="3"/>
    <d v="2015-09-27T00:00:00"/>
  </r>
  <r>
    <s v="CA-2017-164959"/>
    <s v="Standard Class"/>
    <s v="KN-16390"/>
    <s v="Katherine Nockton"/>
    <x v="0"/>
    <s v="United States"/>
    <s v="Los Angeles"/>
    <x v="0"/>
    <n v="90004"/>
    <x v="0"/>
    <s v="OFF-LA-10004272"/>
    <x v="0"/>
    <x v="0"/>
    <s v="Avery 482"/>
    <n v="8.67"/>
    <n v="3"/>
    <n v="0"/>
    <n v="4.07"/>
    <x v="242"/>
    <x v="1"/>
    <d v="2017-11-07T00:00:00"/>
  </r>
  <r>
    <s v="US-2017-104955"/>
    <s v="Standard Class"/>
    <s v="CG-12040"/>
    <s v="Catherine Glotzbach"/>
    <x v="2"/>
    <s v="United States"/>
    <s v="New York City"/>
    <x v="10"/>
    <n v="10024"/>
    <x v="3"/>
    <s v="OFF-LA-10003121"/>
    <x v="0"/>
    <x v="0"/>
    <s v="Avery 506"/>
    <n v="28.91"/>
    <n v="7"/>
    <n v="0"/>
    <n v="13.3"/>
    <x v="243"/>
    <x v="1"/>
    <d v="2017-03-24T00:00:00"/>
  </r>
  <r>
    <s v="CA-2016-121958"/>
    <s v="Standard Class"/>
    <s v="CS-12505"/>
    <s v="Cindy Stewart"/>
    <x v="1"/>
    <s v="United States"/>
    <s v="Thomasville"/>
    <x v="1"/>
    <n v="27360"/>
    <x v="1"/>
    <s v="OFF-SU-10000381"/>
    <x v="0"/>
    <x v="13"/>
    <s v="Acme Forged Steel Scissors with Black Enamel Handles"/>
    <n v="52.14"/>
    <n v="7"/>
    <n v="0.2"/>
    <n v="5.87"/>
    <x v="173"/>
    <x v="0"/>
    <d v="2016-11-17T00:00:00"/>
  </r>
  <r>
    <s v="CA-2017-121468"/>
    <s v="First Class"/>
    <s v="KD-16345"/>
    <s v="Katherine Ducich"/>
    <x v="1"/>
    <s v="United States"/>
    <s v="Westminster"/>
    <x v="0"/>
    <n v="92683"/>
    <x v="0"/>
    <s v="TEC-PH-10000376"/>
    <x v="2"/>
    <x v="5"/>
    <s v="Square Credit Card Reader"/>
    <n v="31.97"/>
    <n v="4"/>
    <n v="0.2"/>
    <n v="2.4"/>
    <x v="244"/>
    <x v="1"/>
    <d v="2017-11-20T00:00:00"/>
  </r>
  <r>
    <s v="US-2016-108098"/>
    <s v="Standard Class"/>
    <s v="CP-12340"/>
    <s v="Christine Phan"/>
    <x v="0"/>
    <s v="United States"/>
    <s v="Seattle"/>
    <x v="2"/>
    <n v="98115"/>
    <x v="0"/>
    <s v="TEC-AC-10000865"/>
    <x v="2"/>
    <x v="10"/>
    <s v="WD My Passport Ultra 500GB Portable External Hard Drive"/>
    <n v="177"/>
    <n v="3"/>
    <n v="0"/>
    <n v="30.09"/>
    <x v="245"/>
    <x v="0"/>
    <d v="2016-10-18T00:00:00"/>
  </r>
  <r>
    <s v="CA-2014-119032"/>
    <s v="Standard Class"/>
    <s v="MS-17770"/>
    <s v="Maxwell Schwartz"/>
    <x v="1"/>
    <s v="United States"/>
    <s v="New York City"/>
    <x v="10"/>
    <n v="10035"/>
    <x v="3"/>
    <s v="OFF-FA-10003021"/>
    <x v="0"/>
    <x v="12"/>
    <s v="Staples"/>
    <n v="3.76"/>
    <n v="2"/>
    <n v="0"/>
    <n v="1.32"/>
    <x v="246"/>
    <x v="2"/>
    <d v="2014-11-27T00:00:00"/>
  </r>
  <r>
    <s v="CA-2014-136280"/>
    <s v="Standard Class"/>
    <s v="Co-12640"/>
    <s v="Corey-Lock"/>
    <x v="1"/>
    <s v="United States"/>
    <s v="Philadelphia"/>
    <x v="13"/>
    <n v="19143"/>
    <x v="3"/>
    <s v="OFF-LA-10000452"/>
    <x v="0"/>
    <x v="0"/>
    <s v="Avery 488"/>
    <n v="5.04"/>
    <n v="2"/>
    <n v="0.2"/>
    <n v="1.76"/>
    <x v="247"/>
    <x v="2"/>
    <d v="2014-11-29T00:00:00"/>
  </r>
  <r>
    <s v="CA-2017-151911"/>
    <s v="Second Class"/>
    <s v="DL-13495"/>
    <s v="Dionis Lloyd"/>
    <x v="0"/>
    <s v="United States"/>
    <s v="New York City"/>
    <x v="10"/>
    <n v="10024"/>
    <x v="3"/>
    <s v="OFF-EN-10002986"/>
    <x v="0"/>
    <x v="6"/>
    <s v="#10-4 1/8\ x 9 1/2\&quot;\&quot; Premium Diagonal Seam Envelopes\&quot;&quot;"/>
    <n v="62.96"/>
    <n v="4"/>
    <n v="0"/>
    <n v="28.33"/>
    <x v="248"/>
    <x v="1"/>
    <d v="2017-05-05T00:00:00"/>
  </r>
  <r>
    <s v="CA-2017-166436"/>
    <s v="Standard Class"/>
    <s v="TS-21370"/>
    <s v="Todd Sumrall"/>
    <x v="0"/>
    <s v="United States"/>
    <s v="New York City"/>
    <x v="10"/>
    <n v="10035"/>
    <x v="3"/>
    <s v="FUR-CH-10000785"/>
    <x v="1"/>
    <x v="7"/>
    <s v="Global Ergonomic Managers Chair"/>
    <n v="977.29"/>
    <n v="6"/>
    <n v="0.1"/>
    <n v="173.74"/>
    <x v="96"/>
    <x v="1"/>
    <d v="2017-11-28T00:00:00"/>
  </r>
  <r>
    <s v="CA-2017-139661"/>
    <s v="Standard Class"/>
    <s v="JW-15220"/>
    <s v="Jane Waco"/>
    <x v="0"/>
    <s v="United States"/>
    <s v="Vancouver"/>
    <x v="2"/>
    <n v="98661"/>
    <x v="0"/>
    <s v="FUR-FU-10002885"/>
    <x v="1"/>
    <x v="8"/>
    <s v="Magna Visual Magnetic Picture Hangers"/>
    <n v="9.64"/>
    <n v="2"/>
    <n v="0"/>
    <n v="3.66"/>
    <x v="249"/>
    <x v="1"/>
    <d v="2017-10-30T00:00:00"/>
  </r>
  <r>
    <s v="CA-2014-123925"/>
    <s v="Second Class"/>
    <s v="RF-19840"/>
    <s v="Roy FranzÃ¶sisch"/>
    <x v="1"/>
    <s v="United States"/>
    <s v="Columbus"/>
    <x v="29"/>
    <n v="31907"/>
    <x v="1"/>
    <s v="OFF-AR-10002952"/>
    <x v="0"/>
    <x v="11"/>
    <s v="Stanley Contemporary Battery Pencil Sharpeners"/>
    <n v="40.049999999999997"/>
    <n v="3"/>
    <n v="0"/>
    <n v="11.21"/>
    <x v="250"/>
    <x v="2"/>
    <d v="2014-12-19T00:00:00"/>
  </r>
  <r>
    <s v="CA-2016-141586"/>
    <s v="First Class"/>
    <s v="NK-18490"/>
    <s v="Neil Knudson"/>
    <x v="2"/>
    <s v="United States"/>
    <s v="San Francisco"/>
    <x v="0"/>
    <n v="94122"/>
    <x v="0"/>
    <s v="OFF-BI-10003981"/>
    <x v="0"/>
    <x v="2"/>
    <s v="Avery Durable Plastic 1\ Binders\&quot;&quot;"/>
    <n v="18.16"/>
    <n v="5"/>
    <n v="0.2"/>
    <n v="6.58"/>
    <x v="251"/>
    <x v="0"/>
    <d v="2016-10-20T00:00:00"/>
  </r>
  <r>
    <s v="CA-2017-154935"/>
    <s v="Standard Class"/>
    <s v="AR-10540"/>
    <s v="Andy Reiter"/>
    <x v="1"/>
    <s v="United States"/>
    <s v="New York City"/>
    <x v="10"/>
    <n v="10024"/>
    <x v="3"/>
    <s v="OFF-BI-10003708"/>
    <x v="0"/>
    <x v="2"/>
    <s v="Acco Four Pocket Poly Ring Binder with Label Holder, Smoke, 1\\&quot;&quot;"/>
    <n v="17.88"/>
    <n v="3"/>
    <n v="0.2"/>
    <n v="5.59"/>
    <x v="68"/>
    <x v="1"/>
    <d v="2017-12-29T00:00:00"/>
  </r>
  <r>
    <s v="CA-2016-134208"/>
    <s v="Standard Class"/>
    <s v="CS-12505"/>
    <s v="Cindy Stewart"/>
    <x v="1"/>
    <s v="United States"/>
    <s v="Columbus"/>
    <x v="29"/>
    <n v="31907"/>
    <x v="1"/>
    <s v="TEC-MA-10004458"/>
    <x v="2"/>
    <x v="14"/>
    <s v="Lexmark X 9575 Professional All-in-One Color Printer"/>
    <n v="396"/>
    <n v="4"/>
    <n v="0"/>
    <n v="190.08"/>
    <x v="252"/>
    <x v="0"/>
    <d v="2016-09-23T00:00:00"/>
  </r>
  <r>
    <s v="CA-2017-108294"/>
    <s v="Same Day"/>
    <s v="LS-16975"/>
    <s v="Lindsay Shagiari"/>
    <x v="2"/>
    <s v="United States"/>
    <s v="Omaha"/>
    <x v="37"/>
    <n v="68104"/>
    <x v="2"/>
    <s v="OFF-BI-10004965"/>
    <x v="0"/>
    <x v="2"/>
    <s v="Ibico Covers for Plastic or Wire Binding Elements"/>
    <n v="34.5"/>
    <n v="3"/>
    <n v="0"/>
    <n v="15.53"/>
    <x v="182"/>
    <x v="1"/>
    <d v="2017-10-12T00:00:00"/>
  </r>
  <r>
    <s v="CA-2017-103611"/>
    <s v="First Class"/>
    <s v="JM-15535"/>
    <s v="Jessica Myrick"/>
    <x v="1"/>
    <s v="United States"/>
    <s v="Los Angeles"/>
    <x v="0"/>
    <n v="90036"/>
    <x v="0"/>
    <s v="FUR-FU-10004270"/>
    <x v="1"/>
    <x v="8"/>
    <s v="Eldon Image Series Desk Accessories, Burgundy"/>
    <n v="8.36"/>
    <n v="2"/>
    <n v="0"/>
    <n v="3.01"/>
    <x v="253"/>
    <x v="1"/>
    <d v="2017-12-09T00:00:00"/>
  </r>
  <r>
    <s v="CA-2017-148446"/>
    <s v="Second Class"/>
    <s v="MC-17845"/>
    <s v="Michael Chen"/>
    <x v="1"/>
    <s v="United States"/>
    <s v="North Las Vegas"/>
    <x v="20"/>
    <n v="89031"/>
    <x v="0"/>
    <s v="FUR-TA-10004256"/>
    <x v="1"/>
    <x v="4"/>
    <s v="Bretford â€œJust In Timeâ€ Height-Adjustable Multi-Task Work Tables"/>
    <n v="1669.6"/>
    <n v="4"/>
    <n v="0"/>
    <n v="116.87"/>
    <x v="182"/>
    <x v="1"/>
    <d v="2017-12-14T00:00:00"/>
  </r>
  <r>
    <s v="CA-2017-109946"/>
    <s v="Standard Class"/>
    <s v="PL-18925"/>
    <s v="Paul Lucas"/>
    <x v="2"/>
    <s v="United States"/>
    <s v="Chicago"/>
    <x v="6"/>
    <n v="60610"/>
    <x v="2"/>
    <s v="OFF-AR-10001419"/>
    <x v="0"/>
    <x v="11"/>
    <s v="Newell 325"/>
    <n v="16.52"/>
    <n v="5"/>
    <n v="0.2"/>
    <n v="2.0699999999999998"/>
    <x v="254"/>
    <x v="1"/>
    <d v="2017-04-21T00:00:00"/>
  </r>
  <r>
    <s v="CA-2015-103793"/>
    <s v="Standard Class"/>
    <s v="BV-11245"/>
    <s v="Benjamin Venier"/>
    <x v="0"/>
    <s v="United States"/>
    <s v="Miami"/>
    <x v="7"/>
    <n v="33142"/>
    <x v="1"/>
    <s v="OFF-PA-10001125"/>
    <x v="0"/>
    <x v="1"/>
    <s v="Xerox 1988"/>
    <n v="74.349999999999994"/>
    <n v="3"/>
    <n v="0.2"/>
    <n v="23.24"/>
    <x v="255"/>
    <x v="3"/>
    <d v="2015-03-31T00:00:00"/>
  </r>
  <r>
    <s v="CA-2016-139885"/>
    <s v="Standard Class"/>
    <s v="EB-13840"/>
    <s v="Ellis Ballard"/>
    <x v="0"/>
    <s v="United States"/>
    <s v="New York City"/>
    <x v="10"/>
    <n v="10035"/>
    <x v="3"/>
    <s v="OFF-ST-10003324"/>
    <x v="0"/>
    <x v="3"/>
    <s v="Belkin OmniView SE Rackmount Kit"/>
    <n v="212.88"/>
    <n v="6"/>
    <n v="0"/>
    <n v="0"/>
    <x v="256"/>
    <x v="0"/>
    <d v="2016-08-12T00:00:00"/>
  </r>
  <r>
    <s v="CA-2017-124086"/>
    <s v="Standard Class"/>
    <s v="MP-18175"/>
    <s v="Mike Pelletier"/>
    <x v="2"/>
    <s v="United States"/>
    <s v="Laguna Niguel"/>
    <x v="0"/>
    <n v="92677"/>
    <x v="0"/>
    <s v="FUR-BO-10004015"/>
    <x v="1"/>
    <x v="15"/>
    <s v="Bush Andora Bookcase, Maple/Graphite Gray Finish"/>
    <n v="203.98"/>
    <n v="2"/>
    <n v="0.15"/>
    <n v="16.8"/>
    <x v="257"/>
    <x v="1"/>
    <d v="2017-10-02T00:00:00"/>
  </r>
  <r>
    <s v="CA-2014-107181"/>
    <s v="Standard Class"/>
    <s v="DB-13270"/>
    <s v="Deborah Brumfield"/>
    <x v="2"/>
    <s v="United States"/>
    <s v="San Diego"/>
    <x v="0"/>
    <n v="92024"/>
    <x v="0"/>
    <s v="OFF-BI-10004230"/>
    <x v="0"/>
    <x v="2"/>
    <s v="GBC Recycled Grain Textured Covers"/>
    <n v="82.9"/>
    <n v="3"/>
    <n v="0.2"/>
    <n v="29.01"/>
    <x v="258"/>
    <x v="2"/>
    <d v="2014-08-02T00:00:00"/>
  </r>
  <r>
    <s v="CA-2014-150245"/>
    <s v="Second Class"/>
    <s v="PC-18745"/>
    <s v="Pamela Coakley"/>
    <x v="0"/>
    <s v="United States"/>
    <s v="Watertown"/>
    <x v="10"/>
    <n v="13601"/>
    <x v="3"/>
    <s v="FUR-BO-10002613"/>
    <x v="1"/>
    <x v="15"/>
    <s v="Atlantic Metals Mobile 4-Shelf Bookcases, Custom Colors"/>
    <n v="1573.49"/>
    <n v="7"/>
    <n v="0.2"/>
    <n v="196.69"/>
    <x v="259"/>
    <x v="2"/>
    <d v="2015-04-01T00:00:00"/>
  </r>
  <r>
    <s v="CA-2014-134278"/>
    <s v="First Class"/>
    <s v="EP-13915"/>
    <s v="Emily Phan"/>
    <x v="1"/>
    <s v="United States"/>
    <s v="New York City"/>
    <x v="10"/>
    <n v="10011"/>
    <x v="3"/>
    <s v="TEC-CO-10001046"/>
    <x v="2"/>
    <x v="16"/>
    <s v="Canon Imageclass D680 Copier / Fax"/>
    <n v="559.99"/>
    <n v="1"/>
    <n v="0.2"/>
    <n v="175"/>
    <x v="260"/>
    <x v="2"/>
    <d v="2014-08-07T00:00:00"/>
  </r>
  <r>
    <s v="CA-2016-159345"/>
    <s v="Standard Class"/>
    <s v="IG-15085"/>
    <s v="Ivan Gibson"/>
    <x v="1"/>
    <s v="United States"/>
    <s v="San Diego"/>
    <x v="0"/>
    <n v="92024"/>
    <x v="0"/>
    <s v="OFF-PA-10000806"/>
    <x v="0"/>
    <x v="1"/>
    <s v="Xerox 1934"/>
    <n v="111.96"/>
    <n v="2"/>
    <n v="0"/>
    <n v="54.86"/>
    <x v="261"/>
    <x v="0"/>
    <d v="2016-06-22T00:00:00"/>
  </r>
  <r>
    <s v="CA-2014-130274"/>
    <s v="First Class"/>
    <s v="JS-15940"/>
    <s v="Joni Sundaresam"/>
    <x v="2"/>
    <s v="United States"/>
    <s v="Appleton"/>
    <x v="3"/>
    <n v="54915"/>
    <x v="2"/>
    <s v="OFF-LA-10002195"/>
    <x v="0"/>
    <x v="0"/>
    <s v="Avery 481"/>
    <n v="21.56"/>
    <n v="7"/>
    <n v="0"/>
    <n v="10.35"/>
    <x v="262"/>
    <x v="2"/>
    <d v="2014-05-05T00:00:00"/>
  </r>
  <r>
    <s v="CA-2017-158386"/>
    <s v="Standard Class"/>
    <s v="BO-11425"/>
    <s v="Bobby Odegard"/>
    <x v="1"/>
    <s v="United States"/>
    <s v="Richmond"/>
    <x v="21"/>
    <n v="40475"/>
    <x v="1"/>
    <s v="OFF-BI-10003719"/>
    <x v="0"/>
    <x v="2"/>
    <s v="Large Capacity Hanging Post Binders"/>
    <n v="124.75"/>
    <n v="5"/>
    <n v="0"/>
    <n v="57.39"/>
    <x v="263"/>
    <x v="1"/>
    <d v="2017-10-21T00:00:00"/>
  </r>
  <r>
    <s v="CA-2015-111507"/>
    <s v="Standard Class"/>
    <s v="VW-21775"/>
    <s v="Victoria Wilson"/>
    <x v="0"/>
    <s v="United States"/>
    <s v="Bellevue"/>
    <x v="2"/>
    <n v="98006"/>
    <x v="0"/>
    <s v="OFF-AR-10001315"/>
    <x v="0"/>
    <x v="11"/>
    <s v="Newell 310"/>
    <n v="5.28"/>
    <n v="3"/>
    <n v="0"/>
    <n v="1.53"/>
    <x v="264"/>
    <x v="3"/>
    <d v="2015-06-02T00:00:00"/>
  </r>
  <r>
    <s v="CA-2017-120761"/>
    <s v="Standard Class"/>
    <s v="AB-10150"/>
    <s v="Aimee Bixby"/>
    <x v="1"/>
    <s v="United States"/>
    <s v="Long Beach"/>
    <x v="10"/>
    <n v="11561"/>
    <x v="3"/>
    <s v="TEC-AC-10000171"/>
    <x v="2"/>
    <x v="10"/>
    <s v="Verbatim 25 GB 6x Blu-ray Single Layer Recordable Disc, 25/Pack"/>
    <n v="91.96"/>
    <n v="4"/>
    <n v="0"/>
    <n v="39.54"/>
    <x v="265"/>
    <x v="1"/>
    <d v="2017-08-09T00:00:00"/>
  </r>
  <r>
    <s v="CA-2015-112116"/>
    <s v="Second Class"/>
    <s v="JE-15475"/>
    <s v="Jeremy Ellison"/>
    <x v="1"/>
    <s v="United States"/>
    <s v="Seattle"/>
    <x v="2"/>
    <n v="98103"/>
    <x v="0"/>
    <s v="FUR-TA-10001039"/>
    <x v="1"/>
    <x v="4"/>
    <s v="KI Adjustable-Height Table"/>
    <n v="171.96"/>
    <n v="2"/>
    <n v="0"/>
    <n v="44.71"/>
    <x v="266"/>
    <x v="3"/>
    <d v="2015-03-18T00:00:00"/>
  </r>
  <r>
    <s v="CA-2014-105172"/>
    <s v="Standard Class"/>
    <s v="PK-18910"/>
    <s v="Paul Knutson"/>
    <x v="2"/>
    <s v="United States"/>
    <s v="San Francisco"/>
    <x v="0"/>
    <n v="94109"/>
    <x v="0"/>
    <s v="OFF-LA-10001641"/>
    <x v="0"/>
    <x v="0"/>
    <s v="Avery 518"/>
    <n v="18.899999999999999"/>
    <n v="6"/>
    <n v="0"/>
    <n v="9.07"/>
    <x v="267"/>
    <x v="2"/>
    <d v="2014-09-04T00:00:00"/>
  </r>
  <r>
    <s v="CA-2017-107293"/>
    <s v="First Class"/>
    <s v="CS-12400"/>
    <s v="Christopher Schild"/>
    <x v="2"/>
    <s v="United States"/>
    <s v="Seattle"/>
    <x v="2"/>
    <n v="98115"/>
    <x v="0"/>
    <s v="OFF-AR-10003732"/>
    <x v="0"/>
    <x v="11"/>
    <s v="Newell 333"/>
    <n v="2.78"/>
    <n v="1"/>
    <n v="0"/>
    <n v="0.72"/>
    <x v="268"/>
    <x v="1"/>
    <d v="2017-06-09T00:00:00"/>
  </r>
  <r>
    <s v="CA-2015-158554"/>
    <s v="Same Day"/>
    <s v="CM-12190"/>
    <s v="Charlotte Melton"/>
    <x v="1"/>
    <s v="United States"/>
    <s v="Philadelphia"/>
    <x v="13"/>
    <n v="19134"/>
    <x v="3"/>
    <s v="OFF-PA-10004000"/>
    <x v="0"/>
    <x v="1"/>
    <s v="While You Were Out Pads, 50 per Pad, 4 x 5 1/4, Green Cycle"/>
    <n v="11.35"/>
    <n v="3"/>
    <n v="0.2"/>
    <n v="4.12"/>
    <x v="269"/>
    <x v="3"/>
    <d v="2015-09-11T00:00:00"/>
  </r>
  <r>
    <s v="CA-2014-116239"/>
    <s v="Same Day"/>
    <s v="CL-12565"/>
    <s v="Clay Ludtke"/>
    <x v="1"/>
    <s v="United States"/>
    <s v="Columbia"/>
    <x v="11"/>
    <n v="29203"/>
    <x v="1"/>
    <s v="OFF-ST-10001370"/>
    <x v="0"/>
    <x v="3"/>
    <s v="Sensible Storage WireTech Storage Systems"/>
    <n v="354.9"/>
    <n v="5"/>
    <n v="0"/>
    <n v="17.75"/>
    <x v="270"/>
    <x v="2"/>
    <d v="2014-04-03T00:00:00"/>
  </r>
  <r>
    <s v="CA-2015-132101"/>
    <s v="Standard Class"/>
    <s v="JO-15550"/>
    <s v="Jesus Ocampo"/>
    <x v="2"/>
    <s v="United States"/>
    <s v="Seattle"/>
    <x v="2"/>
    <n v="98105"/>
    <x v="0"/>
    <s v="TEC-PH-10004539"/>
    <x v="2"/>
    <x v="5"/>
    <s v="Wireless Extenders zBoost YX545 SOHO Signal Booster"/>
    <n v="453.58"/>
    <n v="3"/>
    <n v="0.2"/>
    <n v="39.69"/>
    <x v="271"/>
    <x v="3"/>
    <d v="2015-03-25T00:00:00"/>
  </r>
  <r>
    <s v="US-2017-152002"/>
    <s v="Same Day"/>
    <s v="DV-13465"/>
    <s v="Dianna Vittorini"/>
    <x v="1"/>
    <s v="United States"/>
    <s v="Los Angeles"/>
    <x v="0"/>
    <n v="90004"/>
    <x v="0"/>
    <s v="OFF-PA-10000357"/>
    <x v="0"/>
    <x v="1"/>
    <s v="White Dual Perf Computer Printout Paper, 2700 Sheets, 1 Part, Heavyweight, 20 lbs., 14 7/8 x 11"/>
    <n v="122.97"/>
    <n v="3"/>
    <n v="0"/>
    <n v="60.26"/>
    <x v="272"/>
    <x v="1"/>
    <d v="2017-11-06T00:00:00"/>
  </r>
  <r>
    <s v="CA-2017-165029"/>
    <s v="Standard Class"/>
    <s v="AH-10075"/>
    <s v="Adam Hart"/>
    <x v="0"/>
    <s v="United States"/>
    <s v="Atlanta"/>
    <x v="29"/>
    <n v="30318"/>
    <x v="1"/>
    <s v="OFF-AR-10003504"/>
    <x v="0"/>
    <x v="11"/>
    <s v="Newell 347"/>
    <n v="12.84"/>
    <n v="3"/>
    <n v="0"/>
    <n v="3.72"/>
    <x v="273"/>
    <x v="1"/>
    <d v="2017-11-30T00:00:00"/>
  </r>
  <r>
    <s v="CA-2016-109057"/>
    <s v="Standard Class"/>
    <s v="TT-21460"/>
    <s v="Tonja Turnell"/>
    <x v="2"/>
    <s v="United States"/>
    <s v="Aurora"/>
    <x v="6"/>
    <n v="60505"/>
    <x v="2"/>
    <s v="OFF-ST-10002406"/>
    <x v="0"/>
    <x v="3"/>
    <s v="Pizazz Global Quick File"/>
    <n v="23.95"/>
    <n v="2"/>
    <n v="0.2"/>
    <n v="2.4"/>
    <x v="180"/>
    <x v="0"/>
    <d v="2016-04-27T00:00:00"/>
  </r>
  <r>
    <s v="CA-2016-154403"/>
    <s v="Standard Class"/>
    <s v="AP-10720"/>
    <s v="Anne Pryor"/>
    <x v="2"/>
    <s v="United States"/>
    <s v="Florence"/>
    <x v="35"/>
    <n v="35630"/>
    <x v="1"/>
    <s v="OFF-PA-10001526"/>
    <x v="0"/>
    <x v="1"/>
    <s v="Xerox 1949"/>
    <n v="4.9800000000000004"/>
    <n v="1"/>
    <n v="0"/>
    <n v="2.44"/>
    <x v="219"/>
    <x v="0"/>
    <d v="2016-05-27T00:00:00"/>
  </r>
  <r>
    <s v="CA-2016-102456"/>
    <s v="First Class"/>
    <s v="DL-12865"/>
    <s v="Dan Lawera"/>
    <x v="1"/>
    <s v="United States"/>
    <s v="New York City"/>
    <x v="10"/>
    <n v="10011"/>
    <x v="3"/>
    <s v="OFF-AP-10004336"/>
    <x v="0"/>
    <x v="9"/>
    <s v="Conquest 14 Commercial Heavy-Duty Upright Vacuum, Collection System, Accessory Kit"/>
    <n v="170.88"/>
    <n v="3"/>
    <n v="0"/>
    <n v="49.56"/>
    <x v="274"/>
    <x v="0"/>
    <d v="2016-02-27T00:00:00"/>
  </r>
  <r>
    <s v="CA-2016-109911"/>
    <s v="Standard Class"/>
    <s v="VG-21805"/>
    <s v="Vivek Grady"/>
    <x v="0"/>
    <s v="United States"/>
    <s v="Virginia Beach"/>
    <x v="9"/>
    <n v="23464"/>
    <x v="1"/>
    <s v="OFF-AR-10001662"/>
    <x v="0"/>
    <x v="11"/>
    <s v="Rogers Handheld Barrel Pencil Sharpener"/>
    <n v="10.96"/>
    <n v="4"/>
    <n v="0"/>
    <n v="2.96"/>
    <x v="275"/>
    <x v="0"/>
    <d v="2016-12-05T00:00:00"/>
  </r>
  <r>
    <s v="CA-2015-122826"/>
    <s v="Second Class"/>
    <s v="RD-19480"/>
    <s v="Rick Duston"/>
    <x v="1"/>
    <s v="United States"/>
    <s v="Olympia"/>
    <x v="2"/>
    <n v="98502"/>
    <x v="0"/>
    <s v="TEC-PH-10004830"/>
    <x v="2"/>
    <x v="5"/>
    <s v="Pyle PRT45 Retro HomeÂ Telephone"/>
    <n v="201.57"/>
    <n v="4"/>
    <n v="0.2"/>
    <n v="22.68"/>
    <x v="276"/>
    <x v="3"/>
    <d v="2015-06-25T00:00:00"/>
  </r>
  <r>
    <s v="CA-2014-117317"/>
    <s v="Same Day"/>
    <s v="JF-15490"/>
    <s v="Jeremy Farry"/>
    <x v="1"/>
    <s v="United States"/>
    <s v="Los Angeles"/>
    <x v="0"/>
    <n v="90032"/>
    <x v="0"/>
    <s v="OFF-PA-10004519"/>
    <x v="0"/>
    <x v="1"/>
    <s v="Spiral Phone Message Books with Labels by Adams"/>
    <n v="13.44"/>
    <n v="3"/>
    <n v="0"/>
    <n v="6.59"/>
    <x v="277"/>
    <x v="2"/>
    <d v="2014-10-19T00:00:00"/>
  </r>
  <r>
    <s v="CA-2017-132234"/>
    <s v="First Class"/>
    <s v="MY-17380"/>
    <s v="Maribeth Yedwab"/>
    <x v="0"/>
    <s v="United States"/>
    <s v="New York City"/>
    <x v="10"/>
    <n v="10011"/>
    <x v="3"/>
    <s v="FUR-FU-10001290"/>
    <x v="1"/>
    <x v="8"/>
    <s v="Executive Impressions Supervisor Wall Clock"/>
    <n v="547.29999999999995"/>
    <n v="13"/>
    <n v="0"/>
    <n v="175.14"/>
    <x v="263"/>
    <x v="1"/>
    <d v="2017-10-18T00:00:00"/>
  </r>
  <r>
    <s v="US-2016-132857"/>
    <s v="Standard Class"/>
    <s v="CA-12775"/>
    <s v="Cynthia Arntzen"/>
    <x v="1"/>
    <s v="United States"/>
    <s v="Smyrna"/>
    <x v="19"/>
    <n v="37167"/>
    <x v="1"/>
    <s v="OFF-AR-10003251"/>
    <x v="0"/>
    <x v="11"/>
    <s v="Prang Drawing Pencil Set"/>
    <n v="6.67"/>
    <n v="3"/>
    <n v="0.2"/>
    <n v="1.67"/>
    <x v="191"/>
    <x v="0"/>
    <d v="2016-12-17T00:00:00"/>
  </r>
  <r>
    <s v="CA-2017-116645"/>
    <s v="Standard Class"/>
    <s v="ME-17725"/>
    <s v="Max Engle"/>
    <x v="1"/>
    <s v="United States"/>
    <s v="Newark"/>
    <x v="30"/>
    <n v="19711"/>
    <x v="3"/>
    <s v="OFF-AR-10001044"/>
    <x v="0"/>
    <x v="11"/>
    <s v="BOSTON Ranger #55 Pencil Sharpener, Black"/>
    <n v="155.94"/>
    <n v="6"/>
    <n v="0"/>
    <n v="45.22"/>
    <x v="164"/>
    <x v="1"/>
    <d v="2017-11-30T00:00:00"/>
  </r>
  <r>
    <s v="CA-2017-138380"/>
    <s v="Standard Class"/>
    <s v="YS-21880"/>
    <s v="Yana Sorensen"/>
    <x v="0"/>
    <s v="United States"/>
    <s v="Oakland"/>
    <x v="0"/>
    <n v="94601"/>
    <x v="0"/>
    <s v="OFF-ST-10003306"/>
    <x v="0"/>
    <x v="3"/>
    <s v="Letter Size Cart"/>
    <n v="1000.02"/>
    <n v="7"/>
    <n v="0"/>
    <n v="290.01"/>
    <x v="278"/>
    <x v="1"/>
    <d v="2017-12-25T00:00:00"/>
  </r>
  <r>
    <s v="CA-2015-164539"/>
    <s v="Standard Class"/>
    <s v="PO-19180"/>
    <s v="Philisse Overcash"/>
    <x v="2"/>
    <s v="United States"/>
    <s v="New York City"/>
    <x v="10"/>
    <n v="10011"/>
    <x v="3"/>
    <s v="OFF-AP-10002457"/>
    <x v="0"/>
    <x v="9"/>
    <s v="Eureka The Boss Plus 12-Amp Hard Box Upright Vacuum, Red"/>
    <n v="523.25"/>
    <n v="5"/>
    <n v="0"/>
    <n v="141.28"/>
    <x v="279"/>
    <x v="3"/>
    <d v="2015-11-22T00:00:00"/>
  </r>
  <r>
    <s v="CA-2015-143119"/>
    <s v="Standard Class"/>
    <s v="MC-17275"/>
    <s v="Marc Crier"/>
    <x v="1"/>
    <s v="United States"/>
    <s v="Lafayette"/>
    <x v="31"/>
    <n v="70506"/>
    <x v="1"/>
    <s v="FUR-CH-10001270"/>
    <x v="1"/>
    <x v="7"/>
    <s v="Harbour Creations Steel Folding Chair"/>
    <n v="517.5"/>
    <n v="6"/>
    <n v="0"/>
    <n v="155.25"/>
    <x v="241"/>
    <x v="3"/>
    <d v="2015-09-30T00:00:00"/>
  </r>
  <r>
    <s v="US-2014-134712"/>
    <s v="Standard Class"/>
    <s v="BS-11380"/>
    <s v="Bill Stewart"/>
    <x v="0"/>
    <s v="United States"/>
    <s v="Skokie"/>
    <x v="6"/>
    <n v="60076"/>
    <x v="2"/>
    <s v="OFF-FA-10003112"/>
    <x v="0"/>
    <x v="12"/>
    <s v="Staples"/>
    <n v="12.62"/>
    <n v="2"/>
    <n v="0.2"/>
    <n v="3.95"/>
    <x v="247"/>
    <x v="2"/>
    <d v="2014-11-29T00:00:00"/>
  </r>
  <r>
    <s v="CA-2014-127159"/>
    <s v="First Class"/>
    <s v="HL-15040"/>
    <s v="Hunter Lopez"/>
    <x v="1"/>
    <s v="United States"/>
    <s v="Milwaukee"/>
    <x v="3"/>
    <n v="53209"/>
    <x v="2"/>
    <s v="FUR-FU-10000010"/>
    <x v="1"/>
    <x v="8"/>
    <s v="DAX Value U-Channel Document Frames, Easel Back"/>
    <n v="34.79"/>
    <n v="7"/>
    <n v="0"/>
    <n v="10.78"/>
    <x v="280"/>
    <x v="2"/>
    <d v="2014-12-05T00:00:00"/>
  </r>
  <r>
    <s v="CA-2017-161809"/>
    <s v="Standard Class"/>
    <s v="TH-21100"/>
    <s v="Thea Hendricks"/>
    <x v="1"/>
    <s v="United States"/>
    <s v="Los Angeles"/>
    <x v="0"/>
    <n v="90045"/>
    <x v="0"/>
    <s v="TEC-PH-10004922"/>
    <x v="2"/>
    <x v="5"/>
    <s v="RCA Visys Integrated PBX 8-Line Router"/>
    <n v="160.78"/>
    <n v="3"/>
    <n v="0.2"/>
    <n v="10.050000000000001"/>
    <x v="75"/>
    <x v="1"/>
    <d v="2017-01-26T00:00:00"/>
  </r>
  <r>
    <s v="CA-2017-159457"/>
    <s v="Standard Class"/>
    <s v="RD-19480"/>
    <s v="Rick Duston"/>
    <x v="1"/>
    <s v="United States"/>
    <s v="Houston"/>
    <x v="5"/>
    <n v="77095"/>
    <x v="2"/>
    <s v="TEC-PH-10002185"/>
    <x v="2"/>
    <x v="5"/>
    <s v="QVS USB Car Charger 2-Port 2.1Amp for iPod/iPhone/iPad/iPad 2/iPad 3"/>
    <n v="16.68"/>
    <n v="3"/>
    <n v="0.2"/>
    <n v="5.21"/>
    <x v="6"/>
    <x v="1"/>
    <d v="2017-10-26T00:00:00"/>
  </r>
  <r>
    <s v="CA-2016-107615"/>
    <s v="First Class"/>
    <s v="RB-19645"/>
    <s v="Robert Barroso"/>
    <x v="0"/>
    <s v="United States"/>
    <s v="North Las Vegas"/>
    <x v="20"/>
    <n v="89031"/>
    <x v="0"/>
    <s v="TEC-AC-10001013"/>
    <x v="2"/>
    <x v="10"/>
    <s v="Logitech ClearChat Comfort/USB Headset H390"/>
    <n v="58.58"/>
    <n v="2"/>
    <n v="0"/>
    <n v="19.329999999999998"/>
    <x v="281"/>
    <x v="0"/>
    <d v="2016-03-25T00:00:00"/>
  </r>
  <r>
    <s v="CA-2017-111647"/>
    <s v="Standard Class"/>
    <s v="RD-19585"/>
    <s v="Rob Dowd"/>
    <x v="1"/>
    <s v="United States"/>
    <s v="Plano"/>
    <x v="5"/>
    <n v="75023"/>
    <x v="2"/>
    <s v="TEC-PH-10002726"/>
    <x v="2"/>
    <x v="5"/>
    <s v="netTALK DUO VoIP Telephone Service"/>
    <n v="167.97"/>
    <n v="4"/>
    <n v="0.2"/>
    <n v="62.99"/>
    <x v="229"/>
    <x v="1"/>
    <d v="2017-07-07T00:00:00"/>
  </r>
  <r>
    <s v="CA-2015-150560"/>
    <s v="First Class"/>
    <s v="SW-20455"/>
    <s v="Shaun Weien"/>
    <x v="1"/>
    <s v="United States"/>
    <s v="Suffolk"/>
    <x v="9"/>
    <n v="23434"/>
    <x v="1"/>
    <s v="OFF-LA-10003930"/>
    <x v="0"/>
    <x v="0"/>
    <s v="Dot Matrix Printer Tape Reel Labels, White, 5000/Box"/>
    <n v="196.62"/>
    <n v="2"/>
    <n v="0"/>
    <n v="96.34"/>
    <x v="282"/>
    <x v="3"/>
    <d v="2015-12-12T00:00:00"/>
  </r>
  <r>
    <s v="US-2016-101497"/>
    <s v="Second Class"/>
    <s v="PS-18760"/>
    <s v="Pamela Stobb"/>
    <x v="1"/>
    <s v="United States"/>
    <s v="Los Angeles"/>
    <x v="0"/>
    <n v="90008"/>
    <x v="0"/>
    <s v="OFF-PA-10000176"/>
    <x v="0"/>
    <x v="1"/>
    <s v="Xerox 1887"/>
    <n v="18.97"/>
    <n v="1"/>
    <n v="0"/>
    <n v="9.11"/>
    <x v="145"/>
    <x v="0"/>
    <d v="2016-09-29T00:00:00"/>
  </r>
  <r>
    <s v="CA-2016-147585"/>
    <s v="Standard Class"/>
    <s v="CB-12535"/>
    <s v="Claudia Bergmann"/>
    <x v="0"/>
    <s v="United States"/>
    <s v="San Francisco"/>
    <x v="0"/>
    <n v="94110"/>
    <x v="0"/>
    <s v="FUR-FU-10002597"/>
    <x v="1"/>
    <x v="8"/>
    <s v="C-Line Magnetic Cubicle Keepers, Clear Polypropylene"/>
    <n v="14.82"/>
    <n v="3"/>
    <n v="0"/>
    <n v="6.22"/>
    <x v="33"/>
    <x v="0"/>
    <d v="2016-12-11T00:00:00"/>
  </r>
  <r>
    <s v="US-2016-154361"/>
    <s v="Standard Class"/>
    <s v="HZ-14950"/>
    <s v="Henia Zydlo"/>
    <x v="1"/>
    <s v="United States"/>
    <s v="Columbus"/>
    <x v="15"/>
    <n v="43229"/>
    <x v="3"/>
    <s v="FUR-FU-10004020"/>
    <x v="1"/>
    <x v="8"/>
    <s v="Advantus Panel Wall Acrylic Frame"/>
    <n v="21.88"/>
    <n v="5"/>
    <n v="0.2"/>
    <n v="6.29"/>
    <x v="283"/>
    <x v="0"/>
    <d v="2016-03-19T00:00:00"/>
  </r>
  <r>
    <s v="US-2016-158708"/>
    <s v="Second Class"/>
    <s v="AB-10255"/>
    <s v="Alejandro Ballentine"/>
    <x v="2"/>
    <s v="United States"/>
    <s v="Plano"/>
    <x v="5"/>
    <n v="75023"/>
    <x v="2"/>
    <s v="TEC-AC-10003133"/>
    <x v="2"/>
    <x v="10"/>
    <s v="Memorex Mini Travel Drive 4 GB USB 2.0 Flash Drive"/>
    <n v="13.62"/>
    <n v="2"/>
    <n v="0.2"/>
    <n v="3.57"/>
    <x v="209"/>
    <x v="0"/>
    <d v="2016-06-29T00:00:00"/>
  </r>
  <r>
    <s v="CA-2014-135657"/>
    <s v="Second Class"/>
    <s v="SC-20725"/>
    <s v="Steven Cartwright"/>
    <x v="1"/>
    <s v="United States"/>
    <s v="Seattle"/>
    <x v="2"/>
    <n v="98115"/>
    <x v="0"/>
    <s v="FUR-TA-10004086"/>
    <x v="1"/>
    <x v="4"/>
    <s v="KI Adjustable-Height Table"/>
    <n v="515.88"/>
    <n v="6"/>
    <n v="0"/>
    <n v="113.49"/>
    <x v="284"/>
    <x v="2"/>
    <d v="2014-07-06T00:00:00"/>
  </r>
  <r>
    <s v="CA-2014-139857"/>
    <s v="Standard Class"/>
    <s v="CD-12790"/>
    <s v="Cynthia Delaney"/>
    <x v="2"/>
    <s v="United States"/>
    <s v="San Diego"/>
    <x v="0"/>
    <n v="92037"/>
    <x v="0"/>
    <s v="OFF-FA-10001843"/>
    <x v="0"/>
    <x v="12"/>
    <s v="Staples"/>
    <n v="12.35"/>
    <n v="5"/>
    <n v="0"/>
    <n v="5.8"/>
    <x v="285"/>
    <x v="2"/>
    <d v="2014-06-02T00:00:00"/>
  </r>
  <r>
    <s v="CA-2015-145401"/>
    <s v="Standard Class"/>
    <s v="JP-15520"/>
    <s v="Jeremy Pistek"/>
    <x v="1"/>
    <s v="United States"/>
    <s v="Houston"/>
    <x v="5"/>
    <n v="77070"/>
    <x v="2"/>
    <s v="OFF-PA-10004405"/>
    <x v="0"/>
    <x v="1"/>
    <s v="Rediform Voice Mail Log Books"/>
    <n v="14.3"/>
    <n v="6"/>
    <n v="0.2"/>
    <n v="5.01"/>
    <x v="286"/>
    <x v="3"/>
    <d v="2015-04-02T00:00:00"/>
  </r>
  <r>
    <s v="CA-2016-154788"/>
    <s v="Standard Class"/>
    <s v="JL-15835"/>
    <s v="John Lee"/>
    <x v="1"/>
    <s v="United States"/>
    <s v="New York City"/>
    <x v="10"/>
    <n v="10011"/>
    <x v="3"/>
    <s v="OFF-BI-10003314"/>
    <x v="0"/>
    <x v="2"/>
    <s v="Tuff Stuff Recycled Round Ring Binders"/>
    <n v="7.71"/>
    <n v="2"/>
    <n v="0.2"/>
    <n v="2.8"/>
    <x v="287"/>
    <x v="0"/>
    <d v="2016-04-30T00:00:00"/>
  </r>
  <r>
    <s v="CA-2014-110527"/>
    <s v="Standard Class"/>
    <s v="ED-13885"/>
    <s v="Emily Ducich"/>
    <x v="2"/>
    <s v="United States"/>
    <s v="San Diego"/>
    <x v="0"/>
    <n v="92037"/>
    <x v="0"/>
    <s v="OFF-LA-10000262"/>
    <x v="0"/>
    <x v="0"/>
    <s v="Avery 494"/>
    <n v="20.88"/>
    <n v="8"/>
    <n v="0"/>
    <n v="9.6"/>
    <x v="288"/>
    <x v="2"/>
    <d v="2014-09-08T00:00:00"/>
  </r>
  <r>
    <s v="CA-2014-133270"/>
    <s v="First Class"/>
    <s v="BM-11785"/>
    <s v="Bryan Mills"/>
    <x v="1"/>
    <s v="United States"/>
    <s v="Rochester"/>
    <x v="10"/>
    <n v="14609"/>
    <x v="3"/>
    <s v="OFF-AR-10002656"/>
    <x v="0"/>
    <x v="11"/>
    <s v="Sanford Liquid Accent Highlighters"/>
    <n v="13.36"/>
    <n v="2"/>
    <n v="0"/>
    <n v="4.9400000000000004"/>
    <x v="289"/>
    <x v="2"/>
    <d v="2014-09-06T00:00:00"/>
  </r>
  <r>
    <s v="CA-2017-168837"/>
    <s v="First Class"/>
    <s v="JW-15955"/>
    <s v="Joni Wasserman"/>
    <x v="1"/>
    <s v="United States"/>
    <s v="Oakland"/>
    <x v="0"/>
    <n v="94601"/>
    <x v="0"/>
    <s v="FUR-FU-10001918"/>
    <x v="1"/>
    <x v="8"/>
    <s v="C-Line Cubicle Keepers Polyproplyene Holder With Velcro Backings"/>
    <n v="9.4600000000000009"/>
    <n v="2"/>
    <n v="0"/>
    <n v="3.69"/>
    <x v="155"/>
    <x v="1"/>
    <d v="2017-10-17T00:00:00"/>
  </r>
  <r>
    <s v="CA-2014-139017"/>
    <s v="Standard Class"/>
    <s v="RM-19375"/>
    <s v="Raymond Messe"/>
    <x v="1"/>
    <s v="United States"/>
    <s v="Houston"/>
    <x v="5"/>
    <n v="77095"/>
    <x v="2"/>
    <s v="TEC-AC-10001013"/>
    <x v="2"/>
    <x v="10"/>
    <s v="Logitech ClearChat Comfort/USB Headset H390"/>
    <n v="46.86"/>
    <n v="2"/>
    <n v="0.2"/>
    <n v="7.62"/>
    <x v="290"/>
    <x v="2"/>
    <d v="2014-11-05T00:00:00"/>
  </r>
  <r>
    <s v="CA-2014-141817"/>
    <s v="Standard Class"/>
    <s v="MB-18085"/>
    <s v="Mick Brown"/>
    <x v="1"/>
    <s v="United States"/>
    <s v="Philadelphia"/>
    <x v="13"/>
    <n v="19143"/>
    <x v="3"/>
    <s v="OFF-AR-10003478"/>
    <x v="0"/>
    <x v="11"/>
    <s v="Avery Hi-Liter EverBold Pen Style Fluorescent Highlighters, 4/Pack"/>
    <n v="19.54"/>
    <n v="3"/>
    <n v="0.2"/>
    <n v="4.88"/>
    <x v="291"/>
    <x v="2"/>
    <d v="2014-12-01T00:00:00"/>
  </r>
  <r>
    <s v="CA-2015-111094"/>
    <s v="Standard Class"/>
    <s v="CB-12535"/>
    <s v="Claudia Bergmann"/>
    <x v="0"/>
    <s v="United States"/>
    <s v="Franklin"/>
    <x v="24"/>
    <n v="2038"/>
    <x v="3"/>
    <s v="OFF-PA-10001609"/>
    <x v="0"/>
    <x v="1"/>
    <s v="Tops Wirebound Message Log Books"/>
    <n v="6.58"/>
    <n v="2"/>
    <n v="0"/>
    <n v="3.03"/>
    <x v="292"/>
    <x v="3"/>
    <d v="2015-09-07T00:00:00"/>
  </r>
  <r>
    <s v="CA-2014-102008"/>
    <s v="Standard Class"/>
    <s v="RA-19915"/>
    <s v="Russell Applegate"/>
    <x v="1"/>
    <s v="United States"/>
    <s v="New York City"/>
    <x v="10"/>
    <n v="10011"/>
    <x v="3"/>
    <s v="OFF-PA-10004092"/>
    <x v="0"/>
    <x v="1"/>
    <s v="Tops Green Bar Computer Printout Paper"/>
    <n v="48.94"/>
    <n v="1"/>
    <n v="0"/>
    <n v="24.47"/>
    <x v="293"/>
    <x v="2"/>
    <d v="2014-09-30T00:00:00"/>
  </r>
  <r>
    <s v="CA-2014-104773"/>
    <s v="Standard Class"/>
    <s v="TB-21175"/>
    <s v="Thomas Boland"/>
    <x v="0"/>
    <s v="United States"/>
    <s v="Houston"/>
    <x v="5"/>
    <n v="77041"/>
    <x v="2"/>
    <s v="OFF-ST-10000777"/>
    <x v="0"/>
    <x v="3"/>
    <s v="Companion Letter/Legal File, Black"/>
    <n v="60.42"/>
    <n v="2"/>
    <n v="0.2"/>
    <n v="6.04"/>
    <x v="294"/>
    <x v="2"/>
    <d v="2014-12-13T00:00:00"/>
  </r>
  <r>
    <s v="CA-2016-140774"/>
    <s v="Standard Class"/>
    <s v="BE-11455"/>
    <s v="Brad Eason"/>
    <x v="2"/>
    <s v="United States"/>
    <s v="Olathe"/>
    <x v="38"/>
    <n v="66062"/>
    <x v="2"/>
    <s v="OFF-AR-10004022"/>
    <x v="0"/>
    <x v="11"/>
    <s v="Panasonic KP-380BK Classic Electric Pencil Sharpener"/>
    <n v="107.94"/>
    <n v="3"/>
    <n v="0"/>
    <n v="26.99"/>
    <x v="24"/>
    <x v="0"/>
    <d v="2016-10-09T00:00:00"/>
  </r>
  <r>
    <s v="CA-2016-100965"/>
    <s v="Standard Class"/>
    <s v="RM-19375"/>
    <s v="Raymond Messe"/>
    <x v="1"/>
    <s v="United States"/>
    <s v="San Jose"/>
    <x v="0"/>
    <n v="95123"/>
    <x v="0"/>
    <s v="FUR-FU-10003039"/>
    <x v="1"/>
    <x v="8"/>
    <s v="Howard Miller 11-1/2\ Diameter Grantwood Wall Clock\&quot;&quot;"/>
    <n v="215.65"/>
    <n v="5"/>
    <n v="0"/>
    <n v="73.319999999999993"/>
    <x v="120"/>
    <x v="0"/>
    <d v="2016-11-07T00:00:00"/>
  </r>
  <r>
    <s v="CA-2016-149461"/>
    <s v="Standard Class"/>
    <s v="AS-10135"/>
    <s v="Adrian Shami"/>
    <x v="2"/>
    <s v="United States"/>
    <s v="Auburn"/>
    <x v="2"/>
    <n v="98002"/>
    <x v="0"/>
    <s v="FUR-FU-10004270"/>
    <x v="1"/>
    <x v="8"/>
    <s v="Eldon Image Series Desk Accessories, Burgundy"/>
    <n v="4.18"/>
    <n v="1"/>
    <n v="0"/>
    <n v="1.5"/>
    <x v="173"/>
    <x v="0"/>
    <d v="2016-11-19T00:00:00"/>
  </r>
  <r>
    <s v="CA-2016-164938"/>
    <s v="First Class"/>
    <s v="PB-19210"/>
    <s v="Phillip Breyer"/>
    <x v="0"/>
    <s v="United States"/>
    <s v="Tulsa"/>
    <x v="26"/>
    <n v="74133"/>
    <x v="2"/>
    <s v="TEC-PH-10004897"/>
    <x v="2"/>
    <x v="5"/>
    <s v="Mediabridge Sport Armband iPhone 5s"/>
    <n v="69.930000000000007"/>
    <n v="7"/>
    <n v="0"/>
    <n v="0.7"/>
    <x v="295"/>
    <x v="0"/>
    <d v="2016-11-02T00:00:00"/>
  </r>
  <r>
    <s v="CA-2014-132612"/>
    <s v="Second Class"/>
    <s v="FO-14305"/>
    <s v="Frank Olsen"/>
    <x v="1"/>
    <s v="United States"/>
    <s v="Harrisonburg"/>
    <x v="9"/>
    <n v="22801"/>
    <x v="1"/>
    <s v="FUR-TA-10004534"/>
    <x v="1"/>
    <x v="4"/>
    <s v="Bevis 44 x 96 Conference Tables"/>
    <n v="1441.3"/>
    <n v="7"/>
    <n v="0"/>
    <n v="245.02"/>
    <x v="296"/>
    <x v="2"/>
    <d v="2014-11-06T00:00:00"/>
  </r>
  <r>
    <s v="CA-2015-125423"/>
    <s v="Second Class"/>
    <s v="MC-17575"/>
    <s v="Matt Collins"/>
    <x v="1"/>
    <s v="United States"/>
    <s v="Los Angeles"/>
    <x v="0"/>
    <n v="90036"/>
    <x v="0"/>
    <s v="OFF-LA-10001771"/>
    <x v="0"/>
    <x v="0"/>
    <s v="Avery 513"/>
    <n v="9.9600000000000009"/>
    <n v="2"/>
    <n v="0"/>
    <n v="4.58"/>
    <x v="297"/>
    <x v="3"/>
    <d v="2015-12-15T00:00:00"/>
  </r>
  <r>
    <s v="CA-2016-109344"/>
    <s v="Second Class"/>
    <s v="CH-12070"/>
    <s v="Cathy Hwang"/>
    <x v="2"/>
    <s v="United States"/>
    <s v="Raleigh"/>
    <x v="1"/>
    <n v="27604"/>
    <x v="1"/>
    <s v="TEC-PH-10002624"/>
    <x v="2"/>
    <x v="5"/>
    <s v="Samsung Galaxy S4 Mini"/>
    <n v="1127.98"/>
    <n v="3"/>
    <n v="0.2"/>
    <n v="126.9"/>
    <x v="298"/>
    <x v="0"/>
    <d v="2016-11-02T00:00:00"/>
  </r>
  <r>
    <s v="US-2015-140851"/>
    <s v="Second Class"/>
    <s v="ND-18460"/>
    <s v="Neil Ducich"/>
    <x v="0"/>
    <s v="United States"/>
    <s v="Macon"/>
    <x v="29"/>
    <n v="31204"/>
    <x v="1"/>
    <s v="OFF-PA-10000019"/>
    <x v="0"/>
    <x v="1"/>
    <s v="Xerox 1931"/>
    <n v="38.880000000000003"/>
    <n v="6"/>
    <n v="0"/>
    <n v="18.66"/>
    <x v="299"/>
    <x v="3"/>
    <d v="2015-07-15T00:00:00"/>
  </r>
  <r>
    <s v="CA-2015-131422"/>
    <s v="Standard Class"/>
    <s v="GB-14530"/>
    <s v="George Bell"/>
    <x v="0"/>
    <s v="United States"/>
    <s v="Monroe"/>
    <x v="1"/>
    <n v="28110"/>
    <x v="1"/>
    <s v="FUR-CH-10001270"/>
    <x v="1"/>
    <x v="7"/>
    <s v="Harbour Creations Steel Folding Chair"/>
    <n v="207"/>
    <n v="3"/>
    <n v="0.2"/>
    <n v="25.88"/>
    <x v="300"/>
    <x v="3"/>
    <d v="2015-09-11T00:00:00"/>
  </r>
  <r>
    <s v="CA-2014-141278"/>
    <s v="First Class"/>
    <s v="RM-19375"/>
    <s v="Raymond Messe"/>
    <x v="1"/>
    <s v="United States"/>
    <s v="Meriden"/>
    <x v="17"/>
    <n v="6450"/>
    <x v="3"/>
    <s v="OFF-AR-10003056"/>
    <x v="0"/>
    <x v="11"/>
    <s v="Newell 341"/>
    <n v="21.4"/>
    <n v="5"/>
    <n v="0"/>
    <n v="6.21"/>
    <x v="301"/>
    <x v="2"/>
    <d v="2014-06-24T00:00:00"/>
  </r>
  <r>
    <s v="CA-2017-122693"/>
    <s v="Second Class"/>
    <s v="NH-18610"/>
    <s v="Nicole Hansen"/>
    <x v="0"/>
    <s v="United States"/>
    <s v="Roswell"/>
    <x v="29"/>
    <n v="30076"/>
    <x v="1"/>
    <s v="OFF-AP-10002518"/>
    <x v="0"/>
    <x v="9"/>
    <s v="Kensington 7 Outlet MasterPiece Power Center"/>
    <n v="1245.8599999999999"/>
    <n v="7"/>
    <n v="0"/>
    <n v="361.3"/>
    <x v="302"/>
    <x v="1"/>
    <d v="2017-02-21T00:00:00"/>
  </r>
  <r>
    <s v="CA-2016-157763"/>
    <s v="Standard Class"/>
    <s v="KH-16330"/>
    <s v="Katharine Harms"/>
    <x v="0"/>
    <s v="United States"/>
    <s v="Bowling Green"/>
    <x v="21"/>
    <n v="42104"/>
    <x v="1"/>
    <s v="FUR-CH-10000988"/>
    <x v="1"/>
    <x v="7"/>
    <s v="Hon Olson Stacker Stools"/>
    <n v="140.81"/>
    <n v="1"/>
    <n v="0"/>
    <n v="39.43"/>
    <x v="303"/>
    <x v="0"/>
    <d v="2016-07-23T00:00:00"/>
  </r>
  <r>
    <s v="US-2017-113852"/>
    <s v="Standard Class"/>
    <s v="GW-14605"/>
    <s v="Giulietta Weimer"/>
    <x v="1"/>
    <s v="United States"/>
    <s v="Seattle"/>
    <x v="2"/>
    <n v="98115"/>
    <x v="0"/>
    <s v="TEC-AC-10003027"/>
    <x v="2"/>
    <x v="10"/>
    <s v="ImationÂ 8GB Mini TravelDrive USB 2.0Â Flash Drive"/>
    <n v="90.57"/>
    <n v="3"/>
    <n v="0"/>
    <n v="11.77"/>
    <x v="304"/>
    <x v="1"/>
    <d v="2017-07-29T00:00:00"/>
  </r>
  <r>
    <s v="CA-2014-114643"/>
    <s v="Standard Class"/>
    <s v="FM-14215"/>
    <s v="Filia McAdams"/>
    <x v="0"/>
    <s v="United States"/>
    <s v="Los Angeles"/>
    <x v="0"/>
    <n v="90032"/>
    <x v="0"/>
    <s v="OFF-AR-10003631"/>
    <x v="0"/>
    <x v="11"/>
    <s v="Staples in misc. colors"/>
    <n v="14.52"/>
    <n v="3"/>
    <n v="0"/>
    <n v="4.79"/>
    <x v="305"/>
    <x v="2"/>
    <d v="2014-06-17T00:00:00"/>
  </r>
  <r>
    <s v="CA-2014-151078"/>
    <s v="Same Day"/>
    <s v="RF-19840"/>
    <s v="Roy FranzÃ¶sisch"/>
    <x v="1"/>
    <s v="United States"/>
    <s v="San Antonio"/>
    <x v="5"/>
    <n v="78207"/>
    <x v="2"/>
    <s v="OFF-ST-10001328"/>
    <x v="0"/>
    <x v="3"/>
    <s v="Personal Filing Tote with Lid, Black/Gray"/>
    <n v="49.63"/>
    <n v="4"/>
    <n v="0.2"/>
    <n v="4.96"/>
    <x v="306"/>
    <x v="2"/>
    <d v="2014-12-11T00:00:00"/>
  </r>
  <r>
    <s v="CA-2017-118857"/>
    <s v="First Class"/>
    <s v="AH-10075"/>
    <s v="Adam Hart"/>
    <x v="0"/>
    <s v="United States"/>
    <s v="Henderson"/>
    <x v="20"/>
    <n v="89015"/>
    <x v="0"/>
    <s v="FUR-FU-10004460"/>
    <x v="1"/>
    <x v="8"/>
    <s v="Howard Miller 12\ Round Wall Clock\&quot;&quot;"/>
    <n v="196.45"/>
    <n v="5"/>
    <n v="0"/>
    <n v="70.72"/>
    <x v="1"/>
    <x v="1"/>
    <d v="2017-04-18T00:00:00"/>
  </r>
  <r>
    <s v="CA-2016-148201"/>
    <s v="Second Class"/>
    <s v="CC-12145"/>
    <s v="Charles Crestani"/>
    <x v="1"/>
    <s v="United States"/>
    <s v="Seattle"/>
    <x v="2"/>
    <n v="98103"/>
    <x v="0"/>
    <s v="OFF-PA-10000019"/>
    <x v="0"/>
    <x v="1"/>
    <s v="Xerox 1931"/>
    <n v="6.48"/>
    <n v="1"/>
    <n v="0"/>
    <n v="3.11"/>
    <x v="307"/>
    <x v="0"/>
    <d v="2016-08-29T00:00:00"/>
  </r>
  <r>
    <s v="CA-2017-142888"/>
    <s v="Standard Class"/>
    <s v="BP-11230"/>
    <s v="Benjamin Patterson"/>
    <x v="1"/>
    <s v="United States"/>
    <s v="Spokane"/>
    <x v="2"/>
    <n v="99207"/>
    <x v="0"/>
    <s v="FUR-TA-10004767"/>
    <x v="1"/>
    <x v="4"/>
    <s v="Safco Drafting Table"/>
    <n v="70.98"/>
    <n v="1"/>
    <n v="0"/>
    <n v="20.58"/>
    <x v="308"/>
    <x v="1"/>
    <d v="2017-11-25T00:00:00"/>
  </r>
  <r>
    <s v="CA-2014-147914"/>
    <s v="Standard Class"/>
    <s v="MP-17470"/>
    <s v="Mark Packer"/>
    <x v="2"/>
    <s v="United States"/>
    <s v="Columbus"/>
    <x v="15"/>
    <n v="43229"/>
    <x v="3"/>
    <s v="OFF-PA-10001685"/>
    <x v="0"/>
    <x v="1"/>
    <s v="Easy-staple paper"/>
    <n v="16.22"/>
    <n v="2"/>
    <n v="0.2"/>
    <n v="5.88"/>
    <x v="309"/>
    <x v="2"/>
    <d v="2014-09-06T00:00:00"/>
  </r>
  <r>
    <s v="CA-2017-112039"/>
    <s v="Standard Class"/>
    <s v="JC-15775"/>
    <s v="John Castell"/>
    <x v="1"/>
    <s v="United States"/>
    <s v="San Antonio"/>
    <x v="5"/>
    <n v="78207"/>
    <x v="2"/>
    <s v="TEC-PH-10000984"/>
    <x v="2"/>
    <x v="5"/>
    <s v="Panasonic KX-TG9471B"/>
    <n v="470.38"/>
    <n v="3"/>
    <n v="0.2"/>
    <n v="47.04"/>
    <x v="310"/>
    <x v="1"/>
    <d v="2017-03-29T00:00:00"/>
  </r>
  <r>
    <s v="CA-2016-118570"/>
    <s v="Standard Class"/>
    <s v="CC-12430"/>
    <s v="Chuck Clark"/>
    <x v="2"/>
    <s v="United States"/>
    <s v="Philadelphia"/>
    <x v="13"/>
    <n v="19143"/>
    <x v="3"/>
    <s v="OFF-PA-10001289"/>
    <x v="0"/>
    <x v="1"/>
    <s v="White Computer Printout Paper by Universal"/>
    <n v="217.06"/>
    <n v="7"/>
    <n v="0.2"/>
    <n v="78.680000000000007"/>
    <x v="173"/>
    <x v="0"/>
    <d v="2016-11-17T00:00:00"/>
  </r>
  <r>
    <s v="CA-2017-154718"/>
    <s v="Second Class"/>
    <s v="DL-12865"/>
    <s v="Dan Lawera"/>
    <x v="1"/>
    <s v="United States"/>
    <s v="Keller"/>
    <x v="5"/>
    <n v="76248"/>
    <x v="2"/>
    <s v="OFF-LA-10003714"/>
    <x v="0"/>
    <x v="0"/>
    <s v="Avery 510"/>
    <n v="6"/>
    <n v="2"/>
    <n v="0.2"/>
    <n v="2.1"/>
    <x v="311"/>
    <x v="1"/>
    <d v="2017-01-23T00:00:00"/>
  </r>
  <r>
    <s v="CA-2016-147578"/>
    <s v="Second Class"/>
    <s v="PG-18895"/>
    <s v="Paul Gonzalez"/>
    <x v="1"/>
    <s v="United States"/>
    <s v="San Francisco"/>
    <x v="0"/>
    <n v="94122"/>
    <x v="0"/>
    <s v="FUR-FU-10001889"/>
    <x v="1"/>
    <x v="8"/>
    <s v="Ultra Door Pull Handle"/>
    <n v="31.56"/>
    <n v="3"/>
    <n v="0"/>
    <n v="10.41"/>
    <x v="180"/>
    <x v="0"/>
    <d v="2016-04-26T00:00:00"/>
  </r>
  <r>
    <s v="CA-2017-145310"/>
    <s v="Second Class"/>
    <s v="JP-15520"/>
    <s v="Jeremy Pistek"/>
    <x v="1"/>
    <s v="United States"/>
    <s v="Port Orange"/>
    <x v="7"/>
    <n v="32127"/>
    <x v="1"/>
    <s v="OFF-EN-10002621"/>
    <x v="0"/>
    <x v="6"/>
    <s v="Staple envelope"/>
    <n v="7.82"/>
    <n v="1"/>
    <n v="0.2"/>
    <n v="2.93"/>
    <x v="25"/>
    <x v="1"/>
    <d v="2017-12-24T00:00:00"/>
  </r>
  <r>
    <s v="US-2017-108063"/>
    <s v="First Class"/>
    <s v="AS-10090"/>
    <s v="Adam Shillingsburg"/>
    <x v="1"/>
    <s v="United States"/>
    <s v="Charlottesville"/>
    <x v="9"/>
    <n v="22901"/>
    <x v="1"/>
    <s v="OFF-AR-10001446"/>
    <x v="0"/>
    <x v="11"/>
    <s v="Newell 309"/>
    <n v="34.65"/>
    <n v="3"/>
    <n v="0"/>
    <n v="10.4"/>
    <x v="312"/>
    <x v="1"/>
    <d v="2017-05-12T00:00:00"/>
  </r>
  <r>
    <s v="CA-2015-109197"/>
    <s v="Standard Class"/>
    <s v="JO-15280"/>
    <s v="Jas O'Carroll"/>
    <x v="1"/>
    <s v="United States"/>
    <s v="Missoula"/>
    <x v="39"/>
    <n v="59801"/>
    <x v="0"/>
    <s v="OFF-BI-10004632"/>
    <x v="0"/>
    <x v="2"/>
    <s v="Ibico Hi-Tech Manual Binding System"/>
    <n v="487.98"/>
    <n v="2"/>
    <n v="0.2"/>
    <n v="152.5"/>
    <x v="313"/>
    <x v="3"/>
    <d v="2016-04-01T00:00:00"/>
  </r>
  <r>
    <s v="CA-2017-141789"/>
    <s v="First Class"/>
    <s v="AC-10450"/>
    <s v="Amy Cox"/>
    <x v="1"/>
    <s v="United States"/>
    <s v="Minneapolis"/>
    <x v="12"/>
    <n v="55407"/>
    <x v="2"/>
    <s v="OFF-BI-10001359"/>
    <x v="0"/>
    <x v="2"/>
    <s v="GBC DocuBind TL300 Electric Binding System"/>
    <n v="1793.98"/>
    <n v="2"/>
    <n v="0"/>
    <n v="843.17"/>
    <x v="314"/>
    <x v="1"/>
    <d v="2017-06-10T00:00:00"/>
  </r>
  <r>
    <s v="CA-2016-140543"/>
    <s v="Second Class"/>
    <s v="Co-12640"/>
    <s v="Corey-Lock"/>
    <x v="1"/>
    <s v="United States"/>
    <s v="Florence"/>
    <x v="11"/>
    <n v="29501"/>
    <x v="1"/>
    <s v="OFF-ST-10000563"/>
    <x v="0"/>
    <x v="3"/>
    <s v="Fellowes Bankers Box Stor/Drawer Steel Plus"/>
    <n v="191.88"/>
    <n v="6"/>
    <n v="0"/>
    <n v="19.190000000000001"/>
    <x v="315"/>
    <x v="0"/>
    <d v="2016-06-29T00:00:00"/>
  </r>
  <r>
    <s v="CA-2017-154410"/>
    <s v="First Class"/>
    <s v="MD-17860"/>
    <s v="Michael Dominguez"/>
    <x v="0"/>
    <s v="United States"/>
    <s v="Indianapolis"/>
    <x v="25"/>
    <n v="46203"/>
    <x v="2"/>
    <s v="OFF-ST-10002743"/>
    <x v="0"/>
    <x v="3"/>
    <s v="SAFCO Boltless Steel Shelving"/>
    <n v="909.12"/>
    <n v="8"/>
    <n v="0"/>
    <n v="9.09"/>
    <x v="316"/>
    <x v="1"/>
    <d v="2017-10-24T00:00:00"/>
  </r>
  <r>
    <s v="CA-2015-157959"/>
    <s v="First Class"/>
    <s v="RW-19540"/>
    <s v="Rick Wilson"/>
    <x v="0"/>
    <s v="United States"/>
    <s v="Los Angeles"/>
    <x v="0"/>
    <n v="90008"/>
    <x v="0"/>
    <s v="FUR-FU-10004093"/>
    <x v="1"/>
    <x v="8"/>
    <s v="Hand-Finished Solid Wood Document Frame"/>
    <n v="136.91999999999999"/>
    <n v="4"/>
    <n v="0"/>
    <n v="41.08"/>
    <x v="317"/>
    <x v="3"/>
    <d v="2015-04-02T00:00:00"/>
  </r>
  <r>
    <s v="CA-2017-105886"/>
    <s v="Standard Class"/>
    <s v="DB-13660"/>
    <s v="Duane Benoit"/>
    <x v="1"/>
    <s v="United States"/>
    <s v="Oceanside"/>
    <x v="10"/>
    <n v="11572"/>
    <x v="3"/>
    <s v="FUR-FU-10001037"/>
    <x v="1"/>
    <x v="8"/>
    <s v="DAX Charcoal/Nickel-Tone Document Frame, 5 x 7"/>
    <n v="18.96"/>
    <n v="2"/>
    <n v="0"/>
    <n v="8.5299999999999994"/>
    <x v="318"/>
    <x v="1"/>
    <d v="2017-12-23T00:00:00"/>
  </r>
  <r>
    <s v="CA-2016-105963"/>
    <s v="Standard Class"/>
    <s v="SC-20770"/>
    <s v="Stewart Carmichael"/>
    <x v="0"/>
    <s v="United States"/>
    <s v="Los Angeles"/>
    <x v="0"/>
    <n v="90008"/>
    <x v="0"/>
    <s v="TEC-AC-10003832"/>
    <x v="2"/>
    <x v="10"/>
    <s v="ImationÂ 16GB Mini TravelDrive USB 2.0Â Flash Drive"/>
    <n v="99.39"/>
    <n v="3"/>
    <n v="0"/>
    <n v="40.75"/>
    <x v="319"/>
    <x v="0"/>
    <d v="2016-11-22T00:00:00"/>
  </r>
  <r>
    <s v="CA-2014-103366"/>
    <s v="First Class"/>
    <s v="EH-13990"/>
    <s v="Erica Hackney"/>
    <x v="1"/>
    <s v="United States"/>
    <s v="Roswell"/>
    <x v="29"/>
    <n v="30076"/>
    <x v="1"/>
    <s v="TEC-AC-10003628"/>
    <x v="2"/>
    <x v="10"/>
    <s v="Logitech 910-002974 M325 Wireless Mouse for Web Scrolling"/>
    <n v="149.94999999999999"/>
    <n v="5"/>
    <n v="0"/>
    <n v="65.98"/>
    <x v="320"/>
    <x v="2"/>
    <d v="2014-01-17T00:00:00"/>
  </r>
  <r>
    <s v="CA-2015-105634"/>
    <s v="Standard Class"/>
    <s v="HA-14905"/>
    <s v="Helen Abelman"/>
    <x v="1"/>
    <s v="United States"/>
    <s v="Franklin"/>
    <x v="24"/>
    <n v="2038"/>
    <x v="3"/>
    <s v="OFF-AR-10001573"/>
    <x v="0"/>
    <x v="11"/>
    <s v="American Pencil"/>
    <n v="11.65"/>
    <n v="5"/>
    <n v="0"/>
    <n v="3.38"/>
    <x v="321"/>
    <x v="3"/>
    <d v="2015-11-14T00:00:00"/>
  </r>
  <r>
    <s v="CA-2015-123673"/>
    <s v="Second Class"/>
    <s v="CH-12070"/>
    <s v="Cathy Hwang"/>
    <x v="2"/>
    <s v="United States"/>
    <s v="Detroit"/>
    <x v="8"/>
    <n v="48227"/>
    <x v="2"/>
    <s v="TEC-PH-10001809"/>
    <x v="2"/>
    <x v="5"/>
    <s v="Panasonic KX T7736-B Digital phone"/>
    <n v="299.89999999999998"/>
    <n v="2"/>
    <n v="0"/>
    <n v="74.98"/>
    <x v="322"/>
    <x v="3"/>
    <d v="2015-10-30T00:00:00"/>
  </r>
  <r>
    <s v="CA-2015-125178"/>
    <s v="Standard Class"/>
    <s v="MZ-17515"/>
    <s v="Mary Zewe"/>
    <x v="0"/>
    <s v="United States"/>
    <s v="Reading"/>
    <x v="13"/>
    <n v="19601"/>
    <x v="3"/>
    <s v="OFF-ST-10002562"/>
    <x v="0"/>
    <x v="3"/>
    <s v="Staple magnet"/>
    <n v="15.01"/>
    <n v="2"/>
    <n v="0.2"/>
    <n v="1.5"/>
    <x v="323"/>
    <x v="3"/>
    <d v="2015-09-10T00:00:00"/>
  </r>
  <r>
    <s v="CA-2017-126865"/>
    <s v="Second Class"/>
    <s v="NP-18325"/>
    <s v="Naresj Patel"/>
    <x v="1"/>
    <s v="United States"/>
    <s v="San Diego"/>
    <x v="0"/>
    <n v="92024"/>
    <x v="0"/>
    <s v="OFF-PA-10003039"/>
    <x v="0"/>
    <x v="1"/>
    <s v="Xerox 1960"/>
    <n v="92.94"/>
    <n v="3"/>
    <n v="0"/>
    <n v="41.82"/>
    <x v="324"/>
    <x v="1"/>
    <d v="2017-07-12T00:00:00"/>
  </r>
  <r>
    <s v="CA-2017-102834"/>
    <s v="Standard Class"/>
    <s v="LW-16990"/>
    <s v="Lindsay Williams"/>
    <x v="0"/>
    <s v="United States"/>
    <s v="San Francisco"/>
    <x v="0"/>
    <n v="94110"/>
    <x v="0"/>
    <s v="TEC-AC-10001908"/>
    <x v="2"/>
    <x v="10"/>
    <s v="Logitech Wireless Headset h800"/>
    <n v="199.98"/>
    <n v="2"/>
    <n v="0"/>
    <n v="69.989999999999995"/>
    <x v="325"/>
    <x v="1"/>
    <d v="2017-09-03T00:00:00"/>
  </r>
  <r>
    <s v="US-2016-139710"/>
    <s v="Standard Class"/>
    <s v="GM-14680"/>
    <s v="Greg Matthias"/>
    <x v="1"/>
    <s v="United States"/>
    <s v="Los Angeles"/>
    <x v="0"/>
    <n v="90045"/>
    <x v="0"/>
    <s v="TEC-PH-10001198"/>
    <x v="2"/>
    <x v="5"/>
    <s v="Avaya 4621SW VoIP phone"/>
    <n v="177.48"/>
    <n v="3"/>
    <n v="0.2"/>
    <n v="19.97"/>
    <x v="326"/>
    <x v="0"/>
    <d v="2016-09-06T00:00:00"/>
  </r>
  <r>
    <s v="CA-2017-121538"/>
    <s v="First Class"/>
    <s v="RH-19495"/>
    <s v="Rick Hansen"/>
    <x v="1"/>
    <s v="United States"/>
    <s v="Denver"/>
    <x v="22"/>
    <n v="80219"/>
    <x v="0"/>
    <s v="OFF-PA-10004071"/>
    <x v="0"/>
    <x v="1"/>
    <s v="Eaton Premium Continuous-Feed Paper, 25% Cotton, Letter Size, White, 1000 Shts/Box"/>
    <n v="88.77"/>
    <n v="2"/>
    <n v="0.2"/>
    <n v="31.07"/>
    <x v="327"/>
    <x v="1"/>
    <d v="2017-11-28T00:00:00"/>
  </r>
  <r>
    <s v="CA-2016-152121"/>
    <s v="Second Class"/>
    <s v="CC-12670"/>
    <s v="Craig Carreira"/>
    <x v="1"/>
    <s v="United States"/>
    <s v="Scottsdale"/>
    <x v="28"/>
    <n v="85254"/>
    <x v="0"/>
    <s v="TEC-PH-10002483"/>
    <x v="2"/>
    <x v="5"/>
    <s v="Motorola Moto X"/>
    <n v="271.99"/>
    <n v="1"/>
    <n v="0.2"/>
    <n v="23.8"/>
    <x v="328"/>
    <x v="0"/>
    <d v="2016-11-29T00:00:00"/>
  </r>
  <r>
    <s v="CA-2015-141768"/>
    <s v="Second Class"/>
    <s v="NP-18685"/>
    <s v="Nora Pelletier"/>
    <x v="2"/>
    <s v="United States"/>
    <s v="San Francisco"/>
    <x v="0"/>
    <n v="94109"/>
    <x v="0"/>
    <s v="FUR-FU-10002268"/>
    <x v="1"/>
    <x v="8"/>
    <s v="Ultra Door Push Plate"/>
    <n v="14.73"/>
    <n v="3"/>
    <n v="0"/>
    <n v="4.8600000000000003"/>
    <x v="210"/>
    <x v="3"/>
    <d v="2015-05-27T00:00:00"/>
  </r>
  <r>
    <s v="CA-2017-117485"/>
    <s v="Standard Class"/>
    <s v="BD-11320"/>
    <s v="Bill Donatelli"/>
    <x v="1"/>
    <s v="United States"/>
    <s v="Tulsa"/>
    <x v="26"/>
    <n v="74133"/>
    <x v="2"/>
    <s v="TEC-AC-10004659"/>
    <x v="2"/>
    <x v="10"/>
    <s v="ImationÂ Secure+ Hardware Encrypted USB 2.0Â Flash Drive; 16GB"/>
    <n v="291.95999999999998"/>
    <n v="4"/>
    <n v="0"/>
    <n v="102.19"/>
    <x v="206"/>
    <x v="1"/>
    <d v="2017-09-29T00:00:00"/>
  </r>
  <r>
    <s v="CA-2015-109939"/>
    <s v="Standard Class"/>
    <s v="AA-10375"/>
    <s v="Allen Armold"/>
    <x v="1"/>
    <s v="United States"/>
    <s v="Salem"/>
    <x v="40"/>
    <n v="97301"/>
    <x v="0"/>
    <s v="OFF-AR-10000127"/>
    <x v="0"/>
    <x v="11"/>
    <s v="Newell 321"/>
    <n v="5.25"/>
    <n v="2"/>
    <n v="0.2"/>
    <n v="0.59"/>
    <x v="192"/>
    <x v="3"/>
    <d v="2015-12-05T00:00:00"/>
  </r>
  <r>
    <s v="CA-2015-119592"/>
    <s v="Second Class"/>
    <s v="MM-18280"/>
    <s v="Muhammed MacIntyre"/>
    <x v="0"/>
    <s v="United States"/>
    <s v="Columbus"/>
    <x v="29"/>
    <n v="31907"/>
    <x v="1"/>
    <s v="OFF-BI-10004187"/>
    <x v="0"/>
    <x v="2"/>
    <s v="3-ring staple pack"/>
    <n v="3.76"/>
    <n v="2"/>
    <n v="0"/>
    <n v="1.8"/>
    <x v="329"/>
    <x v="3"/>
    <d v="2015-12-16T00:00:00"/>
  </r>
  <r>
    <s v="CA-2014-122749"/>
    <s v="Standard Class"/>
    <s v="NG-18430"/>
    <s v="Nathan Gelder"/>
    <x v="1"/>
    <s v="United States"/>
    <s v="Oklahoma City"/>
    <x v="26"/>
    <n v="73120"/>
    <x v="2"/>
    <s v="TEC-PH-10003811"/>
    <x v="2"/>
    <x v="5"/>
    <s v="Jabra Supreme Plus Driver EditionÂ Headset"/>
    <n v="479.96"/>
    <n v="4"/>
    <n v="0"/>
    <n v="134.38999999999999"/>
    <x v="330"/>
    <x v="2"/>
    <d v="2014-09-12T00:00:00"/>
  </r>
  <r>
    <s v="CA-2016-147417"/>
    <s v="First Class"/>
    <s v="CB-12415"/>
    <s v="Christy Brittain"/>
    <x v="1"/>
    <s v="United States"/>
    <s v="Columbus"/>
    <x v="15"/>
    <n v="43229"/>
    <x v="3"/>
    <s v="TEC-CO-10001449"/>
    <x v="2"/>
    <x v="16"/>
    <s v="Hewlett Packard LaserJet 3310 Copier"/>
    <n v="1439.98"/>
    <n v="4"/>
    <n v="0.4"/>
    <n v="192"/>
    <x v="331"/>
    <x v="0"/>
    <d v="2016-07-27T00:00:00"/>
  </r>
  <r>
    <s v="US-2017-111241"/>
    <s v="Second Class"/>
    <s v="GM-14500"/>
    <s v="Gene McClure"/>
    <x v="1"/>
    <s v="United States"/>
    <s v="Fresno"/>
    <x v="0"/>
    <n v="93727"/>
    <x v="0"/>
    <s v="OFF-BI-10002867"/>
    <x v="0"/>
    <x v="2"/>
    <s v="GBC Recycled Regency Composition Covers"/>
    <n v="239.12"/>
    <n v="5"/>
    <n v="0.2"/>
    <n v="77.709999999999994"/>
    <x v="332"/>
    <x v="1"/>
    <d v="2017-08-22T00:00:00"/>
  </r>
  <r>
    <s v="CA-2015-114237"/>
    <s v="First Class"/>
    <s v="MC-17275"/>
    <s v="Marc Crier"/>
    <x v="1"/>
    <s v="United States"/>
    <s v="Seattle"/>
    <x v="2"/>
    <n v="98103"/>
    <x v="0"/>
    <s v="FUR-BO-10004409"/>
    <x v="1"/>
    <x v="15"/>
    <s v="Safco Value Mate Series Steel Bookcases, Baked Enamel Finish on Steel, Gray"/>
    <n v="141.96"/>
    <n v="2"/>
    <n v="0"/>
    <n v="39.75"/>
    <x v="333"/>
    <x v="3"/>
    <d v="2015-03-15T00:00:00"/>
  </r>
  <r>
    <s v="CA-2015-104493"/>
    <s v="Standard Class"/>
    <s v="EB-13705"/>
    <s v="Ed Braxton"/>
    <x v="0"/>
    <s v="United States"/>
    <s v="San Diego"/>
    <x v="0"/>
    <n v="92105"/>
    <x v="0"/>
    <s v="OFF-BI-10004817"/>
    <x v="0"/>
    <x v="2"/>
    <s v="GBC Personal VeloBind Strips"/>
    <n v="57.5"/>
    <n v="6"/>
    <n v="0.2"/>
    <n v="20.13"/>
    <x v="334"/>
    <x v="3"/>
    <d v="2015-08-10T00:00:00"/>
  </r>
  <r>
    <s v="US-2017-158946"/>
    <s v="Standard Class"/>
    <s v="JW-15220"/>
    <s v="Jane Waco"/>
    <x v="0"/>
    <s v="United States"/>
    <s v="Lakewood"/>
    <x v="15"/>
    <n v="44107"/>
    <x v="3"/>
    <s v="OFF-AR-10001860"/>
    <x v="0"/>
    <x v="11"/>
    <s v="BIC Liqua Brite Liner"/>
    <n v="38.86"/>
    <n v="7"/>
    <n v="0.2"/>
    <n v="7.77"/>
    <x v="335"/>
    <x v="1"/>
    <d v="2017-11-23T00:00:00"/>
  </r>
  <r>
    <s v="CA-2014-129168"/>
    <s v="Standard Class"/>
    <s v="KB-16585"/>
    <s v="Ken Black"/>
    <x v="0"/>
    <s v="United States"/>
    <s v="Houston"/>
    <x v="5"/>
    <n v="77095"/>
    <x v="2"/>
    <s v="OFF-PA-10001639"/>
    <x v="0"/>
    <x v="1"/>
    <s v="Xerox 203"/>
    <n v="15.55"/>
    <n v="3"/>
    <n v="0.2"/>
    <n v="5.44"/>
    <x v="336"/>
    <x v="2"/>
    <d v="2014-08-23T00:00:00"/>
  </r>
  <r>
    <s v="CA-2016-136434"/>
    <s v="Standard Class"/>
    <s v="RD-19480"/>
    <s v="Rick Duston"/>
    <x v="1"/>
    <s v="United States"/>
    <s v="Richmond"/>
    <x v="25"/>
    <n v="47374"/>
    <x v="2"/>
    <s v="FUR-FU-10001196"/>
    <x v="1"/>
    <x v="8"/>
    <s v="DAX Cubicle Frames - 8x10"/>
    <n v="17.309999999999999"/>
    <n v="3"/>
    <n v="0"/>
    <n v="5.19"/>
    <x v="20"/>
    <x v="0"/>
    <d v="2016-07-12T00:00:00"/>
  </r>
  <r>
    <s v="CA-2016-129693"/>
    <s v="Standard Class"/>
    <s v="TC-20980"/>
    <s v="Tamara Chand"/>
    <x v="0"/>
    <s v="United States"/>
    <s v="Seattle"/>
    <x v="2"/>
    <n v="98105"/>
    <x v="0"/>
    <s v="OFF-BI-10002954"/>
    <x v="0"/>
    <x v="2"/>
    <s v="Newell 3-Hole Punched Plastic Slotted Magazine Holders for Binders"/>
    <n v="7.31"/>
    <n v="2"/>
    <n v="0.2"/>
    <n v="2.56"/>
    <x v="337"/>
    <x v="0"/>
    <d v="2016-11-26T00:00:00"/>
  </r>
  <r>
    <s v="CA-2014-131051"/>
    <s v="Standard Class"/>
    <s v="TR-21325"/>
    <s v="Toby Ritter"/>
    <x v="1"/>
    <s v="United States"/>
    <s v="San Francisco"/>
    <x v="0"/>
    <n v="94122"/>
    <x v="0"/>
    <s v="FUR-FU-10001861"/>
    <x v="1"/>
    <x v="8"/>
    <s v="Floodlight Indoor Halogen Bulbs, 1 Bulb per Pack, 60 Watts"/>
    <n v="58.2"/>
    <n v="3"/>
    <n v="0"/>
    <n v="28.52"/>
    <x v="338"/>
    <x v="2"/>
    <d v="2014-05-12T00:00:00"/>
  </r>
  <r>
    <s v="CA-2017-104647"/>
    <s v="Standard Class"/>
    <s v="CK-12595"/>
    <s v="Clytie Kelty"/>
    <x v="1"/>
    <s v="United States"/>
    <s v="Los Angeles"/>
    <x v="0"/>
    <n v="90008"/>
    <x v="0"/>
    <s v="OFF-PA-10002870"/>
    <x v="0"/>
    <x v="1"/>
    <s v="Ampad Phone Message Book, Recycled, 400 Message Capacity, 5 Â¾â€ x 11â€"/>
    <n v="37.44"/>
    <n v="6"/>
    <n v="0"/>
    <n v="16.850000000000001"/>
    <x v="339"/>
    <x v="1"/>
    <d v="2017-02-23T00:00:00"/>
  </r>
  <r>
    <s v="CA-2014-110352"/>
    <s v="Standard Class"/>
    <s v="ED-13885"/>
    <s v="Emily Ducich"/>
    <x v="2"/>
    <s v="United States"/>
    <s v="Houston"/>
    <x v="5"/>
    <n v="77036"/>
    <x v="2"/>
    <s v="OFF-LA-10003923"/>
    <x v="0"/>
    <x v="0"/>
    <s v="Alphabetical Labels for Top Tab Filing"/>
    <n v="23.68"/>
    <n v="2"/>
    <n v="0.2"/>
    <n v="8.8800000000000008"/>
    <x v="340"/>
    <x v="2"/>
    <d v="2014-11-29T00:00:00"/>
  </r>
  <r>
    <s v="CA-2015-139290"/>
    <s v="Standard Class"/>
    <s v="MY-17380"/>
    <s v="Maribeth Yedwab"/>
    <x v="0"/>
    <s v="United States"/>
    <s v="Rancho Cucamonga"/>
    <x v="0"/>
    <n v="91730"/>
    <x v="0"/>
    <s v="OFF-LA-10004008"/>
    <x v="0"/>
    <x v="0"/>
    <s v="Avery 507"/>
    <n v="5.76"/>
    <n v="2"/>
    <n v="0"/>
    <n v="2.65"/>
    <x v="341"/>
    <x v="3"/>
    <d v="2015-10-30T00:00:00"/>
  </r>
  <r>
    <s v="CA-2014-145926"/>
    <s v="Standard Class"/>
    <s v="MP-17470"/>
    <s v="Mark Packer"/>
    <x v="2"/>
    <s v="United States"/>
    <s v="Moorhead"/>
    <x v="12"/>
    <n v="56560"/>
    <x v="2"/>
    <s v="FUR-CH-10004289"/>
    <x v="1"/>
    <x v="7"/>
    <s v="Global Super Steno Chair"/>
    <n v="479.9"/>
    <n v="5"/>
    <n v="0"/>
    <n v="81.58"/>
    <x v="342"/>
    <x v="2"/>
    <d v="2014-11-21T00:00:00"/>
  </r>
  <r>
    <s v="CA-2015-149678"/>
    <s v="Second Class"/>
    <s v="AW-10840"/>
    <s v="Anthony Witt"/>
    <x v="1"/>
    <s v="United States"/>
    <s v="Farmington"/>
    <x v="16"/>
    <n v="87401"/>
    <x v="0"/>
    <s v="OFF-SU-10004498"/>
    <x v="0"/>
    <x v="13"/>
    <s v="Martin-Yale Premier Letter Opener"/>
    <n v="12.88"/>
    <n v="1"/>
    <n v="0"/>
    <n v="0.39"/>
    <x v="343"/>
    <x v="3"/>
    <d v="2015-04-15T00:00:00"/>
  </r>
  <r>
    <s v="US-2015-164357"/>
    <s v="Standard Class"/>
    <s v="SF-20065"/>
    <s v="Sandra Flanagan"/>
    <x v="1"/>
    <s v="United States"/>
    <s v="Wilmington"/>
    <x v="1"/>
    <n v="28403"/>
    <x v="1"/>
    <s v="OFF-AR-10001177"/>
    <x v="0"/>
    <x v="11"/>
    <s v="Newell 349"/>
    <n v="13.12"/>
    <n v="5"/>
    <n v="0.2"/>
    <n v="1.48"/>
    <x v="344"/>
    <x v="3"/>
    <d v="2015-11-29T00:00:00"/>
  </r>
  <r>
    <s v="US-2014-167633"/>
    <s v="Standard Class"/>
    <s v="BW-11200"/>
    <s v="Ben Wallace"/>
    <x v="1"/>
    <s v="United States"/>
    <s v="Boynton Beach"/>
    <x v="7"/>
    <n v="33437"/>
    <x v="1"/>
    <s v="OFF-PA-10004888"/>
    <x v="0"/>
    <x v="1"/>
    <s v="Xerox 217"/>
    <n v="15.55"/>
    <n v="3"/>
    <n v="0.2"/>
    <n v="5.44"/>
    <x v="293"/>
    <x v="2"/>
    <d v="2014-09-30T00:00:00"/>
  </r>
  <r>
    <s v="CA-2014-126032"/>
    <s v="Standard Class"/>
    <s v="BS-11665"/>
    <s v="Brian Stugart"/>
    <x v="1"/>
    <s v="United States"/>
    <s v="Philadelphia"/>
    <x v="13"/>
    <n v="19143"/>
    <x v="3"/>
    <s v="TEC-AC-10000158"/>
    <x v="2"/>
    <x v="10"/>
    <s v="Sony 64GB Class 10 Micro SDHC R40 Memory Card"/>
    <n v="86.38"/>
    <n v="3"/>
    <n v="0.2"/>
    <n v="1.08"/>
    <x v="345"/>
    <x v="2"/>
    <d v="2014-06-28T00:00:00"/>
  </r>
  <r>
    <s v="CA-2015-156524"/>
    <s v="Standard Class"/>
    <s v="DL-12865"/>
    <s v="Dan Lawera"/>
    <x v="1"/>
    <s v="United States"/>
    <s v="New York City"/>
    <x v="10"/>
    <n v="10011"/>
    <x v="3"/>
    <s v="OFF-PA-10003883"/>
    <x v="0"/>
    <x v="1"/>
    <s v="Message Book, Phone, Wirebound Standard Line Memo, 2 3/4\ X 5\&quot;\&quot;\&quot;&quot;"/>
    <n v="19.649999999999999"/>
    <n v="3"/>
    <n v="0"/>
    <n v="9.0399999999999991"/>
    <x v="185"/>
    <x v="3"/>
    <d v="2015-11-26T00:00:00"/>
  </r>
  <r>
    <s v="US-2017-157896"/>
    <s v="Same Day"/>
    <s v="CB-12415"/>
    <s v="Christy Brittain"/>
    <x v="1"/>
    <s v="United States"/>
    <s v="New York City"/>
    <x v="10"/>
    <n v="10009"/>
    <x v="3"/>
    <s v="OFF-PA-10004092"/>
    <x v="0"/>
    <x v="1"/>
    <s v="Tops Green Bar Computer Printout Paper"/>
    <n v="146.82"/>
    <n v="3"/>
    <n v="0"/>
    <n v="73.41"/>
    <x v="346"/>
    <x v="1"/>
    <d v="2017-11-16T00:00:00"/>
  </r>
  <r>
    <s v="CA-2014-141607"/>
    <s v="Standard Class"/>
    <s v="WB-21850"/>
    <s v="William Brown"/>
    <x v="1"/>
    <s v="United States"/>
    <s v="Concord"/>
    <x v="0"/>
    <n v="94521"/>
    <x v="0"/>
    <s v="FUR-FU-10003975"/>
    <x v="1"/>
    <x v="8"/>
    <s v="Eldon Advantage Chair Mats for Low to Medium Pile Carpets"/>
    <n v="43.31"/>
    <n v="1"/>
    <n v="0"/>
    <n v="4.33"/>
    <x v="347"/>
    <x v="2"/>
    <d v="2014-12-17T00:00:00"/>
  </r>
  <r>
    <s v="CA-2017-102771"/>
    <s v="Standard Class"/>
    <s v="DO-13435"/>
    <s v="Denny Ordway"/>
    <x v="1"/>
    <s v="United States"/>
    <s v="New York City"/>
    <x v="10"/>
    <n v="10035"/>
    <x v="3"/>
    <s v="TEC-PH-10001536"/>
    <x v="2"/>
    <x v="5"/>
    <s v="Spigen Samsung Galaxy S5 Case Wallet"/>
    <n v="84.95"/>
    <n v="5"/>
    <n v="0"/>
    <n v="22.09"/>
    <x v="348"/>
    <x v="1"/>
    <d v="2017-05-04T00:00:00"/>
  </r>
  <r>
    <s v="CA-2014-167360"/>
    <s v="Second Class"/>
    <s v="RB-19435"/>
    <s v="Richard Bierner"/>
    <x v="1"/>
    <s v="United States"/>
    <s v="Saint Louis"/>
    <x v="14"/>
    <n v="63116"/>
    <x v="2"/>
    <s v="TEC-AC-10001772"/>
    <x v="2"/>
    <x v="10"/>
    <s v="Memorex Mini Travel Drive 16 GB USB 2.0 Flash Drive"/>
    <n v="111.79"/>
    <n v="7"/>
    <n v="0"/>
    <n v="43.6"/>
    <x v="64"/>
    <x v="2"/>
    <d v="2014-11-29T00:00:00"/>
  </r>
  <r>
    <s v="CA-2015-123505"/>
    <s v="Standard Class"/>
    <s v="AR-10540"/>
    <s v="Andy Reiter"/>
    <x v="1"/>
    <s v="United States"/>
    <s v="Quincy"/>
    <x v="24"/>
    <n v="2169"/>
    <x v="3"/>
    <s v="OFF-PA-10002586"/>
    <x v="0"/>
    <x v="1"/>
    <s v="Xerox 1970"/>
    <n v="14.94"/>
    <n v="3"/>
    <n v="0"/>
    <n v="7.02"/>
    <x v="349"/>
    <x v="3"/>
    <d v="2015-11-26T00:00:00"/>
  </r>
  <r>
    <s v="CA-2016-117282"/>
    <s v="Standard Class"/>
    <s v="DR-12880"/>
    <s v="Dan Reichenbach"/>
    <x v="0"/>
    <s v="United States"/>
    <s v="New York City"/>
    <x v="10"/>
    <n v="10009"/>
    <x v="3"/>
    <s v="OFF-BI-10004094"/>
    <x v="0"/>
    <x v="2"/>
    <s v="GBC Standard Plastic Binding Systems Combs"/>
    <n v="14.16"/>
    <n v="2"/>
    <n v="0.2"/>
    <n v="5.13"/>
    <x v="93"/>
    <x v="0"/>
    <d v="2016-07-18T00:00:00"/>
  </r>
  <r>
    <s v="CA-2016-111115"/>
    <s v="Second Class"/>
    <s v="LB-16735"/>
    <s v="Larry Blacks"/>
    <x v="1"/>
    <s v="United States"/>
    <s v="Los Angeles"/>
    <x v="0"/>
    <n v="90032"/>
    <x v="0"/>
    <s v="OFF-FA-10000624"/>
    <x v="0"/>
    <x v="12"/>
    <s v="OIC Binder Clips"/>
    <n v="21.48"/>
    <n v="6"/>
    <n v="0"/>
    <n v="10.74"/>
    <x v="331"/>
    <x v="0"/>
    <d v="2016-07-27T00:00:00"/>
  </r>
  <r>
    <s v="CA-2017-148166"/>
    <s v="Standard Class"/>
    <s v="NK-18490"/>
    <s v="Neil Knudson"/>
    <x v="2"/>
    <s v="United States"/>
    <s v="Deltona"/>
    <x v="7"/>
    <n v="32725"/>
    <x v="1"/>
    <s v="OFF-AR-10004956"/>
    <x v="0"/>
    <x v="11"/>
    <s v="Newell 33"/>
    <n v="17.86"/>
    <n v="4"/>
    <n v="0.2"/>
    <n v="2.0099999999999998"/>
    <x v="316"/>
    <x v="1"/>
    <d v="2017-10-26T00:00:00"/>
  </r>
  <r>
    <s v="CA-2016-101938"/>
    <s v="Standard Class"/>
    <s v="DW-13480"/>
    <s v="Dianna Wilson"/>
    <x v="2"/>
    <s v="United States"/>
    <s v="Oakland"/>
    <x v="0"/>
    <n v="94601"/>
    <x v="0"/>
    <s v="OFF-AR-10003696"/>
    <x v="0"/>
    <x v="11"/>
    <s v="Panasonic KP-350BK Electric Pencil Sharpener with Auto Stop"/>
    <n v="34.58"/>
    <n v="1"/>
    <n v="0"/>
    <n v="10.029999999999999"/>
    <x v="350"/>
    <x v="0"/>
    <d v="2016-12-01T00:00:00"/>
  </r>
  <r>
    <s v="CA-2017-166296"/>
    <s v="Standard Class"/>
    <s v="KF-16285"/>
    <s v="Karen Ferguson"/>
    <x v="2"/>
    <s v="United States"/>
    <s v="Manteca"/>
    <x v="0"/>
    <n v="95336"/>
    <x v="0"/>
    <s v="OFF-PA-10004359"/>
    <x v="0"/>
    <x v="1"/>
    <s v="Multicolor Computer Printout Paper"/>
    <n v="314.55"/>
    <n v="3"/>
    <n v="0"/>
    <n v="150.97999999999999"/>
    <x v="351"/>
    <x v="1"/>
    <d v="2017-03-19T00:00:00"/>
  </r>
  <r>
    <s v="CA-2014-152296"/>
    <s v="First Class"/>
    <s v="IL-15100"/>
    <s v="Ivan Liston"/>
    <x v="1"/>
    <s v="United States"/>
    <s v="San Francisco"/>
    <x v="0"/>
    <n v="94122"/>
    <x v="0"/>
    <s v="OFF-BI-10004506"/>
    <x v="0"/>
    <x v="2"/>
    <s v="Wilson Jones data.warehouse D-Ring Binders with DublLock"/>
    <n v="19.75"/>
    <n v="3"/>
    <n v="0.2"/>
    <n v="6.91"/>
    <x v="352"/>
    <x v="2"/>
    <d v="2014-03-08T00:00:00"/>
  </r>
  <r>
    <s v="CA-2015-132507"/>
    <s v="Second Class"/>
    <s v="CC-12610"/>
    <s v="Corey Catlett"/>
    <x v="0"/>
    <s v="United States"/>
    <s v="Houston"/>
    <x v="5"/>
    <n v="77041"/>
    <x v="2"/>
    <s v="OFF-ST-10000943"/>
    <x v="0"/>
    <x v="3"/>
    <s v="Eldon ProFile File 'N Store Portable File Tub Letter/Legal Size Black"/>
    <n v="61.79"/>
    <n v="4"/>
    <n v="0.2"/>
    <n v="6.18"/>
    <x v="353"/>
    <x v="3"/>
    <d v="2015-07-30T00:00:00"/>
  </r>
  <r>
    <s v="CA-2017-124576"/>
    <s v="Second Class"/>
    <s v="HK-14890"/>
    <s v="Heather Kirkland"/>
    <x v="0"/>
    <s v="United States"/>
    <s v="Salinas"/>
    <x v="0"/>
    <n v="93905"/>
    <x v="0"/>
    <s v="OFF-BI-10002735"/>
    <x v="0"/>
    <x v="2"/>
    <s v="GBC Prestige Therm-A-Bind Covers"/>
    <n v="54.9"/>
    <n v="2"/>
    <n v="0.2"/>
    <n v="18.53"/>
    <x v="176"/>
    <x v="1"/>
    <d v="2017-04-08T00:00:00"/>
  </r>
  <r>
    <s v="CA-2016-101378"/>
    <s v="Same Day"/>
    <s v="RH-19600"/>
    <s v="Rob Haberlin"/>
    <x v="1"/>
    <s v="United States"/>
    <s v="Huntsville"/>
    <x v="35"/>
    <n v="35810"/>
    <x v="1"/>
    <s v="TEC-AC-10002345"/>
    <x v="2"/>
    <x v="10"/>
    <s v="HP Standard 104 key PS/2 Keyboard"/>
    <n v="29"/>
    <n v="2"/>
    <n v="0"/>
    <n v="7.25"/>
    <x v="93"/>
    <x v="0"/>
    <d v="2016-07-14T00:00:00"/>
  </r>
  <r>
    <s v="CA-2016-118913"/>
    <s v="Standard Class"/>
    <s v="AS-10240"/>
    <s v="Alan Shonely"/>
    <x v="1"/>
    <s v="United States"/>
    <s v="Los Angeles"/>
    <x v="0"/>
    <n v="90049"/>
    <x v="0"/>
    <s v="OFF-AP-10000692"/>
    <x v="0"/>
    <x v="9"/>
    <s v="Fellowes Mighty 8 Compact Surge Protector"/>
    <n v="60.81"/>
    <n v="3"/>
    <n v="0"/>
    <n v="17.03"/>
    <x v="354"/>
    <x v="0"/>
    <d v="2016-06-29T00:00:00"/>
  </r>
  <r>
    <s v="CA-2016-136483"/>
    <s v="Standard Class"/>
    <s v="AG-10390"/>
    <s v="Allen Goldenen"/>
    <x v="1"/>
    <s v="United States"/>
    <s v="Knoxville"/>
    <x v="19"/>
    <n v="37918"/>
    <x v="1"/>
    <s v="OFF-AR-10000940"/>
    <x v="0"/>
    <x v="11"/>
    <s v="Newell 343"/>
    <n v="4.7"/>
    <n v="2"/>
    <n v="0.2"/>
    <n v="0.41"/>
    <x v="20"/>
    <x v="0"/>
    <d v="2016-06-12T00:00:00"/>
  </r>
  <r>
    <s v="CA-2014-163013"/>
    <s v="Standard Class"/>
    <s v="BF-11080"/>
    <s v="Bart Folk"/>
    <x v="1"/>
    <s v="United States"/>
    <s v="Montgomery"/>
    <x v="35"/>
    <n v="36116"/>
    <x v="1"/>
    <s v="OFF-AR-10001954"/>
    <x v="0"/>
    <x v="11"/>
    <s v="Newell 331"/>
    <n v="14.67"/>
    <n v="3"/>
    <n v="0"/>
    <n v="3.96"/>
    <x v="355"/>
    <x v="2"/>
    <d v="2014-11-28T00:00:00"/>
  </r>
  <r>
    <s v="CA-2015-128860"/>
    <s v="Standard Class"/>
    <s v="SC-20725"/>
    <s v="Steven Cartwright"/>
    <x v="1"/>
    <s v="United States"/>
    <s v="Lancaster"/>
    <x v="13"/>
    <n v="17602"/>
    <x v="3"/>
    <s v="FUR-FU-10001473"/>
    <x v="1"/>
    <x v="8"/>
    <s v="Eldon Executive Woodline II Desk Accessories, Mahogany"/>
    <n v="20.100000000000001"/>
    <n v="1"/>
    <n v="0.2"/>
    <n v="1.76"/>
    <x v="356"/>
    <x v="3"/>
    <d v="2015-06-29T00:00:00"/>
  </r>
  <r>
    <s v="CA-2016-164350"/>
    <s v="Second Class"/>
    <s v="CG-12040"/>
    <s v="Catherine Glotzbach"/>
    <x v="2"/>
    <s v="United States"/>
    <s v="Bristol"/>
    <x v="19"/>
    <n v="37620"/>
    <x v="1"/>
    <s v="OFF-AR-10000538"/>
    <x v="0"/>
    <x v="11"/>
    <s v="Boston Model 1800 Electric Pencil Sharpener, Gray"/>
    <n v="67.56"/>
    <n v="3"/>
    <n v="0.2"/>
    <n v="8.4499999999999993"/>
    <x v="357"/>
    <x v="0"/>
    <d v="2016-12-09T00:00:00"/>
  </r>
  <r>
    <s v="CA-2015-129854"/>
    <s v="Standard Class"/>
    <s v="RB-19705"/>
    <s v="Roger Barcio"/>
    <x v="2"/>
    <s v="United States"/>
    <s v="New York City"/>
    <x v="10"/>
    <n v="10009"/>
    <x v="3"/>
    <s v="OFF-AR-10000390"/>
    <x v="0"/>
    <x v="11"/>
    <s v="Newell Chalk Holder"/>
    <n v="16.52"/>
    <n v="4"/>
    <n v="0"/>
    <n v="7.6"/>
    <x v="358"/>
    <x v="3"/>
    <d v="2015-08-26T00:00:00"/>
  </r>
  <r>
    <s v="CA-2016-162313"/>
    <s v="First Class"/>
    <s v="VB-21745"/>
    <s v="Victoria Brennan"/>
    <x v="0"/>
    <s v="United States"/>
    <s v="Lincoln Park"/>
    <x v="8"/>
    <n v="48146"/>
    <x v="2"/>
    <s v="OFF-AP-10003842"/>
    <x v="0"/>
    <x v="9"/>
    <s v="Euro-Pro Shark Turbo Vacuum"/>
    <n v="167.29"/>
    <n v="6"/>
    <n v="0.1"/>
    <n v="29.74"/>
    <x v="328"/>
    <x v="0"/>
    <d v="2016-11-30T00:00:00"/>
  </r>
  <r>
    <s v="CA-2017-107874"/>
    <s v="Standard Class"/>
    <s v="SW-20275"/>
    <s v="Scott Williamson"/>
    <x v="1"/>
    <s v="United States"/>
    <s v="New York City"/>
    <x v="10"/>
    <n v="10035"/>
    <x v="3"/>
    <s v="FUR-FU-10003535"/>
    <x v="1"/>
    <x v="8"/>
    <s v="Howard Miller Distant Time Traveler Alarm Clock"/>
    <n v="27.42"/>
    <n v="1"/>
    <n v="0"/>
    <n v="11.24"/>
    <x v="308"/>
    <x v="1"/>
    <d v="2017-11-25T00:00:00"/>
  </r>
  <r>
    <s v="CA-2014-151953"/>
    <s v="Standard Class"/>
    <s v="DB-13555"/>
    <s v="Dorothy Badders"/>
    <x v="0"/>
    <s v="United States"/>
    <s v="Jacksonville"/>
    <x v="7"/>
    <n v="32216"/>
    <x v="1"/>
    <s v="OFF-AR-10003469"/>
    <x v="0"/>
    <x v="11"/>
    <s v="Nontoxic Chalk"/>
    <n v="2.82"/>
    <n v="2"/>
    <n v="0.2"/>
    <n v="0.99"/>
    <x v="359"/>
    <x v="2"/>
    <d v="2014-09-25T00:00:00"/>
  </r>
  <r>
    <s v="CA-2017-121909"/>
    <s v="Standard Class"/>
    <s v="EA-14035"/>
    <s v="Erin Ashbrook"/>
    <x v="0"/>
    <s v="United States"/>
    <s v="Philadelphia"/>
    <x v="13"/>
    <n v="19134"/>
    <x v="3"/>
    <s v="OFF-PA-10003790"/>
    <x v="0"/>
    <x v="1"/>
    <s v="Xerox 1991"/>
    <n v="54.82"/>
    <n v="3"/>
    <n v="0.2"/>
    <n v="17.82"/>
    <x v="360"/>
    <x v="1"/>
    <d v="2017-07-31T00:00:00"/>
  </r>
  <r>
    <s v="CA-2017-157091"/>
    <s v="Standard Class"/>
    <s v="DB-13405"/>
    <s v="Denny Blanton"/>
    <x v="1"/>
    <s v="United States"/>
    <s v="La Porte"/>
    <x v="25"/>
    <n v="46350"/>
    <x v="2"/>
    <s v="FUR-FU-10000293"/>
    <x v="1"/>
    <x v="8"/>
    <s v="Eldon Antistatic Chair Mats for Low to Medium Pile Carpets"/>
    <n v="526.45000000000005"/>
    <n v="5"/>
    <n v="0"/>
    <n v="31.59"/>
    <x v="154"/>
    <x v="1"/>
    <d v="2017-06-26T00:00:00"/>
  </r>
  <r>
    <s v="CA-2017-132122"/>
    <s v="Standard Class"/>
    <s v="JH-15820"/>
    <s v="John Huston"/>
    <x v="1"/>
    <s v="United States"/>
    <s v="Chicago"/>
    <x v="6"/>
    <n v="60610"/>
    <x v="2"/>
    <s v="OFF-ST-10003692"/>
    <x v="0"/>
    <x v="3"/>
    <s v="Recycled Steel Personal File for Hanging File Folders"/>
    <n v="228.92"/>
    <n v="5"/>
    <n v="0.2"/>
    <n v="14.31"/>
    <x v="361"/>
    <x v="1"/>
    <d v="2017-09-07T00:00:00"/>
  </r>
  <r>
    <s v="CA-2015-123232"/>
    <s v="Second Class"/>
    <s v="DJ-13630"/>
    <s v="Doug Jacobs"/>
    <x v="1"/>
    <s v="United States"/>
    <s v="Portland"/>
    <x v="40"/>
    <n v="97206"/>
    <x v="0"/>
    <s v="TEC-PH-10001051"/>
    <x v="2"/>
    <x v="5"/>
    <s v="HTC One"/>
    <n v="319.97000000000003"/>
    <n v="4"/>
    <n v="0.2"/>
    <n v="36"/>
    <x v="329"/>
    <x v="3"/>
    <d v="2015-12-16T00:00:00"/>
  </r>
  <r>
    <s v="CA-2017-104066"/>
    <s v="Standard Class"/>
    <s v="QJ-19255"/>
    <s v="Quincy Jones"/>
    <x v="0"/>
    <s v="United States"/>
    <s v="Burlington"/>
    <x v="41"/>
    <n v="5408"/>
    <x v="3"/>
    <s v="TEC-AC-10001013"/>
    <x v="2"/>
    <x v="10"/>
    <s v="Logitech ClearChat Comfort/USB Headset H390"/>
    <n v="205.03"/>
    <n v="7"/>
    <n v="0"/>
    <n v="67.66"/>
    <x v="324"/>
    <x v="1"/>
    <d v="2017-10-12T00:00:00"/>
  </r>
  <r>
    <s v="CA-2016-122322"/>
    <s v="Standard Class"/>
    <s v="RH-19510"/>
    <s v="Rick Huthwaite"/>
    <x v="2"/>
    <s v="United States"/>
    <s v="Provo"/>
    <x v="4"/>
    <n v="84604"/>
    <x v="0"/>
    <s v="OFF-SU-10000952"/>
    <x v="0"/>
    <x v="13"/>
    <s v="Fiskars Home &amp; Office Scissors"/>
    <n v="44.4"/>
    <n v="5"/>
    <n v="0"/>
    <n v="12.43"/>
    <x v="362"/>
    <x v="0"/>
    <d v="2016-07-21T00:00:00"/>
  </r>
  <r>
    <s v="CA-2016-117849"/>
    <s v="Second Class"/>
    <s v="JK-16120"/>
    <s v="Julie Kriz"/>
    <x v="2"/>
    <s v="United States"/>
    <s v="San Diego"/>
    <x v="0"/>
    <n v="92105"/>
    <x v="0"/>
    <s v="OFF-PA-10004327"/>
    <x v="0"/>
    <x v="1"/>
    <s v="Xerox 1911"/>
    <n v="143.69999999999999"/>
    <n v="3"/>
    <n v="0"/>
    <n v="68.98"/>
    <x v="94"/>
    <x v="0"/>
    <d v="2016-04-17T00:00:00"/>
  </r>
  <r>
    <s v="CA-2017-105214"/>
    <s v="First Class"/>
    <s v="TS-21610"/>
    <s v="Troy Staebel"/>
    <x v="1"/>
    <s v="United States"/>
    <s v="San Francisco"/>
    <x v="0"/>
    <n v="94122"/>
    <x v="0"/>
    <s v="FUR-CH-10000015"/>
    <x v="1"/>
    <x v="7"/>
    <s v="Hon Multipurpose Stacking Arm Chairs"/>
    <n v="1212.96"/>
    <n v="7"/>
    <n v="0.2"/>
    <n v="90.97"/>
    <x v="48"/>
    <x v="1"/>
    <d v="2017-06-19T00:00:00"/>
  </r>
  <r>
    <s v="US-2015-137960"/>
    <s v="Same Day"/>
    <s v="MW-18220"/>
    <s v="Mitch Webber"/>
    <x v="1"/>
    <s v="United States"/>
    <s v="New York City"/>
    <x v="10"/>
    <n v="10035"/>
    <x v="3"/>
    <s v="TEC-AC-10002253"/>
    <x v="2"/>
    <x v="10"/>
    <s v="Imation Bio 8GB USBÂ Flash Drive ImationÂ Corp"/>
    <n v="166.24"/>
    <n v="1"/>
    <n v="0"/>
    <n v="24.94"/>
    <x v="363"/>
    <x v="3"/>
    <d v="2015-12-18T00:00:00"/>
  </r>
  <r>
    <s v="CA-2017-122994"/>
    <s v="First Class"/>
    <s v="MV-17485"/>
    <s v="Mark Van Huff"/>
    <x v="1"/>
    <s v="United States"/>
    <s v="Arlington"/>
    <x v="9"/>
    <n v="22204"/>
    <x v="1"/>
    <s v="FUR-BO-10004015"/>
    <x v="1"/>
    <x v="15"/>
    <s v="Bush Andora Bookcase, Maple/Graphite Gray Finish"/>
    <n v="359.97"/>
    <n v="3"/>
    <n v="0"/>
    <n v="79.19"/>
    <x v="364"/>
    <x v="1"/>
    <d v="2017-09-02T00:00:00"/>
  </r>
  <r>
    <s v="CA-2017-149146"/>
    <s v="Same Day"/>
    <s v="SM-20320"/>
    <s v="Sean Miller"/>
    <x v="2"/>
    <s v="United States"/>
    <s v="Monroe"/>
    <x v="1"/>
    <n v="28110"/>
    <x v="1"/>
    <s v="OFF-PA-10003919"/>
    <x v="0"/>
    <x v="1"/>
    <s v="Xerox 1989"/>
    <n v="7.97"/>
    <n v="2"/>
    <n v="0.2"/>
    <n v="2.69"/>
    <x v="365"/>
    <x v="1"/>
    <d v="2017-12-10T00:00:00"/>
  </r>
  <r>
    <s v="CA-2017-137470"/>
    <s v="Same Day"/>
    <s v="TP-21415"/>
    <s v="Tom Prescott"/>
    <x v="1"/>
    <s v="United States"/>
    <s v="Seattle"/>
    <x v="2"/>
    <n v="98115"/>
    <x v="0"/>
    <s v="OFF-PA-10002001"/>
    <x v="0"/>
    <x v="1"/>
    <s v="Xerox 1984"/>
    <n v="12.96"/>
    <n v="2"/>
    <n v="0"/>
    <n v="6.35"/>
    <x v="366"/>
    <x v="1"/>
    <d v="2017-09-17T00:00:00"/>
  </r>
  <r>
    <s v="CA-2017-164917"/>
    <s v="Standard Class"/>
    <s v="MK-17905"/>
    <s v="Michael Kennedy"/>
    <x v="0"/>
    <s v="United States"/>
    <s v="Miami"/>
    <x v="7"/>
    <n v="33180"/>
    <x v="1"/>
    <s v="OFF-AR-10004344"/>
    <x v="0"/>
    <x v="11"/>
    <s v="Bulldog Vacuum Base Pencil Sharpener"/>
    <n v="47.96"/>
    <n v="5"/>
    <n v="0.2"/>
    <n v="4.2"/>
    <x v="312"/>
    <x v="1"/>
    <d v="2017-07-12T00:00:00"/>
  </r>
  <r>
    <s v="CA-2015-102036"/>
    <s v="Standard Class"/>
    <s v="CS-12130"/>
    <s v="Chad Sievert"/>
    <x v="1"/>
    <s v="United States"/>
    <s v="Seattle"/>
    <x v="2"/>
    <n v="98105"/>
    <x v="0"/>
    <s v="OFF-ST-10003123"/>
    <x v="0"/>
    <x v="3"/>
    <s v="Fellowes Bases and Tops For Staxonsteel/High-Stak Systems"/>
    <n v="199.74"/>
    <n v="6"/>
    <n v="0"/>
    <n v="47.94"/>
    <x v="367"/>
    <x v="3"/>
    <d v="2015-09-27T00:00:00"/>
  </r>
  <r>
    <s v="CA-2016-132143"/>
    <s v="First Class"/>
    <s v="FM-14215"/>
    <s v="Filia McAdams"/>
    <x v="0"/>
    <s v="United States"/>
    <s v="Middletown"/>
    <x v="17"/>
    <n v="6457"/>
    <x v="3"/>
    <s v="OFF-PA-10002713"/>
    <x v="0"/>
    <x v="1"/>
    <s v="Adams Phone Message Book, 200 Message Capacity, 8 1/16â€ x 11â€"/>
    <n v="48.16"/>
    <n v="7"/>
    <n v="0"/>
    <n v="22.15"/>
    <x v="368"/>
    <x v="0"/>
    <d v="2016-05-09T00:00:00"/>
  </r>
  <r>
    <s v="CA-2016-112676"/>
    <s v="First Class"/>
    <s v="PJ-18835"/>
    <s v="Patrick Jones"/>
    <x v="0"/>
    <s v="United States"/>
    <s v="Murfreesboro"/>
    <x v="19"/>
    <n v="37130"/>
    <x v="1"/>
    <s v="OFF-PA-10003971"/>
    <x v="0"/>
    <x v="1"/>
    <s v="Xerox 1965"/>
    <n v="14.35"/>
    <n v="3"/>
    <n v="0.2"/>
    <n v="5.2"/>
    <x v="224"/>
    <x v="0"/>
    <d v="2016-08-05T00:00:00"/>
  </r>
  <r>
    <s v="CA-2017-165687"/>
    <s v="Standard Class"/>
    <s v="CS-12355"/>
    <s v="Christine Sundaresam"/>
    <x v="1"/>
    <s v="United States"/>
    <s v="Salem"/>
    <x v="9"/>
    <n v="24153"/>
    <x v="1"/>
    <s v="OFF-AP-10004036"/>
    <x v="0"/>
    <x v="9"/>
    <s v="Bionaire 99.97% HEPA Air Cleaner"/>
    <n v="35.04"/>
    <n v="2"/>
    <n v="0"/>
    <n v="12.26"/>
    <x v="369"/>
    <x v="1"/>
    <d v="2017-11-23T00:00:00"/>
  </r>
  <r>
    <s v="US-2017-112928"/>
    <s v="Second Class"/>
    <s v="BB-10990"/>
    <s v="Barry Blumstein"/>
    <x v="0"/>
    <s v="United States"/>
    <s v="Toledo"/>
    <x v="15"/>
    <n v="43615"/>
    <x v="3"/>
    <s v="OFF-AP-10002287"/>
    <x v="0"/>
    <x v="9"/>
    <s v="Eureka Sanitaire  Multi-Pro Heavy-Duty Upright, Disposable Bags"/>
    <n v="17.48"/>
    <n v="5"/>
    <n v="0.2"/>
    <n v="1.31"/>
    <x v="370"/>
    <x v="1"/>
    <d v="2017-05-06T00:00:00"/>
  </r>
  <r>
    <s v="CA-2017-143343"/>
    <s v="First Class"/>
    <s v="BW-11200"/>
    <s v="Ben Wallace"/>
    <x v="1"/>
    <s v="United States"/>
    <s v="Los Angeles"/>
    <x v="0"/>
    <n v="90032"/>
    <x v="0"/>
    <s v="OFF-AR-10002375"/>
    <x v="0"/>
    <x v="11"/>
    <s v="Newell 351"/>
    <n v="16.399999999999999"/>
    <n v="5"/>
    <n v="0"/>
    <n v="4.76"/>
    <x v="106"/>
    <x v="1"/>
    <d v="2017-10-06T00:00:00"/>
  </r>
  <r>
    <s v="CA-2017-115154"/>
    <s v="First Class"/>
    <s v="RS-19420"/>
    <s v="Ricardo Sperren"/>
    <x v="0"/>
    <s v="United States"/>
    <s v="Seattle"/>
    <x v="2"/>
    <n v="98115"/>
    <x v="0"/>
    <s v="FUR-TA-10001950"/>
    <x v="1"/>
    <x v="4"/>
    <s v="Balt Solid Wood Round Tables"/>
    <n v="892.98"/>
    <n v="2"/>
    <n v="0"/>
    <n v="80.37"/>
    <x v="371"/>
    <x v="1"/>
    <d v="2017-11-01T00:00:00"/>
  </r>
  <r>
    <s v="CA-2015-130995"/>
    <s v="Standard Class"/>
    <s v="QJ-19255"/>
    <s v="Quincy Jones"/>
    <x v="0"/>
    <s v="United States"/>
    <s v="New York City"/>
    <x v="10"/>
    <n v="10009"/>
    <x v="3"/>
    <s v="TEC-PH-10000347"/>
    <x v="2"/>
    <x v="5"/>
    <s v="Cush Cases Heavy Duty Rugged Cover Case for Samsung Galaxy S5 - Purple"/>
    <n v="4.95"/>
    <n v="1"/>
    <n v="0"/>
    <n v="1.34"/>
    <x v="372"/>
    <x v="3"/>
    <d v="2015-06-11T00:00:00"/>
  </r>
  <r>
    <s v="CA-2017-127929"/>
    <s v="Standard Class"/>
    <s v="FM-14215"/>
    <s v="Filia McAdams"/>
    <x v="0"/>
    <s v="United States"/>
    <s v="Middletown"/>
    <x v="17"/>
    <n v="6457"/>
    <x v="3"/>
    <s v="FUR-FU-10003708"/>
    <x v="1"/>
    <x v="8"/>
    <s v="Tenex Traditional Chairmats for Medium Pile Carpet, Standard Lip, 36\ x 48\&quot;\&quot;\&quot;&quot;"/>
    <n v="181.95"/>
    <n v="3"/>
    <n v="0"/>
    <n v="38.21"/>
    <x v="150"/>
    <x v="1"/>
    <d v="2017-12-27T00:00:00"/>
  </r>
  <r>
    <s v="CA-2016-106558"/>
    <s v="Standard Class"/>
    <s v="DL-13495"/>
    <s v="Dionis Lloyd"/>
    <x v="0"/>
    <s v="United States"/>
    <s v="Columbus"/>
    <x v="29"/>
    <n v="31907"/>
    <x v="1"/>
    <s v="TEC-AC-10001142"/>
    <x v="2"/>
    <x v="10"/>
    <s v="First Data FD10 PIN Pad"/>
    <n v="316"/>
    <n v="4"/>
    <n v="0"/>
    <n v="31.6"/>
    <x v="373"/>
    <x v="0"/>
    <d v="2016-01-21T00:00:00"/>
  </r>
  <r>
    <s v="CA-2015-160794"/>
    <s v="First Class"/>
    <s v="MS-17980"/>
    <s v="Michael Stewart"/>
    <x v="0"/>
    <s v="United States"/>
    <s v="Houston"/>
    <x v="5"/>
    <n v="77041"/>
    <x v="2"/>
    <s v="OFF-PA-10004156"/>
    <x v="0"/>
    <x v="1"/>
    <s v="Xerox 188"/>
    <n v="27.22"/>
    <n v="3"/>
    <n v="0.2"/>
    <n v="9.8699999999999992"/>
    <x v="374"/>
    <x v="3"/>
    <d v="2015-08-08T00:00:00"/>
  </r>
  <r>
    <s v="CA-2017-116225"/>
    <s v="Standard Class"/>
    <s v="SV-20935"/>
    <s v="Susan Vittorini"/>
    <x v="1"/>
    <s v="United States"/>
    <s v="New York City"/>
    <x v="10"/>
    <n v="10009"/>
    <x v="3"/>
    <s v="TEC-AC-10001432"/>
    <x v="2"/>
    <x v="10"/>
    <s v="Enermax Aurora Lite Keyboard"/>
    <n v="390.75"/>
    <n v="5"/>
    <n v="0"/>
    <n v="171.93"/>
    <x v="162"/>
    <x v="1"/>
    <d v="2017-09-11T00:00:00"/>
  </r>
  <r>
    <s v="CA-2015-117828"/>
    <s v="First Class"/>
    <s v="BD-11500"/>
    <s v="Bradley Drucker"/>
    <x v="1"/>
    <s v="United States"/>
    <s v="Richmond"/>
    <x v="9"/>
    <n v="23223"/>
    <x v="1"/>
    <s v="OFF-AP-10001563"/>
    <x v="0"/>
    <x v="9"/>
    <s v="Belkin Premiere Surge Master II 8-outlet surge protector"/>
    <n v="194.32"/>
    <n v="4"/>
    <n v="0"/>
    <n v="56.35"/>
    <x v="375"/>
    <x v="3"/>
    <d v="2015-12-26T00:00:00"/>
  </r>
  <r>
    <s v="CA-2017-165491"/>
    <s v="Standard Class"/>
    <s v="HW-14935"/>
    <s v="Helen Wasserman"/>
    <x v="0"/>
    <s v="United States"/>
    <s v="Seattle"/>
    <x v="2"/>
    <n v="98115"/>
    <x v="0"/>
    <s v="TEC-AC-10000358"/>
    <x v="2"/>
    <x v="10"/>
    <s v="ImationÂ SecureÂ DriveÂ + Hardware Encrypted USBÂ flash driveÂ - 16 GB"/>
    <n v="265.93"/>
    <n v="7"/>
    <n v="0"/>
    <n v="63.82"/>
    <x v="76"/>
    <x v="1"/>
    <d v="2017-03-24T00:00:00"/>
  </r>
  <r>
    <s v="CA-2017-138422"/>
    <s v="First Class"/>
    <s v="KN-16705"/>
    <s v="Kristina Nunn"/>
    <x v="2"/>
    <s v="United States"/>
    <s v="Fort Collins"/>
    <x v="22"/>
    <n v="80525"/>
    <x v="0"/>
    <s v="OFF-EN-10004147"/>
    <x v="0"/>
    <x v="6"/>
    <s v="Wausau Papers Astrobrights Colored Envelopes"/>
    <n v="14.35"/>
    <n v="3"/>
    <n v="0.2"/>
    <n v="5.2"/>
    <x v="206"/>
    <x v="1"/>
    <d v="2017-09-26T00:00:00"/>
  </r>
  <r>
    <s v="CA-2016-155187"/>
    <s v="Second Class"/>
    <s v="LA-16780"/>
    <s v="Laura Armstrong"/>
    <x v="0"/>
    <s v="United States"/>
    <s v="Los Angeles"/>
    <x v="0"/>
    <n v="90004"/>
    <x v="0"/>
    <s v="OFF-ST-10000642"/>
    <x v="0"/>
    <x v="3"/>
    <s v="Tennsco Lockers, Gray"/>
    <n v="41.96"/>
    <n v="2"/>
    <n v="0"/>
    <n v="2.94"/>
    <x v="376"/>
    <x v="0"/>
    <d v="2016-09-26T00:00:00"/>
  </r>
  <r>
    <s v="CA-2014-140886"/>
    <s v="Standard Class"/>
    <s v="KW-16570"/>
    <s v="Kelly Williams"/>
    <x v="1"/>
    <s v="United States"/>
    <s v="Clarksville"/>
    <x v="19"/>
    <n v="37042"/>
    <x v="1"/>
    <s v="OFF-AP-10000696"/>
    <x v="0"/>
    <x v="9"/>
    <s v="Holmes Odor Grabber"/>
    <n v="69.22"/>
    <n v="6"/>
    <n v="0.2"/>
    <n v="11.25"/>
    <x v="293"/>
    <x v="2"/>
    <d v="2014-09-30T00:00:00"/>
  </r>
  <r>
    <s v="CA-2014-121727"/>
    <s v="Standard Class"/>
    <s v="JK-15625"/>
    <s v="Jim Karlsson"/>
    <x v="1"/>
    <s v="United States"/>
    <s v="Columbus"/>
    <x v="15"/>
    <n v="43229"/>
    <x v="3"/>
    <s v="OFF-AR-10004930"/>
    <x v="0"/>
    <x v="11"/>
    <s v="Turquoise Lead Holder with Pocket Clip"/>
    <n v="10.72"/>
    <n v="2"/>
    <n v="0.2"/>
    <n v="1.74"/>
    <x v="377"/>
    <x v="2"/>
    <d v="2014-08-24T00:00:00"/>
  </r>
  <r>
    <s v="CA-2016-137736"/>
    <s v="Standard Class"/>
    <s v="DC-13285"/>
    <s v="Debra Catini"/>
    <x v="1"/>
    <s v="United States"/>
    <s v="Warner Robins"/>
    <x v="29"/>
    <n v="31088"/>
    <x v="1"/>
    <s v="OFF-AR-10004999"/>
    <x v="0"/>
    <x v="11"/>
    <s v="Newell 315"/>
    <n v="41.86"/>
    <n v="7"/>
    <n v="0"/>
    <n v="10.47"/>
    <x v="378"/>
    <x v="0"/>
    <d v="2016-11-15T00:00:00"/>
  </r>
  <r>
    <s v="CA-2016-119025"/>
    <s v="Standard Class"/>
    <s v="PV-18985"/>
    <s v="Paul Van Hugh"/>
    <x v="2"/>
    <s v="United States"/>
    <s v="Milwaukee"/>
    <x v="3"/>
    <n v="53209"/>
    <x v="2"/>
    <s v="OFF-AP-10001205"/>
    <x v="0"/>
    <x v="9"/>
    <s v="Belkin 5 Outlet SurgeMaster Power Centers"/>
    <n v="490.32"/>
    <n v="9"/>
    <n v="0"/>
    <n v="137.29"/>
    <x v="379"/>
    <x v="0"/>
    <d v="2016-02-28T00:00:00"/>
  </r>
  <r>
    <s v="CA-2017-123659"/>
    <s v="First Class"/>
    <s v="MN-17935"/>
    <s v="Michael Nguyen"/>
    <x v="1"/>
    <s v="United States"/>
    <s v="Clinton"/>
    <x v="33"/>
    <n v="20735"/>
    <x v="3"/>
    <s v="OFF-PA-10002464"/>
    <x v="0"/>
    <x v="1"/>
    <s v="HP Office Recycled Paper (20Lb. and 87 Bright)"/>
    <n v="23.12"/>
    <n v="4"/>
    <n v="0"/>
    <n v="11.33"/>
    <x v="257"/>
    <x v="1"/>
    <d v="2017-10-02T00:00:00"/>
  </r>
  <r>
    <s v="US-2016-129469"/>
    <s v="Standard Class"/>
    <s v="KL-16555"/>
    <s v="Kelly Lampkin"/>
    <x v="0"/>
    <s v="United States"/>
    <s v="Fairfield"/>
    <x v="15"/>
    <n v="45014"/>
    <x v="3"/>
    <s v="OFF-AR-10000315"/>
    <x v="0"/>
    <x v="11"/>
    <s v="Dixon Ticonderoga Maple Cedar Pencil, #2"/>
    <n v="4.91"/>
    <n v="2"/>
    <n v="0.2"/>
    <n v="0.31"/>
    <x v="380"/>
    <x v="0"/>
    <d v="2016-09-27T00:00:00"/>
  </r>
  <r>
    <s v="CA-2017-155152"/>
    <s v="Second Class"/>
    <s v="MP-17965"/>
    <s v="Michael Paige"/>
    <x v="0"/>
    <s v="United States"/>
    <s v="Warwick"/>
    <x v="36"/>
    <n v="2886"/>
    <x v="3"/>
    <s v="TEC-AC-10004353"/>
    <x v="2"/>
    <x v="10"/>
    <s v="Hypercom P1300 Pinpad"/>
    <n v="252"/>
    <n v="4"/>
    <n v="0"/>
    <n v="93.24"/>
    <x v="205"/>
    <x v="1"/>
    <d v="2017-09-07T00:00:00"/>
  </r>
  <r>
    <s v="CA-2017-119669"/>
    <s v="Standard Class"/>
    <s v="TP-21130"/>
    <s v="Theone Pippenger"/>
    <x v="1"/>
    <s v="United States"/>
    <s v="Smyrna"/>
    <x v="29"/>
    <n v="30080"/>
    <x v="1"/>
    <s v="OFF-FA-10000053"/>
    <x v="0"/>
    <x v="12"/>
    <s v="Revere Boxed Rubber Bands by Revere"/>
    <n v="5.67"/>
    <n v="3"/>
    <n v="0"/>
    <n v="0.11"/>
    <x v="381"/>
    <x v="1"/>
    <d v="2017-01-30T00:00:00"/>
  </r>
  <r>
    <s v="CA-2015-148628"/>
    <s v="Standard Class"/>
    <s v="KM-16375"/>
    <s v="Katherine Murray"/>
    <x v="2"/>
    <s v="United States"/>
    <s v="Thousand Oaks"/>
    <x v="0"/>
    <n v="91360"/>
    <x v="0"/>
    <s v="OFF-PA-10003883"/>
    <x v="0"/>
    <x v="1"/>
    <s v="Message Book, Phone, Wirebound Standard Line Memo, 2 3/4\ X 5\&quot;\&quot;\&quot;&quot;"/>
    <n v="32.75"/>
    <n v="5"/>
    <n v="0"/>
    <n v="15.07"/>
    <x v="382"/>
    <x v="3"/>
    <d v="2015-11-12T00:00:00"/>
  </r>
  <r>
    <s v="CA-2016-128111"/>
    <s v="Standard Class"/>
    <s v="CS-12355"/>
    <s v="Christine Sundaresam"/>
    <x v="1"/>
    <s v="United States"/>
    <s v="Malden"/>
    <x v="24"/>
    <n v="2148"/>
    <x v="3"/>
    <s v="OFF-AR-10000588"/>
    <x v="0"/>
    <x v="11"/>
    <s v="Newell 345"/>
    <n v="39.68"/>
    <n v="2"/>
    <n v="0"/>
    <n v="10.32"/>
    <x v="383"/>
    <x v="0"/>
    <d v="2016-03-23T00:00:00"/>
  </r>
  <r>
    <s v="CA-2017-155985"/>
    <s v="First Class"/>
    <s v="BE-11335"/>
    <s v="Bill Eplett"/>
    <x v="2"/>
    <s v="United States"/>
    <s v="San Francisco"/>
    <x v="0"/>
    <n v="94122"/>
    <x v="0"/>
    <s v="FUR-FU-10000758"/>
    <x v="1"/>
    <x v="8"/>
    <s v="DAX Natural Wood-Tone Poster Frame"/>
    <n v="211.84"/>
    <n v="8"/>
    <n v="0"/>
    <n v="76.260000000000005"/>
    <x v="384"/>
    <x v="1"/>
    <d v="2017-03-25T00:00:00"/>
  </r>
  <r>
    <s v="CA-2014-162684"/>
    <s v="Standard Class"/>
    <s v="AS-10630"/>
    <s v="Ann Steele"/>
    <x v="2"/>
    <s v="United States"/>
    <s v="Philadelphia"/>
    <x v="13"/>
    <n v="19120"/>
    <x v="3"/>
    <s v="OFF-FA-10000992"/>
    <x v="0"/>
    <x v="12"/>
    <s v="Acco Clips to Go Binder Clips, 24 Clips in Two Sizes"/>
    <n v="5.68"/>
    <n v="2"/>
    <n v="0.2"/>
    <n v="1.92"/>
    <x v="352"/>
    <x v="2"/>
    <d v="2014-06-08T00:00:00"/>
  </r>
  <r>
    <s v="CA-2015-142041"/>
    <s v="Second Class"/>
    <s v="EM-13810"/>
    <s v="Eleni McCrary"/>
    <x v="0"/>
    <s v="United States"/>
    <s v="Los Angeles"/>
    <x v="0"/>
    <n v="90036"/>
    <x v="0"/>
    <s v="OFF-BI-10004187"/>
    <x v="0"/>
    <x v="2"/>
    <s v="3-ring staple pack"/>
    <n v="7.52"/>
    <n v="5"/>
    <n v="0.2"/>
    <n v="2.63"/>
    <x v="385"/>
    <x v="3"/>
    <d v="2015-09-06T00:00:00"/>
  </r>
  <r>
    <s v="CA-2016-156300"/>
    <s v="Standard Class"/>
    <s v="TB-21595"/>
    <s v="Troy Blackwell"/>
    <x v="1"/>
    <s v="United States"/>
    <s v="Milwaukee"/>
    <x v="3"/>
    <n v="53209"/>
    <x v="2"/>
    <s v="FUR-CH-10001714"/>
    <x v="1"/>
    <x v="7"/>
    <s v="Global Leather &amp; Oak Executive Chair, Burgundy"/>
    <n v="754.45"/>
    <n v="5"/>
    <n v="0"/>
    <n v="60.36"/>
    <x v="386"/>
    <x v="0"/>
    <d v="2017-02-01T00:00:00"/>
  </r>
  <r>
    <s v="CA-2015-146087"/>
    <s v="Standard Class"/>
    <s v="PP-18955"/>
    <s v="Paul Prost"/>
    <x v="2"/>
    <s v="United States"/>
    <s v="Holyoke"/>
    <x v="24"/>
    <n v="1040"/>
    <x v="3"/>
    <s v="FUR-BO-10002824"/>
    <x v="1"/>
    <x v="15"/>
    <s v="Bush Mission Pointe Library"/>
    <n v="301.95999999999998"/>
    <n v="2"/>
    <n v="0"/>
    <n v="60.39"/>
    <x v="387"/>
    <x v="3"/>
    <d v="2015-11-07T00:00:00"/>
  </r>
  <r>
    <s v="CA-2016-107202"/>
    <s v="Standard Class"/>
    <s v="LC-16930"/>
    <s v="Linda Cazamias"/>
    <x v="0"/>
    <s v="United States"/>
    <s v="Sparks"/>
    <x v="20"/>
    <n v="89431"/>
    <x v="0"/>
    <s v="TEC-MA-10000112"/>
    <x v="2"/>
    <x v="14"/>
    <s v="Panasonic KX MB2061 Multifunction Printer"/>
    <n v="2396.4"/>
    <n v="10"/>
    <n v="0.2"/>
    <n v="179.73"/>
    <x v="388"/>
    <x v="0"/>
    <d v="2016-05-28T00:00:00"/>
  </r>
  <r>
    <s v="CA-2017-159597"/>
    <s v="Standard Class"/>
    <s v="MC-17590"/>
    <s v="Matt Collister"/>
    <x v="0"/>
    <s v="United States"/>
    <s v="Coachella"/>
    <x v="0"/>
    <n v="92236"/>
    <x v="0"/>
    <s v="TEC-AC-10004171"/>
    <x v="2"/>
    <x v="10"/>
    <s v="Razer Kraken 7.1 Surround Sound Over Ear USB Gaming Headset"/>
    <n v="99.99"/>
    <n v="1"/>
    <n v="0"/>
    <n v="44"/>
    <x v="17"/>
    <x v="1"/>
    <d v="2017-11-14T00:00:00"/>
  </r>
  <r>
    <s v="CA-2017-100748"/>
    <s v="Standard Class"/>
    <s v="RB-19795"/>
    <s v="Ross Baird"/>
    <x v="2"/>
    <s v="United States"/>
    <s v="San Francisco"/>
    <x v="0"/>
    <n v="94110"/>
    <x v="0"/>
    <s v="OFF-LA-10000240"/>
    <x v="0"/>
    <x v="0"/>
    <s v="Self-Adhesive Address Labels for Typewriters by Universal"/>
    <n v="58.48"/>
    <n v="8"/>
    <n v="0"/>
    <n v="27.49"/>
    <x v="389"/>
    <x v="1"/>
    <d v="2017-05-20T00:00:00"/>
  </r>
  <r>
    <s v="CA-2017-129805"/>
    <s v="Standard Class"/>
    <s v="HM-14860"/>
    <s v="Harry Marie"/>
    <x v="0"/>
    <s v="United States"/>
    <s v="Seattle"/>
    <x v="2"/>
    <n v="98103"/>
    <x v="0"/>
    <s v="FUR-FU-10001935"/>
    <x v="1"/>
    <x v="8"/>
    <s v="3M Hangers With Command Adhesive"/>
    <n v="7.4"/>
    <n v="2"/>
    <n v="0"/>
    <n v="3.03"/>
    <x v="50"/>
    <x v="1"/>
    <d v="2018-02-01T00:00:00"/>
  </r>
  <r>
    <s v="CA-2014-148586"/>
    <s v="Standard Class"/>
    <s v="AZ-10750"/>
    <s v="Annie Zypern"/>
    <x v="1"/>
    <s v="United States"/>
    <s v="New York City"/>
    <x v="10"/>
    <n v="10009"/>
    <x v="3"/>
    <s v="FUR-CH-10002439"/>
    <x v="1"/>
    <x v="7"/>
    <s v="Iceberg Nesting Folding Chair, 19w x 6d x 43h"/>
    <n v="366.79"/>
    <n v="7"/>
    <n v="0.1"/>
    <n v="65.209999999999994"/>
    <x v="390"/>
    <x v="2"/>
    <d v="2014-03-25T00:00:00"/>
  </r>
  <r>
    <s v="US-2017-112613"/>
    <s v="Standard Class"/>
    <s v="JH-15910"/>
    <s v="Jonathan Howell"/>
    <x v="1"/>
    <s v="United States"/>
    <s v="Houston"/>
    <x v="5"/>
    <n v="77070"/>
    <x v="2"/>
    <s v="TEC-PH-10001536"/>
    <x v="2"/>
    <x v="5"/>
    <s v="Spigen Samsung Galaxy S5 Case Wallet"/>
    <n v="54.37"/>
    <n v="4"/>
    <n v="0.2"/>
    <n v="4.08"/>
    <x v="15"/>
    <x v="1"/>
    <d v="2017-05-28T00:00:00"/>
  </r>
  <r>
    <s v="CA-2017-140053"/>
    <s v="Standard Class"/>
    <s v="CA-12265"/>
    <s v="Christina Anderson"/>
    <x v="1"/>
    <s v="United States"/>
    <s v="Farmington"/>
    <x v="16"/>
    <n v="87401"/>
    <x v="0"/>
    <s v="FUR-FU-10003708"/>
    <x v="1"/>
    <x v="8"/>
    <s v="Tenex Traditional Chairmats for Medium Pile Carpet, Standard Lip, 36\ x 48\&quot;\&quot;\&quot;&quot;"/>
    <n v="545.85"/>
    <n v="9"/>
    <n v="0"/>
    <n v="114.63"/>
    <x v="229"/>
    <x v="1"/>
    <d v="2017-10-07T00:00:00"/>
  </r>
  <r>
    <s v="CA-2017-139948"/>
    <s v="Standard Class"/>
    <s v="SW-20455"/>
    <s v="Shaun Weien"/>
    <x v="1"/>
    <s v="United States"/>
    <s v="Tampa"/>
    <x v="7"/>
    <n v="33614"/>
    <x v="1"/>
    <s v="FUR-FU-10002597"/>
    <x v="1"/>
    <x v="8"/>
    <s v="C-Line Magnetic Cubicle Keepers, Clear Polypropylene"/>
    <n v="7.9"/>
    <n v="2"/>
    <n v="0.2"/>
    <n v="2.17"/>
    <x v="391"/>
    <x v="1"/>
    <d v="2017-07-22T00:00:00"/>
  </r>
  <r>
    <s v="CA-2015-100573"/>
    <s v="Standard Class"/>
    <s v="AM-10705"/>
    <s v="Anne McFarland"/>
    <x v="1"/>
    <s v="United States"/>
    <s v="Los Angeles"/>
    <x v="0"/>
    <n v="90004"/>
    <x v="0"/>
    <s v="OFF-EN-10000461"/>
    <x v="0"/>
    <x v="6"/>
    <s v="#10- 4 1/8\ x 9 1/2\&quot;\&quot; Recycled Envelopes\&quot;&quot;"/>
    <n v="17.48"/>
    <n v="2"/>
    <n v="0"/>
    <n v="8.2200000000000006"/>
    <x v="5"/>
    <x v="3"/>
    <d v="2015-09-25T00:00:00"/>
  </r>
  <r>
    <s v="CA-2015-128027"/>
    <s v="Second Class"/>
    <s v="CM-12385"/>
    <s v="Christopher Martinez"/>
    <x v="1"/>
    <s v="United States"/>
    <s v="North Charleston"/>
    <x v="11"/>
    <n v="29406"/>
    <x v="1"/>
    <s v="OFF-ST-10001809"/>
    <x v="0"/>
    <x v="3"/>
    <s v="Fellowes Officeware Wire Shelving"/>
    <n v="269.49"/>
    <n v="3"/>
    <n v="0"/>
    <n v="5.39"/>
    <x v="228"/>
    <x v="3"/>
    <d v="2015-09-17T00:00:00"/>
  </r>
  <r>
    <s v="CA-2016-140207"/>
    <s v="Standard Class"/>
    <s v="CS-12400"/>
    <s v="Christopher Schild"/>
    <x v="2"/>
    <s v="United States"/>
    <s v="San Jose"/>
    <x v="0"/>
    <n v="95123"/>
    <x v="0"/>
    <s v="OFF-BI-10003963"/>
    <x v="0"/>
    <x v="2"/>
    <s v="Cardinal Holdit Data Disk Pockets"/>
    <n v="29.12"/>
    <n v="5"/>
    <n v="0.2"/>
    <n v="9.83"/>
    <x v="392"/>
    <x v="0"/>
    <d v="2016-10-11T00:00:00"/>
  </r>
  <r>
    <s v="CA-2017-138548"/>
    <s v="Standard Class"/>
    <s v="JG-15160"/>
    <s v="James Galang"/>
    <x v="1"/>
    <s v="United States"/>
    <s v="Plainfield"/>
    <x v="18"/>
    <n v="7060"/>
    <x v="3"/>
    <s v="OFF-AP-10002578"/>
    <x v="0"/>
    <x v="9"/>
    <s v="Fellowes Premier Superior Surge Suppressor, 10-Outlet, With Phone and Remote"/>
    <n v="97.84"/>
    <n v="2"/>
    <n v="0"/>
    <n v="25.44"/>
    <x v="393"/>
    <x v="1"/>
    <d v="2017-08-21T00:00:00"/>
  </r>
  <r>
    <s v="CA-2015-142419"/>
    <s v="Second Class"/>
    <s v="SC-20380"/>
    <s v="Shahid Collister"/>
    <x v="1"/>
    <s v="United States"/>
    <s v="Seattle"/>
    <x v="2"/>
    <n v="98115"/>
    <x v="0"/>
    <s v="OFF-PA-10001763"/>
    <x v="0"/>
    <x v="1"/>
    <s v="Xerox 1896"/>
    <n v="29.97"/>
    <n v="3"/>
    <n v="0"/>
    <n v="13.49"/>
    <x v="394"/>
    <x v="3"/>
    <d v="2015-11-07T00:00:00"/>
  </r>
  <r>
    <s v="CA-2014-145212"/>
    <s v="Standard Class"/>
    <s v="DC-12850"/>
    <s v="Dan Campbell"/>
    <x v="1"/>
    <s v="United States"/>
    <s v="New York City"/>
    <x v="10"/>
    <n v="10011"/>
    <x v="3"/>
    <s v="OFF-AR-10002833"/>
    <x v="0"/>
    <x v="11"/>
    <s v="Newell 322"/>
    <n v="5.46"/>
    <n v="3"/>
    <n v="0"/>
    <n v="1.47"/>
    <x v="395"/>
    <x v="2"/>
    <d v="2014-09-19T00:00:00"/>
  </r>
  <r>
    <s v="CA-2017-147956"/>
    <s v="Standard Class"/>
    <s v="AH-10210"/>
    <s v="Alan Hwang"/>
    <x v="1"/>
    <s v="United States"/>
    <s v="Seattle"/>
    <x v="2"/>
    <n v="98105"/>
    <x v="0"/>
    <s v="OFF-ST-10001097"/>
    <x v="0"/>
    <x v="3"/>
    <s v="Office Impressions Heavy Duty Welded Shelving &amp; Multimedia Storage Drawers"/>
    <n v="1003.62"/>
    <n v="6"/>
    <n v="0"/>
    <n v="0"/>
    <x v="68"/>
    <x v="1"/>
    <d v="2017-12-31T00:00:00"/>
  </r>
  <r>
    <s v="CA-2014-113579"/>
    <s v="Second Class"/>
    <s v="KD-16345"/>
    <s v="Katherine Ducich"/>
    <x v="1"/>
    <s v="United States"/>
    <s v="Los Angeles"/>
    <x v="0"/>
    <n v="90049"/>
    <x v="0"/>
    <s v="OFF-PA-10001457"/>
    <x v="0"/>
    <x v="1"/>
    <s v="White GlueTop Scratch Pads"/>
    <n v="90.24"/>
    <n v="6"/>
    <n v="0"/>
    <n v="41.51"/>
    <x v="396"/>
    <x v="2"/>
    <d v="2014-12-15T00:00:00"/>
  </r>
  <r>
    <s v="CA-2014-144624"/>
    <s v="Standard Class"/>
    <s v="JM-15865"/>
    <s v="John Murray"/>
    <x v="1"/>
    <s v="United States"/>
    <s v="Jamestown"/>
    <x v="10"/>
    <n v="14701"/>
    <x v="3"/>
    <s v="TEC-PH-10002885"/>
    <x v="2"/>
    <x v="5"/>
    <s v="Apple iPhone 5"/>
    <n v="4548.8100000000004"/>
    <n v="7"/>
    <n v="0"/>
    <n v="1228.18"/>
    <x v="397"/>
    <x v="2"/>
    <d v="2014-11-23T00:00:00"/>
  </r>
  <r>
    <s v="CA-2014-136644"/>
    <s v="Standard Class"/>
    <s v="SC-20575"/>
    <s v="Sonia Cooley"/>
    <x v="1"/>
    <s v="United States"/>
    <s v="Mishawaka"/>
    <x v="25"/>
    <n v="46544"/>
    <x v="2"/>
    <s v="FUR-CH-10000225"/>
    <x v="1"/>
    <x v="7"/>
    <s v="Global Geo Office Task Chair, Gray"/>
    <n v="647.84"/>
    <n v="8"/>
    <n v="0"/>
    <n v="32.39"/>
    <x v="398"/>
    <x v="2"/>
    <d v="2014-06-22T00:00:00"/>
  </r>
  <r>
    <s v="CA-2016-126935"/>
    <s v="Standard Class"/>
    <s v="BT-11395"/>
    <s v="Bill Tyler"/>
    <x v="0"/>
    <s v="United States"/>
    <s v="San Francisco"/>
    <x v="0"/>
    <n v="94109"/>
    <x v="0"/>
    <s v="OFF-BI-10004817"/>
    <x v="0"/>
    <x v="2"/>
    <s v="GBC Personal VeloBind Strips"/>
    <n v="9.58"/>
    <n v="1"/>
    <n v="0.2"/>
    <n v="3.35"/>
    <x v="128"/>
    <x v="0"/>
    <d v="2016-05-24T00:00:00"/>
  </r>
  <r>
    <s v="US-2017-133781"/>
    <s v="First Class"/>
    <s v="DC-12850"/>
    <s v="Dan Campbell"/>
    <x v="1"/>
    <s v="United States"/>
    <s v="Miami"/>
    <x v="7"/>
    <n v="33178"/>
    <x v="1"/>
    <s v="OFF-EN-10004483"/>
    <x v="0"/>
    <x v="6"/>
    <s v="#10 White Business Envelopes,4 1/8 x 9 1/2"/>
    <n v="37.61"/>
    <n v="3"/>
    <n v="0.2"/>
    <n v="12.69"/>
    <x v="399"/>
    <x v="1"/>
    <d v="2017-06-23T00:00:00"/>
  </r>
  <r>
    <s v="CA-2016-149482"/>
    <s v="Standard Class"/>
    <s v="RR-19315"/>
    <s v="Ralph Ritter"/>
    <x v="1"/>
    <s v="United States"/>
    <s v="San Francisco"/>
    <x v="0"/>
    <n v="94110"/>
    <x v="0"/>
    <s v="OFF-LA-10000248"/>
    <x v="0"/>
    <x v="0"/>
    <s v="Avery 52"/>
    <n v="7.38"/>
    <n v="2"/>
    <n v="0"/>
    <n v="3.47"/>
    <x v="400"/>
    <x v="0"/>
    <d v="2016-11-19T00:00:00"/>
  </r>
  <r>
    <s v="CA-2016-136812"/>
    <s v="Standard Class"/>
    <s v="AW-10930"/>
    <s v="Arthur Wiediger"/>
    <x v="2"/>
    <s v="United States"/>
    <s v="Oklahoma City"/>
    <x v="26"/>
    <n v="73120"/>
    <x v="2"/>
    <s v="OFF-ST-10003470"/>
    <x v="0"/>
    <x v="3"/>
    <s v="Tennsco Snap-Together Open Shelving Units, Starter Sets and Add-On Units"/>
    <n v="1117.92"/>
    <n v="4"/>
    <n v="0"/>
    <n v="55.9"/>
    <x v="401"/>
    <x v="0"/>
    <d v="2016-11-23T00:00:00"/>
  </r>
  <r>
    <s v="CA-2015-102722"/>
    <s v="First Class"/>
    <s v="KW-16570"/>
    <s v="Kelly Williams"/>
    <x v="1"/>
    <s v="United States"/>
    <s v="Monroe"/>
    <x v="31"/>
    <n v="71203"/>
    <x v="1"/>
    <s v="TEC-AC-10003116"/>
    <x v="2"/>
    <x v="10"/>
    <s v="Memorex Froggy Flash Drive 8 GB"/>
    <n v="106.5"/>
    <n v="6"/>
    <n v="0"/>
    <n v="41.54"/>
    <x v="402"/>
    <x v="3"/>
    <d v="2015-04-19T00:00:00"/>
  </r>
  <r>
    <s v="CA-2014-106572"/>
    <s v="Standard Class"/>
    <s v="NP-18700"/>
    <s v="Nora Preis"/>
    <x v="1"/>
    <s v="United States"/>
    <s v="Bowling Green"/>
    <x v="15"/>
    <n v="43402"/>
    <x v="3"/>
    <s v="OFF-ST-10000585"/>
    <x v="0"/>
    <x v="3"/>
    <s v="Economy Rollaway Files"/>
    <n v="264.32"/>
    <n v="2"/>
    <n v="0.2"/>
    <n v="19.82"/>
    <x v="403"/>
    <x v="2"/>
    <d v="2014-10-09T00:00:00"/>
  </r>
  <r>
    <s v="CA-2014-128888"/>
    <s v="Standard Class"/>
    <s v="PB-19105"/>
    <s v="Peter BÃ¼hler"/>
    <x v="1"/>
    <s v="United States"/>
    <s v="Houston"/>
    <x v="5"/>
    <n v="77095"/>
    <x v="2"/>
    <s v="OFF-EN-10003001"/>
    <x v="0"/>
    <x v="6"/>
    <s v="Ames Color-File Green Diamond Border X-ray Mailers"/>
    <n v="604.66"/>
    <n v="9"/>
    <n v="0.2"/>
    <n v="204.07"/>
    <x v="404"/>
    <x v="2"/>
    <d v="2014-11-22T00:00:00"/>
  </r>
  <r>
    <s v="CA-2017-123134"/>
    <s v="Standard Class"/>
    <s v="DW-13585"/>
    <s v="Dorothy Wardle"/>
    <x v="0"/>
    <s v="United States"/>
    <s v="Westfield"/>
    <x v="18"/>
    <n v="7090"/>
    <x v="3"/>
    <s v="FUR-FU-10003975"/>
    <x v="1"/>
    <x v="8"/>
    <s v="Eldon Advantage Chair Mats for Low to Medium Pile Carpets"/>
    <n v="129.93"/>
    <n v="3"/>
    <n v="0"/>
    <n v="12.99"/>
    <x v="405"/>
    <x v="1"/>
    <d v="2017-07-05T00:00:00"/>
  </r>
  <r>
    <s v="CA-2014-108707"/>
    <s v="Standard Class"/>
    <s v="DB-12910"/>
    <s v="Daniel Byrd"/>
    <x v="2"/>
    <s v="United States"/>
    <s v="Fort Lauderdale"/>
    <x v="7"/>
    <n v="33311"/>
    <x v="1"/>
    <s v="OFF-PA-10000788"/>
    <x v="0"/>
    <x v="1"/>
    <s v="Xerox 210"/>
    <n v="10.37"/>
    <n v="2"/>
    <n v="0.2"/>
    <n v="3.63"/>
    <x v="406"/>
    <x v="2"/>
    <d v="2014-10-29T00:00:00"/>
  </r>
  <r>
    <s v="CA-2015-143238"/>
    <s v="First Class"/>
    <s v="LO-17170"/>
    <s v="Lori Olson"/>
    <x v="0"/>
    <s v="United States"/>
    <s v="La Quinta"/>
    <x v="0"/>
    <n v="92253"/>
    <x v="0"/>
    <s v="TEC-AC-10003499"/>
    <x v="2"/>
    <x v="10"/>
    <s v="Memorex Mini Travel Drive 8 GB USB 2.0 Flash Drive"/>
    <n v="46.32"/>
    <n v="4"/>
    <n v="0"/>
    <n v="18.059999999999999"/>
    <x v="407"/>
    <x v="3"/>
    <d v="2015-08-09T00:00:00"/>
  </r>
  <r>
    <s v="CA-2016-144792"/>
    <s v="Standard Class"/>
    <s v="KD-16615"/>
    <s v="Ken Dana"/>
    <x v="0"/>
    <s v="United States"/>
    <s v="Scottsdale"/>
    <x v="28"/>
    <n v="85254"/>
    <x v="0"/>
    <s v="FUR-FU-10002759"/>
    <x v="1"/>
    <x v="8"/>
    <s v="12-1/2 Diameter Round Wall Clock"/>
    <n v="111.89"/>
    <n v="7"/>
    <n v="0.2"/>
    <n v="22.38"/>
    <x v="287"/>
    <x v="0"/>
    <d v="2016-04-30T00:00:00"/>
  </r>
  <r>
    <s v="CA-2014-164385"/>
    <s v="Second Class"/>
    <s v="NB-18580"/>
    <s v="Nicole Brennan"/>
    <x v="0"/>
    <s v="United States"/>
    <s v="Philadelphia"/>
    <x v="13"/>
    <n v="19134"/>
    <x v="3"/>
    <s v="OFF-AP-10002191"/>
    <x v="0"/>
    <x v="9"/>
    <s v="Belkin 8 Outlet SurgeMaster II Gold Surge Protector"/>
    <n v="143.94999999999999"/>
    <n v="3"/>
    <n v="0.2"/>
    <n v="14.4"/>
    <x v="225"/>
    <x v="2"/>
    <d v="2014-09-26T00:00:00"/>
  </r>
  <r>
    <s v="CA-2016-155439"/>
    <s v="Standard Class"/>
    <s v="PN-18775"/>
    <s v="Parhena Norris"/>
    <x v="2"/>
    <s v="United States"/>
    <s v="Columbia"/>
    <x v="11"/>
    <n v="29203"/>
    <x v="1"/>
    <s v="OFF-PA-10000029"/>
    <x v="0"/>
    <x v="1"/>
    <s v="Xerox 224"/>
    <n v="25.92"/>
    <n v="4"/>
    <n v="0"/>
    <n v="12.44"/>
    <x v="408"/>
    <x v="0"/>
    <d v="2016-09-18T00:00:00"/>
  </r>
  <r>
    <s v="CA-2016-118626"/>
    <s v="Standard Class"/>
    <s v="JC-15775"/>
    <s v="John Castell"/>
    <x v="1"/>
    <s v="United States"/>
    <s v="Tallahassee"/>
    <x v="7"/>
    <n v="32303"/>
    <x v="1"/>
    <s v="TEC-PH-10000369"/>
    <x v="2"/>
    <x v="5"/>
    <s v="HTC One Mini"/>
    <n v="705.54"/>
    <n v="7"/>
    <n v="0.2"/>
    <n v="70.55"/>
    <x v="409"/>
    <x v="0"/>
    <d v="2016-08-20T00:00:00"/>
  </r>
  <r>
    <s v="CA-2015-111458"/>
    <s v="Standard Class"/>
    <s v="PF-19165"/>
    <s v="Philip Fox"/>
    <x v="1"/>
    <s v="United States"/>
    <s v="New York City"/>
    <x v="10"/>
    <n v="10035"/>
    <x v="3"/>
    <s v="TEC-AC-10001590"/>
    <x v="2"/>
    <x v="10"/>
    <s v="Dell Slim USB Multimedia Keyboard"/>
    <n v="50"/>
    <n v="2"/>
    <n v="0"/>
    <n v="12"/>
    <x v="410"/>
    <x v="3"/>
    <d v="2015-09-30T00:00:00"/>
  </r>
  <r>
    <s v="US-2015-112508"/>
    <s v="Standard Class"/>
    <s v="BP-11185"/>
    <s v="Ben Peterman"/>
    <x v="0"/>
    <s v="United States"/>
    <s v="Coral Springs"/>
    <x v="7"/>
    <n v="33065"/>
    <x v="1"/>
    <s v="OFF-AP-10002287"/>
    <x v="0"/>
    <x v="9"/>
    <s v="Eureka Sanitaire  Multi-Pro Heavy-Duty Upright, Disposable Bags"/>
    <n v="6.99"/>
    <n v="2"/>
    <n v="0.2"/>
    <n v="0.52"/>
    <x v="411"/>
    <x v="3"/>
    <d v="2015-03-30T00:00:00"/>
  </r>
  <r>
    <s v="CA-2017-109589"/>
    <s v="First Class"/>
    <s v="BD-11635"/>
    <s v="Brian Derr"/>
    <x v="1"/>
    <s v="United States"/>
    <s v="Bowling Green"/>
    <x v="21"/>
    <n v="42104"/>
    <x v="1"/>
    <s v="TEC-AC-10003116"/>
    <x v="2"/>
    <x v="10"/>
    <s v="Memorex Froggy Flash Drive 8 GB"/>
    <n v="71"/>
    <n v="4"/>
    <n v="0"/>
    <n v="27.69"/>
    <x v="278"/>
    <x v="1"/>
    <d v="2017-12-24T00:00:00"/>
  </r>
  <r>
    <s v="CA-2017-148929"/>
    <s v="Standard Class"/>
    <s v="SP-20620"/>
    <s v="Stefania Perrino"/>
    <x v="0"/>
    <s v="United States"/>
    <s v="New York City"/>
    <x v="10"/>
    <n v="10011"/>
    <x v="3"/>
    <s v="OFF-ST-10003282"/>
    <x v="0"/>
    <x v="3"/>
    <s v="Advantus 10-Drawer Portable Organizer, Chrome Metal Frame, Smoke Drawers"/>
    <n v="478.08"/>
    <n v="8"/>
    <n v="0"/>
    <n v="133.86000000000001"/>
    <x v="89"/>
    <x v="1"/>
    <d v="2017-11-09T00:00:00"/>
  </r>
  <r>
    <s v="CA-2017-109778"/>
    <s v="Standard Class"/>
    <s v="VM-21685"/>
    <s v="Valerie Mitchum"/>
    <x v="2"/>
    <s v="United States"/>
    <s v="Woodstock"/>
    <x v="6"/>
    <n v="60098"/>
    <x v="2"/>
    <s v="OFF-AR-10003759"/>
    <x v="0"/>
    <x v="11"/>
    <s v="Crayola Anti Dust Chalk, 12/Pack"/>
    <n v="2.91"/>
    <n v="2"/>
    <n v="0.2"/>
    <n v="0.91"/>
    <x v="412"/>
    <x v="1"/>
    <d v="2017-07-21T00:00:00"/>
  </r>
  <r>
    <s v="CA-2016-155845"/>
    <s v="Second Class"/>
    <s v="CM-12235"/>
    <s v="Chris McAfee"/>
    <x v="1"/>
    <s v="United States"/>
    <s v="Carrollton"/>
    <x v="5"/>
    <n v="75007"/>
    <x v="2"/>
    <s v="TEC-AC-10004145"/>
    <x v="2"/>
    <x v="10"/>
    <s v="Logitech diNovo Edge Keyboard"/>
    <n v="1399.94"/>
    <n v="7"/>
    <n v="0.2"/>
    <n v="52.5"/>
    <x v="187"/>
    <x v="0"/>
    <d v="2016-12-08T00:00:00"/>
  </r>
  <r>
    <s v="CA-2017-145128"/>
    <s v="Standard Class"/>
    <s v="SM-20320"/>
    <s v="Sean Miller"/>
    <x v="2"/>
    <s v="United States"/>
    <s v="Lafayette"/>
    <x v="25"/>
    <n v="47905"/>
    <x v="2"/>
    <s v="FUR-FU-10000293"/>
    <x v="1"/>
    <x v="8"/>
    <s v="Eldon Antistatic Chair Mats for Low to Medium Pile Carpets"/>
    <n v="526.45000000000005"/>
    <n v="5"/>
    <n v="0"/>
    <n v="31.59"/>
    <x v="361"/>
    <x v="1"/>
    <d v="2017-09-07T00:00:00"/>
  </r>
  <r>
    <s v="CA-2015-121041"/>
    <s v="Standard Class"/>
    <s v="CS-12250"/>
    <s v="Chris Selesnick"/>
    <x v="0"/>
    <s v="United States"/>
    <s v="Haltom City"/>
    <x v="5"/>
    <n v="76117"/>
    <x v="2"/>
    <s v="OFF-EN-10001137"/>
    <x v="0"/>
    <x v="6"/>
    <s v="#10 Gummed Flap White Envelopes, 100/Box"/>
    <n v="6.61"/>
    <n v="2"/>
    <n v="0.2"/>
    <n v="2.15"/>
    <x v="413"/>
    <x v="3"/>
    <d v="2015-10-11T00:00:00"/>
  </r>
  <r>
    <s v="CA-2017-128300"/>
    <s v="Second Class"/>
    <s v="RS-19765"/>
    <s v="Roland Schwarz"/>
    <x v="0"/>
    <s v="United States"/>
    <s v="Summerville"/>
    <x v="11"/>
    <n v="29483"/>
    <x v="1"/>
    <s v="TEC-PH-10002807"/>
    <x v="2"/>
    <x v="5"/>
    <s v="Motorla HX550 Universal Bluetooth Headset"/>
    <n v="79.099999999999994"/>
    <n v="2"/>
    <n v="0"/>
    <n v="39.549999999999997"/>
    <x v="96"/>
    <x v="1"/>
    <d v="2017-11-26T00:00:00"/>
  </r>
  <r>
    <s v="CA-2016-154053"/>
    <s v="Standard Class"/>
    <s v="MG-17890"/>
    <s v="Michael Granlund"/>
    <x v="2"/>
    <s v="United States"/>
    <s v="San Diego"/>
    <x v="0"/>
    <n v="92024"/>
    <x v="0"/>
    <s v="OFF-AR-10003727"/>
    <x v="0"/>
    <x v="11"/>
    <s v="Berol Giant Pencil Sharpener"/>
    <n v="16.989999999999998"/>
    <n v="1"/>
    <n v="0"/>
    <n v="4.93"/>
    <x v="414"/>
    <x v="0"/>
    <d v="2016-10-03T00:00:00"/>
  </r>
  <r>
    <s v="CA-2016-137204"/>
    <s v="Standard Class"/>
    <s v="BO-11350"/>
    <s v="Bill Overfelt"/>
    <x v="0"/>
    <s v="United States"/>
    <s v="Los Angeles"/>
    <x v="0"/>
    <n v="90045"/>
    <x v="0"/>
    <s v="FUR-CH-10002304"/>
    <x v="1"/>
    <x v="7"/>
    <s v="Global Stack Chair without Arms, Black"/>
    <n v="41.57"/>
    <n v="2"/>
    <n v="0.2"/>
    <n v="2.6"/>
    <x v="186"/>
    <x v="0"/>
    <d v="2016-05-05T00:00:00"/>
  </r>
  <r>
    <s v="CA-2014-147298"/>
    <s v="Standard Class"/>
    <s v="AG-10300"/>
    <s v="Aleksandra Gannaway"/>
    <x v="0"/>
    <s v="United States"/>
    <s v="Los Angeles"/>
    <x v="0"/>
    <n v="90049"/>
    <x v="0"/>
    <s v="FUR-CH-10004886"/>
    <x v="1"/>
    <x v="7"/>
    <s v="Bevis Steel Folding Chairs"/>
    <n v="230.28"/>
    <n v="3"/>
    <n v="0.2"/>
    <n v="23.03"/>
    <x v="415"/>
    <x v="2"/>
    <d v="2014-04-26T00:00:00"/>
  </r>
  <r>
    <s v="CA-2014-164861"/>
    <s v="Second Class"/>
    <s v="MC-17635"/>
    <s v="Matthew Clasen"/>
    <x v="0"/>
    <s v="United States"/>
    <s v="Saint Louis"/>
    <x v="14"/>
    <n v="63116"/>
    <x v="2"/>
    <s v="OFF-PA-10001972"/>
    <x v="0"/>
    <x v="1"/>
    <s v="Xerox 214"/>
    <n v="25.92"/>
    <n v="4"/>
    <n v="0"/>
    <n v="12.44"/>
    <x v="330"/>
    <x v="2"/>
    <d v="2014-06-12T00:00:00"/>
  </r>
  <r>
    <s v="CA-2015-168186"/>
    <s v="Standard Class"/>
    <s v="AB-10150"/>
    <s v="Aimee Bixby"/>
    <x v="1"/>
    <s v="United States"/>
    <s v="Tulsa"/>
    <x v="26"/>
    <n v="74133"/>
    <x v="2"/>
    <s v="OFF-PA-10000477"/>
    <x v="0"/>
    <x v="1"/>
    <s v="Xerox 1952"/>
    <n v="14.94"/>
    <n v="3"/>
    <n v="0"/>
    <n v="7.02"/>
    <x v="102"/>
    <x v="3"/>
    <d v="2015-10-09T00:00:00"/>
  </r>
  <r>
    <s v="CA-2015-162369"/>
    <s v="Standard Class"/>
    <s v="TT-21265"/>
    <s v="Tim Taslimi"/>
    <x v="0"/>
    <s v="United States"/>
    <s v="Los Angeles"/>
    <x v="0"/>
    <n v="90045"/>
    <x v="0"/>
    <s v="OFF-ST-10000046"/>
    <x v="0"/>
    <x v="3"/>
    <s v="Fellowes Super Stor/Drawer Files"/>
    <n v="323.10000000000002"/>
    <n v="2"/>
    <n v="0"/>
    <n v="61.39"/>
    <x v="416"/>
    <x v="3"/>
    <d v="2015-08-19T00:00:00"/>
  </r>
  <r>
    <s v="CA-2015-169740"/>
    <s v="Standard Class"/>
    <s v="LM-17065"/>
    <s v="Liz MacKendrick"/>
    <x v="1"/>
    <s v="United States"/>
    <s v="Hot Springs"/>
    <x v="27"/>
    <n v="71901"/>
    <x v="1"/>
    <s v="TEC-AC-10000927"/>
    <x v="2"/>
    <x v="10"/>
    <s v="Anker Ultrathin Bluetooth Wireless Keyboard Aluminum Cover with Stand "/>
    <n v="29.99"/>
    <n v="1"/>
    <n v="0"/>
    <n v="3"/>
    <x v="417"/>
    <x v="3"/>
    <d v="2015-02-25T00:00:00"/>
  </r>
  <r>
    <s v="CA-2016-124051"/>
    <s v="First Class"/>
    <s v="KA-16525"/>
    <s v="Kelly Andreada"/>
    <x v="1"/>
    <s v="United States"/>
    <s v="Aurora"/>
    <x v="6"/>
    <n v="60505"/>
    <x v="2"/>
    <s v="OFF-PA-10001289"/>
    <x v="0"/>
    <x v="1"/>
    <s v="White Computer Printout Paper by Universal"/>
    <n v="186.05"/>
    <n v="6"/>
    <n v="0.2"/>
    <n v="67.44"/>
    <x v="386"/>
    <x v="0"/>
    <d v="2016-12-30T00:00:00"/>
  </r>
  <r>
    <s v="US-2016-146794"/>
    <s v="Standard Class"/>
    <s v="SH-19975"/>
    <s v="Sally Hughsby"/>
    <x v="0"/>
    <s v="United States"/>
    <s v="Hesperia"/>
    <x v="0"/>
    <n v="92345"/>
    <x v="0"/>
    <s v="FUR-BO-10004467"/>
    <x v="1"/>
    <x v="15"/>
    <s v="Bestar Classic Bookcase"/>
    <n v="424.96"/>
    <n v="5"/>
    <n v="0.15"/>
    <n v="20"/>
    <x v="418"/>
    <x v="0"/>
    <d v="2016-09-26T00:00:00"/>
  </r>
  <r>
    <s v="CA-2016-150343"/>
    <s v="Standard Class"/>
    <s v="PK-19075"/>
    <s v="Pete Kriz"/>
    <x v="1"/>
    <s v="United States"/>
    <s v="San Francisco"/>
    <x v="0"/>
    <n v="94110"/>
    <x v="0"/>
    <s v="OFF-EN-10004030"/>
    <x v="0"/>
    <x v="6"/>
    <s v="Convenience Packs of Business Envelopes"/>
    <n v="10.86"/>
    <n v="3"/>
    <n v="0"/>
    <n v="5.0999999999999996"/>
    <x v="419"/>
    <x v="0"/>
    <d v="2016-08-20T00:00:00"/>
  </r>
  <r>
    <s v="CA-2015-135538"/>
    <s v="Standard Class"/>
    <s v="HR-14830"/>
    <s v="Harold Ryan"/>
    <x v="0"/>
    <s v="United States"/>
    <s v="Gilbert"/>
    <x v="28"/>
    <n v="85234"/>
    <x v="0"/>
    <s v="FUR-CH-10004287"/>
    <x v="1"/>
    <x v="7"/>
    <s v="SAFCO Arco Folding Chair"/>
    <n v="883.84"/>
    <n v="4"/>
    <n v="0.2"/>
    <n v="99.43"/>
    <x v="420"/>
    <x v="3"/>
    <d v="2015-12-28T00:00:00"/>
  </r>
  <r>
    <s v="CA-2017-159604"/>
    <s v="First Class"/>
    <s v="CL-12700"/>
    <s v="Craig Leslie"/>
    <x v="2"/>
    <s v="United States"/>
    <s v="Springfield"/>
    <x v="14"/>
    <n v="65807"/>
    <x v="2"/>
    <s v="OFF-BI-10003460"/>
    <x v="0"/>
    <x v="2"/>
    <s v="Acco 3-Hole Punch"/>
    <n v="8.76"/>
    <n v="2"/>
    <n v="0"/>
    <n v="4.2"/>
    <x v="421"/>
    <x v="1"/>
    <d v="2017-04-15T00:00:00"/>
  </r>
  <r>
    <s v="CA-2017-136875"/>
    <s v="Same Day"/>
    <s v="TC-21295"/>
    <s v="Toby Carlisle"/>
    <x v="1"/>
    <s v="United States"/>
    <s v="San Diego"/>
    <x v="0"/>
    <n v="92024"/>
    <x v="0"/>
    <s v="OFF-PA-10000357"/>
    <x v="0"/>
    <x v="1"/>
    <s v="Xerox 1888"/>
    <n v="166.44"/>
    <n v="3"/>
    <n v="0"/>
    <n v="79.89"/>
    <x v="422"/>
    <x v="1"/>
    <d v="2017-03-12T00:00:00"/>
  </r>
  <r>
    <s v="CA-2017-137085"/>
    <s v="Standard Class"/>
    <s v="CT-11995"/>
    <s v="Carol Triggs"/>
    <x v="1"/>
    <s v="United States"/>
    <s v="Los Angeles"/>
    <x v="0"/>
    <n v="90004"/>
    <x v="0"/>
    <s v="OFF-BI-10000632"/>
    <x v="0"/>
    <x v="2"/>
    <s v="Satellite Sectional Post Binders"/>
    <n v="312.55"/>
    <n v="9"/>
    <n v="0.2"/>
    <n v="101.58"/>
    <x v="97"/>
    <x v="1"/>
    <d v="2017-06-29T00:00:00"/>
  </r>
  <r>
    <s v="CA-2015-153220"/>
    <s v="First Class"/>
    <s v="YC-21895"/>
    <s v="Yoseph Carroll"/>
    <x v="0"/>
    <s v="United States"/>
    <s v="Los Angeles"/>
    <x v="0"/>
    <n v="90032"/>
    <x v="0"/>
    <s v="OFF-PA-10003016"/>
    <x v="0"/>
    <x v="1"/>
    <s v="Adams \While You Were Out\&quot;\&quot; Message Pads\&quot;&quot;"/>
    <n v="15.7"/>
    <n v="5"/>
    <n v="0"/>
    <n v="7.07"/>
    <x v="423"/>
    <x v="3"/>
    <d v="2015-12-11T00:00:00"/>
  </r>
  <r>
    <s v="CA-2014-123064"/>
    <s v="First Class"/>
    <s v="RA-19915"/>
    <s v="Russell Applegate"/>
    <x v="1"/>
    <s v="United States"/>
    <s v="Chicago"/>
    <x v="6"/>
    <n v="60653"/>
    <x v="2"/>
    <s v="OFF-AR-10004582"/>
    <x v="0"/>
    <x v="11"/>
    <s v="BIC Brite Liner Grip Highlighters"/>
    <n v="5.25"/>
    <n v="4"/>
    <n v="0.2"/>
    <n v="1.64"/>
    <x v="230"/>
    <x v="2"/>
    <d v="2014-06-30T00:00:00"/>
  </r>
  <r>
    <s v="CA-2014-143182"/>
    <s v="Standard Class"/>
    <s v="DL-12865"/>
    <s v="Dan Lawera"/>
    <x v="1"/>
    <s v="United States"/>
    <s v="Hialeah"/>
    <x v="7"/>
    <n v="33012"/>
    <x v="1"/>
    <s v="FUR-FU-10004270"/>
    <x v="1"/>
    <x v="8"/>
    <s v="Executive Impressions 13\ Clairmont Wall Clock\&quot;&quot;"/>
    <n v="15.38"/>
    <n v="1"/>
    <n v="0.2"/>
    <n v="4.04"/>
    <x v="424"/>
    <x v="2"/>
    <d v="2014-10-20T00:00:00"/>
  </r>
  <r>
    <s v="CA-2016-161662"/>
    <s v="First Class"/>
    <s v="BE-11410"/>
    <s v="Bobby Elias"/>
    <x v="1"/>
    <s v="United States"/>
    <s v="Lancaster"/>
    <x v="15"/>
    <n v="43130"/>
    <x v="3"/>
    <s v="OFF-PA-10003465"/>
    <x v="0"/>
    <x v="1"/>
    <s v="Xerox 1912"/>
    <n v="30.35"/>
    <n v="2"/>
    <n v="0.2"/>
    <n v="10.62"/>
    <x v="425"/>
    <x v="0"/>
    <d v="2016-09-02T00:00:00"/>
  </r>
  <r>
    <s v="CA-2014-143413"/>
    <s v="Standard Class"/>
    <s v="RP-19390"/>
    <s v="Resi PÃ¶lking"/>
    <x v="1"/>
    <s v="United States"/>
    <s v="Baltimore"/>
    <x v="33"/>
    <n v="21215"/>
    <x v="3"/>
    <s v="OFF-PA-10002319"/>
    <x v="0"/>
    <x v="1"/>
    <s v="Xerox 1944"/>
    <n v="116.28"/>
    <n v="3"/>
    <n v="0"/>
    <n v="56.98"/>
    <x v="426"/>
    <x v="2"/>
    <d v="2014-05-30T00:00:00"/>
  </r>
  <r>
    <s v="CA-2017-156818"/>
    <s v="Second Class"/>
    <s v="JD-16015"/>
    <s v="Joy Daniels"/>
    <x v="1"/>
    <s v="United States"/>
    <s v="New York City"/>
    <x v="10"/>
    <n v="10009"/>
    <x v="3"/>
    <s v="TEC-AC-10002323"/>
    <x v="2"/>
    <x v="10"/>
    <s v="SanDisk Ultra 32 GB MicroSDHC Class 10 Memory Card"/>
    <n v="132.6"/>
    <n v="6"/>
    <n v="0"/>
    <n v="17.239999999999998"/>
    <x v="242"/>
    <x v="1"/>
    <d v="2017-11-07T00:00:00"/>
  </r>
  <r>
    <s v="CA-2017-132430"/>
    <s v="First Class"/>
    <s v="CP-12085"/>
    <s v="Cathy Prescott"/>
    <x v="0"/>
    <s v="United States"/>
    <s v="Lakewood"/>
    <x v="15"/>
    <n v="44107"/>
    <x v="3"/>
    <s v="FUR-FU-10003577"/>
    <x v="1"/>
    <x v="8"/>
    <s v="Nu-Dell Leatherette Frames"/>
    <n v="45.89"/>
    <n v="4"/>
    <n v="0.2"/>
    <n v="9.18"/>
    <x v="214"/>
    <x v="1"/>
    <d v="2017-11-10T00:00:00"/>
  </r>
  <r>
    <s v="CA-2017-146031"/>
    <s v="Second Class"/>
    <s v="GM-14440"/>
    <s v="Gary McGarr"/>
    <x v="1"/>
    <s v="United States"/>
    <s v="Troy"/>
    <x v="10"/>
    <n v="12180"/>
    <x v="3"/>
    <s v="OFF-AR-10002656"/>
    <x v="0"/>
    <x v="11"/>
    <s v="Sanford Liquid Accent Highlighters"/>
    <n v="60.12"/>
    <n v="9"/>
    <n v="0"/>
    <n v="22.24"/>
    <x v="304"/>
    <x v="1"/>
    <d v="2017-07-29T00:00:00"/>
  </r>
  <r>
    <s v="CA-2014-110100"/>
    <s v="Standard Class"/>
    <s v="LC-16885"/>
    <s v="Lena Creighton"/>
    <x v="1"/>
    <s v="United States"/>
    <s v="Wilmington"/>
    <x v="1"/>
    <n v="28403"/>
    <x v="1"/>
    <s v="TEC-PH-10004531"/>
    <x v="2"/>
    <x v="5"/>
    <s v="AT&amp;T CL2909"/>
    <n v="302.38"/>
    <n v="3"/>
    <n v="0.2"/>
    <n v="37.799999999999997"/>
    <x v="427"/>
    <x v="2"/>
    <d v="2014-04-29T00:00:00"/>
  </r>
  <r>
    <s v="CA-2015-103723"/>
    <s v="Standard Class"/>
    <s v="BT-11305"/>
    <s v="Beth Thompson"/>
    <x v="2"/>
    <s v="United States"/>
    <s v="Seattle"/>
    <x v="2"/>
    <n v="98105"/>
    <x v="0"/>
    <s v="OFF-AR-10003251"/>
    <x v="0"/>
    <x v="11"/>
    <s v="Prang Drawing Pencil Set"/>
    <n v="13.9"/>
    <n v="5"/>
    <n v="0"/>
    <n v="5.56"/>
    <x v="238"/>
    <x v="3"/>
    <d v="2015-06-12T00:00:00"/>
  </r>
  <r>
    <s v="CA-2014-127187"/>
    <s v="Standard Class"/>
    <s v="CP-12085"/>
    <s v="Cathy Prescott"/>
    <x v="0"/>
    <s v="United States"/>
    <s v="New York City"/>
    <x v="10"/>
    <n v="10024"/>
    <x v="3"/>
    <s v="TEC-PH-10000673"/>
    <x v="2"/>
    <x v="5"/>
    <s v="Plantronics Voyager Pro HD - Bluetooth Headset"/>
    <n v="129.97999999999999"/>
    <n v="2"/>
    <n v="0"/>
    <n v="62.39"/>
    <x v="428"/>
    <x v="2"/>
    <d v="2014-08-12T00:00:00"/>
  </r>
  <r>
    <s v="CA-2017-128475"/>
    <s v="Standard Class"/>
    <s v="SC-20680"/>
    <s v="Steve Carroll"/>
    <x v="2"/>
    <s v="United States"/>
    <s v="Columbus"/>
    <x v="29"/>
    <n v="31907"/>
    <x v="1"/>
    <s v="TEC-AC-10000158"/>
    <x v="2"/>
    <x v="10"/>
    <s v="Sony 64GB Class 10 Micro SDHC R40 Memory Card"/>
    <n v="71.98"/>
    <n v="2"/>
    <n v="0"/>
    <n v="15.12"/>
    <x v="429"/>
    <x v="1"/>
    <d v="2017-08-26T00:00:00"/>
  </r>
  <r>
    <s v="CA-2014-100006"/>
    <s v="Standard Class"/>
    <s v="DK-13375"/>
    <s v="Dennis Kane"/>
    <x v="1"/>
    <s v="United States"/>
    <s v="New York City"/>
    <x v="10"/>
    <n v="10024"/>
    <x v="3"/>
    <s v="TEC-PH-10002075"/>
    <x v="2"/>
    <x v="5"/>
    <s v="AT&amp;T EL51110 DECT"/>
    <n v="377.97"/>
    <n v="3"/>
    <n v="0"/>
    <n v="109.61"/>
    <x v="430"/>
    <x v="2"/>
    <d v="2014-09-13T00:00:00"/>
  </r>
  <r>
    <s v="CA-2017-144827"/>
    <s v="Standard Class"/>
    <s v="SE-20110"/>
    <s v="Sanjit Engle"/>
    <x v="1"/>
    <s v="United States"/>
    <s v="Costa Mesa"/>
    <x v="0"/>
    <n v="92627"/>
    <x v="0"/>
    <s v="OFF-ST-10004340"/>
    <x v="0"/>
    <x v="3"/>
    <s v="Fellowes Mobile File Cart, Black"/>
    <n v="124.36"/>
    <n v="2"/>
    <n v="0"/>
    <n v="33.58"/>
    <x v="278"/>
    <x v="1"/>
    <d v="2017-12-27T00:00:00"/>
  </r>
  <r>
    <s v="CA-2016-164735"/>
    <s v="Second Class"/>
    <s v="TB-21400"/>
    <s v="Tom Boeckenhauer"/>
    <x v="1"/>
    <s v="United States"/>
    <s v="Alexandria"/>
    <x v="9"/>
    <n v="22304"/>
    <x v="1"/>
    <s v="OFF-ST-10001558"/>
    <x v="0"/>
    <x v="3"/>
    <s v="Acco Perma 4000 Stacking Storage Drawers"/>
    <n v="81.2"/>
    <n v="5"/>
    <n v="0"/>
    <n v="12.18"/>
    <x v="69"/>
    <x v="0"/>
    <d v="2016-04-19T00:00:00"/>
  </r>
  <r>
    <s v="CA-2015-129770"/>
    <s v="Second Class"/>
    <s v="JE-15715"/>
    <s v="Joe Elijah"/>
    <x v="1"/>
    <s v="United States"/>
    <s v="Las Cruces"/>
    <x v="16"/>
    <n v="88001"/>
    <x v="0"/>
    <s v="OFF-PA-10000249"/>
    <x v="0"/>
    <x v="1"/>
    <s v="Easy-staple paper"/>
    <n v="49.12"/>
    <n v="4"/>
    <n v="0"/>
    <n v="23.09"/>
    <x v="431"/>
    <x v="3"/>
    <d v="2015-02-23T00:00:00"/>
  </r>
  <r>
    <s v="CA-2016-165015"/>
    <s v="Second Class"/>
    <s v="BD-11725"/>
    <s v="Bruce Degenhardt"/>
    <x v="1"/>
    <s v="United States"/>
    <s v="Newark"/>
    <x v="15"/>
    <n v="43055"/>
    <x v="3"/>
    <s v="OFF-EN-10003134"/>
    <x v="0"/>
    <x v="6"/>
    <s v="Staple envelope"/>
    <n v="46.72"/>
    <n v="5"/>
    <n v="0.2"/>
    <n v="17.52"/>
    <x v="432"/>
    <x v="0"/>
    <d v="2016-02-27T00:00:00"/>
  </r>
  <r>
    <s v="CA-2014-149244"/>
    <s v="Standard Class"/>
    <s v="MS-17530"/>
    <s v="MaryBeth Skach"/>
    <x v="1"/>
    <s v="United States"/>
    <s v="San Diego"/>
    <x v="0"/>
    <n v="92037"/>
    <x v="0"/>
    <s v="FUR-FU-10004671"/>
    <x v="1"/>
    <x v="8"/>
    <s v="Executive Impressions 12\ Wall Clock\&quot;&quot;"/>
    <n v="35.340000000000003"/>
    <n v="2"/>
    <n v="0"/>
    <n v="13.43"/>
    <x v="433"/>
    <x v="2"/>
    <d v="2014-08-11T00:00:00"/>
  </r>
  <r>
    <s v="CA-2017-163321"/>
    <s v="Second Class"/>
    <s v="FM-14380"/>
    <s v="Fred McMath"/>
    <x v="1"/>
    <s v="United States"/>
    <s v="Jacksonville"/>
    <x v="1"/>
    <n v="28540"/>
    <x v="1"/>
    <s v="TEC-AC-10004571"/>
    <x v="2"/>
    <x v="10"/>
    <s v="Logitech G700s Rechargeable Gaming Mouse"/>
    <n v="79.989999999999995"/>
    <n v="1"/>
    <n v="0.2"/>
    <n v="22"/>
    <x v="434"/>
    <x v="1"/>
    <d v="2017-11-08T00:00:00"/>
  </r>
  <r>
    <s v="US-2014-141257"/>
    <s v="Standard Class"/>
    <s v="CS-11950"/>
    <s v="Carlos Soltero"/>
    <x v="1"/>
    <s v="United States"/>
    <s v="Seattle"/>
    <x v="2"/>
    <n v="98115"/>
    <x v="0"/>
    <s v="FUR-CH-10002758"/>
    <x v="1"/>
    <x v="7"/>
    <s v="Hon Deluxe Fabric Upholstered Stacking Chairs, Squared Back"/>
    <n v="585.54999999999995"/>
    <n v="3"/>
    <n v="0.2"/>
    <n v="73.19"/>
    <x v="435"/>
    <x v="2"/>
    <d v="2014-08-06T00:00:00"/>
  </r>
  <r>
    <s v="CA-2014-154669"/>
    <s v="Second Class"/>
    <s v="TM-21010"/>
    <s v="Tamara Manning"/>
    <x v="1"/>
    <s v="United States"/>
    <s v="Vacaville"/>
    <x v="0"/>
    <n v="95687"/>
    <x v="0"/>
    <s v="OFF-ST-10000532"/>
    <x v="0"/>
    <x v="3"/>
    <s v="Advantus Rolling Drawer Organizers"/>
    <n v="423.28"/>
    <n v="11"/>
    <n v="0"/>
    <n v="110.05"/>
    <x v="436"/>
    <x v="2"/>
    <d v="2014-11-08T00:00:00"/>
  </r>
  <r>
    <s v="CA-2014-158029"/>
    <s v="Standard Class"/>
    <s v="HF-14995"/>
    <s v="Herbert Flentye"/>
    <x v="1"/>
    <s v="United States"/>
    <s v="Los Angeles"/>
    <x v="0"/>
    <n v="90008"/>
    <x v="0"/>
    <s v="FUR-CH-10000988"/>
    <x v="1"/>
    <x v="7"/>
    <s v="Hon Olson Stacker Stools"/>
    <n v="225.3"/>
    <n v="2"/>
    <n v="0.2"/>
    <n v="22.53"/>
    <x v="437"/>
    <x v="2"/>
    <d v="2014-05-30T00:00:00"/>
  </r>
  <r>
    <s v="CA-2016-127775"/>
    <s v="Second Class"/>
    <s v="ES-14020"/>
    <s v="Erica Smith"/>
    <x v="1"/>
    <s v="United States"/>
    <s v="New York City"/>
    <x v="10"/>
    <n v="10035"/>
    <x v="3"/>
    <s v="TEC-AC-10002402"/>
    <x v="2"/>
    <x v="10"/>
    <s v="Razer Kraken PRO Over Ear PC and Music Headset"/>
    <n v="239.97"/>
    <n v="3"/>
    <n v="0"/>
    <n v="71.989999999999995"/>
    <x v="438"/>
    <x v="0"/>
    <d v="2016-11-06T00:00:00"/>
  </r>
  <r>
    <s v="CA-2014-129574"/>
    <s v="First Class"/>
    <s v="Dp-13240"/>
    <s v="Dean percer"/>
    <x v="2"/>
    <s v="United States"/>
    <s v="Murray"/>
    <x v="4"/>
    <n v="84107"/>
    <x v="0"/>
    <s v="OFF-PA-10002893"/>
    <x v="0"/>
    <x v="1"/>
    <s v="Wirebound Service Call Books, 5 1/2\ x 4\&quot;\&quot;\&quot;&quot;"/>
    <n v="48.4"/>
    <n v="5"/>
    <n v="0"/>
    <n v="23.23"/>
    <x v="437"/>
    <x v="2"/>
    <d v="2014-05-29T00:00:00"/>
  </r>
  <r>
    <s v="CA-2016-163986"/>
    <s v="Standard Class"/>
    <s v="JJ-15445"/>
    <s v="Jennifer Jackson"/>
    <x v="1"/>
    <s v="United States"/>
    <s v="Waukesha"/>
    <x v="3"/>
    <n v="53186"/>
    <x v="2"/>
    <s v="OFF-ST-10000918"/>
    <x v="0"/>
    <x v="3"/>
    <s v="Crate-A-Files"/>
    <n v="54.5"/>
    <n v="5"/>
    <n v="0"/>
    <n v="14.17"/>
    <x v="368"/>
    <x v="0"/>
    <d v="2016-10-09T00:00:00"/>
  </r>
  <r>
    <s v="CA-2017-158967"/>
    <s v="First Class"/>
    <s v="BT-11680"/>
    <s v="Brian Thompson"/>
    <x v="1"/>
    <s v="United States"/>
    <s v="Fort Lauderdale"/>
    <x v="7"/>
    <n v="33311"/>
    <x v="1"/>
    <s v="FUR-FU-10001940"/>
    <x v="1"/>
    <x v="8"/>
    <s v="Staple-based wall hangings"/>
    <n v="19.100000000000001"/>
    <n v="3"/>
    <n v="0.2"/>
    <n v="5.73"/>
    <x v="182"/>
    <x v="1"/>
    <d v="2017-12-12T00:00:00"/>
  </r>
  <r>
    <s v="CA-2016-131576"/>
    <s v="Standard Class"/>
    <s v="RD-19585"/>
    <s v="Rob Dowd"/>
    <x v="1"/>
    <s v="United States"/>
    <s v="Detroit"/>
    <x v="8"/>
    <n v="48205"/>
    <x v="2"/>
    <s v="OFF-BI-10002852"/>
    <x v="0"/>
    <x v="2"/>
    <s v="Ibico Standard Transparent Covers"/>
    <n v="49.44"/>
    <n v="3"/>
    <n v="0"/>
    <n v="24.23"/>
    <x v="439"/>
    <x v="0"/>
    <d v="2016-11-26T00:00:00"/>
  </r>
  <r>
    <s v="CA-2017-143455"/>
    <s v="Standard Class"/>
    <s v="ML-17755"/>
    <s v="Max Ludwig"/>
    <x v="2"/>
    <s v="United States"/>
    <s v="Springfield"/>
    <x v="15"/>
    <n v="45503"/>
    <x v="3"/>
    <s v="OFF-PA-10004451"/>
    <x v="0"/>
    <x v="1"/>
    <s v="Xerox 222"/>
    <n v="10.37"/>
    <n v="2"/>
    <n v="0.2"/>
    <n v="3.63"/>
    <x v="440"/>
    <x v="1"/>
    <d v="2017-11-18T00:00:00"/>
  </r>
  <r>
    <s v="CA-2015-127019"/>
    <s v="Standard Class"/>
    <s v="ER-13855"/>
    <s v="Elpida Rittenbach"/>
    <x v="0"/>
    <s v="United States"/>
    <s v="Colorado Springs"/>
    <x v="22"/>
    <n v="80906"/>
    <x v="0"/>
    <s v="OFF-AP-10003971"/>
    <x v="0"/>
    <x v="9"/>
    <s v="Belkin 6 Outlet Metallic Surge Strip"/>
    <n v="60.98"/>
    <n v="7"/>
    <n v="0.2"/>
    <n v="4.57"/>
    <x v="441"/>
    <x v="3"/>
    <d v="2015-12-25T00:00:00"/>
  </r>
  <r>
    <s v="CA-2017-167668"/>
    <s v="First Class"/>
    <s v="TC-21295"/>
    <s v="Toby Carlisle"/>
    <x v="1"/>
    <s v="United States"/>
    <s v="New York City"/>
    <x v="10"/>
    <n v="10035"/>
    <x v="3"/>
    <s v="OFF-LA-10004544"/>
    <x v="0"/>
    <x v="0"/>
    <s v="Avery 505"/>
    <n v="59.2"/>
    <n v="4"/>
    <n v="0"/>
    <n v="29.6"/>
    <x v="442"/>
    <x v="1"/>
    <d v="2017-08-05T00:00:00"/>
  </r>
  <r>
    <s v="CA-2017-146724"/>
    <s v="Standard Class"/>
    <s v="HG-15025"/>
    <s v="Hunter Glantz"/>
    <x v="1"/>
    <s v="United States"/>
    <s v="Lakeville"/>
    <x v="12"/>
    <n v="55044"/>
    <x v="2"/>
    <s v="OFF-AR-10001026"/>
    <x v="0"/>
    <x v="11"/>
    <s v="Sanford Uni-Blazer View Highlighters, Chisel Tip, Yellow"/>
    <n v="22"/>
    <n v="10"/>
    <n v="0"/>
    <n v="9.68"/>
    <x v="443"/>
    <x v="1"/>
    <d v="2017-11-27T00:00:00"/>
  </r>
  <r>
    <s v="CA-2016-139878"/>
    <s v="Standard Class"/>
    <s v="LD-17005"/>
    <s v="Lisa DeCherney"/>
    <x v="1"/>
    <s v="United States"/>
    <s v="Detroit"/>
    <x v="8"/>
    <n v="48234"/>
    <x v="2"/>
    <s v="TEC-PH-10001336"/>
    <x v="2"/>
    <x v="5"/>
    <s v="Digium D40 VoIP phone"/>
    <n v="257.98"/>
    <n v="2"/>
    <n v="0"/>
    <n v="74.81"/>
    <x v="444"/>
    <x v="0"/>
    <d v="2016-11-16T00:00:00"/>
  </r>
  <r>
    <s v="CA-2016-153318"/>
    <s v="First Class"/>
    <s v="JS-15595"/>
    <s v="Jill Stevenson"/>
    <x v="0"/>
    <s v="United States"/>
    <s v="Miami"/>
    <x v="7"/>
    <n v="33180"/>
    <x v="1"/>
    <s v="TEC-PH-10000984"/>
    <x v="2"/>
    <x v="5"/>
    <s v="Panasonic KX-TG9471B"/>
    <n v="783.96"/>
    <n v="5"/>
    <n v="0.2"/>
    <n v="78.400000000000006"/>
    <x v="445"/>
    <x v="0"/>
    <d v="2016-10-28T00:00:00"/>
  </r>
  <r>
    <s v="US-2015-110163"/>
    <s v="First Class"/>
    <s v="GA-14725"/>
    <s v="Guy Armstrong"/>
    <x v="1"/>
    <s v="United States"/>
    <s v="Salem"/>
    <x v="40"/>
    <n v="97301"/>
    <x v="0"/>
    <s v="OFF-AR-10001683"/>
    <x v="0"/>
    <x v="11"/>
    <s v="Lumber Crayons"/>
    <n v="7.88"/>
    <n v="1"/>
    <n v="0.2"/>
    <n v="1.77"/>
    <x v="372"/>
    <x v="3"/>
    <d v="2015-04-11T00:00:00"/>
  </r>
  <r>
    <s v="CA-2017-143329"/>
    <s v="Standard Class"/>
    <s v="DL-13330"/>
    <s v="Denise Leinenbach"/>
    <x v="1"/>
    <s v="United States"/>
    <s v="Las Cruces"/>
    <x v="16"/>
    <n v="88001"/>
    <x v="0"/>
    <s v="FUR-FU-10000629"/>
    <x v="1"/>
    <x v="8"/>
    <s v="9-3/4 Diameter Round Wall Clock"/>
    <n v="41.37"/>
    <n v="3"/>
    <n v="0"/>
    <n v="17.38"/>
    <x v="58"/>
    <x v="1"/>
    <d v="2017-08-11T00:00:00"/>
  </r>
  <r>
    <s v="CA-2017-100202"/>
    <s v="Standard Class"/>
    <s v="BD-11620"/>
    <s v="Brian DeCherney"/>
    <x v="1"/>
    <s v="United States"/>
    <s v="Anaheim"/>
    <x v="0"/>
    <n v="92804"/>
    <x v="0"/>
    <s v="TEC-PH-10002563"/>
    <x v="2"/>
    <x v="5"/>
    <s v="Adtran 1202752G1"/>
    <n v="302.38"/>
    <n v="3"/>
    <n v="0.2"/>
    <n v="22.68"/>
    <x v="446"/>
    <x v="0"/>
    <d v="2017-05-01T00:00:00"/>
  </r>
  <r>
    <s v="US-2015-104185"/>
    <s v="Second Class"/>
    <s v="JB-15400"/>
    <s v="Jennifer Braxton"/>
    <x v="0"/>
    <s v="United States"/>
    <s v="New York City"/>
    <x v="10"/>
    <n v="10009"/>
    <x v="3"/>
    <s v="OFF-ST-10001526"/>
    <x v="0"/>
    <x v="3"/>
    <s v="Iceberg Mobile Mega Data/Printer Cart "/>
    <n v="120.33"/>
    <n v="1"/>
    <n v="0"/>
    <n v="31.29"/>
    <x v="14"/>
    <x v="3"/>
    <d v="2015-08-09T00:00:00"/>
  </r>
  <r>
    <s v="US-2014-125521"/>
    <s v="Standard Class"/>
    <s v="CK-12325"/>
    <s v="Christine Kargatis"/>
    <x v="2"/>
    <s v="United States"/>
    <s v="Chesapeake"/>
    <x v="9"/>
    <n v="23320"/>
    <x v="1"/>
    <s v="FUR-CH-10003379"/>
    <x v="1"/>
    <x v="7"/>
    <s v="Global Commerce Series High-Back Swivel/Tilt Chairs"/>
    <n v="1139.92"/>
    <n v="4"/>
    <n v="0"/>
    <n v="284.98"/>
    <x v="447"/>
    <x v="2"/>
    <d v="2014-03-19T00:00:00"/>
  </r>
  <r>
    <s v="US-2017-135062"/>
    <s v="Second Class"/>
    <s v="RL-19615"/>
    <s v="Rob Lucas"/>
    <x v="1"/>
    <s v="United States"/>
    <s v="Fayetteville"/>
    <x v="1"/>
    <n v="28314"/>
    <x v="1"/>
    <s v="OFF-PA-10000100"/>
    <x v="0"/>
    <x v="1"/>
    <s v="Xerox 1945"/>
    <n v="229.54"/>
    <n v="7"/>
    <n v="0.2"/>
    <n v="83.21"/>
    <x v="448"/>
    <x v="1"/>
    <d v="2017-08-31T00:00:00"/>
  </r>
  <r>
    <s v="CA-2017-138163"/>
    <s v="First Class"/>
    <s v="XP-21865"/>
    <s v="Xylona Preis"/>
    <x v="1"/>
    <s v="United States"/>
    <s v="Everett"/>
    <x v="24"/>
    <n v="2149"/>
    <x v="3"/>
    <s v="OFF-AR-10001958"/>
    <x v="0"/>
    <x v="11"/>
    <s v="Stanley Bostitch Contemporary Electric Pencil Sharpeners"/>
    <n v="50.94"/>
    <n v="3"/>
    <n v="0"/>
    <n v="14.26"/>
    <x v="369"/>
    <x v="1"/>
    <d v="2017-11-20T00:00:00"/>
  </r>
  <r>
    <s v="CA-2017-137344"/>
    <s v="Same Day"/>
    <s v="EM-13810"/>
    <s v="Eleni McCrary"/>
    <x v="0"/>
    <s v="United States"/>
    <s v="Franklin"/>
    <x v="24"/>
    <n v="2038"/>
    <x v="3"/>
    <s v="OFF-ST-10000344"/>
    <x v="0"/>
    <x v="3"/>
    <s v="Neat Ideas Personal Hanging Folder Files, Black"/>
    <n v="40.29"/>
    <n v="3"/>
    <n v="0"/>
    <n v="10.48"/>
    <x v="332"/>
    <x v="1"/>
    <d v="2017-08-20T00:00:00"/>
  </r>
  <r>
    <s v="CA-2017-169810"/>
    <s v="Standard Class"/>
    <s v="RB-19360"/>
    <s v="Raymond Buch"/>
    <x v="1"/>
    <s v="United States"/>
    <s v="Sioux Falls"/>
    <x v="42"/>
    <n v="57103"/>
    <x v="2"/>
    <s v="OFF-LA-10003663"/>
    <x v="0"/>
    <x v="0"/>
    <s v="Avery 498"/>
    <n v="20.23"/>
    <n v="7"/>
    <n v="0"/>
    <n v="9.51"/>
    <x v="449"/>
    <x v="1"/>
    <d v="2017-07-31T00:00:00"/>
  </r>
  <r>
    <s v="CA-2016-128594"/>
    <s v="First Class"/>
    <s v="DJ-13510"/>
    <s v="Don Jones"/>
    <x v="0"/>
    <s v="United States"/>
    <s v="San Diego"/>
    <x v="0"/>
    <n v="92037"/>
    <x v="0"/>
    <s v="FUR-CH-10001215"/>
    <x v="1"/>
    <x v="7"/>
    <s v="Global Troy Executive Leather Low-Back Tilter"/>
    <n v="1603.14"/>
    <n v="4"/>
    <n v="0.2"/>
    <n v="100.2"/>
    <x v="307"/>
    <x v="0"/>
    <d v="2016-08-29T00:00:00"/>
  </r>
  <r>
    <s v="CA-2016-154690"/>
    <s v="Second Class"/>
    <s v="CC-12370"/>
    <s v="Christopher Conant"/>
    <x v="1"/>
    <s v="United States"/>
    <s v="Fayetteville"/>
    <x v="1"/>
    <n v="28314"/>
    <x v="1"/>
    <s v="FUR-CH-10000988"/>
    <x v="1"/>
    <x v="7"/>
    <s v="Hon Olson Stacker Stools"/>
    <n v="225.3"/>
    <n v="2"/>
    <n v="0.2"/>
    <n v="22.53"/>
    <x v="409"/>
    <x v="0"/>
    <d v="2016-08-17T00:00:00"/>
  </r>
  <r>
    <s v="CA-2017-106537"/>
    <s v="Standard Class"/>
    <s v="RH-19495"/>
    <s v="Rick Hansen"/>
    <x v="1"/>
    <s v="United States"/>
    <s v="Orlando"/>
    <x v="7"/>
    <n v="32839"/>
    <x v="1"/>
    <s v="OFF-PA-10000223"/>
    <x v="0"/>
    <x v="1"/>
    <s v="Xerox 2000"/>
    <n v="20.74"/>
    <n v="4"/>
    <n v="0.2"/>
    <n v="7.26"/>
    <x v="450"/>
    <x v="1"/>
    <d v="2017-12-08T00:00:00"/>
  </r>
  <r>
    <s v="CA-2017-143861"/>
    <s v="Standard Class"/>
    <s v="LC-16885"/>
    <s v="Lena Creighton"/>
    <x v="1"/>
    <s v="United States"/>
    <s v="Saint Petersburg"/>
    <x v="7"/>
    <n v="33710"/>
    <x v="1"/>
    <s v="FUR-FU-10001546"/>
    <x v="1"/>
    <x v="8"/>
    <s v="Dana Swing-Arm Lamps"/>
    <n v="17.09"/>
    <n v="2"/>
    <n v="0.2"/>
    <n v="1.07"/>
    <x v="451"/>
    <x v="1"/>
    <d v="2017-12-06T00:00:00"/>
  </r>
  <r>
    <s v="CA-2017-135167"/>
    <s v="Standard Class"/>
    <s v="SC-20800"/>
    <s v="Stuart Calhoun"/>
    <x v="1"/>
    <s v="United States"/>
    <s v="Los Angeles"/>
    <x v="0"/>
    <n v="90036"/>
    <x v="0"/>
    <s v="OFF-AR-10002399"/>
    <x v="0"/>
    <x v="11"/>
    <s v="Dixon Prang Watercolor Pencils, 10-Color Set with Brush"/>
    <n v="4.26"/>
    <n v="1"/>
    <n v="0"/>
    <n v="1.75"/>
    <x v="59"/>
    <x v="1"/>
    <d v="2017-06-20T00:00:00"/>
  </r>
  <r>
    <s v="CA-2017-137022"/>
    <s v="Standard Class"/>
    <s v="SW-20275"/>
    <s v="Scott Williamson"/>
    <x v="1"/>
    <s v="United States"/>
    <s v="San Diego"/>
    <x v="0"/>
    <n v="92105"/>
    <x v="0"/>
    <s v="OFF-ST-10001963"/>
    <x v="0"/>
    <x v="3"/>
    <s v="Tennsco Regal Shelving Units"/>
    <n v="811.28"/>
    <n v="8"/>
    <n v="0"/>
    <n v="24.34"/>
    <x v="346"/>
    <x v="1"/>
    <d v="2017-11-22T00:00:00"/>
  </r>
  <r>
    <s v="US-2017-102638"/>
    <s v="First Class"/>
    <s v="MC-17845"/>
    <s v="Michael Chen"/>
    <x v="1"/>
    <s v="United States"/>
    <s v="New York City"/>
    <x v="10"/>
    <n v="10035"/>
    <x v="3"/>
    <s v="OFF-FA-10002988"/>
    <x v="0"/>
    <x v="12"/>
    <s v="Ideal Clamps"/>
    <n v="6.03"/>
    <n v="3"/>
    <n v="0"/>
    <n v="2.95"/>
    <x v="452"/>
    <x v="1"/>
    <d v="2017-12-31T00:00:00"/>
  </r>
  <r>
    <s v="CA-2016-130799"/>
    <s v="Second Class"/>
    <s v="BK-11260"/>
    <s v="Berenike Kampe"/>
    <x v="1"/>
    <s v="United States"/>
    <s v="San Francisco"/>
    <x v="0"/>
    <n v="94110"/>
    <x v="0"/>
    <s v="FUR-FU-10001852"/>
    <x v="1"/>
    <x v="8"/>
    <s v="Eldon Regeneration Recycled Desk Accessories, Smoke"/>
    <n v="6.96"/>
    <n v="4"/>
    <n v="0"/>
    <n v="2.23"/>
    <x v="444"/>
    <x v="0"/>
    <d v="2016-11-16T00:00:00"/>
  </r>
  <r>
    <s v="CA-2016-164483"/>
    <s v="Standard Class"/>
    <s v="JF-15490"/>
    <s v="Jeremy Farry"/>
    <x v="1"/>
    <s v="United States"/>
    <s v="San Francisco"/>
    <x v="0"/>
    <n v="94122"/>
    <x v="0"/>
    <s v="OFF-BI-10000014"/>
    <x v="0"/>
    <x v="2"/>
    <s v="Heavy-Duty E-Z-D Binders"/>
    <n v="17.46"/>
    <n v="2"/>
    <n v="0.2"/>
    <n v="5.89"/>
    <x v="453"/>
    <x v="0"/>
    <d v="2016-03-02T00:00:00"/>
  </r>
  <r>
    <s v="CA-2017-164049"/>
    <s v="Standard Class"/>
    <s v="KH-16630"/>
    <s v="Ken Heidel"/>
    <x v="0"/>
    <s v="United States"/>
    <s v="Seattle"/>
    <x v="2"/>
    <n v="98105"/>
    <x v="0"/>
    <s v="OFF-PA-10000791"/>
    <x v="0"/>
    <x v="1"/>
    <s v="Wirebound Message Books, Four 2 3/4 x 5 Forms per Page, 200 Sets per Book"/>
    <n v="23.85"/>
    <n v="5"/>
    <n v="0"/>
    <n v="10.73"/>
    <x v="454"/>
    <x v="1"/>
    <d v="2017-06-11T00:00:00"/>
  </r>
  <r>
    <s v="CA-2014-169033"/>
    <s v="Standard Class"/>
    <s v="KM-16720"/>
    <s v="Kunst Miller"/>
    <x v="1"/>
    <s v="United States"/>
    <s v="Long Beach"/>
    <x v="10"/>
    <n v="11561"/>
    <x v="3"/>
    <s v="OFF-AR-10001915"/>
    <x v="0"/>
    <x v="11"/>
    <s v="Peel-Off China Markers"/>
    <n v="49.65"/>
    <n v="5"/>
    <n v="0"/>
    <n v="20.85"/>
    <x v="455"/>
    <x v="2"/>
    <d v="2014-03-30T00:00:00"/>
  </r>
  <r>
    <s v="US-2016-164630"/>
    <s v="Standard Class"/>
    <s v="EB-13975"/>
    <s v="Erica Bern"/>
    <x v="0"/>
    <s v="United States"/>
    <s v="Charlotte"/>
    <x v="1"/>
    <n v="28205"/>
    <x v="1"/>
    <s v="TEC-CO-10000971"/>
    <x v="2"/>
    <x v="16"/>
    <s v="Hewlett Packard 310 Color Digital Copier"/>
    <n v="959.97"/>
    <n v="4"/>
    <n v="0.2"/>
    <n v="120"/>
    <x v="456"/>
    <x v="0"/>
    <d v="2016-09-01T00:00:00"/>
  </r>
  <r>
    <s v="CA-2017-124898"/>
    <s v="Standard Class"/>
    <s v="DB-12910"/>
    <s v="Daniel Byrd"/>
    <x v="2"/>
    <s v="United States"/>
    <s v="Columbus"/>
    <x v="29"/>
    <n v="31907"/>
    <x v="1"/>
    <s v="OFF-PA-10003656"/>
    <x v="0"/>
    <x v="1"/>
    <s v="Xerox 1935"/>
    <n v="184.66"/>
    <n v="7"/>
    <n v="0"/>
    <n v="84.94"/>
    <x v="95"/>
    <x v="1"/>
    <d v="2017-11-09T00:00:00"/>
  </r>
  <r>
    <s v="CA-2016-164035"/>
    <s v="Standard Class"/>
    <s v="CR-12730"/>
    <s v="Craig Reiter"/>
    <x v="1"/>
    <s v="United States"/>
    <s v="Chicago"/>
    <x v="6"/>
    <n v="60610"/>
    <x v="2"/>
    <s v="OFF-PA-10002160"/>
    <x v="0"/>
    <x v="1"/>
    <s v="Xerox 1978"/>
    <n v="23.12"/>
    <n v="5"/>
    <n v="0.2"/>
    <n v="8.3800000000000008"/>
    <x v="0"/>
    <x v="0"/>
    <d v="2016-12-06T00:00:00"/>
  </r>
  <r>
    <s v="CA-2014-127586"/>
    <s v="Standard Class"/>
    <s v="CS-12400"/>
    <s v="Christopher Schild"/>
    <x v="2"/>
    <s v="United States"/>
    <s v="Seattle"/>
    <x v="2"/>
    <n v="98115"/>
    <x v="0"/>
    <s v="OFF-ST-10002615"/>
    <x v="0"/>
    <x v="3"/>
    <s v="Dual Level, Single-Width Filing Carts"/>
    <n v="310.12"/>
    <n v="2"/>
    <n v="0"/>
    <n v="80.63"/>
    <x v="225"/>
    <x v="2"/>
    <d v="2014-09-30T00:00:00"/>
  </r>
  <r>
    <s v="CA-2017-166415"/>
    <s v="Standard Class"/>
    <s v="ME-17725"/>
    <s v="Max Engle"/>
    <x v="1"/>
    <s v="United States"/>
    <s v="Seattle"/>
    <x v="2"/>
    <n v="98103"/>
    <x v="0"/>
    <s v="OFF-FA-10004968"/>
    <x v="0"/>
    <x v="12"/>
    <s v="Rubber Band Ball"/>
    <n v="11.22"/>
    <n v="3"/>
    <n v="0"/>
    <n v="0.22"/>
    <x v="302"/>
    <x v="1"/>
    <d v="2017-02-23T00:00:00"/>
  </r>
  <r>
    <s v="CA-2015-118444"/>
    <s v="Standard Class"/>
    <s v="VD-21670"/>
    <s v="Valerie Dominguez"/>
    <x v="1"/>
    <s v="United States"/>
    <s v="Coral Springs"/>
    <x v="7"/>
    <n v="33065"/>
    <x v="1"/>
    <s v="OFF-AP-10000576"/>
    <x v="0"/>
    <x v="9"/>
    <s v="Belkin 325VA UPS Surge Protector, 6'"/>
    <n v="387.14"/>
    <n v="4"/>
    <n v="0.2"/>
    <n v="24.2"/>
    <x v="300"/>
    <x v="3"/>
    <d v="2015-09-11T00:00:00"/>
  </r>
  <r>
    <s v="CA-2017-155047"/>
    <s v="First Class"/>
    <s v="SE-20110"/>
    <s v="Sanjit Engle"/>
    <x v="1"/>
    <s v="United States"/>
    <s v="Dallas"/>
    <x v="5"/>
    <n v="75220"/>
    <x v="2"/>
    <s v="OFF-AR-10003338"/>
    <x v="0"/>
    <x v="11"/>
    <s v="Eberhard Faber 3 1/2\ Golf Pencils\&quot;&quot;"/>
    <n v="5.95"/>
    <n v="1"/>
    <n v="0.2"/>
    <n v="0.37"/>
    <x v="457"/>
    <x v="1"/>
    <d v="2017-08-30T00:00:00"/>
  </r>
  <r>
    <s v="CA-2017-164329"/>
    <s v="Same Day"/>
    <s v="MM-17920"/>
    <s v="Michael Moore"/>
    <x v="1"/>
    <s v="United States"/>
    <s v="San Francisco"/>
    <x v="0"/>
    <n v="94109"/>
    <x v="0"/>
    <s v="OFF-ST-10001511"/>
    <x v="0"/>
    <x v="3"/>
    <s v="Space Solutions Commercial Steel Shelving"/>
    <n v="129.30000000000001"/>
    <n v="2"/>
    <n v="0"/>
    <n v="6.47"/>
    <x v="458"/>
    <x v="1"/>
    <d v="2017-01-30T00:00:00"/>
  </r>
  <r>
    <s v="CA-2014-156993"/>
    <s v="Standard Class"/>
    <s v="RW-19630"/>
    <s v="Rob Williams"/>
    <x v="0"/>
    <s v="United States"/>
    <s v="Detroit"/>
    <x v="8"/>
    <n v="48234"/>
    <x v="2"/>
    <s v="OFF-FA-10003495"/>
    <x v="0"/>
    <x v="12"/>
    <s v="Staples"/>
    <n v="6.08"/>
    <n v="1"/>
    <n v="0"/>
    <n v="3.04"/>
    <x v="459"/>
    <x v="2"/>
    <d v="2014-06-28T00:00:00"/>
  </r>
  <r>
    <s v="CA-2017-128629"/>
    <s v="Second Class"/>
    <s v="BP-11155"/>
    <s v="Becky Pak"/>
    <x v="1"/>
    <s v="United States"/>
    <s v="Columbus"/>
    <x v="29"/>
    <n v="31907"/>
    <x v="1"/>
    <s v="FUR-FU-10000771"/>
    <x v="1"/>
    <x v="8"/>
    <s v="Eldon 200 Class Desk Accessories, Smoke"/>
    <n v="18.84"/>
    <n v="3"/>
    <n v="0"/>
    <n v="7.91"/>
    <x v="460"/>
    <x v="1"/>
    <d v="2017-10-07T00:00:00"/>
  </r>
  <r>
    <s v="CA-2017-158106"/>
    <s v="Standard Class"/>
    <s v="CT-11995"/>
    <s v="Carol Triggs"/>
    <x v="1"/>
    <s v="United States"/>
    <s v="Apple Valley"/>
    <x v="12"/>
    <n v="55124"/>
    <x v="2"/>
    <s v="OFF-AR-10002255"/>
    <x v="0"/>
    <x v="11"/>
    <s v="Newell 346"/>
    <n v="8.64"/>
    <n v="3"/>
    <n v="0"/>
    <n v="2.5099999999999998"/>
    <x v="207"/>
    <x v="1"/>
    <d v="2017-10-06T00:00:00"/>
  </r>
  <r>
    <s v="CA-2017-143434"/>
    <s v="Standard Class"/>
    <s v="ME-17320"/>
    <s v="Maria Etezadi"/>
    <x v="2"/>
    <s v="United States"/>
    <s v="Saginaw"/>
    <x v="8"/>
    <n v="48601"/>
    <x v="2"/>
    <s v="FUR-FU-10002597"/>
    <x v="1"/>
    <x v="8"/>
    <s v="C-Line Magnetic Cubicle Keepers, Clear Polypropylene"/>
    <n v="19.760000000000002"/>
    <n v="4"/>
    <n v="0"/>
    <n v="8.3000000000000007"/>
    <x v="335"/>
    <x v="1"/>
    <d v="2017-11-24T00:00:00"/>
  </r>
  <r>
    <s v="CA-2016-166443"/>
    <s v="First Class"/>
    <s v="LH-17020"/>
    <s v="Lisa Hazard"/>
    <x v="1"/>
    <s v="United States"/>
    <s v="San Francisco"/>
    <x v="0"/>
    <n v="94122"/>
    <x v="0"/>
    <s v="FUR-FU-10004020"/>
    <x v="1"/>
    <x v="8"/>
    <s v="Advantus Panel Wall Acrylic Frame"/>
    <n v="38.29"/>
    <n v="7"/>
    <n v="0"/>
    <n v="16.46"/>
    <x v="111"/>
    <x v="0"/>
    <d v="2016-05-11T00:00:00"/>
  </r>
  <r>
    <s v="CA-2016-153353"/>
    <s v="Standard Class"/>
    <s v="GG-14650"/>
    <s v="Greg Guthrie"/>
    <x v="0"/>
    <s v="United States"/>
    <s v="New York City"/>
    <x v="10"/>
    <n v="10035"/>
    <x v="3"/>
    <s v="TEC-PH-10000439"/>
    <x v="2"/>
    <x v="5"/>
    <s v="GE DSL Phone Line Filter"/>
    <n v="39.99"/>
    <n v="1"/>
    <n v="0"/>
    <n v="11.6"/>
    <x v="136"/>
    <x v="0"/>
    <d v="2016-08-24T00:00:00"/>
  </r>
  <r>
    <s v="CA-2017-123638"/>
    <s v="Standard Class"/>
    <s v="MA-17995"/>
    <s v="Michelle Arnett"/>
    <x v="2"/>
    <s v="United States"/>
    <s v="Watertown"/>
    <x v="10"/>
    <n v="13601"/>
    <x v="3"/>
    <s v="FUR-CH-10002647"/>
    <x v="1"/>
    <x v="7"/>
    <s v="Situations Contoured Folding Chairs, 4/Set"/>
    <n v="191.65"/>
    <n v="3"/>
    <n v="0.1"/>
    <n v="31.94"/>
    <x v="461"/>
    <x v="1"/>
    <d v="2017-06-27T00:00:00"/>
  </r>
  <r>
    <s v="CA-2017-111808"/>
    <s v="Standard Class"/>
    <s v="AR-10510"/>
    <s v="Andrew Roberts"/>
    <x v="1"/>
    <s v="United States"/>
    <s v="Tulsa"/>
    <x v="26"/>
    <n v="74133"/>
    <x v="2"/>
    <s v="OFF-BI-10004656"/>
    <x v="0"/>
    <x v="2"/>
    <s v="Peel &amp; Stick Add-On Corner Pockets"/>
    <n v="10.8"/>
    <n v="5"/>
    <n v="0"/>
    <n v="5.18"/>
    <x v="462"/>
    <x v="1"/>
    <d v="2017-12-20T00:00:00"/>
  </r>
  <r>
    <s v="CA-2017-134607"/>
    <s v="Second Class"/>
    <s v="HL-15040"/>
    <s v="Hunter Lopez"/>
    <x v="1"/>
    <s v="United States"/>
    <s v="Rochester"/>
    <x v="10"/>
    <n v="14609"/>
    <x v="3"/>
    <s v="OFF-ST-10002214"/>
    <x v="0"/>
    <x v="3"/>
    <s v="X-Rack File for Hanging Folders"/>
    <n v="22.58"/>
    <n v="2"/>
    <n v="0"/>
    <n v="5.87"/>
    <x v="314"/>
    <x v="1"/>
    <d v="2017-08-10T00:00:00"/>
  </r>
  <r>
    <s v="CA-2014-109232"/>
    <s v="Second Class"/>
    <s v="ND-18370"/>
    <s v="Natalie DeCherney"/>
    <x v="1"/>
    <s v="United States"/>
    <s v="Mount Pleasant"/>
    <x v="11"/>
    <n v="29464"/>
    <x v="1"/>
    <s v="FUR-CH-10000422"/>
    <x v="1"/>
    <x v="7"/>
    <s v="Global Highback Leather Tilter in Burgundy"/>
    <n v="545.94000000000005"/>
    <n v="6"/>
    <n v="0"/>
    <n v="87.35"/>
    <x v="463"/>
    <x v="2"/>
    <d v="2014-01-16T00:00:00"/>
  </r>
  <r>
    <s v="CA-2016-134376"/>
    <s v="Standard Class"/>
    <s v="TT-21265"/>
    <s v="Tim Taslimi"/>
    <x v="0"/>
    <s v="United States"/>
    <s v="New York City"/>
    <x v="10"/>
    <n v="10024"/>
    <x v="3"/>
    <s v="OFF-AP-10004532"/>
    <x v="0"/>
    <x v="9"/>
    <s v="Kensington 6 Outlet Guardian Standard Surge Protector"/>
    <n v="61.44"/>
    <n v="3"/>
    <n v="0"/>
    <n v="16.59"/>
    <x v="464"/>
    <x v="0"/>
    <d v="2016-06-10T00:00:00"/>
  </r>
  <r>
    <s v="CA-2017-147291"/>
    <s v="Standard Class"/>
    <s v="MJ-17740"/>
    <s v="Max Jones"/>
    <x v="1"/>
    <s v="United States"/>
    <s v="Detroit"/>
    <x v="8"/>
    <n v="48227"/>
    <x v="2"/>
    <s v="OFF-BI-10003091"/>
    <x v="0"/>
    <x v="2"/>
    <s v="GBC DocuBind TL200 Manual Binding Machine"/>
    <n v="895.92"/>
    <n v="4"/>
    <n v="0"/>
    <n v="421.08"/>
    <x v="465"/>
    <x v="1"/>
    <d v="2017-11-03T00:00:00"/>
  </r>
  <r>
    <s v="CA-2016-112893"/>
    <s v="Second Class"/>
    <s v="AT-10735"/>
    <s v="Annie Thurman"/>
    <x v="1"/>
    <s v="United States"/>
    <s v="Stockton"/>
    <x v="0"/>
    <n v="95207"/>
    <x v="0"/>
    <s v="OFF-BI-10004654"/>
    <x v="0"/>
    <x v="2"/>
    <s v="VariCap6 Expandable Binder"/>
    <n v="55.36"/>
    <n v="4"/>
    <n v="0.2"/>
    <n v="18.68"/>
    <x v="172"/>
    <x v="0"/>
    <d v="2016-09-13T00:00:00"/>
  </r>
  <r>
    <s v="US-2014-150532"/>
    <s v="Standard Class"/>
    <s v="PB-19150"/>
    <s v="Philip Brown"/>
    <x v="1"/>
    <s v="United States"/>
    <s v="Phoenix"/>
    <x v="28"/>
    <n v="85023"/>
    <x v="0"/>
    <s v="OFF-ST-10000760"/>
    <x v="0"/>
    <x v="3"/>
    <s v="Eldon Fold 'N Roll Cart System"/>
    <n v="55.92"/>
    <n v="5"/>
    <n v="0.2"/>
    <n v="6.29"/>
    <x v="466"/>
    <x v="2"/>
    <d v="2014-07-21T00:00:00"/>
  </r>
  <r>
    <s v="CA-2015-130610"/>
    <s v="Standard Class"/>
    <s v="VP-21730"/>
    <s v="Victor Preis"/>
    <x v="2"/>
    <s v="United States"/>
    <s v="Sterling Heights"/>
    <x v="8"/>
    <n v="48310"/>
    <x v="2"/>
    <s v="OFF-BI-10003655"/>
    <x v="0"/>
    <x v="2"/>
    <s v="Durable Pressboard Binders"/>
    <n v="19"/>
    <n v="5"/>
    <n v="0"/>
    <n v="8.93"/>
    <x v="467"/>
    <x v="3"/>
    <d v="2015-10-07T00:00:00"/>
  </r>
  <r>
    <s v="CA-2017-104381"/>
    <s v="Standard Class"/>
    <s v="RD-19810"/>
    <s v="Ross DeVincentis"/>
    <x v="2"/>
    <s v="United States"/>
    <s v="Rochester"/>
    <x v="10"/>
    <n v="14609"/>
    <x v="3"/>
    <s v="OFF-BI-10001628"/>
    <x v="0"/>
    <x v="2"/>
    <s v="Acco Data Flex Cable Posts For Top &amp; Bottom Load Binders, 6\ Capacity\&quot;&quot;"/>
    <n v="33.380000000000003"/>
    <n v="4"/>
    <n v="0.2"/>
    <n v="10.43"/>
    <x v="462"/>
    <x v="1"/>
    <d v="2017-12-23T00:00:00"/>
  </r>
  <r>
    <s v="CA-2016-131499"/>
    <s v="First Class"/>
    <s v="MG-17875"/>
    <s v="Michael Grace"/>
    <x v="2"/>
    <s v="United States"/>
    <s v="New York City"/>
    <x v="10"/>
    <n v="10011"/>
    <x v="3"/>
    <s v="OFF-AP-10003779"/>
    <x v="0"/>
    <x v="9"/>
    <s v="Kensington 7 Outlet MasterPiece Power Center with Fax/Phone Line Protection"/>
    <n v="207.48"/>
    <n v="1"/>
    <n v="0"/>
    <n v="62.24"/>
    <x v="468"/>
    <x v="0"/>
    <d v="2016-10-09T00:00:00"/>
  </r>
  <r>
    <s v="CA-2014-148761"/>
    <s v="Standard Class"/>
    <s v="PA-19060"/>
    <s v="Pete Armstrong"/>
    <x v="2"/>
    <s v="United States"/>
    <s v="Eau Claire"/>
    <x v="3"/>
    <n v="54703"/>
    <x v="2"/>
    <s v="OFF-BI-10000666"/>
    <x v="0"/>
    <x v="2"/>
    <s v="Surelock Post Binders"/>
    <n v="91.68"/>
    <n v="3"/>
    <n v="0"/>
    <n v="45.84"/>
    <x v="469"/>
    <x v="2"/>
    <d v="2014-05-21T00:00:00"/>
  </r>
  <r>
    <s v="CA-2017-116519"/>
    <s v="First Class"/>
    <s v="CR-12730"/>
    <s v="Craig Reiter"/>
    <x v="1"/>
    <s v="United States"/>
    <s v="New York City"/>
    <x v="10"/>
    <n v="10009"/>
    <x v="3"/>
    <s v="OFF-AP-10000828"/>
    <x v="0"/>
    <x v="9"/>
    <s v="Avanti 4.4 Cu. Ft. Refrigerator"/>
    <n v="904.9"/>
    <n v="5"/>
    <n v="0"/>
    <n v="253.37"/>
    <x v="470"/>
    <x v="1"/>
    <d v="2017-10-15T00:00:00"/>
  </r>
  <r>
    <s v="CA-2014-130729"/>
    <s v="Standard Class"/>
    <s v="AA-10375"/>
    <s v="Allen Armold"/>
    <x v="1"/>
    <s v="United States"/>
    <s v="Rancho Cucamonga"/>
    <x v="0"/>
    <n v="91730"/>
    <x v="0"/>
    <s v="OFF-BI-10002706"/>
    <x v="0"/>
    <x v="2"/>
    <s v="Avery Premier Heavy-Duty Binder with Round Locking Rings"/>
    <n v="34.270000000000003"/>
    <n v="3"/>
    <n v="0.2"/>
    <n v="11.14"/>
    <x v="406"/>
    <x v="2"/>
    <d v="2014-10-29T00:00:00"/>
  </r>
  <r>
    <s v="CA-2016-124772"/>
    <s v="First Class"/>
    <s v="JG-15160"/>
    <s v="James Galang"/>
    <x v="1"/>
    <s v="United States"/>
    <s v="Murray"/>
    <x v="21"/>
    <n v="42071"/>
    <x v="1"/>
    <s v="FUR-FU-10004748"/>
    <x v="1"/>
    <x v="8"/>
    <s v="Howard Miller 16\ Diameter Gallery Wall Clock\&quot;&quot;"/>
    <n v="191.82"/>
    <n v="3"/>
    <n v="0"/>
    <n v="74.81"/>
    <x v="2"/>
    <x v="0"/>
    <d v="2016-06-12T00:00:00"/>
  </r>
  <r>
    <s v="CA-2016-115525"/>
    <s v="Standard Class"/>
    <s v="RR-19525"/>
    <s v="Rick Reed"/>
    <x v="0"/>
    <s v="United States"/>
    <s v="Toledo"/>
    <x v="15"/>
    <n v="43615"/>
    <x v="3"/>
    <s v="OFF-AP-10000026"/>
    <x v="0"/>
    <x v="9"/>
    <s v="Tripp Lite Isotel 6 Outlet Surge Protector with Fax/Modem Protection"/>
    <n v="243.88"/>
    <n v="5"/>
    <n v="0.2"/>
    <n v="27.44"/>
    <x v="331"/>
    <x v="0"/>
    <d v="2016-07-29T00:00:00"/>
  </r>
  <r>
    <s v="CA-2014-106719"/>
    <s v="Same Day"/>
    <s v="RB-19645"/>
    <s v="Robert Barroso"/>
    <x v="0"/>
    <s v="United States"/>
    <s v="Billings"/>
    <x v="39"/>
    <n v="59102"/>
    <x v="0"/>
    <s v="OFF-BI-10002799"/>
    <x v="0"/>
    <x v="2"/>
    <s v="SlimView Poly Binder, 3/8\\&quot;&quot;"/>
    <n v="8.2899999999999991"/>
    <n v="2"/>
    <n v="0.2"/>
    <n v="2.69"/>
    <x v="471"/>
    <x v="2"/>
    <d v="2014-08-24T00:00:00"/>
  </r>
  <r>
    <s v="CA-2017-116855"/>
    <s v="Standard Class"/>
    <s v="AI-10855"/>
    <s v="Arianne Irving"/>
    <x v="1"/>
    <s v="United States"/>
    <s v="Chesapeake"/>
    <x v="9"/>
    <n v="23320"/>
    <x v="1"/>
    <s v="FUR-CH-10003846"/>
    <x v="1"/>
    <x v="7"/>
    <s v="Hon Valutask Swivel Chairs"/>
    <n v="504.9"/>
    <n v="5"/>
    <n v="0"/>
    <n v="80.78"/>
    <x v="179"/>
    <x v="1"/>
    <d v="2017-12-21T00:00:00"/>
  </r>
  <r>
    <s v="US-2016-164189"/>
    <s v="Standard Class"/>
    <s v="DR-12880"/>
    <s v="Dan Reichenbach"/>
    <x v="0"/>
    <s v="United States"/>
    <s v="Gresham"/>
    <x v="40"/>
    <n v="97030"/>
    <x v="0"/>
    <s v="TEC-PH-10003691"/>
    <x v="2"/>
    <x v="5"/>
    <s v="BlackBerry Q10"/>
    <n v="403.17"/>
    <n v="4"/>
    <n v="0.2"/>
    <n v="25.2"/>
    <x v="472"/>
    <x v="0"/>
    <d v="2016-03-28T00:00:00"/>
  </r>
  <r>
    <s v="CA-2017-134173"/>
    <s v="Standard Class"/>
    <s v="AB-10060"/>
    <s v="Adam Bellavance"/>
    <x v="2"/>
    <s v="United States"/>
    <s v="Philadelphia"/>
    <x v="13"/>
    <n v="19143"/>
    <x v="3"/>
    <s v="OFF-PA-10004355"/>
    <x v="0"/>
    <x v="1"/>
    <s v="Xerox 231"/>
    <n v="20.74"/>
    <n v="4"/>
    <n v="0.2"/>
    <n v="7.26"/>
    <x v="51"/>
    <x v="1"/>
    <d v="2017-09-21T00:00:00"/>
  </r>
  <r>
    <s v="US-2016-147991"/>
    <s v="Standard Class"/>
    <s v="ZD-21925"/>
    <s v="Zuschuss Donatelli"/>
    <x v="1"/>
    <s v="United States"/>
    <s v="Chattanooga"/>
    <x v="19"/>
    <n v="37421"/>
    <x v="1"/>
    <s v="FUR-FU-10004270"/>
    <x v="1"/>
    <x v="8"/>
    <s v="Eldon Image Series Desk Accessories, Burgundy"/>
    <n v="16.72"/>
    <n v="5"/>
    <n v="0.2"/>
    <n v="3.34"/>
    <x v="224"/>
    <x v="0"/>
    <d v="2016-09-05T00:00:00"/>
  </r>
  <r>
    <s v="CA-2014-137351"/>
    <s v="Standard Class"/>
    <s v="DB-13615"/>
    <s v="Doug Bickford"/>
    <x v="1"/>
    <s v="United States"/>
    <s v="Seattle"/>
    <x v="2"/>
    <n v="98105"/>
    <x v="0"/>
    <s v="OFF-BI-10003910"/>
    <x v="0"/>
    <x v="2"/>
    <s v="DXL Angle-View Binders with Locking Rings by Samsill"/>
    <n v="43.18"/>
    <n v="7"/>
    <n v="0.2"/>
    <n v="13.49"/>
    <x v="293"/>
    <x v="2"/>
    <d v="2014-09-30T00:00:00"/>
  </r>
  <r>
    <s v="US-2015-100377"/>
    <s v="Standard Class"/>
    <s v="TS-21370"/>
    <s v="Todd Sumrall"/>
    <x v="0"/>
    <s v="United States"/>
    <s v="Chicago"/>
    <x v="6"/>
    <n v="60623"/>
    <x v="2"/>
    <s v="TEC-CO-10001046"/>
    <x v="2"/>
    <x v="16"/>
    <s v="Canon Imageclass D680 Copier / Fax"/>
    <n v="2799.96"/>
    <n v="5"/>
    <n v="0.2"/>
    <n v="874.99"/>
    <x v="473"/>
    <x v="3"/>
    <d v="2015-08-28T00:00:00"/>
  </r>
  <r>
    <s v="CA-2016-144554"/>
    <s v="Standard Class"/>
    <s v="DM-13345"/>
    <s v="Denise Monton"/>
    <x v="0"/>
    <s v="United States"/>
    <s v="Newark"/>
    <x v="15"/>
    <n v="43055"/>
    <x v="3"/>
    <s v="TEC-AC-10002800"/>
    <x v="2"/>
    <x v="10"/>
    <s v="Plantronics Audio 478 Stereo USB Headset"/>
    <n v="119.98"/>
    <n v="3"/>
    <n v="0.2"/>
    <n v="22.5"/>
    <x v="33"/>
    <x v="0"/>
    <d v="2016-12-11T00:00:00"/>
  </r>
  <r>
    <s v="CA-2017-127621"/>
    <s v="Standard Class"/>
    <s v="RE-19450"/>
    <s v="Richard Eichhorn"/>
    <x v="1"/>
    <s v="United States"/>
    <s v="Dallas"/>
    <x v="5"/>
    <n v="75081"/>
    <x v="2"/>
    <s v="OFF-PA-10001307"/>
    <x v="0"/>
    <x v="1"/>
    <s v="Important Message Pads, 50 4-1/4 x 5-1/2 Forms per Pad"/>
    <n v="26.88"/>
    <n v="8"/>
    <n v="0.2"/>
    <n v="9.74"/>
    <x v="213"/>
    <x v="1"/>
    <d v="2017-07-03T00:00:00"/>
  </r>
  <r>
    <s v="US-2017-120089"/>
    <s v="Same Day"/>
    <s v="ML-17755"/>
    <s v="Max Ludwig"/>
    <x v="2"/>
    <s v="United States"/>
    <s v="Toledo"/>
    <x v="15"/>
    <n v="43615"/>
    <x v="3"/>
    <s v="OFF-AP-10003779"/>
    <x v="0"/>
    <x v="9"/>
    <s v="Kensington 7 Outlet MasterPiece Power Center with Fax/Phone Line Protection"/>
    <n v="663.94"/>
    <n v="4"/>
    <n v="0.2"/>
    <n v="82.99"/>
    <x v="164"/>
    <x v="1"/>
    <d v="2017-11-30T00:00:00"/>
  </r>
  <r>
    <s v="CA-2016-125206"/>
    <s v="First Class"/>
    <s v="LR-16915"/>
    <s v="Lena Radford"/>
    <x v="1"/>
    <s v="United States"/>
    <s v="Los Angeles"/>
    <x v="0"/>
    <n v="90045"/>
    <x v="0"/>
    <s v="OFF-ST-10003692"/>
    <x v="0"/>
    <x v="3"/>
    <s v="Recycled Steel Personal File for Hanging File Folders"/>
    <n v="114.46"/>
    <n v="2"/>
    <n v="0"/>
    <n v="28.62"/>
    <x v="474"/>
    <x v="0"/>
    <d v="2016-05-01T00:00:00"/>
  </r>
  <r>
    <s v="CA-2015-126137"/>
    <s v="Standard Class"/>
    <s v="BS-11755"/>
    <s v="Bruce Stewart"/>
    <x v="1"/>
    <s v="United States"/>
    <s v="Los Angeles"/>
    <x v="0"/>
    <n v="90032"/>
    <x v="0"/>
    <s v="FUR-BO-10004409"/>
    <x v="1"/>
    <x v="15"/>
    <s v="Safco Value Mate Series Steel Bookcases, Baked Enamel Finish on Steel, Gray"/>
    <n v="120.67"/>
    <n v="2"/>
    <n v="0.15"/>
    <n v="18.45"/>
    <x v="323"/>
    <x v="3"/>
    <d v="2015-08-10T00:00:00"/>
  </r>
  <r>
    <s v="CA-2014-104780"/>
    <s v="Standard Class"/>
    <s v="BT-11530"/>
    <s v="Bradley Talbott"/>
    <x v="2"/>
    <s v="United States"/>
    <s v="San Diego"/>
    <x v="0"/>
    <n v="92037"/>
    <x v="0"/>
    <s v="OFF-AR-10003514"/>
    <x v="0"/>
    <x v="11"/>
    <s v="4009 Highlighters by Sanford"/>
    <n v="31.84"/>
    <n v="8"/>
    <n v="0"/>
    <n v="10.51"/>
    <x v="475"/>
    <x v="2"/>
    <d v="2014-05-25T00:00:00"/>
  </r>
  <r>
    <s v="US-2017-140074"/>
    <s v="Standard Class"/>
    <s v="EC-14050"/>
    <s v="Erin Creighton"/>
    <x v="1"/>
    <s v="United States"/>
    <s v="New York City"/>
    <x v="10"/>
    <n v="10024"/>
    <x v="3"/>
    <s v="OFF-PA-10002741"/>
    <x v="0"/>
    <x v="1"/>
    <s v="Xerox 1980"/>
    <n v="25.68"/>
    <n v="6"/>
    <n v="0"/>
    <n v="11.56"/>
    <x v="384"/>
    <x v="1"/>
    <d v="2017-03-29T00:00:00"/>
  </r>
  <r>
    <s v="CA-2016-103037"/>
    <s v="Standard Class"/>
    <s v="KH-16630"/>
    <s v="Ken Heidel"/>
    <x v="0"/>
    <s v="United States"/>
    <s v="Houston"/>
    <x v="5"/>
    <n v="77070"/>
    <x v="2"/>
    <s v="OFF-LA-10004345"/>
    <x v="0"/>
    <x v="0"/>
    <s v="Avery 493"/>
    <n v="15.71"/>
    <n v="4"/>
    <n v="0.2"/>
    <n v="5.7"/>
    <x v="331"/>
    <x v="0"/>
    <d v="2016-07-29T00:00:00"/>
  </r>
  <r>
    <s v="CA-2017-127460"/>
    <s v="Standard Class"/>
    <s v="FG-14260"/>
    <s v="Frank Gastineau"/>
    <x v="2"/>
    <s v="United States"/>
    <s v="Aurora"/>
    <x v="6"/>
    <n v="60505"/>
    <x v="2"/>
    <s v="OFF-ST-10004340"/>
    <x v="0"/>
    <x v="3"/>
    <s v="Fellowes Mobile File Cart, Black"/>
    <n v="298.45999999999998"/>
    <n v="6"/>
    <n v="0.2"/>
    <n v="26.12"/>
    <x v="460"/>
    <x v="1"/>
    <d v="2017-10-07T00:00:00"/>
  </r>
  <r>
    <s v="CA-2017-147564"/>
    <s v="Standard Class"/>
    <s v="BP-11155"/>
    <s v="Becky Pak"/>
    <x v="1"/>
    <s v="United States"/>
    <s v="New York City"/>
    <x v="10"/>
    <n v="10011"/>
    <x v="3"/>
    <s v="OFF-PA-10004438"/>
    <x v="0"/>
    <x v="1"/>
    <s v="Xerox 1907"/>
    <n v="49.12"/>
    <n v="4"/>
    <n v="0"/>
    <n v="23.09"/>
    <x v="476"/>
    <x v="1"/>
    <d v="2017-06-10T00:00:00"/>
  </r>
  <r>
    <s v="CA-2015-112557"/>
    <s v="First Class"/>
    <s v="JL-15850"/>
    <s v="John Lucas"/>
    <x v="1"/>
    <s v="United States"/>
    <s v="New York City"/>
    <x v="10"/>
    <n v="10035"/>
    <x v="3"/>
    <s v="OFF-AP-10002311"/>
    <x v="0"/>
    <x v="9"/>
    <s v="Holmes Replacement Filter for HEPA Air Cleaner, Very Large Room, HEPA Filter"/>
    <n v="206.43"/>
    <n v="3"/>
    <n v="0"/>
    <n v="90.83"/>
    <x v="153"/>
    <x v="3"/>
    <d v="2015-04-28T00:00:00"/>
  </r>
  <r>
    <s v="CA-2014-109218"/>
    <s v="Second Class"/>
    <s v="AR-10825"/>
    <s v="Anthony Rawles"/>
    <x v="0"/>
    <s v="United States"/>
    <s v="Los Angeles"/>
    <x v="0"/>
    <n v="90004"/>
    <x v="0"/>
    <s v="OFF-AR-10001374"/>
    <x v="0"/>
    <x v="11"/>
    <s v="BIC Brite Liner Highlighters, Chisel Tip"/>
    <n v="32.4"/>
    <n v="5"/>
    <n v="0"/>
    <n v="10.37"/>
    <x v="230"/>
    <x v="2"/>
    <d v="2014-06-30T00:00:00"/>
  </r>
  <r>
    <s v="CA-2016-120558"/>
    <s v="First Class"/>
    <s v="RD-19810"/>
    <s v="Ross DeVincentis"/>
    <x v="2"/>
    <s v="United States"/>
    <s v="New York City"/>
    <x v="10"/>
    <n v="10035"/>
    <x v="3"/>
    <s v="OFF-PA-10003441"/>
    <x v="0"/>
    <x v="1"/>
    <s v="Xerox 226"/>
    <n v="32.4"/>
    <n v="5"/>
    <n v="0"/>
    <n v="15.55"/>
    <x v="477"/>
    <x v="0"/>
    <d v="2016-10-06T00:00:00"/>
  </r>
  <r>
    <s v="US-2014-109036"/>
    <s v="Standard Class"/>
    <s v="KH-16510"/>
    <s v="Keith Herrera"/>
    <x v="1"/>
    <s v="United States"/>
    <s v="Seattle"/>
    <x v="2"/>
    <n v="98103"/>
    <x v="0"/>
    <s v="OFF-LA-10002043"/>
    <x v="0"/>
    <x v="0"/>
    <s v="Avery 489"/>
    <n v="31.05"/>
    <n v="3"/>
    <n v="0"/>
    <n v="14.9"/>
    <x v="478"/>
    <x v="2"/>
    <d v="2014-12-25T00:00:00"/>
  </r>
  <r>
    <s v="CA-2017-150497"/>
    <s v="Standard Class"/>
    <s v="SM-20950"/>
    <s v="Suzanne McNair"/>
    <x v="0"/>
    <s v="United States"/>
    <s v="Maple Grove"/>
    <x v="12"/>
    <n v="55369"/>
    <x v="2"/>
    <s v="OFF-BI-10004600"/>
    <x v="0"/>
    <x v="2"/>
    <s v="Ibico Ibimaster 300 Manual Binding System"/>
    <n v="735.98"/>
    <n v="2"/>
    <n v="0"/>
    <n v="331.19"/>
    <x v="101"/>
    <x v="1"/>
    <d v="2017-07-24T00:00:00"/>
  </r>
  <r>
    <s v="CA-2014-128986"/>
    <s v="Second Class"/>
    <s v="GH-14410"/>
    <s v="Gary Hansen"/>
    <x v="2"/>
    <s v="United States"/>
    <s v="Glendale"/>
    <x v="28"/>
    <n v="85301"/>
    <x v="0"/>
    <s v="OFF-PA-10001289"/>
    <x v="0"/>
    <x v="1"/>
    <s v="White Computer Printout Paper by Universal"/>
    <n v="93.02"/>
    <n v="3"/>
    <n v="0.2"/>
    <n v="33.72"/>
    <x v="479"/>
    <x v="2"/>
    <d v="2014-05-08T00:00:00"/>
  </r>
  <r>
    <s v="CA-2016-146682"/>
    <s v="First Class"/>
    <s v="KW-16435"/>
    <s v="Katrina Willman"/>
    <x v="1"/>
    <s v="United States"/>
    <s v="Lansing"/>
    <x v="8"/>
    <n v="48911"/>
    <x v="2"/>
    <s v="FUR-FU-10002671"/>
    <x v="1"/>
    <x v="8"/>
    <s v="Electrix 20W Halogen Replacement Bulb for Zoom-In Desk Lamp"/>
    <n v="67"/>
    <n v="5"/>
    <n v="0"/>
    <n v="32.159999999999997"/>
    <x v="480"/>
    <x v="0"/>
    <d v="2016-10-31T00:00:00"/>
  </r>
  <r>
    <s v="CA-2017-107461"/>
    <s v="Second Class"/>
    <s v="PK-19075"/>
    <s v="Pete Kriz"/>
    <x v="1"/>
    <s v="United States"/>
    <s v="Columbia"/>
    <x v="11"/>
    <n v="29203"/>
    <x v="1"/>
    <s v="OFF-BI-10002003"/>
    <x v="0"/>
    <x v="2"/>
    <s v="Ibico Presentation Index for Binding Systems"/>
    <n v="23.88"/>
    <n v="6"/>
    <n v="0"/>
    <n v="11.22"/>
    <x v="278"/>
    <x v="1"/>
    <d v="2017-12-26T00:00:00"/>
  </r>
  <r>
    <s v="CA-2017-157483"/>
    <s v="Standard Class"/>
    <s v="EP-13915"/>
    <s v="Emily Phan"/>
    <x v="1"/>
    <s v="United States"/>
    <s v="Detroit"/>
    <x v="8"/>
    <n v="48227"/>
    <x v="2"/>
    <s v="OFF-AR-10004260"/>
    <x v="0"/>
    <x v="11"/>
    <s v="Boston 1799 Powerhouse Electric Pencil Sharpener"/>
    <n v="181.86"/>
    <n v="7"/>
    <n v="0"/>
    <n v="50.92"/>
    <x v="440"/>
    <x v="1"/>
    <d v="2017-11-18T00:00:00"/>
  </r>
  <r>
    <s v="CA-2017-122280"/>
    <s v="Same Day"/>
    <s v="SH-20395"/>
    <s v="Shahid Hopkins"/>
    <x v="1"/>
    <s v="United States"/>
    <s v="New York City"/>
    <x v="10"/>
    <n v="10024"/>
    <x v="3"/>
    <s v="OFF-PA-10004911"/>
    <x v="0"/>
    <x v="1"/>
    <s v="Rediform S.O.S. 1-Up Phone Message Bk, 4-1/4x3-1/16 Bk, 1 Form/Pg, 40 Messages/Bk, 3/Pk"/>
    <n v="18.760000000000002"/>
    <n v="2"/>
    <n v="0"/>
    <n v="9"/>
    <x v="7"/>
    <x v="1"/>
    <d v="2017-10-09T00:00:00"/>
  </r>
  <r>
    <s v="CA-2017-159352"/>
    <s v="Standard Class"/>
    <s v="KB-16585"/>
    <s v="Ken Black"/>
    <x v="0"/>
    <s v="United States"/>
    <s v="Lowell"/>
    <x v="24"/>
    <n v="1852"/>
    <x v="3"/>
    <s v="TEC-PH-10004700"/>
    <x v="2"/>
    <x v="5"/>
    <s v="PowerGen Dual USB Car Charger"/>
    <n v="69.930000000000007"/>
    <n v="7"/>
    <n v="0"/>
    <n v="32.17"/>
    <x v="481"/>
    <x v="1"/>
    <d v="2017-12-03T00:00:00"/>
  </r>
  <r>
    <s v="CA-2017-123981"/>
    <s v="Standard Class"/>
    <s v="RW-19630"/>
    <s v="Rob Williams"/>
    <x v="0"/>
    <s v="United States"/>
    <s v="New York City"/>
    <x v="10"/>
    <n v="10035"/>
    <x v="3"/>
    <s v="TEC-PH-10002115"/>
    <x v="2"/>
    <x v="5"/>
    <s v="Plantronics 81402"/>
    <n v="65.989999999999995"/>
    <n v="1"/>
    <n v="0"/>
    <n v="17.16"/>
    <x v="476"/>
    <x v="1"/>
    <d v="2017-08-10T00:00:00"/>
  </r>
  <r>
    <s v="CA-2016-169026"/>
    <s v="Standard Class"/>
    <s v="CM-12655"/>
    <s v="Corinna Mitchell"/>
    <x v="2"/>
    <s v="United States"/>
    <s v="Jackson"/>
    <x v="23"/>
    <n v="39212"/>
    <x v="1"/>
    <s v="OFF-FA-10001883"/>
    <x v="0"/>
    <x v="12"/>
    <s v="Alliance Super-Size Bands, Assorted Sizes"/>
    <n v="23.34"/>
    <n v="3"/>
    <n v="0"/>
    <n v="0.23"/>
    <x v="482"/>
    <x v="0"/>
    <d v="2016-08-13T00:00:00"/>
  </r>
  <r>
    <s v="CA-2014-131527"/>
    <s v="Standard Class"/>
    <s v="TB-21280"/>
    <s v="Toby Braunhardt"/>
    <x v="1"/>
    <s v="United States"/>
    <s v="Jacksonville"/>
    <x v="1"/>
    <n v="28540"/>
    <x v="1"/>
    <s v="TEC-PH-10001644"/>
    <x v="2"/>
    <x v="5"/>
    <s v="BlueLounge Milo Smartphone Stand, White/Metallic"/>
    <n v="95.97"/>
    <n v="4"/>
    <n v="0.2"/>
    <n v="9.6"/>
    <x v="338"/>
    <x v="2"/>
    <d v="2014-07-12T00:00:00"/>
  </r>
  <r>
    <s v="CA-2017-164000"/>
    <s v="Standard Class"/>
    <s v="AH-10030"/>
    <s v="Aaron Hawkins"/>
    <x v="0"/>
    <s v="United States"/>
    <s v="Philadelphia"/>
    <x v="13"/>
    <n v="19134"/>
    <x v="3"/>
    <s v="OFF-AR-10003183"/>
    <x v="0"/>
    <x v="11"/>
    <s v="Avery Fluorescent Highlighter Four-Color Set"/>
    <n v="18.7"/>
    <n v="7"/>
    <n v="0.2"/>
    <n v="2.34"/>
    <x v="318"/>
    <x v="1"/>
    <d v="2017-12-22T00:00:00"/>
  </r>
  <r>
    <s v="CA-2014-142314"/>
    <s v="Standard Class"/>
    <s v="SF-20200"/>
    <s v="Sarah Foster"/>
    <x v="1"/>
    <s v="United States"/>
    <s v="Richmond"/>
    <x v="25"/>
    <n v="47374"/>
    <x v="2"/>
    <s v="OFF-AP-10002350"/>
    <x v="0"/>
    <x v="9"/>
    <s v="Belkin F9H710-06 7 Outlet SurgeMaster Surge Protector"/>
    <n v="207.24"/>
    <n v="11"/>
    <n v="0"/>
    <n v="58.03"/>
    <x v="483"/>
    <x v="2"/>
    <d v="2014-12-28T00:00:00"/>
  </r>
  <r>
    <s v="CA-2017-150189"/>
    <s v="First Class"/>
    <s v="VG-21790"/>
    <s v="Vivek Gonzalez"/>
    <x v="1"/>
    <s v="United States"/>
    <s v="San Mateo"/>
    <x v="0"/>
    <n v="94403"/>
    <x v="0"/>
    <s v="OFF-LA-10002762"/>
    <x v="0"/>
    <x v="0"/>
    <s v="Avery 485"/>
    <n v="75.180000000000007"/>
    <n v="6"/>
    <n v="0"/>
    <n v="35.33"/>
    <x v="226"/>
    <x v="1"/>
    <d v="2017-10-07T00:00:00"/>
  </r>
  <r>
    <s v="CA-2014-114433"/>
    <s v="Standard Class"/>
    <s v="NP-18325"/>
    <s v="Naresj Patel"/>
    <x v="1"/>
    <s v="United States"/>
    <s v="Oakland"/>
    <x v="0"/>
    <n v="94601"/>
    <x v="0"/>
    <s v="TEC-AC-10002800"/>
    <x v="2"/>
    <x v="10"/>
    <s v="Plantronics Audio 478 Stereo USB Headset"/>
    <n v="149.97"/>
    <n v="3"/>
    <n v="0"/>
    <n v="52.49"/>
    <x v="4"/>
    <x v="2"/>
    <d v="2014-05-17T00:00:00"/>
  </r>
  <r>
    <s v="CA-2014-154641"/>
    <s v="Standard Class"/>
    <s v="KL-16645"/>
    <s v="Ken Lonsdale"/>
    <x v="1"/>
    <s v="United States"/>
    <s v="New York City"/>
    <x v="10"/>
    <n v="10035"/>
    <x v="3"/>
    <s v="OFF-ST-10004459"/>
    <x v="0"/>
    <x v="3"/>
    <s v="Tennsco Single-Tier Lockers"/>
    <n v="375.34"/>
    <n v="1"/>
    <n v="0"/>
    <n v="18.77"/>
    <x v="484"/>
    <x v="2"/>
    <d v="2014-11-08T00:00:00"/>
  </r>
  <r>
    <s v="CA-2017-131625"/>
    <s v="Second Class"/>
    <s v="BN-11515"/>
    <s v="Bradley Nguyen"/>
    <x v="1"/>
    <s v="United States"/>
    <s v="New York City"/>
    <x v="10"/>
    <n v="10009"/>
    <x v="3"/>
    <s v="FUR-FU-10004960"/>
    <x v="1"/>
    <x v="8"/>
    <s v="Seth Thomas 12\ Clock w/ Goldtone Case\&quot;&quot;"/>
    <n v="114.9"/>
    <n v="5"/>
    <n v="0"/>
    <n v="39.07"/>
    <x v="485"/>
    <x v="1"/>
    <d v="2017-05-09T00:00:00"/>
  </r>
  <r>
    <s v="CA-2016-138933"/>
    <s v="First Class"/>
    <s v="JL-15130"/>
    <s v="Jack Lebron"/>
    <x v="1"/>
    <s v="United States"/>
    <s v="Riverside"/>
    <x v="0"/>
    <n v="92503"/>
    <x v="0"/>
    <s v="OFF-BI-10003355"/>
    <x v="0"/>
    <x v="2"/>
    <s v="Cardinal Holdit Business Card Pockets"/>
    <n v="3.98"/>
    <n v="1"/>
    <n v="0.2"/>
    <n v="1.39"/>
    <x v="200"/>
    <x v="0"/>
    <d v="2016-04-27T00:00:00"/>
  </r>
  <r>
    <s v="US-2016-140809"/>
    <s v="First Class"/>
    <s v="CK-12760"/>
    <s v="Cyma Kinney"/>
    <x v="0"/>
    <s v="United States"/>
    <s v="Arlington"/>
    <x v="9"/>
    <n v="22204"/>
    <x v="1"/>
    <s v="OFF-ST-10002214"/>
    <x v="0"/>
    <x v="3"/>
    <s v="X-Rack File for Hanging Folders"/>
    <n v="56.45"/>
    <n v="5"/>
    <n v="0"/>
    <n v="14.68"/>
    <x v="486"/>
    <x v="0"/>
    <d v="2016-03-02T00:00:00"/>
  </r>
  <r>
    <s v="CA-2016-157868"/>
    <s v="Standard Class"/>
    <s v="MC-17590"/>
    <s v="Matt Collister"/>
    <x v="0"/>
    <s v="United States"/>
    <s v="Grand Rapids"/>
    <x v="8"/>
    <n v="49505"/>
    <x v="2"/>
    <s v="OFF-FA-10000992"/>
    <x v="0"/>
    <x v="12"/>
    <s v="Acco Clips to Go Binder Clips, 24 Clips in Two Sizes"/>
    <n v="24.85"/>
    <n v="7"/>
    <n v="0"/>
    <n v="11.68"/>
    <x v="487"/>
    <x v="0"/>
    <d v="2016-12-29T00:00:00"/>
  </r>
  <r>
    <s v="CA-2017-119389"/>
    <s v="First Class"/>
    <s v="BG-11740"/>
    <s v="Bruce Geld"/>
    <x v="1"/>
    <s v="United States"/>
    <s v="Philadelphia"/>
    <x v="13"/>
    <n v="19120"/>
    <x v="3"/>
    <s v="FUR-FU-10001473"/>
    <x v="1"/>
    <x v="8"/>
    <s v="Eldon Executive Woodline II Desk Accessories, Mahogany"/>
    <n v="60.31"/>
    <n v="3"/>
    <n v="0.2"/>
    <n v="5.28"/>
    <x v="488"/>
    <x v="1"/>
    <d v="2017-04-19T00:00:00"/>
  </r>
  <r>
    <s v="CA-2015-155453"/>
    <s v="Standard Class"/>
    <s v="RA-19885"/>
    <s v="Ruben Ausman"/>
    <x v="0"/>
    <s v="United States"/>
    <s v="Jacksonville"/>
    <x v="7"/>
    <n v="32216"/>
    <x v="1"/>
    <s v="OFF-LA-10001613"/>
    <x v="0"/>
    <x v="0"/>
    <s v="Avery File Folder Labels"/>
    <n v="4.6100000000000003"/>
    <n v="2"/>
    <n v="0.2"/>
    <n v="1.67"/>
    <x v="489"/>
    <x v="3"/>
    <d v="2015-09-08T00:00:00"/>
  </r>
  <r>
    <s v="CA-2014-151554"/>
    <s v="First Class"/>
    <s v="CM-11815"/>
    <s v="Candace McMahon"/>
    <x v="0"/>
    <s v="United States"/>
    <s v="Pasadena"/>
    <x v="5"/>
    <n v="77506"/>
    <x v="2"/>
    <s v="OFF-PA-10004609"/>
    <x v="0"/>
    <x v="1"/>
    <s v="Xerox 221"/>
    <n v="20.74"/>
    <n v="4"/>
    <n v="0.2"/>
    <n v="7.26"/>
    <x v="490"/>
    <x v="2"/>
    <d v="2014-11-15T00:00:00"/>
  </r>
  <r>
    <s v="CA-2016-122518"/>
    <s v="Second Class"/>
    <s v="RF-19345"/>
    <s v="Randy Ferguson"/>
    <x v="0"/>
    <s v="United States"/>
    <s v="Miami"/>
    <x v="7"/>
    <n v="33180"/>
    <x v="1"/>
    <s v="OFF-LA-10001641"/>
    <x v="0"/>
    <x v="0"/>
    <s v="Avery 518"/>
    <n v="10.08"/>
    <n v="4"/>
    <n v="0.2"/>
    <n v="3.53"/>
    <x v="414"/>
    <x v="0"/>
    <d v="2016-08-03T00:00:00"/>
  </r>
  <r>
    <s v="CA-2015-155145"/>
    <s v="Second Class"/>
    <s v="KN-16450"/>
    <s v="Kean Nguyen"/>
    <x v="0"/>
    <s v="United States"/>
    <s v="Visalia"/>
    <x v="0"/>
    <n v="93277"/>
    <x v="0"/>
    <s v="TEC-AC-10003709"/>
    <x v="2"/>
    <x v="10"/>
    <s v="Maxell 4.7GB DVD-R 5/Pack"/>
    <n v="7.92"/>
    <n v="8"/>
    <n v="0"/>
    <n v="3.48"/>
    <x v="84"/>
    <x v="3"/>
    <d v="2015-12-29T00:00:00"/>
  </r>
  <r>
    <s v="CA-2015-146038"/>
    <s v="Standard Class"/>
    <s v="SJ-20215"/>
    <s v="Sarah Jordon"/>
    <x v="1"/>
    <s v="United States"/>
    <s v="Los Angeles"/>
    <x v="0"/>
    <n v="90049"/>
    <x v="0"/>
    <s v="FUR-CH-10002774"/>
    <x v="1"/>
    <x v="7"/>
    <s v="Global Deluxe Stacking Chair, Gray"/>
    <n v="203.92"/>
    <n v="5"/>
    <n v="0.2"/>
    <n v="22.94"/>
    <x v="43"/>
    <x v="3"/>
    <d v="2015-09-02T00:00:00"/>
  </r>
  <r>
    <s v="CA-2017-133865"/>
    <s v="Standard Class"/>
    <s v="PS-19045"/>
    <s v="Penelope Sewall"/>
    <x v="2"/>
    <s v="United States"/>
    <s v="Los Angeles"/>
    <x v="0"/>
    <n v="90032"/>
    <x v="0"/>
    <s v="TEC-CO-10001046"/>
    <x v="2"/>
    <x v="16"/>
    <s v="Canon Imageclass D680 Copier / Fax"/>
    <n v="3359.95"/>
    <n v="6"/>
    <n v="0.2"/>
    <n v="1049.99"/>
    <x v="491"/>
    <x v="1"/>
    <d v="2017-12-05T00:00:00"/>
  </r>
  <r>
    <s v="CA-2014-159478"/>
    <s v="Standard Class"/>
    <s v="MH-17785"/>
    <s v="Maya Herman"/>
    <x v="0"/>
    <s v="United States"/>
    <s v="New York City"/>
    <x v="10"/>
    <n v="10035"/>
    <x v="3"/>
    <s v="FUR-FU-10000221"/>
    <x v="1"/>
    <x v="8"/>
    <s v="Master Caster Door Stop, Brown"/>
    <n v="15.24"/>
    <n v="3"/>
    <n v="0"/>
    <n v="5.18"/>
    <x v="293"/>
    <x v="2"/>
    <d v="2014-09-30T00:00:00"/>
  </r>
  <r>
    <s v="CA-2016-167290"/>
    <s v="Standard Class"/>
    <s v="JF-15295"/>
    <s v="Jason Fortune-"/>
    <x v="1"/>
    <s v="United States"/>
    <s v="Sterling Heights"/>
    <x v="8"/>
    <n v="48310"/>
    <x v="2"/>
    <s v="OFF-AR-10004078"/>
    <x v="0"/>
    <x v="11"/>
    <s v="Newell 312"/>
    <n v="11.68"/>
    <n v="2"/>
    <n v="0"/>
    <n v="3.5"/>
    <x v="492"/>
    <x v="0"/>
    <d v="2016-10-30T00:00:00"/>
  </r>
  <r>
    <s v="CA-2017-113418"/>
    <s v="First Class"/>
    <s v="CM-12655"/>
    <s v="Corinna Mitchell"/>
    <x v="2"/>
    <s v="United States"/>
    <s v="New York City"/>
    <x v="10"/>
    <n v="10035"/>
    <x v="3"/>
    <s v="TEC-MA-10002428"/>
    <x v="2"/>
    <x v="14"/>
    <s v="Fellowes Powershred HS-440 4-Sheet High Security Shredder"/>
    <n v="1704.89"/>
    <n v="11"/>
    <n v="0"/>
    <n v="767.2"/>
    <x v="73"/>
    <x v="1"/>
    <d v="2017-03-10T00:00:00"/>
  </r>
  <r>
    <s v="CA-2017-136308"/>
    <s v="Same Day"/>
    <s v="MW-18235"/>
    <s v="Mitch Willingham"/>
    <x v="0"/>
    <s v="United States"/>
    <s v="San Francisco"/>
    <x v="0"/>
    <n v="94122"/>
    <x v="0"/>
    <s v="TEC-MA-10000488"/>
    <x v="2"/>
    <x v="14"/>
    <s v="Bady BDG101FRU Card Printer"/>
    <n v="1919.98"/>
    <n v="3"/>
    <n v="0.2"/>
    <n v="216"/>
    <x v="346"/>
    <x v="1"/>
    <d v="2017-11-16T00:00:00"/>
  </r>
  <r>
    <s v="CA-2015-144386"/>
    <s v="Standard Class"/>
    <s v="GT-14635"/>
    <s v="Grant Thornton"/>
    <x v="0"/>
    <s v="United States"/>
    <s v="New York City"/>
    <x v="10"/>
    <n v="10009"/>
    <x v="3"/>
    <s v="OFF-BI-10001116"/>
    <x v="0"/>
    <x v="2"/>
    <s v="Wilson Jones 1\ Hanging DublLock Ring Binders\&quot;&quot;"/>
    <n v="25.34"/>
    <n v="6"/>
    <n v="0.2"/>
    <n v="8.8699999999999992"/>
    <x v="300"/>
    <x v="3"/>
    <d v="2015-11-11T00:00:00"/>
  </r>
  <r>
    <s v="CA-2016-111416"/>
    <s v="Standard Class"/>
    <s v="LW-17215"/>
    <s v="Luke Weiss"/>
    <x v="1"/>
    <s v="United States"/>
    <s v="New York City"/>
    <x v="10"/>
    <n v="10035"/>
    <x v="3"/>
    <s v="OFF-BI-10002026"/>
    <x v="0"/>
    <x v="2"/>
    <s v="Avery Arch Ring Binders"/>
    <n v="232.4"/>
    <n v="5"/>
    <n v="0.2"/>
    <n v="78.44"/>
    <x v="252"/>
    <x v="0"/>
    <d v="2016-09-22T00:00:00"/>
  </r>
  <r>
    <s v="CA-2016-162747"/>
    <s v="Second Class"/>
    <s v="AH-10030"/>
    <s v="Aaron Hawkins"/>
    <x v="0"/>
    <s v="United States"/>
    <s v="Gulfport"/>
    <x v="23"/>
    <n v="39503"/>
    <x v="1"/>
    <s v="FUR-FU-10003691"/>
    <x v="1"/>
    <x v="8"/>
    <s v="Eldon Image Series Desk Accessories, Ebony"/>
    <n v="86.45"/>
    <n v="7"/>
    <n v="0"/>
    <n v="38.04"/>
    <x v="122"/>
    <x v="0"/>
    <d v="2016-03-25T00:00:00"/>
  </r>
  <r>
    <s v="CA-2015-112014"/>
    <s v="Standard Class"/>
    <s v="ON-18715"/>
    <s v="Odella Nelson"/>
    <x v="0"/>
    <s v="United States"/>
    <s v="Yucaipa"/>
    <x v="0"/>
    <n v="92399"/>
    <x v="0"/>
    <s v="OFF-AR-10003156"/>
    <x v="0"/>
    <x v="11"/>
    <s v="50 Colored Long Pencils"/>
    <n v="50.8"/>
    <n v="5"/>
    <n v="0"/>
    <n v="13.21"/>
    <x v="493"/>
    <x v="3"/>
    <d v="2015-08-20T00:00:00"/>
  </r>
  <r>
    <s v="CA-2016-147536"/>
    <s v="Standard Class"/>
    <s v="AR-10510"/>
    <s v="Andrew Roberts"/>
    <x v="1"/>
    <s v="United States"/>
    <s v="New York City"/>
    <x v="10"/>
    <n v="10024"/>
    <x v="3"/>
    <s v="TEC-AC-10003280"/>
    <x v="2"/>
    <x v="10"/>
    <s v="Belkin F8E887 USB Wired Ergonomic Keyboard"/>
    <n v="89.97"/>
    <n v="3"/>
    <n v="0"/>
    <n v="18.89"/>
    <x v="231"/>
    <x v="0"/>
    <d v="2016-12-31T00:00:00"/>
  </r>
  <r>
    <s v="CA-2017-100335"/>
    <s v="Standard Class"/>
    <s v="NF-18595"/>
    <s v="Nicole Fjeld"/>
    <x v="2"/>
    <s v="United States"/>
    <s v="Chicago"/>
    <x v="6"/>
    <n v="60610"/>
    <x v="2"/>
    <s v="OFF-PA-10001685"/>
    <x v="0"/>
    <x v="1"/>
    <s v="Easy-staple paper"/>
    <n v="73.010000000000005"/>
    <n v="9"/>
    <n v="0.2"/>
    <n v="26.47"/>
    <x v="89"/>
    <x v="1"/>
    <d v="2017-09-13T00:00:00"/>
  </r>
  <r>
    <s v="CA-2014-115161"/>
    <s v="First Class"/>
    <s v="LC-17050"/>
    <s v="Liz Carlisle"/>
    <x v="1"/>
    <s v="United States"/>
    <s v="Mission Viejo"/>
    <x v="0"/>
    <n v="92691"/>
    <x v="0"/>
    <s v="FUR-BO-10003966"/>
    <x v="1"/>
    <x v="15"/>
    <s v="Sauder Facets Collection Library, Sky Alder Finish"/>
    <n v="290.67"/>
    <n v="2"/>
    <n v="0.15"/>
    <n v="3.42"/>
    <x v="494"/>
    <x v="2"/>
    <d v="2014-02-02T00:00:00"/>
  </r>
  <r>
    <s v="CA-2014-165379"/>
    <s v="Standard Class"/>
    <s v="BM-11650"/>
    <s v="Brian Moss"/>
    <x v="0"/>
    <s v="United States"/>
    <s v="Dallas"/>
    <x v="5"/>
    <n v="75217"/>
    <x v="2"/>
    <s v="OFF-PA-10002245"/>
    <x v="0"/>
    <x v="1"/>
    <s v="Xerox 1895"/>
    <n v="14.35"/>
    <n v="3"/>
    <n v="0.2"/>
    <n v="4.49"/>
    <x v="495"/>
    <x v="2"/>
    <d v="2014-09-07T00:00:00"/>
  </r>
  <r>
    <s v="CA-2016-134887"/>
    <s v="Same Day"/>
    <s v="TB-21280"/>
    <s v="Toby Braunhardt"/>
    <x v="1"/>
    <s v="United States"/>
    <s v="Norman"/>
    <x v="26"/>
    <n v="73071"/>
    <x v="2"/>
    <s v="TEC-AC-10003832"/>
    <x v="2"/>
    <x v="10"/>
    <s v="LogitechÂ P710e Mobile Speakerphone"/>
    <n v="1287.45"/>
    <n v="5"/>
    <n v="0"/>
    <n v="244.62"/>
    <x v="496"/>
    <x v="0"/>
    <d v="2016-03-25T00:00:00"/>
  </r>
  <r>
    <s v="CA-2016-100671"/>
    <s v="First Class"/>
    <s v="CS-12490"/>
    <s v="Cindy Schnelling"/>
    <x v="0"/>
    <s v="United States"/>
    <s v="Conroe"/>
    <x v="5"/>
    <n v="77301"/>
    <x v="2"/>
    <s v="OFF-ST-10004950"/>
    <x v="0"/>
    <x v="3"/>
    <s v="Tenex Personal Filing Tote With Secure Closure Lid, Black/Frost"/>
    <n v="111.67"/>
    <n v="9"/>
    <n v="0.2"/>
    <n v="6.98"/>
    <x v="497"/>
    <x v="0"/>
    <d v="2016-04-11T00:00:00"/>
  </r>
  <r>
    <s v="CA-2017-103156"/>
    <s v="First Class"/>
    <s v="TD-20995"/>
    <s v="Tamara Dahlen"/>
    <x v="1"/>
    <s v="United States"/>
    <s v="Philadelphia"/>
    <x v="13"/>
    <n v="19120"/>
    <x v="3"/>
    <s v="FUR-FU-10000320"/>
    <x v="1"/>
    <x v="8"/>
    <s v="OIC Stacking Trays"/>
    <n v="24.05"/>
    <n v="9"/>
    <n v="0.2"/>
    <n v="7.21"/>
    <x v="498"/>
    <x v="1"/>
    <d v="2017-11-24T00:00:00"/>
  </r>
  <r>
    <s v="US-2017-162208"/>
    <s v="First Class"/>
    <s v="SP-20620"/>
    <s v="Stefania Perrino"/>
    <x v="0"/>
    <s v="United States"/>
    <s v="Tampa"/>
    <x v="7"/>
    <n v="33614"/>
    <x v="1"/>
    <s v="OFF-EN-10004030"/>
    <x v="0"/>
    <x v="6"/>
    <s v="Convenience Packs of Business Envelopes"/>
    <n v="2.9"/>
    <n v="1"/>
    <n v="0.2"/>
    <n v="0.98"/>
    <x v="457"/>
    <x v="1"/>
    <d v="2017-08-30T00:00:00"/>
  </r>
  <r>
    <s v="CA-2017-101077"/>
    <s v="Second Class"/>
    <s v="DB-13660"/>
    <s v="Duane Benoit"/>
    <x v="1"/>
    <s v="United States"/>
    <s v="Dallas"/>
    <x v="5"/>
    <n v="75081"/>
    <x v="2"/>
    <s v="OFF-PA-10004239"/>
    <x v="0"/>
    <x v="1"/>
    <s v="Xerox 1953"/>
    <n v="6.85"/>
    <n v="2"/>
    <n v="0.2"/>
    <n v="2.14"/>
    <x v="310"/>
    <x v="1"/>
    <d v="2017-03-30T00:00:00"/>
  </r>
  <r>
    <s v="CA-2015-152527"/>
    <s v="Same Day"/>
    <s v="CM-12190"/>
    <s v="Charlotte Melton"/>
    <x v="1"/>
    <s v="United States"/>
    <s v="Los Angeles"/>
    <x v="0"/>
    <n v="90004"/>
    <x v="0"/>
    <s v="OFF-ST-10003479"/>
    <x v="0"/>
    <x v="3"/>
    <s v="Eldon Base for stackable storage shelf, platinum"/>
    <n v="77.88"/>
    <n v="2"/>
    <n v="0"/>
    <n v="3.89"/>
    <x v="499"/>
    <x v="3"/>
    <d v="2015-10-17T00:00:00"/>
  </r>
  <r>
    <s v="US-2017-150847"/>
    <s v="Standard Class"/>
    <s v="JF-15490"/>
    <s v="Jeremy Farry"/>
    <x v="1"/>
    <s v="United States"/>
    <s v="Columbus"/>
    <x v="15"/>
    <n v="43229"/>
    <x v="3"/>
    <s v="OFF-PA-10004451"/>
    <x v="0"/>
    <x v="1"/>
    <s v="Xerox 222"/>
    <n v="10.37"/>
    <n v="2"/>
    <n v="0.2"/>
    <n v="3.63"/>
    <x v="248"/>
    <x v="1"/>
    <d v="2017-06-05T00:00:00"/>
  </r>
  <r>
    <s v="CA-2015-150791"/>
    <s v="Standard Class"/>
    <s v="CC-12430"/>
    <s v="Chuck Clark"/>
    <x v="2"/>
    <s v="United States"/>
    <s v="New York City"/>
    <x v="10"/>
    <n v="10024"/>
    <x v="3"/>
    <s v="FUR-CH-10000665"/>
    <x v="1"/>
    <x v="7"/>
    <s v="Global Airflow Leather Mesh Back Chair, Black"/>
    <n v="271.76"/>
    <n v="2"/>
    <n v="0.1"/>
    <n v="60.39"/>
    <x v="407"/>
    <x v="3"/>
    <d v="2015-09-13T00:00:00"/>
  </r>
  <r>
    <s v="CA-2015-153381"/>
    <s v="Standard Class"/>
    <s v="DE-13255"/>
    <s v="Deanra Eno"/>
    <x v="2"/>
    <s v="United States"/>
    <s v="Dubuque"/>
    <x v="34"/>
    <n v="52001"/>
    <x v="2"/>
    <s v="FUR-CH-10000988"/>
    <x v="1"/>
    <x v="7"/>
    <s v="Hon Olson Stacker Stools"/>
    <n v="1408.1"/>
    <n v="10"/>
    <n v="0"/>
    <n v="394.27"/>
    <x v="241"/>
    <x v="3"/>
    <d v="2015-09-28T00:00:00"/>
  </r>
  <r>
    <s v="CA-2015-144099"/>
    <s v="Same Day"/>
    <s v="PO-19195"/>
    <s v="Phillina Ober"/>
    <x v="2"/>
    <s v="United States"/>
    <s v="San Francisco"/>
    <x v="0"/>
    <n v="94122"/>
    <x v="0"/>
    <s v="OFF-BI-10001078"/>
    <x v="0"/>
    <x v="2"/>
    <s v="Acco PRESSTEX Data Binder with Storage Hooks, Dark Blue, 14 7/8\ X 11\&quot;\&quot;\&quot;&quot;"/>
    <n v="4.3"/>
    <n v="1"/>
    <n v="0.2"/>
    <n v="1.56"/>
    <x v="500"/>
    <x v="3"/>
    <d v="2015-11-30T00:00:00"/>
  </r>
  <r>
    <s v="CA-2014-158337"/>
    <s v="Second Class"/>
    <s v="KA-16525"/>
    <s v="Kelly Andreada"/>
    <x v="1"/>
    <s v="United States"/>
    <s v="New York City"/>
    <x v="10"/>
    <n v="10024"/>
    <x v="3"/>
    <s v="OFF-PA-10002137"/>
    <x v="0"/>
    <x v="1"/>
    <s v="Southworth 100% RÃ©sumÃ© Paper, 24lb."/>
    <n v="108.92"/>
    <n v="14"/>
    <n v="0"/>
    <n v="49.01"/>
    <x v="501"/>
    <x v="2"/>
    <d v="2014-11-03T00:00:00"/>
  </r>
  <r>
    <s v="CA-2015-131779"/>
    <s v="Standard Class"/>
    <s v="LE-16810"/>
    <s v="Laurel Elliston"/>
    <x v="1"/>
    <s v="United States"/>
    <s v="Newark"/>
    <x v="30"/>
    <n v="19711"/>
    <x v="3"/>
    <s v="OFF-ST-10001505"/>
    <x v="0"/>
    <x v="3"/>
    <s v="Perma STOR-ALL Hanging File Box, 13 1/8\W x 12 1/4\&quot;\&quot;D x 10 1/2\&quot;\&quot;H\&quot;&quot;"/>
    <n v="29.9"/>
    <n v="5"/>
    <n v="0"/>
    <n v="5.08"/>
    <x v="502"/>
    <x v="3"/>
    <d v="2015-12-06T00:00:00"/>
  </r>
  <r>
    <s v="CA-2016-158869"/>
    <s v="First Class"/>
    <s v="AH-10690"/>
    <s v="Anna HÃ¤berlin"/>
    <x v="0"/>
    <s v="United States"/>
    <s v="New York City"/>
    <x v="10"/>
    <n v="10024"/>
    <x v="3"/>
    <s v="OFF-PA-10000474"/>
    <x v="0"/>
    <x v="1"/>
    <s v="Easy-staple paper"/>
    <n v="70.88"/>
    <n v="2"/>
    <n v="0"/>
    <n v="33.31"/>
    <x v="503"/>
    <x v="0"/>
    <d v="2016-07-08T00:00:00"/>
  </r>
  <r>
    <s v="CA-2017-102554"/>
    <s v="Standard Class"/>
    <s v="KN-16705"/>
    <s v="Kristina Nunn"/>
    <x v="2"/>
    <s v="United States"/>
    <s v="Auburn"/>
    <x v="35"/>
    <n v="36830"/>
    <x v="1"/>
    <s v="OFF-AR-10001919"/>
    <x v="0"/>
    <x v="11"/>
    <s v="OIC #2 Pencils, Medium Soft"/>
    <n v="3.76"/>
    <n v="2"/>
    <n v="0"/>
    <n v="1.0900000000000001"/>
    <x v="272"/>
    <x v="1"/>
    <d v="2017-11-06T00:00:00"/>
  </r>
  <r>
    <s v="CA-2016-162614"/>
    <s v="Standard Class"/>
    <s v="TB-21250"/>
    <s v="Tim Brockman"/>
    <x v="1"/>
    <s v="United States"/>
    <s v="Los Angeles"/>
    <x v="0"/>
    <n v="90049"/>
    <x v="0"/>
    <s v="OFF-BI-10004001"/>
    <x v="0"/>
    <x v="2"/>
    <s v="GBC Recycled VeloBinder Covers"/>
    <n v="27.26"/>
    <n v="2"/>
    <n v="0.2"/>
    <n v="8.86"/>
    <x v="504"/>
    <x v="0"/>
    <d v="2016-10-13T00:00:00"/>
  </r>
  <r>
    <s v="CA-2014-157609"/>
    <s v="Second Class"/>
    <s v="KN-16705"/>
    <s v="Kristina Nunn"/>
    <x v="2"/>
    <s v="United States"/>
    <s v="Raleigh"/>
    <x v="1"/>
    <n v="27604"/>
    <x v="1"/>
    <s v="TEC-PH-10002415"/>
    <x v="2"/>
    <x v="5"/>
    <s v="Polycom VoiceStation 500 ConferenceÂ phone"/>
    <n v="471.92"/>
    <n v="2"/>
    <n v="0.2"/>
    <n v="29.5"/>
    <x v="505"/>
    <x v="2"/>
    <d v="2014-03-21T00:00:00"/>
  </r>
  <r>
    <s v="CA-2015-153325"/>
    <s v="Second Class"/>
    <s v="ST-20530"/>
    <s v="Shui Tom"/>
    <x v="1"/>
    <s v="United States"/>
    <s v="Macon"/>
    <x v="29"/>
    <n v="31204"/>
    <x v="1"/>
    <s v="OFF-BI-10004236"/>
    <x v="0"/>
    <x v="2"/>
    <s v="XtraLife ClearVue Slant-D Ring Binder, White, 3\\&quot;&quot;"/>
    <n v="58.72"/>
    <n v="4"/>
    <n v="0"/>
    <n v="27.01"/>
    <x v="506"/>
    <x v="3"/>
    <d v="2015-02-03T00:00:00"/>
  </r>
  <r>
    <s v="CA-2015-153626"/>
    <s v="Standard Class"/>
    <s v="EB-13870"/>
    <s v="Emily Burns"/>
    <x v="1"/>
    <s v="United States"/>
    <s v="Nashville"/>
    <x v="19"/>
    <n v="37211"/>
    <x v="1"/>
    <s v="OFF-AR-10000657"/>
    <x v="0"/>
    <x v="11"/>
    <s v="Binney &amp; Smith inkTank Desk Highlighter, Chisel Tip, Yellow, 12/Box"/>
    <n v="5.16"/>
    <n v="3"/>
    <n v="0.2"/>
    <n v="0.84"/>
    <x v="292"/>
    <x v="3"/>
    <d v="2015-09-07T00:00:00"/>
  </r>
  <r>
    <s v="CA-2016-166485"/>
    <s v="Standard Class"/>
    <s v="AH-10210"/>
    <s v="Alan Hwang"/>
    <x v="1"/>
    <s v="United States"/>
    <s v="Nashville"/>
    <x v="19"/>
    <n v="37211"/>
    <x v="1"/>
    <s v="OFF-PA-10004996"/>
    <x v="0"/>
    <x v="1"/>
    <s v="Speediset Carbonless Redi-Letter 7\ x 8 1/2\&quot;\&quot;\&quot;&quot;"/>
    <n v="16.5"/>
    <n v="2"/>
    <n v="0.2"/>
    <n v="5.57"/>
    <x v="507"/>
    <x v="0"/>
    <d v="2016-02-27T00:00:00"/>
  </r>
  <r>
    <s v="CA-2017-114258"/>
    <s v="Second Class"/>
    <s v="EM-13825"/>
    <s v="Elizabeth Moffitt"/>
    <x v="0"/>
    <s v="United States"/>
    <s v="Dallas"/>
    <x v="5"/>
    <n v="75081"/>
    <x v="2"/>
    <s v="TEC-PH-10003012"/>
    <x v="2"/>
    <x v="5"/>
    <s v="Nortel Meridian M3904 Professional Digital phone"/>
    <n v="492.77"/>
    <n v="4"/>
    <n v="0.2"/>
    <n v="55.44"/>
    <x v="162"/>
    <x v="1"/>
    <d v="2017-10-11T00:00:00"/>
  </r>
  <r>
    <s v="CA-2015-152611"/>
    <s v="Second Class"/>
    <s v="KA-16525"/>
    <s v="Kelly Andreada"/>
    <x v="1"/>
    <s v="United States"/>
    <s v="Perth Amboy"/>
    <x v="18"/>
    <n v="8861"/>
    <x v="3"/>
    <s v="OFF-AR-10003903"/>
    <x v="0"/>
    <x v="11"/>
    <s v="Sanford 52201 APSCO Electric Pencil Sharpener"/>
    <n v="286.79000000000002"/>
    <n v="7"/>
    <n v="0"/>
    <n v="74.569999999999993"/>
    <x v="417"/>
    <x v="3"/>
    <d v="2015-02-23T00:00:00"/>
  </r>
  <r>
    <s v="CA-2016-165470"/>
    <s v="Standard Class"/>
    <s v="HJ-14875"/>
    <s v="Heather Jas"/>
    <x v="2"/>
    <s v="United States"/>
    <s v="Jacksonville"/>
    <x v="7"/>
    <n v="32216"/>
    <x v="1"/>
    <s v="OFF-PA-10004675"/>
    <x v="0"/>
    <x v="1"/>
    <s v="Telephone Message Books with Fax/Mobile Section, 5 1/2\ x 3 3/16\&quot;\&quot;\&quot;&quot;"/>
    <n v="5.08"/>
    <n v="1"/>
    <n v="0.2"/>
    <n v="1.65"/>
    <x v="508"/>
    <x v="0"/>
    <d v="2016-11-30T00:00:00"/>
  </r>
  <r>
    <s v="CA-2017-128699"/>
    <s v="Second Class"/>
    <s v="ND-18370"/>
    <s v="Natalie DeCherney"/>
    <x v="1"/>
    <s v="United States"/>
    <s v="Jacksonville"/>
    <x v="7"/>
    <n v="32216"/>
    <x v="1"/>
    <s v="TEC-AC-10001990"/>
    <x v="2"/>
    <x v="10"/>
    <s v="Kensington Orbit Wireless Mobile Trackball for PC and Mac"/>
    <n v="47.99"/>
    <n v="1"/>
    <n v="0.2"/>
    <n v="7.2"/>
    <x v="422"/>
    <x v="1"/>
    <d v="2017-05-12T00:00:00"/>
  </r>
  <r>
    <s v="CA-2016-146143"/>
    <s v="Standard Class"/>
    <s v="MC-17845"/>
    <s v="Michael Chen"/>
    <x v="1"/>
    <s v="United States"/>
    <s v="Jackson"/>
    <x v="23"/>
    <n v="39212"/>
    <x v="1"/>
    <s v="FUR-FU-10002045"/>
    <x v="1"/>
    <x v="8"/>
    <s v="Executive Impressions 14\\&quot;&quot;"/>
    <n v="133.38"/>
    <n v="6"/>
    <n v="0"/>
    <n v="58.69"/>
    <x v="509"/>
    <x v="0"/>
    <d v="2016-12-19T00:00:00"/>
  </r>
  <r>
    <s v="CA-2015-100888"/>
    <s v="Standard Class"/>
    <s v="MH-17455"/>
    <s v="Mark Hamilton"/>
    <x v="1"/>
    <s v="United States"/>
    <s v="Jacksonville"/>
    <x v="1"/>
    <n v="28540"/>
    <x v="1"/>
    <s v="OFF-PA-10001019"/>
    <x v="0"/>
    <x v="1"/>
    <s v="Xerox 1884"/>
    <n v="47.95"/>
    <n v="3"/>
    <n v="0.2"/>
    <n v="16.18"/>
    <x v="510"/>
    <x v="3"/>
    <d v="2015-10-04T00:00:00"/>
  </r>
  <r>
    <s v="US-2016-150035"/>
    <s v="Standard Class"/>
    <s v="CL-11890"/>
    <s v="Carl Ludwig"/>
    <x v="1"/>
    <s v="United States"/>
    <s v="San Francisco"/>
    <x v="0"/>
    <n v="94122"/>
    <x v="0"/>
    <s v="FUR-FU-10003724"/>
    <x v="1"/>
    <x v="8"/>
    <s v="Westinghouse Clip-On Gooseneck Lamps"/>
    <n v="16.739999999999998"/>
    <n v="2"/>
    <n v="0"/>
    <n v="4.3499999999999996"/>
    <x v="20"/>
    <x v="0"/>
    <d v="2016-05-12T00:00:00"/>
  </r>
  <r>
    <s v="CA-2014-143385"/>
    <s v="Standard Class"/>
    <s v="SJ-20500"/>
    <s v="Shirley Jackson"/>
    <x v="1"/>
    <s v="United States"/>
    <s v="Santa Fe"/>
    <x v="16"/>
    <n v="87505"/>
    <x v="0"/>
    <s v="TEC-AC-10001635"/>
    <x v="2"/>
    <x v="10"/>
    <s v="KeyTronicÂ KT400U2 -Â KeyboardÂ - Black"/>
    <n v="92.52"/>
    <n v="9"/>
    <n v="0"/>
    <n v="18.5"/>
    <x v="511"/>
    <x v="2"/>
    <d v="2014-08-31T00:00:00"/>
  </r>
  <r>
    <s v="CA-2014-124023"/>
    <s v="First Class"/>
    <s v="PJ-19015"/>
    <s v="Pauline Johnson"/>
    <x v="1"/>
    <s v="United States"/>
    <s v="Mobile"/>
    <x v="35"/>
    <n v="36608"/>
    <x v="1"/>
    <s v="FUR-FU-10004415"/>
    <x v="1"/>
    <x v="8"/>
    <s v="Stacking Tray, Side-Loading, Legal, Smoke"/>
    <n v="8.9600000000000009"/>
    <n v="2"/>
    <n v="0"/>
    <n v="2.78"/>
    <x v="512"/>
    <x v="2"/>
    <d v="2014-10-04T00:00:00"/>
  </r>
  <r>
    <s v="CA-2016-151169"/>
    <s v="Standard Class"/>
    <s v="MY-18295"/>
    <s v="Muhammed Yedwab"/>
    <x v="0"/>
    <s v="United States"/>
    <s v="Newark"/>
    <x v="30"/>
    <n v="19711"/>
    <x v="3"/>
    <s v="OFF-BI-10002813"/>
    <x v="0"/>
    <x v="2"/>
    <s v="Avery Reinforcements for Hole-Punch Pages"/>
    <n v="7.92"/>
    <n v="4"/>
    <n v="0"/>
    <n v="3.56"/>
    <x v="513"/>
    <x v="0"/>
    <d v="2016-10-26T00:00:00"/>
  </r>
  <r>
    <s v="US-2016-134761"/>
    <s v="Same Day"/>
    <s v="DB-13210"/>
    <s v="Dean Braden"/>
    <x v="1"/>
    <s v="United States"/>
    <s v="Hickory"/>
    <x v="1"/>
    <n v="28601"/>
    <x v="1"/>
    <s v="TEC-PH-10002890"/>
    <x v="2"/>
    <x v="5"/>
    <s v="AT&amp;T 17929 Lendline Telephone"/>
    <n v="36.19"/>
    <n v="1"/>
    <n v="0.2"/>
    <n v="2.71"/>
    <x v="514"/>
    <x v="0"/>
    <d v="2016-11-30T00:00:00"/>
  </r>
  <r>
    <s v="CA-2016-150945"/>
    <s v="Second Class"/>
    <s v="JK-16120"/>
    <s v="Julie Kriz"/>
    <x v="2"/>
    <s v="United States"/>
    <s v="New York City"/>
    <x v="10"/>
    <n v="10009"/>
    <x v="3"/>
    <s v="OFF-ST-10003716"/>
    <x v="0"/>
    <x v="3"/>
    <s v="Tennsco Double-Tier Lockers"/>
    <n v="900.08"/>
    <n v="4"/>
    <n v="0"/>
    <n v="117.01"/>
    <x v="105"/>
    <x v="0"/>
    <d v="2016-12-20T00:00:00"/>
  </r>
  <r>
    <s v="CA-2016-168536"/>
    <s v="Standard Class"/>
    <s v="SC-20800"/>
    <s v="Stuart Calhoun"/>
    <x v="1"/>
    <s v="United States"/>
    <s v="Jackson"/>
    <x v="23"/>
    <n v="39212"/>
    <x v="1"/>
    <s v="TEC-AC-10002323"/>
    <x v="2"/>
    <x v="10"/>
    <s v="SanDisk Ultra 32 GB MicroSDHC Class 10 Memory Card"/>
    <n v="66.3"/>
    <n v="3"/>
    <n v="0"/>
    <n v="8.6199999999999992"/>
    <x v="515"/>
    <x v="0"/>
    <d v="2016-12-24T00:00:00"/>
  </r>
  <r>
    <s v="CA-2015-168767"/>
    <s v="Standard Class"/>
    <s v="DM-12955"/>
    <s v="Dario Medina"/>
    <x v="0"/>
    <s v="United States"/>
    <s v="Sacramento"/>
    <x v="0"/>
    <n v="95823"/>
    <x v="0"/>
    <s v="OFF-BI-10000773"/>
    <x v="0"/>
    <x v="2"/>
    <s v="Insertable Tab Post Binder Dividers"/>
    <n v="12.83"/>
    <n v="2"/>
    <n v="0.2"/>
    <n v="4.33"/>
    <x v="516"/>
    <x v="3"/>
    <d v="2015-10-04T00:00:00"/>
  </r>
  <r>
    <s v="CA-2016-137673"/>
    <s v="Standard Class"/>
    <s v="ML-17395"/>
    <s v="Marina Lichtenstein"/>
    <x v="0"/>
    <s v="United States"/>
    <s v="San Diego"/>
    <x v="0"/>
    <n v="92105"/>
    <x v="0"/>
    <s v="TEC-AC-10002345"/>
    <x v="2"/>
    <x v="10"/>
    <s v="HP Standard 104 key PS/2 Keyboard"/>
    <n v="116"/>
    <n v="8"/>
    <n v="0"/>
    <n v="29"/>
    <x v="24"/>
    <x v="0"/>
    <d v="2016-10-09T00:00:00"/>
  </r>
  <r>
    <s v="CA-2016-132731"/>
    <s v="Standard Class"/>
    <s v="GA-14515"/>
    <s v="George Ashbrook"/>
    <x v="1"/>
    <s v="United States"/>
    <s v="Dallas"/>
    <x v="5"/>
    <n v="75081"/>
    <x v="2"/>
    <s v="TEC-PH-10004120"/>
    <x v="2"/>
    <x v="5"/>
    <s v="AT&amp;T 1080 Phone"/>
    <n v="657.55"/>
    <n v="6"/>
    <n v="0.2"/>
    <n v="49.32"/>
    <x v="183"/>
    <x v="0"/>
    <d v="2016-11-28T00:00:00"/>
  </r>
  <r>
    <s v="CA-2015-141145"/>
    <s v="Standard Class"/>
    <s v="DB-13405"/>
    <s v="Denny Blanton"/>
    <x v="1"/>
    <s v="United States"/>
    <s v="Orlando"/>
    <x v="7"/>
    <n v="32839"/>
    <x v="1"/>
    <s v="TEC-AC-10001465"/>
    <x v="2"/>
    <x v="10"/>
    <s v="SanDisk Cruzer 64 GB USB Flash Drive"/>
    <n v="87.17"/>
    <n v="3"/>
    <n v="0.2"/>
    <n v="10.9"/>
    <x v="177"/>
    <x v="3"/>
    <d v="2015-09-23T00:00:00"/>
  </r>
  <r>
    <s v="US-2016-152835"/>
    <s v="Standard Class"/>
    <s v="RP-19855"/>
    <s v="Roy Phan"/>
    <x v="0"/>
    <s v="United States"/>
    <s v="Lafayette"/>
    <x v="25"/>
    <n v="47905"/>
    <x v="2"/>
    <s v="OFF-AR-10003056"/>
    <x v="0"/>
    <x v="11"/>
    <s v="Newell 341"/>
    <n v="21.4"/>
    <n v="5"/>
    <n v="0"/>
    <n v="6.21"/>
    <x v="128"/>
    <x v="0"/>
    <d v="2016-05-23T00:00:00"/>
  </r>
  <r>
    <s v="CA-2016-155565"/>
    <s v="Same Day"/>
    <s v="EH-13765"/>
    <s v="Edward Hooks"/>
    <x v="0"/>
    <s v="United States"/>
    <s v="New York City"/>
    <x v="10"/>
    <n v="10035"/>
    <x v="3"/>
    <s v="OFF-SU-10001218"/>
    <x v="0"/>
    <x v="13"/>
    <s v="Fiskars Softgrip Scissors"/>
    <n v="54.9"/>
    <n v="5"/>
    <n v="0"/>
    <n v="15.37"/>
    <x v="144"/>
    <x v="0"/>
    <d v="2016-05-28T00:00:00"/>
  </r>
  <r>
    <s v="CA-2016-145842"/>
    <s v="Second Class"/>
    <s v="FM-14380"/>
    <s v="Fred McMath"/>
    <x v="1"/>
    <s v="United States"/>
    <s v="New York City"/>
    <x v="10"/>
    <n v="10024"/>
    <x v="3"/>
    <s v="OFF-ST-10000419"/>
    <x v="0"/>
    <x v="3"/>
    <s v="Rogers Jumbo File, Granite"/>
    <n v="40.74"/>
    <n v="3"/>
    <n v="0"/>
    <n v="0.41"/>
    <x v="261"/>
    <x v="0"/>
    <d v="2016-06-20T00:00:00"/>
  </r>
  <r>
    <s v="CA-2017-103877"/>
    <s v="Standard Class"/>
    <s v="RD-19660"/>
    <s v="Robert Dilbeck"/>
    <x v="2"/>
    <s v="United States"/>
    <s v="Independence"/>
    <x v="14"/>
    <n v="64055"/>
    <x v="2"/>
    <s v="OFF-BI-10003650"/>
    <x v="0"/>
    <x v="2"/>
    <s v="GBC DocuBind 300 Electric Binding Machine"/>
    <n v="1577.94"/>
    <n v="3"/>
    <n v="0"/>
    <n v="757.41"/>
    <x v="89"/>
    <x v="1"/>
    <d v="2017-09-14T00:00:00"/>
  </r>
  <r>
    <s v="US-2017-126081"/>
    <s v="Standard Class"/>
    <s v="FC-14335"/>
    <s v="Fred Chung"/>
    <x v="0"/>
    <s v="United States"/>
    <s v="Mesquite"/>
    <x v="5"/>
    <n v="75150"/>
    <x v="2"/>
    <s v="OFF-PA-10003953"/>
    <x v="0"/>
    <x v="1"/>
    <s v="Xerox 218"/>
    <n v="5.18"/>
    <n v="1"/>
    <n v="0.2"/>
    <n v="1.81"/>
    <x v="97"/>
    <x v="1"/>
    <d v="2017-06-29T00:00:00"/>
  </r>
  <r>
    <s v="CA-2015-143532"/>
    <s v="Standard Class"/>
    <s v="DC-12850"/>
    <s v="Dan Campbell"/>
    <x v="1"/>
    <s v="United States"/>
    <s v="North Miami"/>
    <x v="7"/>
    <n v="33161"/>
    <x v="1"/>
    <s v="OFF-PA-10001560"/>
    <x v="0"/>
    <x v="1"/>
    <s v="Adams Telephone Message Books, 5 1/4â€ x 11â€"/>
    <n v="14.5"/>
    <n v="3"/>
    <n v="0.2"/>
    <n v="4.8899999999999997"/>
    <x v="271"/>
    <x v="3"/>
    <d v="2015-03-24T00:00:00"/>
  </r>
  <r>
    <s v="CA-2017-117807"/>
    <s v="Standard Class"/>
    <s v="DK-13090"/>
    <s v="Dave Kipp"/>
    <x v="1"/>
    <s v="United States"/>
    <s v="Fremont"/>
    <x v="37"/>
    <n v="68025"/>
    <x v="2"/>
    <s v="OFF-PA-10000994"/>
    <x v="0"/>
    <x v="1"/>
    <s v="Xerox 1915"/>
    <n v="104.85"/>
    <n v="1"/>
    <n v="0"/>
    <n v="50.33"/>
    <x v="73"/>
    <x v="1"/>
    <d v="2017-07-10T00:00:00"/>
  </r>
  <r>
    <s v="CA-2017-161823"/>
    <s v="Standard Class"/>
    <s v="AG-10300"/>
    <s v="Aleksandra Gannaway"/>
    <x v="0"/>
    <s v="United States"/>
    <s v="San Francisco"/>
    <x v="0"/>
    <n v="94122"/>
    <x v="0"/>
    <s v="OFF-AR-10002053"/>
    <x v="0"/>
    <x v="11"/>
    <s v="Premium Writing Pencils, Soft, #2 by Central Association for the Blind"/>
    <n v="5.96"/>
    <n v="2"/>
    <n v="0"/>
    <n v="1.67"/>
    <x v="114"/>
    <x v="1"/>
    <d v="2017-08-09T00:00:00"/>
  </r>
  <r>
    <s v="CA-2017-158729"/>
    <s v="First Class"/>
    <s v="AC-10450"/>
    <s v="Amy Cox"/>
    <x v="1"/>
    <s v="United States"/>
    <s v="Lafayette"/>
    <x v="31"/>
    <n v="70506"/>
    <x v="1"/>
    <s v="OFF-SU-10002881"/>
    <x v="0"/>
    <x v="13"/>
    <s v="Martin Yale Chadless Opener Electric Letter Opener"/>
    <n v="1665.62"/>
    <n v="2"/>
    <n v="0"/>
    <n v="33.31"/>
    <x v="232"/>
    <x v="1"/>
    <d v="2017-12-21T00:00:00"/>
  </r>
  <r>
    <s v="CA-2014-154186"/>
    <s v="Second Class"/>
    <s v="RA-19285"/>
    <s v="Ralph Arnett"/>
    <x v="1"/>
    <s v="United States"/>
    <s v="Houston"/>
    <x v="5"/>
    <n v="77070"/>
    <x v="2"/>
    <s v="OFF-SU-10001574"/>
    <x v="0"/>
    <x v="13"/>
    <s v="Acme Value Line Scissors"/>
    <n v="2.92"/>
    <n v="1"/>
    <n v="0.2"/>
    <n v="0.37"/>
    <x v="396"/>
    <x v="2"/>
    <d v="2014-12-15T00:00:00"/>
  </r>
  <r>
    <s v="CA-2016-108434"/>
    <s v="Second Class"/>
    <s v="JG-15160"/>
    <s v="James Galang"/>
    <x v="1"/>
    <s v="United States"/>
    <s v="New York City"/>
    <x v="10"/>
    <n v="10024"/>
    <x v="3"/>
    <s v="OFF-ST-10002615"/>
    <x v="0"/>
    <x v="3"/>
    <s v="Dual Level, Single-Width Filing Carts"/>
    <n v="465.18"/>
    <n v="3"/>
    <n v="0"/>
    <n v="120.95"/>
    <x v="2"/>
    <x v="0"/>
    <d v="2016-07-12T00:00:00"/>
  </r>
  <r>
    <s v="CA-2017-148012"/>
    <s v="Standard Class"/>
    <s v="KM-16225"/>
    <s v="Kalyca Meade"/>
    <x v="0"/>
    <s v="United States"/>
    <s v="Philadelphia"/>
    <x v="13"/>
    <n v="19143"/>
    <x v="3"/>
    <s v="OFF-AR-10004757"/>
    <x v="0"/>
    <x v="11"/>
    <s v="Crayola Colored Pencils"/>
    <n v="2.62"/>
    <n v="1"/>
    <n v="0.2"/>
    <n v="0.43"/>
    <x v="42"/>
    <x v="1"/>
    <d v="2017-12-15T00:00:00"/>
  </r>
  <r>
    <s v="CA-2017-138310"/>
    <s v="Standard Class"/>
    <s v="NP-18700"/>
    <s v="Nora Preis"/>
    <x v="1"/>
    <s v="United States"/>
    <s v="Denver"/>
    <x v="22"/>
    <n v="80219"/>
    <x v="0"/>
    <s v="TEC-AC-10001990"/>
    <x v="2"/>
    <x v="10"/>
    <s v="Kensington Orbit Wireless Mobile Trackball for PC and Mac"/>
    <n v="431.93"/>
    <n v="9"/>
    <n v="0.2"/>
    <n v="64.790000000000006"/>
    <x v="154"/>
    <x v="1"/>
    <d v="2017-06-30T00:00:00"/>
  </r>
  <r>
    <s v="CA-2016-119683"/>
    <s v="Second Class"/>
    <s v="CK-12595"/>
    <s v="Clytie Kelty"/>
    <x v="1"/>
    <s v="United States"/>
    <s v="New York City"/>
    <x v="10"/>
    <n v="10024"/>
    <x v="3"/>
    <s v="OFF-EN-10001099"/>
    <x v="0"/>
    <x v="6"/>
    <s v="Staple envelope"/>
    <n v="29.34"/>
    <n v="3"/>
    <n v="0"/>
    <n v="13.5"/>
    <x v="137"/>
    <x v="0"/>
    <d v="2016-12-03T00:00:00"/>
  </r>
  <r>
    <s v="CA-2014-163559"/>
    <s v="Second Class"/>
    <s v="ST-20530"/>
    <s v="Shui Tom"/>
    <x v="1"/>
    <s v="United States"/>
    <s v="New York City"/>
    <x v="10"/>
    <n v="10035"/>
    <x v="3"/>
    <s v="OFF-BI-10002026"/>
    <x v="0"/>
    <x v="2"/>
    <s v="Avery Arch Ring Binders"/>
    <n v="139.44"/>
    <n v="3"/>
    <n v="0.2"/>
    <n v="47.06"/>
    <x v="517"/>
    <x v="2"/>
    <d v="2014-09-28T00:00:00"/>
  </r>
  <r>
    <s v="US-2016-131674"/>
    <s v="Second Class"/>
    <s v="NC-18535"/>
    <s v="Nick Crebassa"/>
    <x v="0"/>
    <s v="United States"/>
    <s v="Dallas"/>
    <x v="5"/>
    <n v="75217"/>
    <x v="2"/>
    <s v="TEC-AC-10004864"/>
    <x v="2"/>
    <x v="10"/>
    <s v="Memorex Micro Travel Drive 32 GB"/>
    <n v="58.42"/>
    <n v="2"/>
    <n v="0.2"/>
    <n v="16.79"/>
    <x v="518"/>
    <x v="0"/>
    <d v="2016-11-29T00:00:00"/>
  </r>
  <r>
    <s v="CA-2015-110093"/>
    <s v="Standard Class"/>
    <s v="AB-10255"/>
    <s v="Alejandro Ballentine"/>
    <x v="2"/>
    <s v="United States"/>
    <s v="Philadelphia"/>
    <x v="13"/>
    <n v="19134"/>
    <x v="3"/>
    <s v="TEC-AC-10000171"/>
    <x v="2"/>
    <x v="10"/>
    <s v="Verbatim 25 GB 6x Blu-ray Single Layer Recordable Disc, 25/Pack"/>
    <n v="36.78"/>
    <n v="2"/>
    <n v="0.2"/>
    <n v="10.58"/>
    <x v="91"/>
    <x v="3"/>
    <d v="2015-08-12T00:00:00"/>
  </r>
  <r>
    <s v="CA-2014-169726"/>
    <s v="Standard Class"/>
    <s v="JH-15985"/>
    <s v="Joseph Holt"/>
    <x v="1"/>
    <s v="United States"/>
    <s v="Seattle"/>
    <x v="2"/>
    <n v="98103"/>
    <x v="0"/>
    <s v="OFF-BI-10004600"/>
    <x v="0"/>
    <x v="2"/>
    <s v="Ibico Ibimaster 300 Manual Binding System"/>
    <n v="2060.7399999999998"/>
    <n v="7"/>
    <n v="0.2"/>
    <n v="643.98"/>
    <x v="288"/>
    <x v="2"/>
    <d v="2014-09-08T00:00:00"/>
  </r>
  <r>
    <s v="CA-2015-168459"/>
    <s v="Standard Class"/>
    <s v="MC-17275"/>
    <s v="Marc Crier"/>
    <x v="1"/>
    <s v="United States"/>
    <s v="Memphis"/>
    <x v="19"/>
    <n v="38109"/>
    <x v="1"/>
    <s v="OFF-FA-10004854"/>
    <x v="0"/>
    <x v="12"/>
    <s v="Vinyl Coated Wire Paper Clips in Organizer Box, 800/Box"/>
    <n v="55.1"/>
    <n v="6"/>
    <n v="0.2"/>
    <n v="18.600000000000001"/>
    <x v="349"/>
    <x v="3"/>
    <d v="2015-11-27T00:00:00"/>
  </r>
  <r>
    <s v="CA-2017-133004"/>
    <s v="Standard Class"/>
    <s v="AJ-10945"/>
    <s v="Ashley Jarboe"/>
    <x v="1"/>
    <s v="United States"/>
    <s v="Lawrence"/>
    <x v="25"/>
    <n v="46226"/>
    <x v="2"/>
    <s v="OFF-AP-10002439"/>
    <x v="0"/>
    <x v="9"/>
    <s v="Tripp Lite Isotel 8 Ultra 8 Outlet Metal Surge"/>
    <n v="638.73"/>
    <n v="9"/>
    <n v="0"/>
    <n v="166.07"/>
    <x v="448"/>
    <x v="1"/>
    <d v="2017-08-31T00:00:00"/>
  </r>
  <r>
    <s v="CA-2017-158036"/>
    <s v="Standard Class"/>
    <s v="DB-13555"/>
    <s v="Dorothy Badders"/>
    <x v="0"/>
    <s v="United States"/>
    <s v="Dublin"/>
    <x v="15"/>
    <n v="43017"/>
    <x v="3"/>
    <s v="TEC-AC-10002558"/>
    <x v="2"/>
    <x v="10"/>
    <s v="ImationÂ SwivelÂ Flash DriveÂ USBÂ flash driveÂ - 8 GB"/>
    <n v="9.1"/>
    <n v="1"/>
    <n v="0.2"/>
    <n v="1.71"/>
    <x v="519"/>
    <x v="1"/>
    <d v="2017-09-14T00:00:00"/>
  </r>
  <r>
    <s v="CA-2016-161676"/>
    <s v="Standard Class"/>
    <s v="JP-15460"/>
    <s v="Jennifer Patt"/>
    <x v="0"/>
    <s v="United States"/>
    <s v="Glendale"/>
    <x v="28"/>
    <n v="85301"/>
    <x v="0"/>
    <s v="OFF-SU-10004782"/>
    <x v="0"/>
    <x v="13"/>
    <s v="Elite 5\ Scissors\&quot;&quot;"/>
    <n v="33.799999999999997"/>
    <n v="5"/>
    <n v="0.2"/>
    <n v="4.2300000000000004"/>
    <x v="303"/>
    <x v="0"/>
    <d v="2016-07-23T00:00:00"/>
  </r>
  <r>
    <s v="CA-2016-155005"/>
    <s v="Second Class"/>
    <s v="SC-20050"/>
    <s v="Sample Company A"/>
    <x v="2"/>
    <s v="United States"/>
    <s v="Jackson"/>
    <x v="8"/>
    <n v="49201"/>
    <x v="2"/>
    <s v="TEC-PH-10003484"/>
    <x v="2"/>
    <x v="5"/>
    <s v="Ooma Telo VoIP Home Phone System"/>
    <n v="377.97"/>
    <n v="3"/>
    <n v="0"/>
    <n v="94.49"/>
    <x v="520"/>
    <x v="0"/>
    <d v="2016-06-15T00:00:00"/>
  </r>
  <r>
    <s v="CA-2015-156440"/>
    <s v="Standard Class"/>
    <s v="MH-17620"/>
    <s v="Matt Hagelstein"/>
    <x v="0"/>
    <s v="United States"/>
    <s v="San Diego"/>
    <x v="0"/>
    <n v="92105"/>
    <x v="0"/>
    <s v="FUR-FU-10004090"/>
    <x v="1"/>
    <x v="8"/>
    <s v="Executive Impressions 14\ Contract Wall Clock\&quot;&quot;"/>
    <n v="44.46"/>
    <n v="2"/>
    <n v="0"/>
    <n v="14.67"/>
    <x v="521"/>
    <x v="3"/>
    <d v="2015-09-12T00:00:00"/>
  </r>
  <r>
    <s v="CA-2016-102792"/>
    <s v="Standard Class"/>
    <s v="JC-15340"/>
    <s v="Jasper Cacioppo"/>
    <x v="1"/>
    <s v="United States"/>
    <s v="Riverside"/>
    <x v="0"/>
    <n v="92503"/>
    <x v="0"/>
    <s v="OFF-AR-10004757"/>
    <x v="0"/>
    <x v="11"/>
    <s v="Crayola Colored Pencils"/>
    <n v="9.84"/>
    <n v="3"/>
    <n v="0"/>
    <n v="3.25"/>
    <x v="77"/>
    <x v="0"/>
    <d v="2016-12-19T00:00:00"/>
  </r>
  <r>
    <s v="CA-2014-140039"/>
    <s v="Standard Class"/>
    <s v="ON-18715"/>
    <s v="Odella Nelson"/>
    <x v="0"/>
    <s v="United States"/>
    <s v="Tempe"/>
    <x v="28"/>
    <n v="85281"/>
    <x v="0"/>
    <s v="OFF-ST-10001034"/>
    <x v="0"/>
    <x v="3"/>
    <s v="Eldon File Chest Portable File"/>
    <n v="79.400000000000006"/>
    <n v="5"/>
    <n v="0.2"/>
    <n v="5.96"/>
    <x v="395"/>
    <x v="2"/>
    <d v="2014-09-17T00:00:00"/>
  </r>
  <r>
    <s v="CA-2017-160416"/>
    <s v="Second Class"/>
    <s v="AD-10180"/>
    <s v="Alan Dominguez"/>
    <x v="2"/>
    <s v="United States"/>
    <s v="Yonkers"/>
    <x v="10"/>
    <n v="10701"/>
    <x v="3"/>
    <s v="TEC-AC-10004114"/>
    <x v="2"/>
    <x v="10"/>
    <s v="KeyTronicÂ 6101 Series -Â KeyboardÂ - Black"/>
    <n v="163.96"/>
    <n v="4"/>
    <n v="0"/>
    <n v="70.5"/>
    <x v="522"/>
    <x v="1"/>
    <d v="2017-11-18T00:00:00"/>
  </r>
  <r>
    <s v="CA-2016-126543"/>
    <s v="Second Class"/>
    <s v="MF-17665"/>
    <s v="Maureen Fritzler"/>
    <x v="0"/>
    <s v="United States"/>
    <s v="Toledo"/>
    <x v="15"/>
    <n v="43615"/>
    <x v="3"/>
    <s v="FUR-FU-10002445"/>
    <x v="1"/>
    <x v="8"/>
    <s v="DAX Two-Tone Rosewood/Black Document Frame, Desktop, 5 x 7"/>
    <n v="15.17"/>
    <n v="2"/>
    <n v="0.2"/>
    <n v="3.79"/>
    <x v="523"/>
    <x v="0"/>
    <d v="2016-09-01T00:00:00"/>
  </r>
  <r>
    <s v="CA-2017-160087"/>
    <s v="Standard Class"/>
    <s v="EN-13780"/>
    <s v="Edward Nazzal"/>
    <x v="1"/>
    <s v="United States"/>
    <s v="Dallas"/>
    <x v="5"/>
    <n v="75220"/>
    <x v="2"/>
    <s v="OFF-AR-10001915"/>
    <x v="0"/>
    <x v="11"/>
    <s v="Peel-Off China Markers"/>
    <n v="23.83"/>
    <n v="3"/>
    <n v="0.2"/>
    <n v="6.55"/>
    <x v="524"/>
    <x v="1"/>
    <d v="2017-03-22T00:00:00"/>
  </r>
  <r>
    <s v="CA-2017-144568"/>
    <s v="Standard Class"/>
    <s v="JO-15550"/>
    <s v="Jesus Ocampo"/>
    <x v="2"/>
    <s v="United States"/>
    <s v="Omaha"/>
    <x v="37"/>
    <n v="68104"/>
    <x v="2"/>
    <s v="OFF-FA-10004395"/>
    <x v="0"/>
    <x v="12"/>
    <s v="Plymouth Boxed Rubber Bands by Plymouth"/>
    <n v="23.55"/>
    <n v="5"/>
    <n v="0"/>
    <n v="1.18"/>
    <x v="525"/>
    <x v="1"/>
    <d v="2017-05-29T00:00:00"/>
  </r>
  <r>
    <s v="CA-2016-105900"/>
    <s v="Standard Class"/>
    <s v="BS-11590"/>
    <s v="Brendan Sweed"/>
    <x v="0"/>
    <s v="United States"/>
    <s v="Columbus"/>
    <x v="25"/>
    <n v="47201"/>
    <x v="2"/>
    <s v="OFF-AR-10002656"/>
    <x v="0"/>
    <x v="11"/>
    <s v="Sanford Liquid Accent Highlighters"/>
    <n v="33.4"/>
    <n v="5"/>
    <n v="0"/>
    <n v="12.36"/>
    <x v="252"/>
    <x v="0"/>
    <d v="2016-09-23T00:00:00"/>
  </r>
  <r>
    <s v="CA-2017-144036"/>
    <s v="Standard Class"/>
    <s v="FO-14305"/>
    <s v="Frank Olsen"/>
    <x v="1"/>
    <s v="United States"/>
    <s v="Houston"/>
    <x v="5"/>
    <n v="77070"/>
    <x v="2"/>
    <s v="OFF-AR-10000122"/>
    <x v="0"/>
    <x v="11"/>
    <s v="Newell 314"/>
    <n v="35.71"/>
    <n v="8"/>
    <n v="0.2"/>
    <n v="2.23"/>
    <x v="526"/>
    <x v="1"/>
    <d v="2017-11-26T00:00:00"/>
  </r>
  <r>
    <s v="CA-2017-127264"/>
    <s v="First Class"/>
    <s v="SA-20830"/>
    <s v="Sue Ann Reed"/>
    <x v="1"/>
    <s v="United States"/>
    <s v="Chicago"/>
    <x v="6"/>
    <n v="60653"/>
    <x v="2"/>
    <s v="OFF-AR-10003045"/>
    <x v="0"/>
    <x v="11"/>
    <s v="Prang Colored Pencils"/>
    <n v="7.06"/>
    <n v="3"/>
    <n v="0.2"/>
    <n v="2.21"/>
    <x v="163"/>
    <x v="1"/>
    <d v="2017-05-04T00:00:00"/>
  </r>
  <r>
    <s v="CA-2016-151512"/>
    <s v="Standard Class"/>
    <s v="SH-19975"/>
    <s v="Sally Hughsby"/>
    <x v="0"/>
    <s v="United States"/>
    <s v="Denver"/>
    <x v="22"/>
    <n v="80219"/>
    <x v="0"/>
    <s v="OFF-AP-10000252"/>
    <x v="0"/>
    <x v="9"/>
    <s v="Harmony HEPA Quiet Air Purifiers"/>
    <n v="18.72"/>
    <n v="2"/>
    <n v="0.2"/>
    <n v="3.51"/>
    <x v="231"/>
    <x v="0"/>
    <d v="2017-02-01T00:00:00"/>
  </r>
  <r>
    <s v="CA-2014-113047"/>
    <s v="Same Day"/>
    <s v="AP-10915"/>
    <s v="Arthur Prichep"/>
    <x v="1"/>
    <s v="United States"/>
    <s v="Rock Hill"/>
    <x v="11"/>
    <n v="29730"/>
    <x v="1"/>
    <s v="OFF-FA-10002763"/>
    <x v="0"/>
    <x v="12"/>
    <s v="Advantus Map Pennant Flags and Round Head Tacks"/>
    <n v="11.85"/>
    <n v="3"/>
    <n v="0"/>
    <n v="3.79"/>
    <x v="406"/>
    <x v="2"/>
    <d v="2014-10-24T00:00:00"/>
  </r>
  <r>
    <s v="CA-2016-111283"/>
    <s v="Standard Class"/>
    <s v="LC-16870"/>
    <s v="Lena Cacioppo"/>
    <x v="1"/>
    <s v="United States"/>
    <s v="Newark"/>
    <x v="15"/>
    <n v="43055"/>
    <x v="3"/>
    <s v="OFF-AR-10001615"/>
    <x v="0"/>
    <x v="11"/>
    <s v="Newell 34"/>
    <n v="111.1"/>
    <n v="7"/>
    <n v="0.2"/>
    <n v="8.33"/>
    <x v="527"/>
    <x v="0"/>
    <d v="2016-04-03T00:00:00"/>
  </r>
  <r>
    <s v="CA-2017-104577"/>
    <s v="Standard Class"/>
    <s v="CK-12205"/>
    <s v="Chloris Kastensmidt"/>
    <x v="1"/>
    <s v="United States"/>
    <s v="Everett"/>
    <x v="24"/>
    <n v="2149"/>
    <x v="3"/>
    <s v="OFF-PA-10000659"/>
    <x v="0"/>
    <x v="1"/>
    <s v="TOPS Carbonless Receipt Book, Four 2-3/4 x 7-1/4 Money Receipts per Page"/>
    <n v="87.6"/>
    <n v="5"/>
    <n v="0"/>
    <n v="42.05"/>
    <x v="528"/>
    <x v="1"/>
    <d v="2017-12-05T00:00:00"/>
  </r>
  <r>
    <s v="CA-2015-103205"/>
    <s v="Second Class"/>
    <s v="JJ-15760"/>
    <s v="Joel Jenkins"/>
    <x v="2"/>
    <s v="United States"/>
    <s v="Houston"/>
    <x v="5"/>
    <n v="77036"/>
    <x v="2"/>
    <s v="TEC-PH-10004896"/>
    <x v="2"/>
    <x v="5"/>
    <s v="Nokia Lumia 521 (T-Mobile)"/>
    <n v="119.96"/>
    <n v="5"/>
    <n v="0.2"/>
    <n v="12"/>
    <x v="529"/>
    <x v="3"/>
    <d v="2015-10-12T00:00:00"/>
  </r>
  <r>
    <s v="CA-2014-153913"/>
    <s v="Second Class"/>
    <s v="KB-16585"/>
    <s v="Ken Black"/>
    <x v="0"/>
    <s v="United States"/>
    <s v="Hialeah"/>
    <x v="7"/>
    <n v="33012"/>
    <x v="1"/>
    <s v="FUR-CH-10000988"/>
    <x v="1"/>
    <x v="7"/>
    <s v="Hon Olson Stacker Stools"/>
    <n v="1013.83"/>
    <n v="9"/>
    <n v="0.2"/>
    <n v="101.38"/>
    <x v="530"/>
    <x v="2"/>
    <d v="2014-12-20T00:00:00"/>
  </r>
  <r>
    <s v="CA-2014-115357"/>
    <s v="Second Class"/>
    <s v="RF-19735"/>
    <s v="Roland Fjeld"/>
    <x v="1"/>
    <s v="United States"/>
    <s v="Columbia"/>
    <x v="11"/>
    <n v="29203"/>
    <x v="1"/>
    <s v="TEC-AC-10000023"/>
    <x v="2"/>
    <x v="10"/>
    <s v="Maxell 74 Minute CD-R Spindle, 50/Pack"/>
    <n v="62.91"/>
    <n v="3"/>
    <n v="0"/>
    <n v="22.65"/>
    <x v="531"/>
    <x v="2"/>
    <d v="2014-11-08T00:00:00"/>
  </r>
  <r>
    <s v="US-2017-148768"/>
    <s v="Second Class"/>
    <s v="PN-18775"/>
    <s v="Parhena Norris"/>
    <x v="2"/>
    <s v="United States"/>
    <s v="Miami"/>
    <x v="7"/>
    <n v="33180"/>
    <x v="1"/>
    <s v="TEC-PH-10002564"/>
    <x v="2"/>
    <x v="5"/>
    <s v="OtterBox Defender Series Case - Samsung Galaxy S4"/>
    <n v="71.98"/>
    <n v="3"/>
    <n v="0.2"/>
    <n v="9"/>
    <x v="164"/>
    <x v="1"/>
    <d v="2017-11-30T00:00:00"/>
  </r>
  <r>
    <s v="CA-2017-118521"/>
    <s v="Standard Class"/>
    <s v="LF-17185"/>
    <s v="Luke Foster"/>
    <x v="1"/>
    <s v="United States"/>
    <s v="New York City"/>
    <x v="10"/>
    <n v="10035"/>
    <x v="3"/>
    <s v="OFF-PA-10003465"/>
    <x v="0"/>
    <x v="1"/>
    <s v="Xerox 1912"/>
    <n v="37.94"/>
    <n v="2"/>
    <n v="0"/>
    <n v="18.21"/>
    <x v="532"/>
    <x v="1"/>
    <d v="2017-02-20T00:00:00"/>
  </r>
  <r>
    <s v="CA-2014-149643"/>
    <s v="Standard Class"/>
    <s v="RH-19510"/>
    <s v="Rick Huthwaite"/>
    <x v="2"/>
    <s v="United States"/>
    <s v="Manhattan"/>
    <x v="38"/>
    <n v="66502"/>
    <x v="2"/>
    <s v="TEC-PH-10000038"/>
    <x v="2"/>
    <x v="5"/>
    <s v="Jawbone MINI JAMBOX Wireless Bluetooth Speaker"/>
    <n v="273.95999999999998"/>
    <n v="2"/>
    <n v="0"/>
    <n v="10.96"/>
    <x v="533"/>
    <x v="2"/>
    <d v="2014-11-20T00:00:00"/>
  </r>
  <r>
    <s v="CA-2015-135314"/>
    <s v="Second Class"/>
    <s v="MC-17575"/>
    <s v="Matt Collins"/>
    <x v="1"/>
    <s v="United States"/>
    <s v="Philadelphia"/>
    <x v="13"/>
    <n v="19120"/>
    <x v="3"/>
    <s v="TEC-PH-10003072"/>
    <x v="2"/>
    <x v="5"/>
    <s v="Panasonic KX-TG9541B DECT 6.0 Digital 2-Line Expandable Cordless Phone With Digital Answering System"/>
    <n v="269.98"/>
    <n v="3"/>
    <n v="0.4"/>
    <n v="40.5"/>
    <x v="292"/>
    <x v="3"/>
    <d v="2015-09-07T00:00:00"/>
  </r>
  <r>
    <s v="CA-2017-125752"/>
    <s v="Standard Class"/>
    <s v="EH-14125"/>
    <s v="Eugene Hildebrand"/>
    <x v="2"/>
    <s v="United States"/>
    <s v="Fort Lauderdale"/>
    <x v="7"/>
    <n v="33311"/>
    <x v="1"/>
    <s v="TEC-AC-10003590"/>
    <x v="2"/>
    <x v="10"/>
    <s v="TRENDnet 56K USB 2.0 Phone, Internet and Fax Modem"/>
    <n v="41.42"/>
    <n v="2"/>
    <n v="0.2"/>
    <n v="8.2799999999999994"/>
    <x v="360"/>
    <x v="1"/>
    <d v="2017-07-31T00:00:00"/>
  </r>
  <r>
    <s v="CA-2016-144218"/>
    <s v="Standard Class"/>
    <s v="JD-15895"/>
    <s v="Jonathan Doherty"/>
    <x v="0"/>
    <s v="United States"/>
    <s v="Los Angeles"/>
    <x v="0"/>
    <n v="90045"/>
    <x v="0"/>
    <s v="OFF-ST-10002615"/>
    <x v="0"/>
    <x v="3"/>
    <s v="Dual Level, Single-Width Filing Carts"/>
    <n v="1085.42"/>
    <n v="7"/>
    <n v="0"/>
    <n v="282.20999999999998"/>
    <x v="534"/>
    <x v="0"/>
    <d v="2016-10-31T00:00:00"/>
  </r>
  <r>
    <s v="US-2016-133508"/>
    <s v="Standard Class"/>
    <s v="SW-20350"/>
    <s v="Sean Wendt"/>
    <x v="2"/>
    <s v="United States"/>
    <s v="Omaha"/>
    <x v="37"/>
    <n v="68104"/>
    <x v="2"/>
    <s v="OFF-FA-10000134"/>
    <x v="0"/>
    <x v="12"/>
    <s v="Advantus Push Pins, Aluminum Head"/>
    <n v="29.05"/>
    <n v="5"/>
    <n v="0"/>
    <n v="9.01"/>
    <x v="535"/>
    <x v="0"/>
    <d v="2016-04-21T00:00:00"/>
  </r>
  <r>
    <s v="CA-2014-107139"/>
    <s v="Standard Class"/>
    <s v="DP-13390"/>
    <s v="Dennis Pardue"/>
    <x v="2"/>
    <s v="United States"/>
    <s v="Los Angeles"/>
    <x v="0"/>
    <n v="90004"/>
    <x v="0"/>
    <s v="OFF-BI-10001670"/>
    <x v="0"/>
    <x v="2"/>
    <s v="Vinyl Sectional Post Binders"/>
    <n v="180.96"/>
    <n v="6"/>
    <n v="0.2"/>
    <n v="67.86"/>
    <x v="536"/>
    <x v="2"/>
    <d v="2014-11-07T00:00:00"/>
  </r>
  <r>
    <s v="CA-2015-111325"/>
    <s v="First Class"/>
    <s v="BT-11395"/>
    <s v="Bill Tyler"/>
    <x v="0"/>
    <s v="United States"/>
    <s v="Altoona"/>
    <x v="13"/>
    <n v="16602"/>
    <x v="3"/>
    <s v="OFF-AR-10002257"/>
    <x v="0"/>
    <x v="11"/>
    <s v="Eldon Spacemaker Box, Quick-Snap Lid, Clear"/>
    <n v="16.03"/>
    <n v="6"/>
    <n v="0.2"/>
    <n v="2.2000000000000002"/>
    <x v="537"/>
    <x v="3"/>
    <d v="2015-02-28T00:00:00"/>
  </r>
  <r>
    <s v="CA-2015-163762"/>
    <s v="Standard Class"/>
    <s v="JE-15475"/>
    <s v="Jeremy Ellison"/>
    <x v="1"/>
    <s v="United States"/>
    <s v="New York City"/>
    <x v="10"/>
    <n v="10024"/>
    <x v="3"/>
    <s v="OFF-AR-10001915"/>
    <x v="0"/>
    <x v="11"/>
    <s v="Peel-Off China Markers"/>
    <n v="29.79"/>
    <n v="3"/>
    <n v="0"/>
    <n v="12.51"/>
    <x v="135"/>
    <x v="3"/>
    <d v="2015-11-27T00:00:00"/>
  </r>
  <r>
    <s v="CA-2017-121314"/>
    <s v="First Class"/>
    <s v="BE-11410"/>
    <s v="Bobby Elias"/>
    <x v="1"/>
    <s v="United States"/>
    <s v="Miami"/>
    <x v="7"/>
    <n v="33178"/>
    <x v="1"/>
    <s v="OFF-PA-10003395"/>
    <x v="0"/>
    <x v="1"/>
    <s v="Xerox 1941"/>
    <n v="251.64"/>
    <n v="3"/>
    <n v="0.2"/>
    <n v="88.07"/>
    <x v="206"/>
    <x v="1"/>
    <d v="2017-09-26T00:00:00"/>
  </r>
  <r>
    <s v="CA-2017-147753"/>
    <s v="Same Day"/>
    <s v="PK-19075"/>
    <s v="Pete Kriz"/>
    <x v="1"/>
    <s v="United States"/>
    <s v="Milwaukee"/>
    <x v="3"/>
    <n v="53209"/>
    <x v="2"/>
    <s v="OFF-LA-10003537"/>
    <x v="0"/>
    <x v="0"/>
    <s v="Avery 515"/>
    <n v="25.06"/>
    <n v="2"/>
    <n v="0"/>
    <n v="11.78"/>
    <x v="538"/>
    <x v="1"/>
    <d v="2017-05-03T00:00:00"/>
  </r>
  <r>
    <s v="CA-2015-103961"/>
    <s v="Standard Class"/>
    <s v="NG-18430"/>
    <s v="Nathan Gelder"/>
    <x v="1"/>
    <s v="United States"/>
    <s v="Quincy"/>
    <x v="6"/>
    <n v="62301"/>
    <x v="2"/>
    <s v="OFF-LA-10004484"/>
    <x v="0"/>
    <x v="0"/>
    <s v="Avery 476"/>
    <n v="19.82"/>
    <n v="6"/>
    <n v="0.2"/>
    <n v="6.44"/>
    <x v="300"/>
    <x v="3"/>
    <d v="2015-09-11T00:00:00"/>
  </r>
  <r>
    <s v="CA-2014-132801"/>
    <s v="Standard Class"/>
    <s v="JG-15805"/>
    <s v="John Grady"/>
    <x v="0"/>
    <s v="United States"/>
    <s v="Dallas"/>
    <x v="5"/>
    <n v="75217"/>
    <x v="2"/>
    <s v="OFF-ST-10001228"/>
    <x v="0"/>
    <x v="3"/>
    <s v="Fellowes Personal Hanging Folder Files, Navy"/>
    <n v="107.44"/>
    <n v="10"/>
    <n v="0.2"/>
    <n v="10.74"/>
    <x v="119"/>
    <x v="2"/>
    <d v="2014-12-10T00:00:00"/>
  </r>
  <r>
    <s v="US-2014-109162"/>
    <s v="Standard Class"/>
    <s v="KE-16420"/>
    <s v="Katrina Edelman"/>
    <x v="0"/>
    <s v="United States"/>
    <s v="Bristol"/>
    <x v="19"/>
    <n v="37620"/>
    <x v="1"/>
    <s v="FUR-CH-10002647"/>
    <x v="1"/>
    <x v="7"/>
    <s v="Situations Contoured Folding Chairs, 4/Set"/>
    <n v="170.35"/>
    <n v="3"/>
    <n v="0.2"/>
    <n v="10.65"/>
    <x v="435"/>
    <x v="2"/>
    <d v="2014-12-06T00:00:00"/>
  </r>
  <r>
    <s v="CA-2017-129000"/>
    <s v="Second Class"/>
    <s v="SZ-20035"/>
    <s v="Sam Zeldin"/>
    <x v="2"/>
    <s v="United States"/>
    <s v="Canton"/>
    <x v="8"/>
    <n v="48187"/>
    <x v="2"/>
    <s v="OFF-ST-10001097"/>
    <x v="0"/>
    <x v="3"/>
    <s v="Office Impressions Heavy Duty Welded Shelving &amp; Multimedia Storage Drawers"/>
    <n v="501.81"/>
    <n v="3"/>
    <n v="0"/>
    <n v="0"/>
    <x v="539"/>
    <x v="1"/>
    <d v="2017-11-27T00:00:00"/>
  </r>
  <r>
    <s v="CA-2015-142377"/>
    <s v="Standard Class"/>
    <s v="MS-17980"/>
    <s v="Michael Stewart"/>
    <x v="0"/>
    <s v="United States"/>
    <s v="Springfield"/>
    <x v="14"/>
    <n v="65807"/>
    <x v="2"/>
    <s v="OFF-PA-10001970"/>
    <x v="0"/>
    <x v="1"/>
    <s v="Xerox 1881"/>
    <n v="85.96"/>
    <n v="7"/>
    <n v="0"/>
    <n v="40.4"/>
    <x v="540"/>
    <x v="3"/>
    <d v="2015-09-12T00:00:00"/>
  </r>
  <r>
    <s v="CA-2015-127593"/>
    <s v="Same Day"/>
    <s v="DH-13675"/>
    <s v="Duane Huffman"/>
    <x v="2"/>
    <s v="United States"/>
    <s v="Quincy"/>
    <x v="24"/>
    <n v="2169"/>
    <x v="3"/>
    <s v="FUR-FU-10004006"/>
    <x v="1"/>
    <x v="8"/>
    <s v="Deflect-o DuraMat Lighweight, Studded, Beveled Mat for Low Pile Carpeting"/>
    <n v="85.3"/>
    <n v="2"/>
    <n v="0"/>
    <n v="14.5"/>
    <x v="367"/>
    <x v="3"/>
    <d v="2015-09-21T00:00:00"/>
  </r>
  <r>
    <s v="CA-2014-140816"/>
    <s v="Same Day"/>
    <s v="TC-21295"/>
    <s v="Toby Carlisle"/>
    <x v="1"/>
    <s v="United States"/>
    <s v="Thornton"/>
    <x v="22"/>
    <n v="80229"/>
    <x v="0"/>
    <s v="TEC-AC-10001539"/>
    <x v="2"/>
    <x v="10"/>
    <s v="Logitech G430 Surround Sound Gaming Headset with Dolby 7.1 Technology"/>
    <n v="447.94"/>
    <n v="7"/>
    <n v="0.2"/>
    <n v="89.59"/>
    <x v="478"/>
    <x v="2"/>
    <d v="2014-12-20T00:00:00"/>
  </r>
  <r>
    <s v="CA-2017-123246"/>
    <s v="Second Class"/>
    <s v="AJ-10960"/>
    <s v="Astrea Jones"/>
    <x v="1"/>
    <s v="United States"/>
    <s v="San Diego"/>
    <x v="0"/>
    <n v="92037"/>
    <x v="0"/>
    <s v="OFF-AR-10001770"/>
    <x v="0"/>
    <x v="11"/>
    <s v="Economy #2 Pencils"/>
    <n v="10.64"/>
    <n v="4"/>
    <n v="0"/>
    <n v="2.77"/>
    <x v="541"/>
    <x v="1"/>
    <d v="2017-10-19T00:00:00"/>
  </r>
  <r>
    <s v="CA-2014-124709"/>
    <s v="Second Class"/>
    <s v="GW-14605"/>
    <s v="Giulietta Weimer"/>
    <x v="1"/>
    <s v="United States"/>
    <s v="San Francisco"/>
    <x v="0"/>
    <n v="94122"/>
    <x v="0"/>
    <s v="TEC-AC-10002842"/>
    <x v="2"/>
    <x v="10"/>
    <s v="WD My Passport Ultra 2TB Portable External Hard Drive"/>
    <n v="238"/>
    <n v="2"/>
    <n v="0"/>
    <n v="38.08"/>
    <x v="542"/>
    <x v="2"/>
    <d v="2014-07-29T00:00:00"/>
  </r>
  <r>
    <s v="CA-2017-146360"/>
    <s v="Second Class"/>
    <s v="SC-20305"/>
    <s v="Sean Christensen"/>
    <x v="1"/>
    <s v="United States"/>
    <s v="Lawrence"/>
    <x v="25"/>
    <n v="46226"/>
    <x v="2"/>
    <s v="TEC-AC-10003590"/>
    <x v="2"/>
    <x v="10"/>
    <s v="TRENDnet 56K USB 2.0 Phone, Internet and Fax Modem"/>
    <n v="155.34"/>
    <n v="6"/>
    <n v="0"/>
    <n v="55.92"/>
    <x v="543"/>
    <x v="1"/>
    <d v="2017-04-25T00:00:00"/>
  </r>
  <r>
    <s v="CA-2014-152849"/>
    <s v="Standard Class"/>
    <s v="DW-13195"/>
    <s v="David Wiener"/>
    <x v="0"/>
    <s v="United States"/>
    <s v="Knoxville"/>
    <x v="19"/>
    <n v="37918"/>
    <x v="1"/>
    <s v="OFF-AR-10002833"/>
    <x v="0"/>
    <x v="11"/>
    <s v="Newell 322"/>
    <n v="4.37"/>
    <n v="3"/>
    <n v="0.2"/>
    <n v="0.38"/>
    <x v="536"/>
    <x v="2"/>
    <d v="2014-12-07T00:00:00"/>
  </r>
  <r>
    <s v="CA-2016-167759"/>
    <s v="Second Class"/>
    <s v="CC-12670"/>
    <s v="Craig Carreira"/>
    <x v="1"/>
    <s v="United States"/>
    <s v="Bloomington"/>
    <x v="25"/>
    <n v="47401"/>
    <x v="2"/>
    <s v="TEC-PH-10003171"/>
    <x v="2"/>
    <x v="5"/>
    <s v="Plantronics Encore H101 Dual EarpiecesÂ Headset"/>
    <n v="134.85"/>
    <n v="3"/>
    <n v="0"/>
    <n v="37.76"/>
    <x v="544"/>
    <x v="0"/>
    <d v="2016-08-03T00:00:00"/>
  </r>
  <r>
    <s v="US-2016-144547"/>
    <s v="Standard Class"/>
    <s v="MS-17770"/>
    <s v="Maxwell Schwartz"/>
    <x v="1"/>
    <s v="United States"/>
    <s v="Houston"/>
    <x v="5"/>
    <n v="77036"/>
    <x v="2"/>
    <s v="TEC-AC-10004901"/>
    <x v="2"/>
    <x v="10"/>
    <s v="Kensington SlimBlade Notebook Wireless Mouse with Nano Receiver "/>
    <n v="279.94"/>
    <n v="7"/>
    <n v="0.2"/>
    <n v="48.99"/>
    <x v="378"/>
    <x v="0"/>
    <d v="2016-11-14T00:00:00"/>
  </r>
  <r>
    <s v="CA-2017-110212"/>
    <s v="Standard Class"/>
    <s v="SJ-20125"/>
    <s v="Sanjit Jacobs"/>
    <x v="2"/>
    <s v="United States"/>
    <s v="Texarkana"/>
    <x v="27"/>
    <n v="71854"/>
    <x v="1"/>
    <s v="TEC-AC-10002331"/>
    <x v="2"/>
    <x v="10"/>
    <s v="Maxell 74 Minute CDR, 10/Pack"/>
    <n v="48.9"/>
    <n v="5"/>
    <n v="0"/>
    <n v="18.09"/>
    <x v="545"/>
    <x v="1"/>
    <d v="2017-05-05T00:00:00"/>
  </r>
  <r>
    <s v="CA-2017-102267"/>
    <s v="Standard Class"/>
    <s v="SC-20800"/>
    <s v="Stuart Calhoun"/>
    <x v="1"/>
    <s v="United States"/>
    <s v="Edinburg"/>
    <x v="5"/>
    <n v="78539"/>
    <x v="2"/>
    <s v="OFF-FA-10000611"/>
    <x v="0"/>
    <x v="12"/>
    <s v="Binder Clips by OIC"/>
    <n v="2.37"/>
    <n v="2"/>
    <n v="0.2"/>
    <n v="0.83"/>
    <x v="164"/>
    <x v="1"/>
    <d v="2017-11-30T00:00:00"/>
  </r>
  <r>
    <s v="CA-2017-157980"/>
    <s v="First Class"/>
    <s v="SH-20395"/>
    <s v="Shahid Hopkins"/>
    <x v="1"/>
    <s v="United States"/>
    <s v="Toledo"/>
    <x v="15"/>
    <n v="43615"/>
    <x v="3"/>
    <s v="TEC-AC-10002567"/>
    <x v="2"/>
    <x v="10"/>
    <s v="Logitech G602 Wireless Gaming Mouse"/>
    <n v="127.98"/>
    <n v="2"/>
    <n v="0.2"/>
    <n v="25.6"/>
    <x v="99"/>
    <x v="1"/>
    <d v="2017-09-12T00:00:00"/>
  </r>
  <r>
    <s v="CA-2015-121097"/>
    <s v="Standard Class"/>
    <s v="SF-20965"/>
    <s v="Sylvia Foulston"/>
    <x v="0"/>
    <s v="United States"/>
    <s v="Baytown"/>
    <x v="5"/>
    <n v="77520"/>
    <x v="2"/>
    <s v="OFF-PA-10001937"/>
    <x v="0"/>
    <x v="1"/>
    <s v="Xerox 21"/>
    <n v="10.37"/>
    <n v="2"/>
    <n v="0.2"/>
    <n v="3.63"/>
    <x v="546"/>
    <x v="3"/>
    <d v="2015-08-01T00:00:00"/>
  </r>
  <r>
    <s v="US-2015-119312"/>
    <s v="Second Class"/>
    <s v="CS-12400"/>
    <s v="Christopher Schild"/>
    <x v="2"/>
    <s v="United States"/>
    <s v="Los Angeles"/>
    <x v="0"/>
    <n v="90045"/>
    <x v="0"/>
    <s v="OFF-ST-10000943"/>
    <x v="0"/>
    <x v="3"/>
    <s v="Eldon ProFile File 'N Store Portable File Tub Letter/Legal Size Black"/>
    <n v="270.33999999999997"/>
    <n v="14"/>
    <n v="0"/>
    <n v="75.7"/>
    <x v="334"/>
    <x v="3"/>
    <d v="2015-07-10T00:00:00"/>
  </r>
  <r>
    <s v="CA-2017-126788"/>
    <s v="First Class"/>
    <s v="AB-10105"/>
    <s v="Adrian Barton"/>
    <x v="1"/>
    <s v="United States"/>
    <s v="Pearland"/>
    <x v="5"/>
    <n v="77581"/>
    <x v="2"/>
    <s v="TEC-PH-10001619"/>
    <x v="2"/>
    <x v="5"/>
    <s v="LG G3"/>
    <n v="470.38"/>
    <n v="3"/>
    <n v="0.2"/>
    <n v="52.92"/>
    <x v="547"/>
    <x v="1"/>
    <d v="2017-06-06T00:00:00"/>
  </r>
  <r>
    <s v="CA-2016-110044"/>
    <s v="Second Class"/>
    <s v="RF-19735"/>
    <s v="Roland Fjeld"/>
    <x v="1"/>
    <s v="United States"/>
    <s v="Chicago"/>
    <x v="6"/>
    <n v="60610"/>
    <x v="2"/>
    <s v="TEC-PH-10001299"/>
    <x v="2"/>
    <x v="5"/>
    <s v="Polycom CX300 Desktop Phone USB VoIP phone"/>
    <n v="359.98"/>
    <n v="3"/>
    <n v="0.2"/>
    <n v="36"/>
    <x v="548"/>
    <x v="0"/>
    <d v="2016-06-28T00:00:00"/>
  </r>
  <r>
    <s v="US-2016-143448"/>
    <s v="Same Day"/>
    <s v="MH-17455"/>
    <s v="Mark Hamilton"/>
    <x v="1"/>
    <s v="United States"/>
    <s v="Greenwood"/>
    <x v="25"/>
    <n v="46142"/>
    <x v="2"/>
    <s v="FUR-CH-10003379"/>
    <x v="1"/>
    <x v="7"/>
    <s v="Global Commerce Series High-Back Swivel/Tilt Chairs"/>
    <n v="1424.9"/>
    <n v="5"/>
    <n v="0"/>
    <n v="356.23"/>
    <x v="45"/>
    <x v="0"/>
    <d v="2016-10-12T00:00:00"/>
  </r>
  <r>
    <s v="CA-2017-117863"/>
    <s v="Standard Class"/>
    <s v="TS-21340"/>
    <s v="Toby Swindell"/>
    <x v="1"/>
    <s v="United States"/>
    <s v="New York City"/>
    <x v="10"/>
    <n v="10024"/>
    <x v="3"/>
    <s v="FUR-FU-10002456"/>
    <x v="1"/>
    <x v="8"/>
    <s v="Master Caster Door Stop, Large Neon Orange"/>
    <n v="14.56"/>
    <n v="2"/>
    <n v="0"/>
    <n v="6.26"/>
    <x v="549"/>
    <x v="1"/>
    <d v="2017-05-23T00:00:00"/>
  </r>
  <r>
    <s v="CA-2017-160458"/>
    <s v="Second Class"/>
    <s v="EH-13945"/>
    <s v="Eric Hoffmann"/>
    <x v="1"/>
    <s v="United States"/>
    <s v="Memphis"/>
    <x v="19"/>
    <n v="38109"/>
    <x v="1"/>
    <s v="OFF-PA-10001166"/>
    <x v="0"/>
    <x v="1"/>
    <s v="Xerox 2"/>
    <n v="25.92"/>
    <n v="5"/>
    <n v="0.2"/>
    <n v="9.07"/>
    <x v="550"/>
    <x v="1"/>
    <d v="2017-05-29T00:00:00"/>
  </r>
  <r>
    <s v="US-2016-142685"/>
    <s v="Standard Class"/>
    <s v="MG-17695"/>
    <s v="Maureen Gnade"/>
    <x v="1"/>
    <s v="United States"/>
    <s v="Buffalo"/>
    <x v="10"/>
    <n v="14215"/>
    <x v="3"/>
    <s v="OFF-SU-10000157"/>
    <x v="0"/>
    <x v="13"/>
    <s v="Compact Automatic Electric Letter Opener"/>
    <n v="835.17"/>
    <n v="7"/>
    <n v="0"/>
    <n v="16.7"/>
    <x v="551"/>
    <x v="0"/>
    <d v="2016-06-30T00:00:00"/>
  </r>
  <r>
    <s v="CA-2016-133144"/>
    <s v="Second Class"/>
    <s v="DO-13435"/>
    <s v="Denny Ordway"/>
    <x v="1"/>
    <s v="United States"/>
    <s v="Los Angeles"/>
    <x v="0"/>
    <n v="90036"/>
    <x v="0"/>
    <s v="OFF-PA-10004971"/>
    <x v="0"/>
    <x v="1"/>
    <s v="Xerox 196"/>
    <n v="17.34"/>
    <n v="3"/>
    <n v="0"/>
    <n v="8.5"/>
    <x v="221"/>
    <x v="0"/>
    <d v="2016-05-21T00:00:00"/>
  </r>
  <r>
    <s v="CA-2014-121167"/>
    <s v="Second Class"/>
    <s v="MO-17500"/>
    <s v="Mary O'Rourke"/>
    <x v="1"/>
    <s v="United States"/>
    <s v="Freeport"/>
    <x v="10"/>
    <n v="11520"/>
    <x v="3"/>
    <s v="OFF-BI-10003676"/>
    <x v="0"/>
    <x v="2"/>
    <s v="GBC Standard Recycled Report Covers, Clear Plastic Sheets"/>
    <n v="17.25"/>
    <n v="2"/>
    <n v="0.2"/>
    <n v="6.04"/>
    <x v="355"/>
    <x v="2"/>
    <d v="2014-11-30T00:00:00"/>
  </r>
  <r>
    <s v="US-2016-151862"/>
    <s v="Standard Class"/>
    <s v="ON-18715"/>
    <s v="Odella Nelson"/>
    <x v="0"/>
    <s v="United States"/>
    <s v="Denver"/>
    <x v="22"/>
    <n v="80219"/>
    <x v="0"/>
    <s v="TEC-PH-10003535"/>
    <x v="2"/>
    <x v="5"/>
    <s v="RCA ViSYS 25423RE1 Corded phone"/>
    <n v="159.97999999999999"/>
    <n v="2"/>
    <n v="0.2"/>
    <n v="14"/>
    <x v="552"/>
    <x v="0"/>
    <d v="2016-08-03T00:00:00"/>
  </r>
  <r>
    <s v="CA-2017-152961"/>
    <s v="Standard Class"/>
    <s v="SC-20095"/>
    <s v="Sanjit Chand"/>
    <x v="1"/>
    <s v="United States"/>
    <s v="Quincy"/>
    <x v="24"/>
    <n v="2169"/>
    <x v="3"/>
    <s v="OFF-PA-10004675"/>
    <x v="0"/>
    <x v="1"/>
    <s v="Telephone Message Books with Fax/Mobile Section, 5 1/2\ x 3 3/16\&quot;\&quot;\&quot;&quot;"/>
    <n v="12.7"/>
    <n v="2"/>
    <n v="0"/>
    <n v="5.84"/>
    <x v="553"/>
    <x v="1"/>
    <d v="2017-01-19T00:00:00"/>
  </r>
  <r>
    <s v="CA-2016-114951"/>
    <s v="Standard Class"/>
    <s v="DN-13690"/>
    <s v="Duane Noonan"/>
    <x v="1"/>
    <s v="United States"/>
    <s v="San Francisco"/>
    <x v="0"/>
    <n v="94109"/>
    <x v="0"/>
    <s v="FUR-FU-10002364"/>
    <x v="1"/>
    <x v="8"/>
    <s v="Eldon Expressions Wood Desk Accessories, Oak"/>
    <n v="22.14"/>
    <n v="3"/>
    <n v="0"/>
    <n v="6.42"/>
    <x v="209"/>
    <x v="0"/>
    <d v="2016-06-26T00:00:00"/>
  </r>
  <r>
    <s v="CA-2016-120257"/>
    <s v="Standard Class"/>
    <s v="PW-19240"/>
    <s v="Pierre Wener"/>
    <x v="1"/>
    <s v="United States"/>
    <s v="Philadelphia"/>
    <x v="13"/>
    <n v="19140"/>
    <x v="3"/>
    <s v="OFF-AR-10003481"/>
    <x v="0"/>
    <x v="11"/>
    <s v="Newell 348"/>
    <n v="7.87"/>
    <n v="3"/>
    <n v="0.2"/>
    <n v="0.89"/>
    <x v="554"/>
    <x v="0"/>
    <d v="2016-09-28T00:00:00"/>
  </r>
  <r>
    <s v="CA-2014-164910"/>
    <s v="Second Class"/>
    <s v="DM-13345"/>
    <s v="Denise Monton"/>
    <x v="0"/>
    <s v="United States"/>
    <s v="Asheville"/>
    <x v="1"/>
    <n v="28806"/>
    <x v="1"/>
    <s v="OFF-AR-10003651"/>
    <x v="0"/>
    <x v="11"/>
    <s v="Newell 350"/>
    <n v="7.87"/>
    <n v="3"/>
    <n v="0.2"/>
    <n v="0.89"/>
    <x v="306"/>
    <x v="2"/>
    <d v="2014-12-11T00:00:00"/>
  </r>
  <r>
    <s v="CA-2016-149902"/>
    <s v="Standard Class"/>
    <s v="DW-13540"/>
    <s v="Don Weiss"/>
    <x v="1"/>
    <s v="United States"/>
    <s v="New York City"/>
    <x v="10"/>
    <n v="10024"/>
    <x v="3"/>
    <s v="OFF-AR-10002956"/>
    <x v="0"/>
    <x v="11"/>
    <s v="Boston 16801 Nautilus Battery Pencil Sharpener"/>
    <n v="88.04"/>
    <n v="4"/>
    <n v="0"/>
    <n v="22.89"/>
    <x v="555"/>
    <x v="0"/>
    <d v="2016-06-04T00:00:00"/>
  </r>
  <r>
    <s v="CA-2014-135090"/>
    <s v="Standard Class"/>
    <s v="SP-20920"/>
    <s v="Susan Pistek"/>
    <x v="1"/>
    <s v="United States"/>
    <s v="Los Angeles"/>
    <x v="0"/>
    <n v="90036"/>
    <x v="0"/>
    <s v="OFF-PA-10002245"/>
    <x v="0"/>
    <x v="1"/>
    <s v="Xerox 1895"/>
    <n v="53.82"/>
    <n v="9"/>
    <n v="0"/>
    <n v="24.22"/>
    <x v="556"/>
    <x v="2"/>
    <d v="2014-11-26T00:00:00"/>
  </r>
  <r>
    <s v="CA-2015-132374"/>
    <s v="Second Class"/>
    <s v="PS-19045"/>
    <s v="Penelope Sewall"/>
    <x v="2"/>
    <s v="United States"/>
    <s v="Sterling Heights"/>
    <x v="8"/>
    <n v="48310"/>
    <x v="2"/>
    <s v="OFF-AR-10001615"/>
    <x v="0"/>
    <x v="11"/>
    <s v="Newell 34"/>
    <n v="79.36"/>
    <n v="4"/>
    <n v="0"/>
    <n v="20.63"/>
    <x v="557"/>
    <x v="3"/>
    <d v="2015-02-24T00:00:00"/>
  </r>
  <r>
    <s v="US-2016-116400"/>
    <s v="First Class"/>
    <s v="EB-13930"/>
    <s v="Eric Barreto"/>
    <x v="1"/>
    <s v="United States"/>
    <s v="Richmond"/>
    <x v="9"/>
    <n v="23223"/>
    <x v="1"/>
    <s v="FUR-FU-10003731"/>
    <x v="1"/>
    <x v="8"/>
    <s v="Eldon Expressions Wood and Plastic Desk Accessories, Oak"/>
    <n v="39.92"/>
    <n v="4"/>
    <n v="0"/>
    <n v="11.18"/>
    <x v="151"/>
    <x v="0"/>
    <d v="2016-10-24T00:00:00"/>
  </r>
  <r>
    <s v="CA-2017-119564"/>
    <s v="Standard Class"/>
    <s v="PL-18925"/>
    <s v="Paul Lucas"/>
    <x v="2"/>
    <s v="United States"/>
    <s v="Seattle"/>
    <x v="2"/>
    <n v="98115"/>
    <x v="0"/>
    <s v="FUR-FU-10003096"/>
    <x v="1"/>
    <x v="8"/>
    <s v="Master Giant Foot Doorstop, Safety Yellow"/>
    <n v="22.77"/>
    <n v="3"/>
    <n v="0"/>
    <n v="9.7899999999999991"/>
    <x v="558"/>
    <x v="1"/>
    <d v="2017-12-20T00:00:00"/>
  </r>
  <r>
    <s v="CA-2016-108735"/>
    <s v="Standard Class"/>
    <s v="JM-15535"/>
    <s v="Jessica Myrick"/>
    <x v="1"/>
    <s v="United States"/>
    <s v="Lakewood"/>
    <x v="0"/>
    <n v="90712"/>
    <x v="0"/>
    <s v="FUR-BO-10003441"/>
    <x v="1"/>
    <x v="15"/>
    <s v="Bush Westfield Collection Bookcases, Fully Assembled"/>
    <n v="257.5"/>
    <n v="3"/>
    <n v="0.15"/>
    <n v="24.24"/>
    <x v="535"/>
    <x v="0"/>
    <d v="2016-04-21T00:00:00"/>
  </r>
  <r>
    <s v="US-2016-159415"/>
    <s v="Standard Class"/>
    <s v="CS-12175"/>
    <s v="Charles Sheldon"/>
    <x v="0"/>
    <s v="United States"/>
    <s v="Columbia"/>
    <x v="19"/>
    <n v="38401"/>
    <x v="1"/>
    <s v="FUR-FU-10003798"/>
    <x v="1"/>
    <x v="8"/>
    <s v="Ultra Door Kickplate, 8\H x 34\&quot;\&quot;W\&quot;&quot;"/>
    <n v="79.12"/>
    <n v="5"/>
    <n v="0.2"/>
    <n v="13.85"/>
    <x v="535"/>
    <x v="0"/>
    <d v="2016-04-22T00:00:00"/>
  </r>
  <r>
    <s v="CA-2014-122588"/>
    <s v="Second Class"/>
    <s v="AR-10540"/>
    <s v="Andy Reiter"/>
    <x v="1"/>
    <s v="United States"/>
    <s v="Woonsocket"/>
    <x v="36"/>
    <n v="2895"/>
    <x v="3"/>
    <s v="FUR-FU-10001095"/>
    <x v="1"/>
    <x v="8"/>
    <s v="DAX Black Cherry Wood-Tone Poster Frame"/>
    <n v="52.96"/>
    <n v="2"/>
    <n v="0"/>
    <n v="20.12"/>
    <x v="559"/>
    <x v="2"/>
    <d v="2014-11-27T00:00:00"/>
  </r>
  <r>
    <s v="US-2015-149629"/>
    <s v="Second Class"/>
    <s v="MP-17965"/>
    <s v="Michael Paige"/>
    <x v="0"/>
    <s v="United States"/>
    <s v="Port Saint Lucie"/>
    <x v="7"/>
    <n v="34952"/>
    <x v="1"/>
    <s v="FUR-BO-10004709"/>
    <x v="1"/>
    <x v="15"/>
    <s v="Bush Westfield Collection Bookcases, Medium Cherry Finish"/>
    <n v="231.92"/>
    <n v="5"/>
    <n v="0.2"/>
    <n v="5.8"/>
    <x v="560"/>
    <x v="3"/>
    <d v="2015-07-20T00:00:00"/>
  </r>
  <r>
    <s v="CA-2015-107468"/>
    <s v="Standard Class"/>
    <s v="MK-17905"/>
    <s v="Michael Kennedy"/>
    <x v="0"/>
    <s v="United States"/>
    <s v="Louisville"/>
    <x v="22"/>
    <n v="80027"/>
    <x v="0"/>
    <s v="OFF-AR-10000634"/>
    <x v="0"/>
    <x v="11"/>
    <s v="Newell 320"/>
    <n v="6.85"/>
    <n v="2"/>
    <n v="0.2"/>
    <n v="0.6"/>
    <x v="363"/>
    <x v="3"/>
    <d v="2015-12-22T00:00:00"/>
  </r>
  <r>
    <s v="CA-2017-144463"/>
    <s v="Standard Class"/>
    <s v="SC-20725"/>
    <s v="Steven Cartwright"/>
    <x v="1"/>
    <s v="United States"/>
    <s v="Los Angeles"/>
    <x v="0"/>
    <n v="90036"/>
    <x v="0"/>
    <s v="FUR-FU-10001215"/>
    <x v="1"/>
    <x v="8"/>
    <s v="Howard Miller 11-1/2\ Diameter Brentwood Wall Clock\&quot;&quot;"/>
    <n v="474.43"/>
    <n v="11"/>
    <n v="0"/>
    <n v="199.26"/>
    <x v="561"/>
    <x v="1"/>
    <d v="2017-05-01T00:00:00"/>
  </r>
  <r>
    <s v="CA-2015-153612"/>
    <s v="Standard Class"/>
    <s v="BT-11305"/>
    <s v="Beth Thompson"/>
    <x v="2"/>
    <s v="United States"/>
    <s v="Superior"/>
    <x v="3"/>
    <n v="54880"/>
    <x v="2"/>
    <s v="OFF-AR-10000203"/>
    <x v="0"/>
    <x v="11"/>
    <s v="Newell 336"/>
    <n v="17.12"/>
    <n v="4"/>
    <n v="0"/>
    <n v="4.96"/>
    <x v="562"/>
    <x v="3"/>
    <d v="2015-12-27T00:00:00"/>
  </r>
  <r>
    <s v="CA-2015-148859"/>
    <s v="Standard Class"/>
    <s v="FH-14350"/>
    <s v="Fred Harton"/>
    <x v="1"/>
    <s v="United States"/>
    <s v="Chicago"/>
    <x v="6"/>
    <n v="60623"/>
    <x v="2"/>
    <s v="OFF-ST-10004950"/>
    <x v="0"/>
    <x v="3"/>
    <s v="Tenex Personal Filing Tote With Secure Closure Lid, Black/Frost"/>
    <n v="24.82"/>
    <n v="2"/>
    <n v="0.2"/>
    <n v="1.55"/>
    <x v="31"/>
    <x v="3"/>
    <d v="2016-01-01T00:00:00"/>
  </r>
  <r>
    <s v="CA-2015-137750"/>
    <s v="Standard Class"/>
    <s v="JF-15565"/>
    <s v="Jill Fjeld"/>
    <x v="1"/>
    <s v="United States"/>
    <s v="San Francisco"/>
    <x v="0"/>
    <n v="94110"/>
    <x v="0"/>
    <s v="FUR-FU-10001979"/>
    <x v="1"/>
    <x v="8"/>
    <s v="Dana Halogen Swing-Arm Architect Lamp"/>
    <n v="204.85"/>
    <n v="5"/>
    <n v="0"/>
    <n v="57.36"/>
    <x v="563"/>
    <x v="3"/>
    <d v="2015-06-30T00:00:00"/>
  </r>
  <r>
    <s v="CA-2016-129196"/>
    <s v="Standard Class"/>
    <s v="XP-21865"/>
    <s v="Xylona Preis"/>
    <x v="1"/>
    <s v="United States"/>
    <s v="Chicago"/>
    <x v="6"/>
    <n v="60610"/>
    <x v="2"/>
    <s v="TEC-AC-10002473"/>
    <x v="2"/>
    <x v="10"/>
    <s v="Maxell 4.7GB DVD-R"/>
    <n v="68.11"/>
    <n v="3"/>
    <n v="0.2"/>
    <n v="17.88"/>
    <x v="497"/>
    <x v="0"/>
    <d v="2016-07-11T00:00:00"/>
  </r>
  <r>
    <s v="US-2015-138716"/>
    <s v="First Class"/>
    <s v="CS-11845"/>
    <s v="Cari Sayre"/>
    <x v="0"/>
    <s v="United States"/>
    <s v="Seattle"/>
    <x v="2"/>
    <n v="98105"/>
    <x v="0"/>
    <s v="OFF-BI-10001628"/>
    <x v="0"/>
    <x v="2"/>
    <s v="Acco Data Flex Cable Posts For Top &amp; Bottom Load Binders, 6\ Capacity\&quot;&quot;"/>
    <n v="25.03"/>
    <n v="3"/>
    <n v="0.2"/>
    <n v="7.82"/>
    <x v="177"/>
    <x v="3"/>
    <d v="2015-09-20T00:00:00"/>
  </r>
  <r>
    <s v="US-2016-122182"/>
    <s v="Standard Class"/>
    <s v="BD-11770"/>
    <s v="Bryan Davis"/>
    <x v="1"/>
    <s v="United States"/>
    <s v="Philadelphia"/>
    <x v="13"/>
    <n v="19143"/>
    <x v="3"/>
    <s v="TEC-AC-10002800"/>
    <x v="2"/>
    <x v="10"/>
    <s v="Plantronics Audio 478 Stereo USB Headset"/>
    <n v="39.99"/>
    <n v="1"/>
    <n v="0.2"/>
    <n v="7.5"/>
    <x v="564"/>
    <x v="0"/>
    <d v="2016-10-03T00:00:00"/>
  </r>
  <r>
    <s v="CA-2015-156104"/>
    <s v="Second Class"/>
    <s v="NP-18685"/>
    <s v="Nora Pelletier"/>
    <x v="2"/>
    <s v="United States"/>
    <s v="Indianapolis"/>
    <x v="25"/>
    <n v="46203"/>
    <x v="2"/>
    <s v="TEC-CO-10002095"/>
    <x v="2"/>
    <x v="16"/>
    <s v="Hewlett Packard 610 Color Digital Copier / Printer"/>
    <n v="999.98"/>
    <n v="2"/>
    <n v="0"/>
    <n v="449.99"/>
    <x v="382"/>
    <x v="3"/>
    <d v="2015-08-12T00:00:00"/>
  </r>
  <r>
    <s v="US-2015-164308"/>
    <s v="First Class"/>
    <s v="SC-20680"/>
    <s v="Steve Carroll"/>
    <x v="2"/>
    <s v="United States"/>
    <s v="Broken Arrow"/>
    <x v="26"/>
    <n v="74012"/>
    <x v="2"/>
    <s v="TEC-PH-10004120"/>
    <x v="2"/>
    <x v="5"/>
    <s v="AT&amp;T 1080 Phone"/>
    <n v="821.94"/>
    <n v="6"/>
    <n v="0"/>
    <n v="213.7"/>
    <x v="241"/>
    <x v="3"/>
    <d v="2015-09-27T00:00:00"/>
  </r>
  <r>
    <s v="CA-2017-108112"/>
    <s v="Standard Class"/>
    <s v="DK-12895"/>
    <s v="Dana Kaydos"/>
    <x v="1"/>
    <s v="United States"/>
    <s v="Miramar"/>
    <x v="7"/>
    <n v="33023"/>
    <x v="1"/>
    <s v="FUR-FU-10003553"/>
    <x v="1"/>
    <x v="8"/>
    <s v="Howard Miller 13-1/2\ Diameter Rosebrook Wall Clock\&quot;&quot;"/>
    <n v="220.06"/>
    <n v="4"/>
    <n v="0.2"/>
    <n v="55.02"/>
    <x v="565"/>
    <x v="1"/>
    <d v="2017-11-20T00:00:00"/>
  </r>
  <r>
    <s v="CA-2015-165414"/>
    <s v="First Class"/>
    <s v="LS-17245"/>
    <s v="Lynn Smith"/>
    <x v="1"/>
    <s v="United States"/>
    <s v="Jacksonville"/>
    <x v="1"/>
    <n v="28540"/>
    <x v="1"/>
    <s v="TEC-PH-10002293"/>
    <x v="2"/>
    <x v="5"/>
    <s v="Anker 36W 4-Port USB Wall Charger Travel Power Adapter for iPhone 5s 5c 5"/>
    <n v="47.98"/>
    <n v="3"/>
    <n v="0.2"/>
    <n v="4.8"/>
    <x v="441"/>
    <x v="3"/>
    <d v="2015-12-24T00:00:00"/>
  </r>
  <r>
    <s v="US-2014-156559"/>
    <s v="Standard Class"/>
    <s v="LH-16900"/>
    <s v="Lena Hernandez"/>
    <x v="1"/>
    <s v="United States"/>
    <s v="Jonesboro"/>
    <x v="27"/>
    <n v="72401"/>
    <x v="1"/>
    <s v="FUR-BO-10000711"/>
    <x v="1"/>
    <x v="15"/>
    <s v="Hon Metal Bookcases, Gray"/>
    <n v="638.82000000000005"/>
    <n v="9"/>
    <n v="0"/>
    <n v="172.48"/>
    <x v="377"/>
    <x v="2"/>
    <d v="2014-08-26T00:00:00"/>
  </r>
  <r>
    <s v="CA-2017-137456"/>
    <s v="Same Day"/>
    <s v="RB-19465"/>
    <s v="Rick Bensley"/>
    <x v="2"/>
    <s v="United States"/>
    <s v="Fremont"/>
    <x v="37"/>
    <n v="68025"/>
    <x v="2"/>
    <s v="FUR-FU-10001940"/>
    <x v="1"/>
    <x v="8"/>
    <s v="Staple-based wall hangings"/>
    <n v="15.92"/>
    <n v="2"/>
    <n v="0"/>
    <n v="7"/>
    <x v="278"/>
    <x v="1"/>
    <d v="2017-12-21T00:00:00"/>
  </r>
  <r>
    <s v="CA-2016-163573"/>
    <s v="First Class"/>
    <s v="AC-10450"/>
    <s v="Amy Cox"/>
    <x v="1"/>
    <s v="United States"/>
    <s v="Seattle"/>
    <x v="2"/>
    <n v="98105"/>
    <x v="0"/>
    <s v="OFF-BI-10004632"/>
    <x v="0"/>
    <x v="2"/>
    <s v="Ibico Hi-Tech Manual Binding System"/>
    <n v="1219.96"/>
    <n v="5"/>
    <n v="0.2"/>
    <n v="381.24"/>
    <x v="183"/>
    <x v="0"/>
    <d v="2016-11-27T00:00:00"/>
  </r>
  <r>
    <s v="CA-2014-127523"/>
    <s v="Standard Class"/>
    <s v="BG-11695"/>
    <s v="Brooke Gillingham"/>
    <x v="0"/>
    <s v="United States"/>
    <s v="Watertown"/>
    <x v="10"/>
    <n v="13601"/>
    <x v="3"/>
    <s v="OFF-AP-10004249"/>
    <x v="0"/>
    <x v="9"/>
    <s v="Staple holder"/>
    <n v="35.909999999999997"/>
    <n v="3"/>
    <n v="0"/>
    <n v="9.6999999999999993"/>
    <x v="290"/>
    <x v="2"/>
    <d v="2014-11-05T00:00:00"/>
  </r>
  <r>
    <s v="CA-2017-156769"/>
    <s v="First Class"/>
    <s v="GZ-14470"/>
    <s v="Gary Zandusky"/>
    <x v="1"/>
    <s v="United States"/>
    <s v="Arlington"/>
    <x v="9"/>
    <n v="22204"/>
    <x v="1"/>
    <s v="OFF-AR-10003179"/>
    <x v="0"/>
    <x v="11"/>
    <s v="Dixon Ticonderoga Core-Lock Colored Pencils"/>
    <n v="54.66"/>
    <n v="6"/>
    <n v="0"/>
    <n v="18.04"/>
    <x v="442"/>
    <x v="1"/>
    <d v="2017-09-05T00:00:00"/>
  </r>
  <r>
    <s v="CA-2015-121272"/>
    <s v="Standard Class"/>
    <s v="DO-13435"/>
    <s v="Denny Ordway"/>
    <x v="1"/>
    <s v="United States"/>
    <s v="Seattle"/>
    <x v="2"/>
    <n v="98103"/>
    <x v="0"/>
    <s v="OFF-AP-10001947"/>
    <x v="0"/>
    <x v="9"/>
    <s v="Acco 6 Outlet Guardian Premium Plus Surge Suppressor"/>
    <n v="73.28"/>
    <n v="4"/>
    <n v="0"/>
    <n v="21.25"/>
    <x v="171"/>
    <x v="3"/>
    <d v="2015-04-04T00:00:00"/>
  </r>
  <r>
    <s v="CA-2017-110926"/>
    <s v="Standard Class"/>
    <s v="DD-13570"/>
    <s v="Dorothy Dickinson"/>
    <x v="1"/>
    <s v="United States"/>
    <s v="Alexandria"/>
    <x v="9"/>
    <n v="22304"/>
    <x v="1"/>
    <s v="OFF-FA-10000624"/>
    <x v="0"/>
    <x v="12"/>
    <s v="OIC Binder Clips"/>
    <n v="25.06"/>
    <n v="7"/>
    <n v="0"/>
    <n v="12.53"/>
    <x v="244"/>
    <x v="1"/>
    <d v="2017-11-23T00:00:00"/>
  </r>
  <r>
    <s v="CA-2016-136287"/>
    <s v="Standard Class"/>
    <s v="SS-20590"/>
    <s v="Sonia Sunley"/>
    <x v="1"/>
    <s v="United States"/>
    <s v="Wichita"/>
    <x v="38"/>
    <n v="67212"/>
    <x v="2"/>
    <s v="OFF-LA-10003148"/>
    <x v="0"/>
    <x v="0"/>
    <s v="Avery 51"/>
    <n v="18.899999999999999"/>
    <n v="3"/>
    <n v="0"/>
    <n v="8.69"/>
    <x v="520"/>
    <x v="0"/>
    <d v="2016-06-17T00:00:00"/>
  </r>
  <r>
    <s v="US-2014-107699"/>
    <s v="Standard Class"/>
    <s v="JH-15820"/>
    <s v="John Huston"/>
    <x v="1"/>
    <s v="United States"/>
    <s v="Midland"/>
    <x v="8"/>
    <n v="48640"/>
    <x v="2"/>
    <s v="OFF-BI-10001249"/>
    <x v="0"/>
    <x v="2"/>
    <s v="Avery Heavy-Duty EZD View Binder with Locking Rings"/>
    <n v="57.42"/>
    <n v="9"/>
    <n v="0"/>
    <n v="26.41"/>
    <x v="566"/>
    <x v="2"/>
    <d v="2014-05-23T00:00:00"/>
  </r>
  <r>
    <s v="CA-2015-136196"/>
    <s v="Standard Class"/>
    <s v="TP-21415"/>
    <s v="Tom Prescott"/>
    <x v="1"/>
    <s v="United States"/>
    <s v="Freeport"/>
    <x v="10"/>
    <n v="11520"/>
    <x v="3"/>
    <s v="FUR-FU-10004017"/>
    <x v="1"/>
    <x v="8"/>
    <s v="Tenex Contemporary Contur Chairmats for Low and Medium Pile Carpet, Computer, 39\ x 49\&quot;\&quot;\&quot;&quot;"/>
    <n v="322.58999999999997"/>
    <n v="3"/>
    <n v="0"/>
    <n v="64.52"/>
    <x v="567"/>
    <x v="3"/>
    <d v="2015-11-28T00:00:00"/>
  </r>
  <r>
    <s v="CA-2014-126907"/>
    <s v="Standard Class"/>
    <s v="SM-20950"/>
    <s v="Suzanne McNair"/>
    <x v="0"/>
    <s v="United States"/>
    <s v="Chicago"/>
    <x v="6"/>
    <n v="60610"/>
    <x v="2"/>
    <s v="OFF-PA-10000533"/>
    <x v="0"/>
    <x v="1"/>
    <s v="Southworth Parchment Paper &amp; Envelopes"/>
    <n v="15.7"/>
    <n v="3"/>
    <n v="0.2"/>
    <n v="5.0999999999999996"/>
    <x v="568"/>
    <x v="2"/>
    <d v="2014-08-11T00:00:00"/>
  </r>
  <r>
    <s v="US-2016-164588"/>
    <s v="Standard Class"/>
    <s v="AP-10915"/>
    <s v="Arthur Prichep"/>
    <x v="1"/>
    <s v="United States"/>
    <s v="Columbus"/>
    <x v="29"/>
    <n v="31907"/>
    <x v="1"/>
    <s v="OFF-AR-10003056"/>
    <x v="0"/>
    <x v="11"/>
    <s v="Newell 341"/>
    <n v="12.84"/>
    <n v="3"/>
    <n v="0"/>
    <n v="3.72"/>
    <x v="569"/>
    <x v="0"/>
    <d v="2016-04-23T00:00:00"/>
  </r>
  <r>
    <s v="CA-2015-160213"/>
    <s v="Standard Class"/>
    <s v="AR-10825"/>
    <s v="Anthony Rawles"/>
    <x v="0"/>
    <s v="United States"/>
    <s v="Long Beach"/>
    <x v="10"/>
    <n v="11561"/>
    <x v="3"/>
    <s v="OFF-PA-10003848"/>
    <x v="0"/>
    <x v="1"/>
    <s v="Xerox 1997"/>
    <n v="19.440000000000001"/>
    <n v="3"/>
    <n v="0"/>
    <n v="9.33"/>
    <x v="570"/>
    <x v="3"/>
    <d v="2015-08-03T00:00:00"/>
  </r>
  <r>
    <s v="CA-2017-100601"/>
    <s v="Standard Class"/>
    <s v="JK-15370"/>
    <s v="Jay Kimmel"/>
    <x v="1"/>
    <s v="United States"/>
    <s v="Fresno"/>
    <x v="0"/>
    <n v="93727"/>
    <x v="0"/>
    <s v="OFF-ST-10002486"/>
    <x v="0"/>
    <x v="3"/>
    <s v="Eldon Shelf Savers Cubes and Bins"/>
    <n v="48.86"/>
    <n v="7"/>
    <n v="0"/>
    <n v="0.98"/>
    <x v="346"/>
    <x v="1"/>
    <d v="2017-11-20T00:00:00"/>
  </r>
  <r>
    <s v="CA-2015-154340"/>
    <s v="First Class"/>
    <s v="EK-13795"/>
    <s v="Eileen Kiefer"/>
    <x v="2"/>
    <s v="United States"/>
    <s v="Santa Ana"/>
    <x v="0"/>
    <n v="92704"/>
    <x v="0"/>
    <s v="OFF-AR-10003582"/>
    <x v="0"/>
    <x v="11"/>
    <s v="Boston Electric Pencil Sharpener, Model 1818, Charcoal Black"/>
    <n v="56.3"/>
    <n v="2"/>
    <n v="0"/>
    <n v="15.76"/>
    <x v="500"/>
    <x v="3"/>
    <d v="2015-11-30T00:00:00"/>
  </r>
  <r>
    <s v="US-2017-119039"/>
    <s v="Standard Class"/>
    <s v="BF-11170"/>
    <s v="Ben Ferrer"/>
    <x v="2"/>
    <s v="United States"/>
    <s v="San Francisco"/>
    <x v="0"/>
    <n v="94109"/>
    <x v="0"/>
    <s v="OFF-BI-10004182"/>
    <x v="0"/>
    <x v="2"/>
    <s v="Economy Binders"/>
    <n v="14.98"/>
    <n v="9"/>
    <n v="0.2"/>
    <n v="5.43"/>
    <x v="571"/>
    <x v="1"/>
    <d v="2017-10-03T00:00:00"/>
  </r>
  <r>
    <s v="CA-2016-143749"/>
    <s v="First Class"/>
    <s v="AG-10300"/>
    <s v="Aleksandra Gannaway"/>
    <x v="0"/>
    <s v="United States"/>
    <s v="Franklin"/>
    <x v="24"/>
    <n v="2038"/>
    <x v="3"/>
    <s v="FUR-BO-10002853"/>
    <x v="1"/>
    <x v="15"/>
    <s v="O'Sullivan 5-Shelf Heavy-Duty Bookcases"/>
    <n v="81.94"/>
    <n v="1"/>
    <n v="0"/>
    <n v="20.49"/>
    <x v="2"/>
    <x v="0"/>
    <d v="2016-07-12T00:00:00"/>
  </r>
  <r>
    <s v="CA-2016-111493"/>
    <s v="First Class"/>
    <s v="CM-12160"/>
    <s v="Charles McCrossin"/>
    <x v="1"/>
    <s v="United States"/>
    <s v="Baltimore"/>
    <x v="33"/>
    <n v="21215"/>
    <x v="3"/>
    <s v="TEC-AC-10004510"/>
    <x v="2"/>
    <x v="10"/>
    <s v="Logitech Desktop MK120 Mouse and keyboard Combo"/>
    <n v="98.16"/>
    <n v="6"/>
    <n v="0"/>
    <n v="9.82"/>
    <x v="513"/>
    <x v="0"/>
    <d v="2016-10-22T00:00:00"/>
  </r>
  <r>
    <s v="CA-2016-157714"/>
    <s v="Second Class"/>
    <s v="CS-12175"/>
    <s v="Charles Sheldon"/>
    <x v="0"/>
    <s v="United States"/>
    <s v="Iowa City"/>
    <x v="34"/>
    <n v="52240"/>
    <x v="2"/>
    <s v="OFF-PA-10004022"/>
    <x v="0"/>
    <x v="1"/>
    <s v="Hammermill Color Copier Paper (28Lb. and 96 Bright)"/>
    <n v="9.99"/>
    <n v="1"/>
    <n v="0"/>
    <n v="4.5"/>
    <x v="418"/>
    <x v="0"/>
    <d v="2016-09-26T00:00:00"/>
  </r>
  <r>
    <s v="CA-2017-166709"/>
    <s v="Standard Class"/>
    <s v="HL-15040"/>
    <s v="Hunter Lopez"/>
    <x v="1"/>
    <s v="United States"/>
    <s v="Newark"/>
    <x v="30"/>
    <n v="19711"/>
    <x v="3"/>
    <s v="TEC-CO-10004722"/>
    <x v="2"/>
    <x v="16"/>
    <s v="Canon imageCLASS 2200 Advanced Copier"/>
    <n v="10499.97"/>
    <n v="3"/>
    <n v="0"/>
    <n v="5039.99"/>
    <x v="369"/>
    <x v="1"/>
    <d v="2017-11-22T00:00:00"/>
  </r>
  <r>
    <s v="CA-2015-129392"/>
    <s v="Same Day"/>
    <s v="DM-13015"/>
    <s v="Darrin Martin"/>
    <x v="1"/>
    <s v="United States"/>
    <s v="Houston"/>
    <x v="5"/>
    <n v="77070"/>
    <x v="2"/>
    <s v="OFF-PA-10004248"/>
    <x v="0"/>
    <x v="1"/>
    <s v="Xerox 1990"/>
    <n v="21.12"/>
    <n v="5"/>
    <n v="0.2"/>
    <n v="6.6"/>
    <x v="572"/>
    <x v="3"/>
    <d v="2015-08-07T00:00:00"/>
  </r>
  <r>
    <s v="CA-2015-154200"/>
    <s v="Standard Class"/>
    <s v="BG-11740"/>
    <s v="Bruce Geld"/>
    <x v="1"/>
    <s v="United States"/>
    <s v="San Diego"/>
    <x v="0"/>
    <n v="92105"/>
    <x v="0"/>
    <s v="OFF-AR-10001044"/>
    <x v="0"/>
    <x v="11"/>
    <s v="BOSTON Ranger #55 Pencil Sharpener, Black"/>
    <n v="51.98"/>
    <n v="2"/>
    <n v="0"/>
    <n v="15.07"/>
    <x v="573"/>
    <x v="3"/>
    <d v="2015-06-22T00:00:00"/>
  </r>
  <r>
    <s v="CA-2016-124233"/>
    <s v="Standard Class"/>
    <s v="CK-12595"/>
    <s v="Clytie Kelty"/>
    <x v="1"/>
    <s v="United States"/>
    <s v="Los Angeles"/>
    <x v="0"/>
    <n v="90032"/>
    <x v="0"/>
    <s v="FUR-FU-10002597"/>
    <x v="1"/>
    <x v="8"/>
    <s v="C-Line Magnetic Cubicle Keepers, Clear Polypropylene"/>
    <n v="24.7"/>
    <n v="5"/>
    <n v="0"/>
    <n v="10.37"/>
    <x v="574"/>
    <x v="0"/>
    <d v="2016-08-04T00:00:00"/>
  </r>
  <r>
    <s v="US-2015-134271"/>
    <s v="Second Class"/>
    <s v="RF-19735"/>
    <s v="Roland Fjeld"/>
    <x v="1"/>
    <s v="United States"/>
    <s v="New York City"/>
    <x v="10"/>
    <n v="10024"/>
    <x v="3"/>
    <s v="OFF-LA-10004093"/>
    <x v="0"/>
    <x v="0"/>
    <s v="Avery 486"/>
    <n v="21.93"/>
    <n v="3"/>
    <n v="0"/>
    <n v="10.31"/>
    <x v="402"/>
    <x v="3"/>
    <d v="2015-04-23T00:00:00"/>
  </r>
  <r>
    <s v="CA-2017-109715"/>
    <s v="Standard Class"/>
    <s v="AH-10585"/>
    <s v="Angele Hood"/>
    <x v="1"/>
    <s v="United States"/>
    <s v="Chicago"/>
    <x v="6"/>
    <n v="60623"/>
    <x v="2"/>
    <s v="OFF-PA-10004965"/>
    <x v="0"/>
    <x v="1"/>
    <s v="Xerox 1921"/>
    <n v="15.98"/>
    <n v="2"/>
    <n v="0.2"/>
    <n v="5"/>
    <x v="42"/>
    <x v="1"/>
    <d v="2017-12-14T00:00:00"/>
  </r>
  <r>
    <s v="CA-2016-164637"/>
    <s v="Standard Class"/>
    <s v="RD-19480"/>
    <s v="Rick Duston"/>
    <x v="1"/>
    <s v="United States"/>
    <s v="Mishawaka"/>
    <x v="25"/>
    <n v="46544"/>
    <x v="2"/>
    <s v="OFF-BI-10003876"/>
    <x v="0"/>
    <x v="2"/>
    <s v="Green Canvas Binder for 8-1/2\ x 14\&quot;\&quot; Sheets\&quot;&quot;"/>
    <n v="128.4"/>
    <n v="3"/>
    <n v="0"/>
    <n v="64.2"/>
    <x v="414"/>
    <x v="0"/>
    <d v="2016-08-03T00:00:00"/>
  </r>
  <r>
    <s v="CA-2014-103590"/>
    <s v="Standard Class"/>
    <s v="JL-15505"/>
    <s v="Jeremy Lonsdale"/>
    <x v="1"/>
    <s v="United States"/>
    <s v="Mount Vernon"/>
    <x v="10"/>
    <n v="10550"/>
    <x v="3"/>
    <s v="OFF-EN-10004007"/>
    <x v="0"/>
    <x v="6"/>
    <s v="Park Ridge Embossed Executive Business Envelopes"/>
    <n v="62.28"/>
    <n v="4"/>
    <n v="0"/>
    <n v="29.27"/>
    <x v="575"/>
    <x v="2"/>
    <d v="2014-11-30T00:00:00"/>
  </r>
  <r>
    <s v="CA-2015-111234"/>
    <s v="Standard Class"/>
    <s v="AB-10600"/>
    <s v="Ann Blume"/>
    <x v="0"/>
    <s v="United States"/>
    <s v="Los Angeles"/>
    <x v="0"/>
    <n v="90004"/>
    <x v="0"/>
    <s v="OFF-LA-10002271"/>
    <x v="0"/>
    <x v="0"/>
    <s v="Smead Alpha-Z Color-Coded Second Alphabetical Labels and Starter Set"/>
    <n v="9.24"/>
    <n v="3"/>
    <n v="0"/>
    <n v="4.4400000000000004"/>
    <x v="576"/>
    <x v="3"/>
    <d v="2015-02-22T00:00:00"/>
  </r>
  <r>
    <s v="CA-2017-120327"/>
    <s v="Standard Class"/>
    <s v="WB-21850"/>
    <s v="William Brown"/>
    <x v="1"/>
    <s v="United States"/>
    <s v="Urbandale"/>
    <x v="34"/>
    <n v="50322"/>
    <x v="2"/>
    <s v="OFF-FA-10004854"/>
    <x v="0"/>
    <x v="12"/>
    <s v="Vinyl Coated Wire Paper Clips in Organizer Box, 800/Box"/>
    <n v="45.92"/>
    <n v="4"/>
    <n v="0"/>
    <n v="21.58"/>
    <x v="440"/>
    <x v="1"/>
    <d v="2017-11-16T00:00:00"/>
  </r>
  <r>
    <s v="CA-2016-113803"/>
    <s v="First Class"/>
    <s v="VG-21805"/>
    <s v="Vivek Grady"/>
    <x v="0"/>
    <s v="United States"/>
    <s v="Richmond"/>
    <x v="25"/>
    <n v="47374"/>
    <x v="2"/>
    <s v="OFF-PA-10001994"/>
    <x v="0"/>
    <x v="1"/>
    <s v="Ink Jet Note and Greeting Cards, 8-1/2\ x 5-1/2\&quot;\&quot; Card Size\&quot;&quot;"/>
    <n v="22.48"/>
    <n v="1"/>
    <n v="0"/>
    <n v="10.34"/>
    <x v="472"/>
    <x v="0"/>
    <d v="2016-03-26T00:00:00"/>
  </r>
  <r>
    <s v="CA-2017-104024"/>
    <s v="Second Class"/>
    <s v="MD-17860"/>
    <s v="Michael Dominguez"/>
    <x v="0"/>
    <s v="United States"/>
    <s v="Philadelphia"/>
    <x v="13"/>
    <n v="19134"/>
    <x v="3"/>
    <s v="OFF-AR-10001972"/>
    <x v="0"/>
    <x v="11"/>
    <s v="Newell 323"/>
    <n v="9.41"/>
    <n v="7"/>
    <n v="0.2"/>
    <n v="0.71"/>
    <x v="577"/>
    <x v="1"/>
    <d v="2017-08-29T00:00:00"/>
  </r>
  <r>
    <s v="CA-2017-147144"/>
    <s v="First Class"/>
    <s v="MZ-17335"/>
    <s v="Maria Zettner"/>
    <x v="2"/>
    <s v="United States"/>
    <s v="Seattle"/>
    <x v="2"/>
    <n v="98105"/>
    <x v="0"/>
    <s v="OFF-AR-10004587"/>
    <x v="0"/>
    <x v="11"/>
    <s v="Boston 1827 Commercial Additional Cutter, Drive Gear &amp; Gear Rack for 1606"/>
    <n v="19.829999999999998"/>
    <n v="1"/>
    <n v="0"/>
    <n v="5.95"/>
    <x v="578"/>
    <x v="1"/>
    <d v="2017-03-28T00:00:00"/>
  </r>
  <r>
    <s v="CA-2017-158673"/>
    <s v="Standard Class"/>
    <s v="KB-16600"/>
    <s v="Ken Brennan"/>
    <x v="0"/>
    <s v="United States"/>
    <s v="Grand Rapids"/>
    <x v="8"/>
    <n v="49505"/>
    <x v="2"/>
    <s v="OFF-PA-10000994"/>
    <x v="0"/>
    <x v="1"/>
    <s v="Xerox 1915"/>
    <n v="209.7"/>
    <n v="2"/>
    <n v="0"/>
    <n v="100.66"/>
    <x v="452"/>
    <x v="1"/>
    <d v="2018-04-01T00:00:00"/>
  </r>
  <r>
    <s v="CA-2016-159142"/>
    <s v="First Class"/>
    <s v="ME-17320"/>
    <s v="Maria Etezadi"/>
    <x v="2"/>
    <s v="United States"/>
    <s v="Springfield"/>
    <x v="9"/>
    <n v="22153"/>
    <x v="1"/>
    <s v="TEC-PH-10001448"/>
    <x v="2"/>
    <x v="5"/>
    <s v="Anker Astro 15000mAh USB Portable Charger"/>
    <n v="149.97"/>
    <n v="3"/>
    <n v="0"/>
    <n v="6"/>
    <x v="579"/>
    <x v="0"/>
    <d v="2016-05-04T00:00:00"/>
  </r>
  <r>
    <s v="CA-2014-138436"/>
    <s v="Standard Class"/>
    <s v="JD-15895"/>
    <s v="Jonathan Doherty"/>
    <x v="0"/>
    <s v="United States"/>
    <s v="Los Angeles"/>
    <x v="0"/>
    <n v="90036"/>
    <x v="0"/>
    <s v="TEC-AC-10002323"/>
    <x v="2"/>
    <x v="10"/>
    <s v="SanDisk Ultra 32 GB MicroSDHC Class 10 Memory Card"/>
    <n v="66.3"/>
    <n v="3"/>
    <n v="0"/>
    <n v="8.6199999999999992"/>
    <x v="580"/>
    <x v="2"/>
    <d v="2014-03-30T00:00:00"/>
  </r>
  <r>
    <s v="CA-2014-168130"/>
    <s v="Same Day"/>
    <s v="BS-11365"/>
    <s v="Bill Shonely"/>
    <x v="0"/>
    <s v="United States"/>
    <s v="New York City"/>
    <x v="10"/>
    <n v="10011"/>
    <x v="3"/>
    <s v="FUR-CH-10000988"/>
    <x v="1"/>
    <x v="7"/>
    <s v="Hon Olson Stacker Stools"/>
    <n v="887.1"/>
    <n v="7"/>
    <n v="0.1"/>
    <n v="177.42"/>
    <x v="57"/>
    <x v="2"/>
    <d v="2014-09-19T00:00:00"/>
  </r>
  <r>
    <s v="CA-2017-118367"/>
    <s v="Second Class"/>
    <s v="LO-17170"/>
    <s v="Lori Olson"/>
    <x v="0"/>
    <s v="United States"/>
    <s v="New York City"/>
    <x v="10"/>
    <n v="10035"/>
    <x v="3"/>
    <s v="OFF-EN-10004386"/>
    <x v="0"/>
    <x v="6"/>
    <s v="Recycled Interoffice Envelopes with String and Button Closure, 10 x 13"/>
    <n v="47.98"/>
    <n v="2"/>
    <n v="0"/>
    <n v="23.99"/>
    <x v="581"/>
    <x v="1"/>
    <d v="2017-10-28T00:00:00"/>
  </r>
  <r>
    <s v="CA-2017-164819"/>
    <s v="Second Class"/>
    <s v="RS-19420"/>
    <s v="Ricardo Sperren"/>
    <x v="0"/>
    <s v="United States"/>
    <s v="Fairfield"/>
    <x v="17"/>
    <n v="6824"/>
    <x v="3"/>
    <s v="OFF-LA-10001045"/>
    <x v="0"/>
    <x v="0"/>
    <s v="Permanent Self-Adhesive File Folder Labels for Typewriters by Universal"/>
    <n v="13.05"/>
    <n v="5"/>
    <n v="0"/>
    <n v="6"/>
    <x v="218"/>
    <x v="1"/>
    <d v="2017-10-19T00:00:00"/>
  </r>
  <r>
    <s v="CA-2017-158344"/>
    <s v="Standard Class"/>
    <s v="CC-12475"/>
    <s v="Cindy Chapman"/>
    <x v="1"/>
    <s v="United States"/>
    <s v="Moorhead"/>
    <x v="12"/>
    <n v="56560"/>
    <x v="2"/>
    <s v="TEC-AC-10002006"/>
    <x v="2"/>
    <x v="10"/>
    <s v="Memorex Micro Travel Drive 16 GB"/>
    <n v="63.96"/>
    <n v="4"/>
    <n v="0"/>
    <n v="19.829999999999998"/>
    <x v="434"/>
    <x v="1"/>
    <d v="2017-11-08T00:00:00"/>
  </r>
  <r>
    <s v="CA-2017-123351"/>
    <s v="Standard Class"/>
    <s v="KT-16480"/>
    <s v="Kean Thornton"/>
    <x v="1"/>
    <s v="United States"/>
    <s v="Columbus"/>
    <x v="29"/>
    <n v="31907"/>
    <x v="1"/>
    <s v="OFF-AP-10001242"/>
    <x v="0"/>
    <x v="9"/>
    <s v="APC 7 Outlet Network SurgeArrest Surge Protector"/>
    <n v="80.48"/>
    <n v="1"/>
    <n v="0"/>
    <n v="24.14"/>
    <x v="134"/>
    <x v="1"/>
    <d v="2017-09-25T00:00:00"/>
  </r>
  <r>
    <s v="US-2017-124821"/>
    <s v="Second Class"/>
    <s v="AM-10705"/>
    <s v="Anne McFarland"/>
    <x v="1"/>
    <s v="United States"/>
    <s v="Seattle"/>
    <x v="2"/>
    <n v="98115"/>
    <x v="0"/>
    <s v="FUR-TA-10000688"/>
    <x v="1"/>
    <x v="4"/>
    <s v="Chromcraft Bull-Nose Wood Round Conference Table Top, Wood Base"/>
    <n v="871.4"/>
    <n v="4"/>
    <n v="0"/>
    <n v="148.13999999999999"/>
    <x v="582"/>
    <x v="1"/>
    <d v="2017-06-29T00:00:00"/>
  </r>
  <r>
    <s v="CA-2015-166975"/>
    <s v="Standard Class"/>
    <s v="SH-20635"/>
    <s v="Stefanie Holloman"/>
    <x v="0"/>
    <s v="United States"/>
    <s v="Jackson"/>
    <x v="19"/>
    <n v="38301"/>
    <x v="1"/>
    <s v="FUR-FU-10003930"/>
    <x v="1"/>
    <x v="8"/>
    <s v="Howard Miller 12-3/4 Diameter Accuwave DS  Wall Clock"/>
    <n v="692.47"/>
    <n v="11"/>
    <n v="0.2"/>
    <n v="190.43"/>
    <x v="583"/>
    <x v="3"/>
    <d v="2015-11-30T00:00:00"/>
  </r>
  <r>
    <s v="CA-2016-123806"/>
    <s v="Second Class"/>
    <s v="LA-16780"/>
    <s v="Laura Armstrong"/>
    <x v="0"/>
    <s v="United States"/>
    <s v="Baltimore"/>
    <x v="33"/>
    <n v="21215"/>
    <x v="3"/>
    <s v="FUR-FU-10000965"/>
    <x v="1"/>
    <x v="8"/>
    <s v="Howard Miller 11-1/2\ Diameter Ridgewood Wall Clock\&quot;&quot;"/>
    <n v="207.76"/>
    <n v="4"/>
    <n v="0"/>
    <n v="85.18"/>
    <x v="183"/>
    <x v="0"/>
    <d v="2016-11-27T00:00:00"/>
  </r>
  <r>
    <s v="CA-2015-142692"/>
    <s v="Standard Class"/>
    <s v="AG-10495"/>
    <s v="Andrew Gjertsen"/>
    <x v="0"/>
    <s v="United States"/>
    <s v="Seattle"/>
    <x v="2"/>
    <n v="98105"/>
    <x v="0"/>
    <s v="OFF-BI-10004140"/>
    <x v="0"/>
    <x v="2"/>
    <s v="Avery Non-Stick Binders"/>
    <n v="3.59"/>
    <n v="1"/>
    <n v="0.2"/>
    <n v="1.1200000000000001"/>
    <x v="584"/>
    <x v="3"/>
    <d v="2015-10-28T00:00:00"/>
  </r>
  <r>
    <s v="CA-2017-151358"/>
    <s v="Standard Class"/>
    <s v="NF-18595"/>
    <s v="Nicole Fjeld"/>
    <x v="2"/>
    <s v="United States"/>
    <s v="Seattle"/>
    <x v="2"/>
    <n v="98105"/>
    <x v="0"/>
    <s v="OFF-ST-10000046"/>
    <x v="0"/>
    <x v="3"/>
    <s v="Fellowes Super Stor/Drawer Files"/>
    <n v="323.10000000000002"/>
    <n v="2"/>
    <n v="0"/>
    <n v="61.39"/>
    <x v="585"/>
    <x v="1"/>
    <d v="2017-08-22T00:00:00"/>
  </r>
  <r>
    <s v="CA-2014-166989"/>
    <s v="Standard Class"/>
    <s v="RM-19675"/>
    <s v="Robert Marley"/>
    <x v="2"/>
    <s v="United States"/>
    <s v="New York City"/>
    <x v="10"/>
    <n v="10011"/>
    <x v="3"/>
    <s v="FUR-CH-10001797"/>
    <x v="1"/>
    <x v="7"/>
    <s v="Safco Chair Connectors, 6/Carton"/>
    <n v="69.260000000000005"/>
    <n v="2"/>
    <n v="0.1"/>
    <n v="14.62"/>
    <x v="490"/>
    <x v="2"/>
    <d v="2014-11-18T00:00:00"/>
  </r>
  <r>
    <s v="CA-2017-169124"/>
    <s v="Standard Class"/>
    <s v="MB-17305"/>
    <s v="Maria Bertelson"/>
    <x v="1"/>
    <s v="United States"/>
    <s v="Citrus Heights"/>
    <x v="0"/>
    <n v="95610"/>
    <x v="0"/>
    <s v="FUR-FU-10001215"/>
    <x v="1"/>
    <x v="8"/>
    <s v="Howard Miller 11-1/2\ Diameter Brentwood Wall Clock\&quot;&quot;"/>
    <n v="129.38999999999999"/>
    <n v="3"/>
    <n v="0"/>
    <n v="54.34"/>
    <x v="229"/>
    <x v="1"/>
    <d v="2017-10-07T00:00:00"/>
  </r>
  <r>
    <s v="CA-2017-117261"/>
    <s v="Standard Class"/>
    <s v="TH-21235"/>
    <s v="Tiffany House"/>
    <x v="0"/>
    <s v="United States"/>
    <s v="Los Angeles"/>
    <x v="0"/>
    <n v="90032"/>
    <x v="0"/>
    <s v="OFF-ST-10000419"/>
    <x v="0"/>
    <x v="3"/>
    <s v="Rogers Jumbo File, Granite"/>
    <n v="54.32"/>
    <n v="4"/>
    <n v="0"/>
    <n v="0.54"/>
    <x v="265"/>
    <x v="1"/>
    <d v="2017-10-09T00:00:00"/>
  </r>
  <r>
    <s v="CA-2014-123253"/>
    <s v="Second Class"/>
    <s v="DE-13255"/>
    <s v="Deanra Eno"/>
    <x v="2"/>
    <s v="United States"/>
    <s v="Lakewood"/>
    <x v="15"/>
    <n v="44107"/>
    <x v="3"/>
    <s v="OFF-AR-10002804"/>
    <x v="0"/>
    <x v="11"/>
    <s v="Faber Castell Col-Erase Pencils"/>
    <n v="3.91"/>
    <n v="1"/>
    <n v="0.2"/>
    <n v="1.03"/>
    <x v="586"/>
    <x v="2"/>
    <d v="2014-08-25T00:00:00"/>
  </r>
  <r>
    <s v="CA-2016-121601"/>
    <s v="Same Day"/>
    <s v="MO-17500"/>
    <s v="Mary O'Rourke"/>
    <x v="1"/>
    <s v="United States"/>
    <s v="The Colony"/>
    <x v="5"/>
    <n v="75056"/>
    <x v="2"/>
    <s v="OFF-EN-10003862"/>
    <x v="0"/>
    <x v="6"/>
    <s v="Laser &amp; Ink Jet Business Envelopes"/>
    <n v="59.75"/>
    <n v="7"/>
    <n v="0.2"/>
    <n v="19.420000000000002"/>
    <x v="587"/>
    <x v="0"/>
    <d v="2016-04-10T00:00:00"/>
  </r>
  <r>
    <s v="CA-2014-123127"/>
    <s v="Standard Class"/>
    <s v="SP-20620"/>
    <s v="Stefania Perrino"/>
    <x v="0"/>
    <s v="United States"/>
    <s v="Long Beach"/>
    <x v="10"/>
    <n v="11561"/>
    <x v="3"/>
    <s v="OFF-AP-10001962"/>
    <x v="0"/>
    <x v="9"/>
    <s v="Black &amp; Decker Filter for Double Action Dustbuster Cordless Vac BLDV7210"/>
    <n v="16.78"/>
    <n v="2"/>
    <n v="0"/>
    <n v="4.2"/>
    <x v="121"/>
    <x v="2"/>
    <d v="2014-12-09T00:00:00"/>
  </r>
  <r>
    <s v="CA-2015-136735"/>
    <s v="Standard Class"/>
    <s v="HA-14920"/>
    <s v="Helen Andreada"/>
    <x v="1"/>
    <s v="United States"/>
    <s v="San Francisco"/>
    <x v="0"/>
    <n v="94110"/>
    <x v="0"/>
    <s v="OFF-EN-10002230"/>
    <x v="0"/>
    <x v="6"/>
    <s v="Airmail Envelopes"/>
    <n v="167.86"/>
    <n v="2"/>
    <n v="0"/>
    <n v="78.89"/>
    <x v="588"/>
    <x v="3"/>
    <d v="2015-07-26T00:00:00"/>
  </r>
  <r>
    <s v="US-2017-136189"/>
    <s v="Standard Class"/>
    <s v="DC-13285"/>
    <s v="Debra Catini"/>
    <x v="1"/>
    <s v="United States"/>
    <s v="Richmond"/>
    <x v="9"/>
    <n v="23223"/>
    <x v="1"/>
    <s v="FUR-FU-10000175"/>
    <x v="1"/>
    <x v="8"/>
    <s v="DAX Wood Document Frame."/>
    <n v="82.38"/>
    <n v="6"/>
    <n v="0"/>
    <n v="25.54"/>
    <x v="99"/>
    <x v="1"/>
    <d v="2017-11-12T00:00:00"/>
  </r>
  <r>
    <s v="CA-2017-118360"/>
    <s v="Standard Class"/>
    <s v="JC-15775"/>
    <s v="John Castell"/>
    <x v="1"/>
    <s v="United States"/>
    <s v="New York City"/>
    <x v="10"/>
    <n v="10011"/>
    <x v="3"/>
    <s v="OFF-PA-10000791"/>
    <x v="0"/>
    <x v="1"/>
    <s v="Wirebound Message Books, Four 2 3/4 x 5 Forms per Page, 200 Sets per Book"/>
    <n v="42.93"/>
    <n v="9"/>
    <n v="0"/>
    <n v="19.32"/>
    <x v="589"/>
    <x v="1"/>
    <d v="2017-07-04T00:00:00"/>
  </r>
  <r>
    <s v="CA-2017-133501"/>
    <s v="Standard Class"/>
    <s v="DK-12895"/>
    <s v="Dana Kaydos"/>
    <x v="1"/>
    <s v="United States"/>
    <s v="Franklin"/>
    <x v="19"/>
    <n v="37064"/>
    <x v="1"/>
    <s v="OFF-PA-10004888"/>
    <x v="0"/>
    <x v="1"/>
    <s v="Xerox 217"/>
    <n v="5.18"/>
    <n v="1"/>
    <n v="0.2"/>
    <n v="1.81"/>
    <x v="457"/>
    <x v="1"/>
    <d v="2017-08-27T00:00:00"/>
  </r>
  <r>
    <s v="US-2014-129609"/>
    <s v="Same Day"/>
    <s v="VM-21835"/>
    <s v="Vivian Mathis"/>
    <x v="1"/>
    <s v="United States"/>
    <s v="Portage"/>
    <x v="25"/>
    <n v="46368"/>
    <x v="2"/>
    <s v="OFF-AR-10003478"/>
    <x v="0"/>
    <x v="11"/>
    <s v="Avery Hi-Liter EverBold Pen Style Fluorescent Highlighters, 4/Pack"/>
    <n v="16.28"/>
    <n v="2"/>
    <n v="0"/>
    <n v="6.51"/>
    <x v="590"/>
    <x v="2"/>
    <d v="2014-03-22T00:00:00"/>
  </r>
  <r>
    <s v="CA-2017-130309"/>
    <s v="Standard Class"/>
    <s v="GB-14575"/>
    <s v="Giulietta Baptist"/>
    <x v="1"/>
    <s v="United States"/>
    <s v="Arlington"/>
    <x v="9"/>
    <n v="22204"/>
    <x v="1"/>
    <s v="OFF-ST-10003208"/>
    <x v="0"/>
    <x v="3"/>
    <s v="Adjustable Depth Letter/Legal Cart"/>
    <n v="544.38"/>
    <n v="3"/>
    <n v="0"/>
    <n v="157.87"/>
    <x v="179"/>
    <x v="1"/>
    <d v="2017-12-21T00:00:00"/>
  </r>
  <r>
    <s v="CA-2016-127642"/>
    <s v="First Class"/>
    <s v="CP-12340"/>
    <s v="Christine Phan"/>
    <x v="0"/>
    <s v="United States"/>
    <s v="Warwick"/>
    <x v="36"/>
    <n v="2886"/>
    <x v="3"/>
    <s v="OFF-PA-10000565"/>
    <x v="0"/>
    <x v="1"/>
    <s v="Easy-staple paper"/>
    <n v="111.96"/>
    <n v="2"/>
    <n v="0"/>
    <n v="54.86"/>
    <x v="388"/>
    <x v="0"/>
    <d v="2016-05-23T00:00:00"/>
  </r>
  <r>
    <s v="US-2017-163195"/>
    <s v="Second Class"/>
    <s v="LL-16840"/>
    <s v="Lauren Leatherbury"/>
    <x v="1"/>
    <s v="United States"/>
    <s v="Lafayette"/>
    <x v="31"/>
    <n v="70506"/>
    <x v="1"/>
    <s v="TEC-PH-10003875"/>
    <x v="2"/>
    <x v="5"/>
    <s v="KLD Oscar II Style Snap-on Ultra Thin Side Flip Synthetic Leather Cover Case for HTC One HTC M7"/>
    <n v="29.16"/>
    <n v="3"/>
    <n v="0"/>
    <n v="8.4600000000000009"/>
    <x v="591"/>
    <x v="1"/>
    <d v="2017-02-21T00:00:00"/>
  </r>
  <r>
    <s v="CA-2016-158575"/>
    <s v="Standard Class"/>
    <s v="SB-20290"/>
    <s v="Sean Braxton"/>
    <x v="0"/>
    <s v="United States"/>
    <s v="Kent"/>
    <x v="15"/>
    <n v="44240"/>
    <x v="3"/>
    <s v="OFF-AP-10002998"/>
    <x v="0"/>
    <x v="9"/>
    <s v="Holmes 99% HEPA Air Purifier"/>
    <n v="103.97"/>
    <n v="6"/>
    <n v="0.2"/>
    <n v="16.89"/>
    <x v="401"/>
    <x v="0"/>
    <d v="2016-11-24T00:00:00"/>
  </r>
  <r>
    <s v="CA-2016-148740"/>
    <s v="Standard Class"/>
    <s v="AH-10690"/>
    <s v="Anna HÃ¤berlin"/>
    <x v="0"/>
    <s v="United States"/>
    <s v="San Diego"/>
    <x v="0"/>
    <n v="92024"/>
    <x v="0"/>
    <s v="TEC-PH-10002549"/>
    <x v="2"/>
    <x v="5"/>
    <s v="Polycom SoundPoint IP 450 VoIP phone"/>
    <n v="361.38"/>
    <n v="2"/>
    <n v="0.2"/>
    <n v="27.1"/>
    <x v="319"/>
    <x v="0"/>
    <d v="2016-11-19T00:00:00"/>
  </r>
  <r>
    <s v="CA-2016-114538"/>
    <s v="First Class"/>
    <s v="RC-19825"/>
    <s v="Roy Collins"/>
    <x v="1"/>
    <s v="United States"/>
    <s v="Colorado Springs"/>
    <x v="22"/>
    <n v="80906"/>
    <x v="0"/>
    <s v="OFF-AR-10002445"/>
    <x v="0"/>
    <x v="11"/>
    <s v="SANFORD Major Accent Highlighters"/>
    <n v="11.33"/>
    <n v="2"/>
    <n v="0.2"/>
    <n v="2.5499999999999998"/>
    <x v="231"/>
    <x v="0"/>
    <d v="2016-12-27T00:00:00"/>
  </r>
  <r>
    <s v="CA-2014-127936"/>
    <s v="First Class"/>
    <s v="CL-12565"/>
    <s v="Clay Ludtke"/>
    <x v="1"/>
    <s v="United States"/>
    <s v="New York City"/>
    <x v="10"/>
    <n v="10009"/>
    <x v="3"/>
    <s v="OFF-AR-10002445"/>
    <x v="0"/>
    <x v="11"/>
    <s v="SANFORD Major Accent Highlighters"/>
    <n v="21.24"/>
    <n v="3"/>
    <n v="0"/>
    <n v="8.07"/>
    <x v="592"/>
    <x v="2"/>
    <d v="2014-04-09T00:00:00"/>
  </r>
  <r>
    <s v="CA-2016-100041"/>
    <s v="Standard Class"/>
    <s v="BF-10975"/>
    <s v="Barbara Fisher"/>
    <x v="0"/>
    <s v="United States"/>
    <s v="Columbus"/>
    <x v="25"/>
    <n v="47201"/>
    <x v="2"/>
    <s v="OFF-PA-10000418"/>
    <x v="0"/>
    <x v="1"/>
    <s v="Xerox 189"/>
    <n v="314.55"/>
    <n v="3"/>
    <n v="0"/>
    <n v="150.97999999999999"/>
    <x v="593"/>
    <x v="0"/>
    <d v="2016-11-25T00:00:00"/>
  </r>
  <r>
    <s v="CA-2017-132339"/>
    <s v="Standard Class"/>
    <s v="JB-15400"/>
    <s v="Jennifer Braxton"/>
    <x v="0"/>
    <s v="United States"/>
    <s v="Lawrence"/>
    <x v="24"/>
    <n v="1841"/>
    <x v="3"/>
    <s v="OFF-BI-10003925"/>
    <x v="0"/>
    <x v="2"/>
    <s v="Fellowes PB300 Plastic Comb Binding Machine"/>
    <n v="387.99"/>
    <n v="1"/>
    <n v="0"/>
    <n v="182.36"/>
    <x v="594"/>
    <x v="1"/>
    <d v="2017-08-23T00:00:00"/>
  </r>
  <r>
    <s v="CA-2017-112900"/>
    <s v="Second Class"/>
    <s v="KL-16645"/>
    <s v="Ken Lonsdale"/>
    <x v="1"/>
    <s v="United States"/>
    <s v="Detroit"/>
    <x v="8"/>
    <n v="48205"/>
    <x v="2"/>
    <s v="OFF-BI-10002867"/>
    <x v="0"/>
    <x v="2"/>
    <s v="GBC Recycled Regency Composition Covers"/>
    <n v="478.24"/>
    <n v="8"/>
    <n v="0"/>
    <n v="219.99"/>
    <x v="595"/>
    <x v="1"/>
    <d v="2017-12-04T00:00:00"/>
  </r>
  <r>
    <s v="CA-2015-163090"/>
    <s v="Second Class"/>
    <s v="GH-14665"/>
    <s v="Greg Hansen"/>
    <x v="1"/>
    <s v="United States"/>
    <s v="Chicago"/>
    <x v="6"/>
    <n v="60610"/>
    <x v="2"/>
    <s v="OFF-SU-10002537"/>
    <x v="0"/>
    <x v="13"/>
    <s v="Acme Box Cutter Scissors"/>
    <n v="40.92"/>
    <n v="5"/>
    <n v="0.2"/>
    <n v="3.07"/>
    <x v="596"/>
    <x v="3"/>
    <d v="2015-11-21T00:00:00"/>
  </r>
  <r>
    <s v="CA-2014-117016"/>
    <s v="Standard Class"/>
    <s v="SC-20095"/>
    <s v="Sanjit Chand"/>
    <x v="1"/>
    <s v="United States"/>
    <s v="Margate"/>
    <x v="7"/>
    <n v="33063"/>
    <x v="1"/>
    <s v="OFF-AR-10001374"/>
    <x v="0"/>
    <x v="11"/>
    <s v="BIC Brite Liner Highlighters, Chisel Tip"/>
    <n v="15.55"/>
    <n v="3"/>
    <n v="0.2"/>
    <n v="2.33"/>
    <x v="270"/>
    <x v="2"/>
    <d v="2014-09-03T00:00:00"/>
  </r>
  <r>
    <s v="US-2017-103226"/>
    <s v="Standard Class"/>
    <s v="DW-13195"/>
    <s v="David Wiener"/>
    <x v="0"/>
    <s v="United States"/>
    <s v="Albuquerque"/>
    <x v="16"/>
    <n v="87105"/>
    <x v="0"/>
    <s v="OFF-PA-10002666"/>
    <x v="0"/>
    <x v="1"/>
    <s v="Southworth 25% Cotton Linen-Finish Paper &amp; Envelopes"/>
    <n v="27.18"/>
    <n v="3"/>
    <n v="0"/>
    <n v="12.23"/>
    <x v="597"/>
    <x v="1"/>
    <d v="2017-09-28T00:00:00"/>
  </r>
  <r>
    <s v="CA-2017-119452"/>
    <s v="Standard Class"/>
    <s v="CL-12565"/>
    <s v="Clay Ludtke"/>
    <x v="1"/>
    <s v="United States"/>
    <s v="Tulsa"/>
    <x v="26"/>
    <n v="74133"/>
    <x v="2"/>
    <s v="FUR-CH-10004495"/>
    <x v="1"/>
    <x v="7"/>
    <s v="Global Leather and Oak Executive Chair, Black"/>
    <n v="1805.88"/>
    <n v="6"/>
    <n v="0"/>
    <n v="523.71"/>
    <x v="598"/>
    <x v="1"/>
    <d v="2017-03-27T00:00:00"/>
  </r>
  <r>
    <s v="CA-2017-147725"/>
    <s v="Same Day"/>
    <s v="LT-17110"/>
    <s v="Liz Thompson"/>
    <x v="1"/>
    <s v="United States"/>
    <s v="Orange"/>
    <x v="18"/>
    <n v="7050"/>
    <x v="3"/>
    <s v="OFF-AR-10001725"/>
    <x v="0"/>
    <x v="11"/>
    <s v="Boston Home &amp; Office Model 2000 Electric Pencil Sharpeners"/>
    <n v="70.95"/>
    <n v="3"/>
    <n v="0"/>
    <n v="18.45"/>
    <x v="13"/>
    <x v="1"/>
    <d v="2017-09-14T00:00:00"/>
  </r>
  <r>
    <s v="CA-2017-115175"/>
    <s v="Standard Class"/>
    <s v="MC-17575"/>
    <s v="Matt Collins"/>
    <x v="1"/>
    <s v="United States"/>
    <s v="San Jose"/>
    <x v="0"/>
    <n v="95123"/>
    <x v="0"/>
    <s v="OFF-PA-10001878"/>
    <x v="0"/>
    <x v="1"/>
    <s v="Xerox 1891"/>
    <n v="244.55"/>
    <n v="5"/>
    <n v="0"/>
    <n v="114.94"/>
    <x v="434"/>
    <x v="1"/>
    <d v="2017-12-08T00:00:00"/>
  </r>
  <r>
    <s v="CA-2015-163895"/>
    <s v="Standard Class"/>
    <s v="NS-18640"/>
    <s v="Noel Staavos"/>
    <x v="0"/>
    <s v="United States"/>
    <s v="Boise"/>
    <x v="43"/>
    <n v="83704"/>
    <x v="0"/>
    <s v="OFF-BI-10004970"/>
    <x v="0"/>
    <x v="2"/>
    <s v="ACCOHIDE 3-Ring Binder, Blue, 1\\&quot;&quot;"/>
    <n v="3.3"/>
    <n v="1"/>
    <n v="0.2"/>
    <n v="1.1200000000000001"/>
    <x v="599"/>
    <x v="3"/>
    <d v="2015-11-08T00:00:00"/>
  </r>
  <r>
    <s v="CA-2014-147235"/>
    <s v="Standard Class"/>
    <s v="CD-11920"/>
    <s v="Carlos Daly"/>
    <x v="1"/>
    <s v="United States"/>
    <s v="New York City"/>
    <x v="10"/>
    <n v="10024"/>
    <x v="3"/>
    <s v="OFF-PA-10004948"/>
    <x v="0"/>
    <x v="1"/>
    <s v="Xerox 190"/>
    <n v="24.9"/>
    <n v="5"/>
    <n v="0"/>
    <n v="11.7"/>
    <x v="600"/>
    <x v="2"/>
    <d v="2014-03-28T00:00:00"/>
  </r>
  <r>
    <s v="CA-2017-105921"/>
    <s v="Standard Class"/>
    <s v="JM-15250"/>
    <s v="Janet Martin"/>
    <x v="1"/>
    <s v="United States"/>
    <s v="Los Angeles"/>
    <x v="0"/>
    <n v="90032"/>
    <x v="0"/>
    <s v="FUR-TA-10001095"/>
    <x v="1"/>
    <x v="4"/>
    <s v="Chromcraft Round Conference Tables"/>
    <n v="418.3"/>
    <n v="3"/>
    <n v="0.2"/>
    <n v="5.23"/>
    <x v="601"/>
    <x v="1"/>
    <d v="2017-08-21T00:00:00"/>
  </r>
  <r>
    <s v="CA-2014-103401"/>
    <s v="Standard Class"/>
    <s v="GR-14560"/>
    <s v="Georgia Rosenberg"/>
    <x v="0"/>
    <s v="United States"/>
    <s v="San Francisco"/>
    <x v="0"/>
    <n v="94110"/>
    <x v="0"/>
    <s v="OFF-PA-10003309"/>
    <x v="0"/>
    <x v="1"/>
    <s v="Xerox 211"/>
    <n v="12.96"/>
    <n v="2"/>
    <n v="0"/>
    <n v="6.22"/>
    <x v="602"/>
    <x v="2"/>
    <d v="2014-11-26T00:00:00"/>
  </r>
  <r>
    <s v="CA-2016-119935"/>
    <s v="Standard Class"/>
    <s v="KM-16225"/>
    <s v="Kalyca Meade"/>
    <x v="0"/>
    <s v="United States"/>
    <s v="Springfield"/>
    <x v="14"/>
    <n v="65807"/>
    <x v="2"/>
    <s v="FUR-FU-10001085"/>
    <x v="1"/>
    <x v="8"/>
    <s v="3M Polarizing Light Filter Sleeves"/>
    <n v="37.299999999999997"/>
    <n v="2"/>
    <n v="0"/>
    <n v="17.16"/>
    <x v="378"/>
    <x v="0"/>
    <d v="2016-11-14T00:00:00"/>
  </r>
  <r>
    <s v="CA-2016-145240"/>
    <s v="First Class"/>
    <s v="BG-11740"/>
    <s v="Bruce Geld"/>
    <x v="1"/>
    <s v="United States"/>
    <s v="Houston"/>
    <x v="5"/>
    <n v="77070"/>
    <x v="2"/>
    <s v="OFF-ST-10001590"/>
    <x v="0"/>
    <x v="3"/>
    <s v="Tenex Personal Project File with Scoop Front Design, Black"/>
    <n v="10.78"/>
    <n v="1"/>
    <n v="0.2"/>
    <n v="0.81"/>
    <x v="19"/>
    <x v="0"/>
    <d v="2016-08-09T00:00:00"/>
  </r>
  <r>
    <s v="CA-2016-120873"/>
    <s v="Second Class"/>
    <s v="BW-11200"/>
    <s v="Ben Wallace"/>
    <x v="1"/>
    <s v="United States"/>
    <s v="Hampton"/>
    <x v="9"/>
    <n v="23666"/>
    <x v="1"/>
    <s v="FUR-CH-10000847"/>
    <x v="1"/>
    <x v="7"/>
    <s v="Global Executive Mid-Back Manager's Chair"/>
    <n v="290.98"/>
    <n v="1"/>
    <n v="0"/>
    <n v="75.650000000000006"/>
    <x v="80"/>
    <x v="0"/>
    <d v="2016-10-27T00:00:00"/>
  </r>
  <r>
    <s v="US-2017-111920"/>
    <s v="Standard Class"/>
    <s v="PS-18970"/>
    <s v="Paul Stevenson"/>
    <x v="2"/>
    <s v="United States"/>
    <s v="Tulsa"/>
    <x v="26"/>
    <n v="74133"/>
    <x v="2"/>
    <s v="OFF-AR-10003179"/>
    <x v="0"/>
    <x v="11"/>
    <s v="Dixon Ticonderoga Core-Lock Colored Pencils"/>
    <n v="36.44"/>
    <n v="4"/>
    <n v="0"/>
    <n v="12.03"/>
    <x v="603"/>
    <x v="1"/>
    <d v="2017-10-26T00:00:00"/>
  </r>
  <r>
    <s v="US-2016-128678"/>
    <s v="Standard Class"/>
    <s v="RB-19570"/>
    <s v="Rob Beeghly"/>
    <x v="1"/>
    <s v="United States"/>
    <s v="Seattle"/>
    <x v="2"/>
    <n v="98105"/>
    <x v="0"/>
    <s v="OFF-BI-10002103"/>
    <x v="0"/>
    <x v="2"/>
    <s v="Cardinal Slant-D Ring Binder, Heavy Gauge Vinyl"/>
    <n v="48.66"/>
    <n v="7"/>
    <n v="0.2"/>
    <n v="15.82"/>
    <x v="140"/>
    <x v="0"/>
    <d v="2016-09-20T00:00:00"/>
  </r>
  <r>
    <s v="CA-2016-101385"/>
    <s v="Standard Class"/>
    <s v="JW-16075"/>
    <s v="Julia West"/>
    <x v="1"/>
    <s v="United States"/>
    <s v="San Francisco"/>
    <x v="0"/>
    <n v="94109"/>
    <x v="0"/>
    <s v="OFF-AR-10004441"/>
    <x v="0"/>
    <x v="11"/>
    <s v="BIC Brite Liner Highlighters"/>
    <n v="16.559999999999999"/>
    <n v="4"/>
    <n v="0"/>
    <n v="6.96"/>
    <x v="237"/>
    <x v="0"/>
    <d v="2016-09-25T00:00:00"/>
  </r>
  <r>
    <s v="CA-2017-107167"/>
    <s v="Standard Class"/>
    <s v="ND-18460"/>
    <s v="Neil Ducich"/>
    <x v="0"/>
    <s v="United States"/>
    <s v="Jacksonville"/>
    <x v="7"/>
    <n v="32216"/>
    <x v="1"/>
    <s v="OFF-ST-10003805"/>
    <x v="0"/>
    <x v="3"/>
    <s v="24 Capacity Maxi Data Binder Racks, Pearl"/>
    <n v="1347.52"/>
    <n v="8"/>
    <n v="0.2"/>
    <n v="84.22"/>
    <x v="106"/>
    <x v="1"/>
    <d v="2017-10-06T00:00:00"/>
  </r>
  <r>
    <s v="CA-2017-105445"/>
    <s v="Second Class"/>
    <s v="BP-11095"/>
    <s v="Bart Pistole"/>
    <x v="0"/>
    <s v="United States"/>
    <s v="Louisville"/>
    <x v="22"/>
    <n v="80027"/>
    <x v="0"/>
    <s v="OFF-FA-10001229"/>
    <x v="0"/>
    <x v="12"/>
    <s v="Staples"/>
    <n v="9.43"/>
    <n v="3"/>
    <n v="0.2"/>
    <n v="3.07"/>
    <x v="604"/>
    <x v="1"/>
    <d v="2017-02-25T00:00:00"/>
  </r>
  <r>
    <s v="CA-2017-152856"/>
    <s v="Second Class"/>
    <s v="RS-19765"/>
    <s v="Roland Schwarz"/>
    <x v="0"/>
    <s v="United States"/>
    <s v="Marion"/>
    <x v="15"/>
    <n v="43302"/>
    <x v="3"/>
    <s v="TEC-AC-10004864"/>
    <x v="2"/>
    <x v="10"/>
    <s v="Memorex Micro Travel Drive 32 GB"/>
    <n v="116.83"/>
    <n v="4"/>
    <n v="0.2"/>
    <n v="33.590000000000003"/>
    <x v="519"/>
    <x v="1"/>
    <d v="2017-10-09T00:00:00"/>
  </r>
  <r>
    <s v="CA-2015-163104"/>
    <s v="Standard Class"/>
    <s v="MC-18130"/>
    <s v="Mike Caudle"/>
    <x v="0"/>
    <s v="United States"/>
    <s v="Los Angeles"/>
    <x v="0"/>
    <n v="90004"/>
    <x v="0"/>
    <s v="OFF-PA-10001947"/>
    <x v="0"/>
    <x v="1"/>
    <s v="Xerox 1974"/>
    <n v="11.96"/>
    <n v="2"/>
    <n v="0"/>
    <n v="5.86"/>
    <x v="271"/>
    <x v="3"/>
    <d v="2015-03-26T00:00:00"/>
  </r>
  <r>
    <s v="CA-2017-113474"/>
    <s v="First Class"/>
    <s v="TM-21490"/>
    <s v="Tony Molinari"/>
    <x v="1"/>
    <s v="United States"/>
    <s v="Oklahoma City"/>
    <x v="26"/>
    <n v="73120"/>
    <x v="2"/>
    <s v="OFF-EN-10004206"/>
    <x v="0"/>
    <x v="6"/>
    <s v="Multimedia Mailers"/>
    <n v="325.86"/>
    <n v="2"/>
    <n v="0"/>
    <n v="149.9"/>
    <x v="605"/>
    <x v="1"/>
    <d v="2017-03-31T00:00:00"/>
  </r>
  <r>
    <s v="US-2017-107636"/>
    <s v="First Class"/>
    <s v="NM-18520"/>
    <s v="Neoma Murray"/>
    <x v="1"/>
    <s v="United States"/>
    <s v="Manchester"/>
    <x v="17"/>
    <n v="6040"/>
    <x v="3"/>
    <s v="OFF-LA-10003388"/>
    <x v="0"/>
    <x v="0"/>
    <s v="Avery 5"/>
    <n v="5.76"/>
    <n v="2"/>
    <n v="0"/>
    <n v="2.82"/>
    <x v="248"/>
    <x v="1"/>
    <d v="2017-04-30T00:00:00"/>
  </r>
  <r>
    <s v="US-2014-165862"/>
    <s v="Standard Class"/>
    <s v="GK-14620"/>
    <s v="Grace Kelly"/>
    <x v="0"/>
    <s v="United States"/>
    <s v="Los Angeles"/>
    <x v="0"/>
    <n v="90049"/>
    <x v="0"/>
    <s v="FUR-TA-10002855"/>
    <x v="1"/>
    <x v="4"/>
    <s v="Bevis Round Conference Table Top &amp; Single Column Base"/>
    <n v="351.22"/>
    <n v="3"/>
    <n v="0.2"/>
    <n v="4.3899999999999997"/>
    <x v="606"/>
    <x v="2"/>
    <d v="2014-07-17T00:00:00"/>
  </r>
  <r>
    <s v="CA-2016-101448"/>
    <s v="Second Class"/>
    <s v="EB-13930"/>
    <s v="Eric Barreto"/>
    <x v="1"/>
    <s v="United States"/>
    <s v="La Crosse"/>
    <x v="3"/>
    <n v="54601"/>
    <x v="2"/>
    <s v="OFF-BI-10004738"/>
    <x v="0"/>
    <x v="2"/>
    <s v="Flexible Leather- Look Classic Collection Ring Binder"/>
    <n v="56.82"/>
    <n v="3"/>
    <n v="0"/>
    <n v="28.41"/>
    <x v="274"/>
    <x v="0"/>
    <d v="2016-02-27T00:00:00"/>
  </r>
  <r>
    <s v="CA-2014-127383"/>
    <s v="Standard Class"/>
    <s v="CM-11815"/>
    <s v="Candace McMahon"/>
    <x v="0"/>
    <s v="United States"/>
    <s v="El Paso"/>
    <x v="5"/>
    <n v="79907"/>
    <x v="2"/>
    <s v="OFF-EN-10004773"/>
    <x v="0"/>
    <x v="6"/>
    <s v="Staple envelope"/>
    <n v="49.57"/>
    <n v="2"/>
    <n v="0.2"/>
    <n v="17.97"/>
    <x v="259"/>
    <x v="2"/>
    <d v="2015-05-01T00:00:00"/>
  </r>
  <r>
    <s v="CA-2014-169460"/>
    <s v="Second Class"/>
    <s v="NF-18595"/>
    <s v="Nicole Fjeld"/>
    <x v="2"/>
    <s v="United States"/>
    <s v="San Jose"/>
    <x v="0"/>
    <n v="95123"/>
    <x v="0"/>
    <s v="FUR-FU-10004017"/>
    <x v="1"/>
    <x v="8"/>
    <s v="Executive Impressions 13\ Chairman Wall Clock\&quot;&quot;"/>
    <n v="76.14"/>
    <n v="3"/>
    <n v="0"/>
    <n v="26.65"/>
    <x v="607"/>
    <x v="2"/>
    <d v="2014-04-21T00:00:00"/>
  </r>
  <r>
    <s v="CA-2017-126662"/>
    <s v="Standard Class"/>
    <s v="AB-10255"/>
    <s v="Alejandro Ballentine"/>
    <x v="2"/>
    <s v="United States"/>
    <s v="Los Angeles"/>
    <x v="0"/>
    <n v="90036"/>
    <x v="0"/>
    <s v="TEC-CO-10004202"/>
    <x v="2"/>
    <x v="16"/>
    <s v="Brother DCP1000 Digital 3 in 1 Multifunction Machine"/>
    <n v="479.98"/>
    <n v="2"/>
    <n v="0.2"/>
    <n v="90"/>
    <x v="391"/>
    <x v="1"/>
    <d v="2017-07-21T00:00:00"/>
  </r>
  <r>
    <s v="US-2014-121734"/>
    <s v="Standard Class"/>
    <s v="SE-20110"/>
    <s v="Sanjit Engle"/>
    <x v="1"/>
    <s v="United States"/>
    <s v="Lewiston"/>
    <x v="43"/>
    <n v="83501"/>
    <x v="0"/>
    <s v="OFF-BI-10004817"/>
    <x v="0"/>
    <x v="2"/>
    <s v="GBC Personal VeloBind Strips"/>
    <n v="9.58"/>
    <n v="1"/>
    <n v="0.2"/>
    <n v="3.35"/>
    <x v="608"/>
    <x v="2"/>
    <d v="2014-11-04T00:00:00"/>
  </r>
  <r>
    <s v="CA-2015-110947"/>
    <s v="Standard Class"/>
    <s v="AG-10765"/>
    <s v="Anthony Garverick"/>
    <x v="2"/>
    <s v="United States"/>
    <s v="Hampton"/>
    <x v="9"/>
    <n v="23666"/>
    <x v="1"/>
    <s v="OFF-BI-10001670"/>
    <x v="0"/>
    <x v="2"/>
    <s v="Vinyl Sectional Post Binders"/>
    <n v="113.1"/>
    <n v="3"/>
    <n v="0"/>
    <n v="56.55"/>
    <x v="609"/>
    <x v="3"/>
    <d v="2015-09-06T00:00:00"/>
  </r>
  <r>
    <s v="US-2014-150126"/>
    <s v="Standard Class"/>
    <s v="AS-10045"/>
    <s v="Aaron Smayling"/>
    <x v="0"/>
    <s v="United States"/>
    <s v="New York City"/>
    <x v="10"/>
    <n v="10035"/>
    <x v="3"/>
    <s v="OFF-PA-10002709"/>
    <x v="0"/>
    <x v="1"/>
    <s v="Xerox 1956"/>
    <n v="65.78"/>
    <n v="11"/>
    <n v="0"/>
    <n v="32.229999999999997"/>
    <x v="542"/>
    <x v="2"/>
    <d v="2014-07-27T00:00:00"/>
  </r>
  <r>
    <s v="CA-2015-164427"/>
    <s v="Standard Class"/>
    <s v="AR-10405"/>
    <s v="Allen Rosenblatt"/>
    <x v="0"/>
    <s v="United States"/>
    <s v="Hattiesburg"/>
    <x v="23"/>
    <n v="39401"/>
    <x v="1"/>
    <s v="TEC-AC-10004469"/>
    <x v="2"/>
    <x v="10"/>
    <s v="Microsoft Sculpt Comfort Mouse"/>
    <n v="239.7"/>
    <n v="6"/>
    <n v="0"/>
    <n v="105.47"/>
    <x v="610"/>
    <x v="3"/>
    <d v="2015-07-31T00:00:00"/>
  </r>
  <r>
    <s v="CA-2016-120250"/>
    <s v="First Class"/>
    <s v="AP-10720"/>
    <s v="Anne Pryor"/>
    <x v="2"/>
    <s v="United States"/>
    <s v="Philadelphia"/>
    <x v="13"/>
    <n v="19140"/>
    <x v="3"/>
    <s v="FUR-FU-10003424"/>
    <x v="1"/>
    <x v="8"/>
    <s v="Nu-Dell Oak Frame"/>
    <n v="25.63"/>
    <n v="3"/>
    <n v="0.2"/>
    <n v="3.84"/>
    <x v="611"/>
    <x v="0"/>
    <d v="2016-09-22T00:00:00"/>
  </r>
  <r>
    <s v="CA-2016-121993"/>
    <s v="First Class"/>
    <s v="JB-16000"/>
    <s v="Joy Bell-"/>
    <x v="1"/>
    <s v="United States"/>
    <s v="Philadelphia"/>
    <x v="13"/>
    <n v="19140"/>
    <x v="3"/>
    <s v="OFF-LA-10003720"/>
    <x v="0"/>
    <x v="0"/>
    <s v="Avery 487"/>
    <n v="23.62"/>
    <n v="8"/>
    <n v="0.2"/>
    <n v="7.97"/>
    <x v="612"/>
    <x v="0"/>
    <d v="2016-12-06T00:00:00"/>
  </r>
  <r>
    <s v="US-2016-100405"/>
    <s v="Second Class"/>
    <s v="TS-21430"/>
    <s v="Tom Stivers"/>
    <x v="0"/>
    <s v="United States"/>
    <s v="Los Angeles"/>
    <x v="0"/>
    <n v="90045"/>
    <x v="0"/>
    <s v="OFF-AR-10000390"/>
    <x v="0"/>
    <x v="11"/>
    <s v="Newell Chalk Holder"/>
    <n v="8.26"/>
    <n v="2"/>
    <n v="0"/>
    <n v="3.8"/>
    <x v="307"/>
    <x v="0"/>
    <d v="2016-08-28T00:00:00"/>
  </r>
  <r>
    <s v="CA-2016-140564"/>
    <s v="Second Class"/>
    <s v="TC-21475"/>
    <s v="Tony Chapman"/>
    <x v="2"/>
    <s v="United States"/>
    <s v="Washington"/>
    <x v="44"/>
    <n v="20016"/>
    <x v="3"/>
    <s v="OFF-AR-10000034"/>
    <x v="0"/>
    <x v="11"/>
    <s v="BIC Brite Liner Grip Highlighters, Assorted, 5/Pack"/>
    <n v="33.92"/>
    <n v="8"/>
    <n v="0"/>
    <n v="13.23"/>
    <x v="2"/>
    <x v="0"/>
    <d v="2016-10-12T00:00:00"/>
  </r>
  <r>
    <s v="US-2017-141852"/>
    <s v="Standard Class"/>
    <s v="JE-15745"/>
    <s v="Joel Eaton"/>
    <x v="1"/>
    <s v="United States"/>
    <s v="Oceanside"/>
    <x v="0"/>
    <n v="92054"/>
    <x v="0"/>
    <s v="FUR-FU-10000023"/>
    <x v="1"/>
    <x v="8"/>
    <s v="Eldon Wave Desk Accessories"/>
    <n v="47.12"/>
    <n v="8"/>
    <n v="0"/>
    <n v="20.73"/>
    <x v="17"/>
    <x v="1"/>
    <d v="2017-11-14T00:00:00"/>
  </r>
  <r>
    <s v="CA-2016-109407"/>
    <s v="Second Class"/>
    <s v="HG-14965"/>
    <s v="Henry Goldwyn"/>
    <x v="0"/>
    <s v="United States"/>
    <s v="Gulfport"/>
    <x v="23"/>
    <n v="39503"/>
    <x v="1"/>
    <s v="OFF-BI-10000285"/>
    <x v="0"/>
    <x v="2"/>
    <s v="XtraLife ClearVue Slant-D Ring Binders by Cardinal"/>
    <n v="31.36"/>
    <n v="4"/>
    <n v="0"/>
    <n v="15.68"/>
    <x v="613"/>
    <x v="0"/>
    <d v="2016-01-26T00:00:00"/>
  </r>
  <r>
    <s v="CA-2015-159863"/>
    <s v="Second Class"/>
    <s v="DS-13180"/>
    <s v="David Smith"/>
    <x v="0"/>
    <s v="United States"/>
    <s v="Houston"/>
    <x v="5"/>
    <n v="77095"/>
    <x v="2"/>
    <s v="TEC-AC-10000109"/>
    <x v="2"/>
    <x v="10"/>
    <s v="Sony Micro Vault Click 16 GB USB 2.0 Flash Drive"/>
    <n v="134.38"/>
    <n v="3"/>
    <n v="0.2"/>
    <n v="6.72"/>
    <x v="614"/>
    <x v="3"/>
    <d v="2015-07-09T00:00:00"/>
  </r>
  <r>
    <s v="CA-2015-161214"/>
    <s v="Second Class"/>
    <s v="SF-20965"/>
    <s v="Sylvia Foulston"/>
    <x v="0"/>
    <s v="United States"/>
    <s v="Wilmington"/>
    <x v="30"/>
    <n v="19805"/>
    <x v="3"/>
    <s v="OFF-ST-10001328"/>
    <x v="0"/>
    <x v="3"/>
    <s v="Personal Filing Tote with Lid, Black/Gray"/>
    <n v="77.55"/>
    <n v="5"/>
    <n v="0"/>
    <n v="21.71"/>
    <x v="615"/>
    <x v="3"/>
    <d v="2015-08-10T00:00:00"/>
  </r>
  <r>
    <s v="US-2015-126235"/>
    <s v="Same Day"/>
    <s v="GA-14725"/>
    <s v="Guy Armstrong"/>
    <x v="1"/>
    <s v="United States"/>
    <s v="Mount Pleasant"/>
    <x v="8"/>
    <n v="48858"/>
    <x v="2"/>
    <s v="FUR-FU-10000719"/>
    <x v="1"/>
    <x v="8"/>
    <s v="DAX Cubicle Frames, 8-1/2 x 11"/>
    <n v="17.14"/>
    <n v="2"/>
    <n v="0"/>
    <n v="6.17"/>
    <x v="21"/>
    <x v="3"/>
    <d v="2015-10-15T00:00:00"/>
  </r>
  <r>
    <s v="CA-2017-116288"/>
    <s v="Standard Class"/>
    <s v="BS-11380"/>
    <s v="Bill Stewart"/>
    <x v="0"/>
    <s v="United States"/>
    <s v="San Francisco"/>
    <x v="0"/>
    <n v="94122"/>
    <x v="0"/>
    <s v="OFF-ST-10000736"/>
    <x v="0"/>
    <x v="3"/>
    <s v="Carina Double Wide Media Storage Towers in Natural &amp; Black"/>
    <n v="242.94"/>
    <n v="3"/>
    <n v="0"/>
    <n v="9.7200000000000006"/>
    <x v="481"/>
    <x v="1"/>
    <d v="2017-12-03T00:00:00"/>
  </r>
  <r>
    <s v="CA-2016-139556"/>
    <s v="Standard Class"/>
    <s v="DB-13360"/>
    <s v="Dennis Bolton"/>
    <x v="2"/>
    <s v="United States"/>
    <s v="New York City"/>
    <x v="10"/>
    <n v="10009"/>
    <x v="3"/>
    <s v="FUR-CH-10004983"/>
    <x v="1"/>
    <x v="7"/>
    <s v="Office Star - Mid Back Dual function Ergonomic High Back Chair with 2-Way Adjustable Arms"/>
    <n v="434.65"/>
    <n v="3"/>
    <n v="0.1"/>
    <n v="62.78"/>
    <x v="616"/>
    <x v="0"/>
    <d v="2016-04-26T00:00:00"/>
  </r>
  <r>
    <s v="CA-2017-132647"/>
    <s v="Standard Class"/>
    <s v="GH-14410"/>
    <s v="Gary Hansen"/>
    <x v="2"/>
    <s v="United States"/>
    <s v="Perth Amboy"/>
    <x v="18"/>
    <n v="8861"/>
    <x v="3"/>
    <s v="OFF-ST-10003123"/>
    <x v="0"/>
    <x v="3"/>
    <s v="Fellowes Bases and Tops For Staxonsteel/High-Stak Systems"/>
    <n v="166.45"/>
    <n v="5"/>
    <n v="0"/>
    <n v="39.950000000000003"/>
    <x v="591"/>
    <x v="1"/>
    <d v="2017-02-23T00:00:00"/>
  </r>
  <r>
    <s v="CA-2017-159107"/>
    <s v="Second Class"/>
    <s v="KT-16480"/>
    <s v="Kean Thornton"/>
    <x v="1"/>
    <s v="United States"/>
    <s v="San Francisco"/>
    <x v="0"/>
    <n v="94110"/>
    <x v="0"/>
    <s v="OFF-FA-10001332"/>
    <x v="0"/>
    <x v="12"/>
    <s v="Acco Banker's Clasps, 5 3/4\-Long\&quot;&quot;"/>
    <n v="2.88"/>
    <n v="1"/>
    <n v="0"/>
    <n v="1.35"/>
    <x v="40"/>
    <x v="1"/>
    <d v="2017-06-26T00:00:00"/>
  </r>
  <r>
    <s v="CA-2014-160738"/>
    <s v="Standard Class"/>
    <s v="KH-16330"/>
    <s v="Katharine Harms"/>
    <x v="0"/>
    <s v="United States"/>
    <s v="Freeport"/>
    <x v="6"/>
    <n v="61032"/>
    <x v="2"/>
    <s v="OFF-ST-10003442"/>
    <x v="0"/>
    <x v="3"/>
    <s v="Eldon Portable Mobile Manager"/>
    <n v="45.25"/>
    <n v="2"/>
    <n v="0.2"/>
    <n v="3.96"/>
    <x v="617"/>
    <x v="2"/>
    <d v="2014-10-05T00:00:00"/>
  </r>
  <r>
    <s v="CA-2016-111409"/>
    <s v="Standard Class"/>
    <s v="PO-18850"/>
    <s v="Patrick O'Brill"/>
    <x v="1"/>
    <s v="United States"/>
    <s v="Jacksonville"/>
    <x v="7"/>
    <n v="32216"/>
    <x v="1"/>
    <s v="OFF-LA-10002787"/>
    <x v="0"/>
    <x v="0"/>
    <s v="Avery 480"/>
    <n v="3"/>
    <n v="1"/>
    <n v="0.2"/>
    <n v="1.05"/>
    <x v="12"/>
    <x v="0"/>
    <d v="2016-09-22T00:00:00"/>
  </r>
  <r>
    <s v="CA-2017-139416"/>
    <s v="Second Class"/>
    <s v="AG-10270"/>
    <s v="Alejandro Grove"/>
    <x v="1"/>
    <s v="United States"/>
    <s v="Philadelphia"/>
    <x v="13"/>
    <n v="19120"/>
    <x v="3"/>
    <s v="FUR-FU-10003832"/>
    <x v="1"/>
    <x v="8"/>
    <s v="Eldon Expressions Punched Metal &amp; Wood Desk Accessories, Black &amp; Cherry"/>
    <n v="15.01"/>
    <n v="2"/>
    <n v="0.2"/>
    <n v="1.5"/>
    <x v="618"/>
    <x v="1"/>
    <d v="2017-03-29T00:00:00"/>
  </r>
  <r>
    <s v="CA-2016-169215"/>
    <s v="Second Class"/>
    <s v="RE-19450"/>
    <s v="Richard Eichhorn"/>
    <x v="1"/>
    <s v="United States"/>
    <s v="Auburn"/>
    <x v="10"/>
    <n v="13021"/>
    <x v="3"/>
    <s v="OFF-FA-10000936"/>
    <x v="0"/>
    <x v="12"/>
    <s v="Acco Hot Clips Clips to Go"/>
    <n v="29.61"/>
    <n v="9"/>
    <n v="0"/>
    <n v="13.32"/>
    <x v="93"/>
    <x v="0"/>
    <d v="2016-07-18T00:00:00"/>
  </r>
  <r>
    <s v="CA-2016-127698"/>
    <s v="Same Day"/>
    <s v="MV-18190"/>
    <s v="Mike Vittorini"/>
    <x v="1"/>
    <s v="United States"/>
    <s v="Raleigh"/>
    <x v="1"/>
    <n v="27604"/>
    <x v="1"/>
    <s v="TEC-PH-10003811"/>
    <x v="2"/>
    <x v="5"/>
    <s v="Jabra Supreme Plus Driver EditionÂ Headset"/>
    <n v="863.93"/>
    <n v="9"/>
    <n v="0.2"/>
    <n v="86.39"/>
    <x v="20"/>
    <x v="0"/>
    <d v="2016-01-12T00:00:00"/>
  </r>
  <r>
    <s v="CA-2016-101987"/>
    <s v="Standard Class"/>
    <s v="HL-15040"/>
    <s v="Hunter Lopez"/>
    <x v="1"/>
    <s v="United States"/>
    <s v="Richmond"/>
    <x v="25"/>
    <n v="47374"/>
    <x v="2"/>
    <s v="TEC-PH-10001305"/>
    <x v="2"/>
    <x v="5"/>
    <s v="Panasonic KX TS208W Corded phone"/>
    <n v="440.91"/>
    <n v="9"/>
    <n v="0"/>
    <n v="123.45"/>
    <x v="619"/>
    <x v="0"/>
    <d v="2016-06-30T00:00:00"/>
  </r>
  <r>
    <s v="CA-2017-121643"/>
    <s v="First Class"/>
    <s v="AB-10105"/>
    <s v="Adrian Barton"/>
    <x v="1"/>
    <s v="United States"/>
    <s v="Portland"/>
    <x v="40"/>
    <n v="97206"/>
    <x v="0"/>
    <s v="TEC-PH-10002200"/>
    <x v="2"/>
    <x v="5"/>
    <s v="Aastra 6757i CT Wireless VoIP phone"/>
    <n v="344.7"/>
    <n v="2"/>
    <n v="0.2"/>
    <n v="38.78"/>
    <x v="549"/>
    <x v="1"/>
    <d v="2017-05-20T00:00:00"/>
  </r>
  <r>
    <s v="US-2015-122910"/>
    <s v="Standard Class"/>
    <s v="LT-16765"/>
    <s v="Larry Tron"/>
    <x v="1"/>
    <s v="United States"/>
    <s v="Louisville"/>
    <x v="22"/>
    <n v="80027"/>
    <x v="0"/>
    <s v="TEC-PH-10000441"/>
    <x v="2"/>
    <x v="5"/>
    <s v="VTech DS6151"/>
    <n v="201.58"/>
    <n v="2"/>
    <n v="0.2"/>
    <n v="20.16"/>
    <x v="620"/>
    <x v="3"/>
    <d v="2015-12-05T00:00:00"/>
  </r>
  <r>
    <s v="CA-2017-143126"/>
    <s v="Second Class"/>
    <s v="CM-12655"/>
    <s v="Corinna Mitchell"/>
    <x v="2"/>
    <s v="United States"/>
    <s v="Seattle"/>
    <x v="2"/>
    <n v="98115"/>
    <x v="0"/>
    <s v="FUR-TA-10002958"/>
    <x v="1"/>
    <x v="4"/>
    <s v="Bevis Oval Conference Table, Walnut"/>
    <n v="521.96"/>
    <n v="2"/>
    <n v="0"/>
    <n v="88.73"/>
    <x v="422"/>
    <x v="1"/>
    <d v="2017-07-12T00:00:00"/>
  </r>
  <r>
    <s v="CA-2015-129042"/>
    <s v="Standard Class"/>
    <s v="EM-13960"/>
    <s v="Eric Murdock"/>
    <x v="1"/>
    <s v="United States"/>
    <s v="Baltimore"/>
    <x v="33"/>
    <n v="21215"/>
    <x v="3"/>
    <s v="OFF-AR-10001662"/>
    <x v="0"/>
    <x v="11"/>
    <s v="Rogers Handheld Barrel Pencil Sharpener"/>
    <n v="8.2200000000000006"/>
    <n v="3"/>
    <n v="0"/>
    <n v="2.2200000000000002"/>
    <x v="132"/>
    <x v="3"/>
    <d v="2015-12-17T00:00:00"/>
  </r>
  <r>
    <s v="CA-2015-109736"/>
    <s v="First Class"/>
    <s v="DJ-13420"/>
    <s v="Denny Joy"/>
    <x v="0"/>
    <s v="United States"/>
    <s v="San Francisco"/>
    <x v="0"/>
    <n v="94109"/>
    <x v="0"/>
    <s v="OFF-PA-10004101"/>
    <x v="0"/>
    <x v="1"/>
    <s v="Xerox 1894"/>
    <n v="45.36"/>
    <n v="7"/>
    <n v="0"/>
    <n v="21.77"/>
    <x v="621"/>
    <x v="3"/>
    <d v="2015-11-10T00:00:00"/>
  </r>
  <r>
    <s v="CA-2015-142601"/>
    <s v="Second Class"/>
    <s v="DE-13255"/>
    <s v="Deanra Eno"/>
    <x v="2"/>
    <s v="United States"/>
    <s v="Los Angeles"/>
    <x v="0"/>
    <n v="90004"/>
    <x v="0"/>
    <s v="OFF-PA-10000483"/>
    <x v="0"/>
    <x v="1"/>
    <s v="Xerox 19"/>
    <n v="61.96"/>
    <n v="2"/>
    <n v="0"/>
    <n v="27.88"/>
    <x v="402"/>
    <x v="3"/>
    <d v="2015-04-20T00:00:00"/>
  </r>
  <r>
    <s v="US-2017-135230"/>
    <s v="Standard Class"/>
    <s v="CK-12325"/>
    <s v="Christine Kargatis"/>
    <x v="2"/>
    <s v="United States"/>
    <s v="Seattle"/>
    <x v="2"/>
    <n v="98103"/>
    <x v="0"/>
    <s v="OFF-AR-10001166"/>
    <x v="0"/>
    <x v="11"/>
    <s v="Staples in misc. colors"/>
    <n v="7.58"/>
    <n v="1"/>
    <n v="0"/>
    <n v="2.96"/>
    <x v="485"/>
    <x v="1"/>
    <d v="2017-07-09T00:00:00"/>
  </r>
  <r>
    <s v="CA-2016-159653"/>
    <s v="Same Day"/>
    <s v="JF-15490"/>
    <s v="Jeremy Farry"/>
    <x v="1"/>
    <s v="United States"/>
    <s v="Athens"/>
    <x v="29"/>
    <n v="30605"/>
    <x v="1"/>
    <s v="OFF-LA-10004345"/>
    <x v="0"/>
    <x v="0"/>
    <s v="Avery 493"/>
    <n v="14.73"/>
    <n v="3"/>
    <n v="0"/>
    <n v="7.22"/>
    <x v="622"/>
    <x v="0"/>
    <d v="2016-05-22T00:00:00"/>
  </r>
  <r>
    <s v="CA-2014-123323"/>
    <s v="Standard Class"/>
    <s v="LH-16900"/>
    <s v="Lena Hernandez"/>
    <x v="1"/>
    <s v="United States"/>
    <s v="San Francisco"/>
    <x v="0"/>
    <n v="94110"/>
    <x v="0"/>
    <s v="OFF-BI-10003684"/>
    <x v="0"/>
    <x v="2"/>
    <s v="Wilson Jones Legal Size Ring Binders"/>
    <n v="123.14"/>
    <n v="7"/>
    <n v="0.2"/>
    <n v="46.18"/>
    <x v="623"/>
    <x v="2"/>
    <d v="2014-12-11T00:00:00"/>
  </r>
  <r>
    <s v="CA-2016-124681"/>
    <s v="Second Class"/>
    <s v="SV-20935"/>
    <s v="Susan Vittorini"/>
    <x v="1"/>
    <s v="United States"/>
    <s v="Dallas"/>
    <x v="5"/>
    <n v="75217"/>
    <x v="2"/>
    <s v="TEC-AC-10000487"/>
    <x v="2"/>
    <x v="10"/>
    <s v="SanDisk Cruzer 4 GB USB Flash Drive"/>
    <n v="15.58"/>
    <n v="3"/>
    <n v="0.2"/>
    <n v="3.31"/>
    <x v="303"/>
    <x v="0"/>
    <d v="2016-07-23T00:00:00"/>
  </r>
  <r>
    <s v="CA-2016-120530"/>
    <s v="Standard Class"/>
    <s v="Dl-13600"/>
    <s v="Dorris liebe"/>
    <x v="0"/>
    <s v="United States"/>
    <s v="New York City"/>
    <x v="10"/>
    <n v="10035"/>
    <x v="3"/>
    <s v="FUR-CH-10000454"/>
    <x v="1"/>
    <x v="7"/>
    <s v="Hon Deluxe Fabric Upholstered Stacking Chairs, Rounded Back"/>
    <n v="658.75"/>
    <n v="3"/>
    <n v="0.1"/>
    <n v="146.38999999999999"/>
    <x v="123"/>
    <x v="0"/>
    <d v="2016-12-04T00:00:00"/>
  </r>
  <r>
    <s v="CA-2016-123526"/>
    <s v="First Class"/>
    <s v="BV-11245"/>
    <s v="Benjamin Venier"/>
    <x v="0"/>
    <s v="United States"/>
    <s v="Seattle"/>
    <x v="2"/>
    <n v="98103"/>
    <x v="0"/>
    <s v="OFF-PA-10002986"/>
    <x v="0"/>
    <x v="1"/>
    <s v="Xerox 1898"/>
    <n v="33.4"/>
    <n v="5"/>
    <n v="0"/>
    <n v="16.03"/>
    <x v="624"/>
    <x v="0"/>
    <d v="2016-12-25T00:00:00"/>
  </r>
  <r>
    <s v="CA-2016-127649"/>
    <s v="First Class"/>
    <s v="DL-13495"/>
    <s v="Dionis Lloyd"/>
    <x v="0"/>
    <s v="United States"/>
    <s v="Spokane"/>
    <x v="2"/>
    <n v="99207"/>
    <x v="0"/>
    <s v="TEC-MA-10001972"/>
    <x v="2"/>
    <x v="14"/>
    <s v="Okidata C331dn Printer"/>
    <n v="837.6"/>
    <n v="3"/>
    <n v="0.2"/>
    <n v="62.82"/>
    <x v="504"/>
    <x v="0"/>
    <d v="2016-09-10T00:00:00"/>
  </r>
  <r>
    <s v="US-2015-167220"/>
    <s v="Standard Class"/>
    <s v="JB-15925"/>
    <s v="Joni Blumstein"/>
    <x v="1"/>
    <s v="United States"/>
    <s v="Austin"/>
    <x v="5"/>
    <n v="78745"/>
    <x v="2"/>
    <s v="TEC-AC-10002018"/>
    <x v="2"/>
    <x v="10"/>
    <s v="AmazonBasics 3-Button USB Wired Mouse"/>
    <n v="22.37"/>
    <n v="4"/>
    <n v="0.2"/>
    <n v="6.43"/>
    <x v="132"/>
    <x v="3"/>
    <d v="2015-12-16T00:00:00"/>
  </r>
  <r>
    <s v="CA-2017-123701"/>
    <s v="First Class"/>
    <s v="PG-18820"/>
    <s v="Patrick Gardner"/>
    <x v="1"/>
    <s v="United States"/>
    <s v="San Francisco"/>
    <x v="0"/>
    <n v="94110"/>
    <x v="0"/>
    <s v="OFF-AR-10001860"/>
    <x v="0"/>
    <x v="11"/>
    <s v="BIC Liqua Brite Liner"/>
    <n v="27.76"/>
    <n v="4"/>
    <n v="0"/>
    <n v="9.99"/>
    <x v="96"/>
    <x v="1"/>
    <d v="2017-11-27T00:00:00"/>
  </r>
  <r>
    <s v="CA-2015-118227"/>
    <s v="Standard Class"/>
    <s v="DB-13270"/>
    <s v="Deborah Brumfield"/>
    <x v="2"/>
    <s v="United States"/>
    <s v="New York City"/>
    <x v="10"/>
    <n v="10009"/>
    <x v="3"/>
    <s v="OFF-AR-10001044"/>
    <x v="0"/>
    <x v="11"/>
    <s v="BOSTON Ranger #55 Pencil Sharpener, Black"/>
    <n v="25.99"/>
    <n v="1"/>
    <n v="0"/>
    <n v="7.54"/>
    <x v="625"/>
    <x v="3"/>
    <d v="2015-04-28T00:00:00"/>
  </r>
  <r>
    <s v="CA-2017-158883"/>
    <s v="Same Day"/>
    <s v="CS-11860"/>
    <s v="Cari Schnelling"/>
    <x v="1"/>
    <s v="United States"/>
    <s v="Jacksonville"/>
    <x v="1"/>
    <n v="28540"/>
    <x v="1"/>
    <s v="OFF-PA-10004733"/>
    <x v="0"/>
    <x v="1"/>
    <s v="Things To Do Today Spiral Book"/>
    <n v="25.34"/>
    <n v="4"/>
    <n v="0.2"/>
    <n v="9.19"/>
    <x v="626"/>
    <x v="1"/>
    <d v="2017-03-06T00:00:00"/>
  </r>
  <r>
    <s v="US-2014-167262"/>
    <s v="Second Class"/>
    <s v="AC-10450"/>
    <s v="Amy Cox"/>
    <x v="1"/>
    <s v="United States"/>
    <s v="Avondale"/>
    <x v="28"/>
    <n v="85323"/>
    <x v="0"/>
    <s v="TEC-PH-10000486"/>
    <x v="2"/>
    <x v="5"/>
    <s v="Plantronics HL10 Handset Lifter"/>
    <n v="742.34"/>
    <n v="8"/>
    <n v="0.2"/>
    <n v="83.51"/>
    <x v="627"/>
    <x v="2"/>
    <d v="2014-10-31T00:00:00"/>
  </r>
  <r>
    <s v="CA-2017-108091"/>
    <s v="Standard Class"/>
    <s v="EK-13795"/>
    <s v="Eileen Kiefer"/>
    <x v="2"/>
    <s v="United States"/>
    <s v="Escondido"/>
    <x v="0"/>
    <n v="92025"/>
    <x v="0"/>
    <s v="OFF-AR-10000255"/>
    <x v="0"/>
    <x v="11"/>
    <s v="Newell 328"/>
    <n v="23.36"/>
    <n v="4"/>
    <n v="0"/>
    <n v="6.07"/>
    <x v="346"/>
    <x v="1"/>
    <d v="2017-11-21T00:00:00"/>
  </r>
  <r>
    <s v="CA-2017-132346"/>
    <s v="Standard Class"/>
    <s v="PK-19075"/>
    <s v="Pete Kriz"/>
    <x v="1"/>
    <s v="United States"/>
    <s v="Newark"/>
    <x v="30"/>
    <n v="19711"/>
    <x v="3"/>
    <s v="OFF-AP-10000696"/>
    <x v="0"/>
    <x v="9"/>
    <s v="Holmes Odor Grabber"/>
    <n v="100.94"/>
    <n v="7"/>
    <n v="0"/>
    <n v="33.31"/>
    <x v="628"/>
    <x v="1"/>
    <d v="2017-11-11T00:00:00"/>
  </r>
  <r>
    <s v="CA-2014-150301"/>
    <s v="First Class"/>
    <s v="MH-18025"/>
    <s v="Michelle Huthwaite"/>
    <x v="1"/>
    <s v="United States"/>
    <s v="Buffalo"/>
    <x v="10"/>
    <n v="14215"/>
    <x v="3"/>
    <s v="FUR-CH-10002647"/>
    <x v="1"/>
    <x v="7"/>
    <s v="Situations Contoured Folding Chairs, 4/Set"/>
    <n v="63.88"/>
    <n v="1"/>
    <n v="0.1"/>
    <n v="10.65"/>
    <x v="629"/>
    <x v="2"/>
    <d v="2014-10-07T00:00:00"/>
  </r>
  <r>
    <s v="US-2017-147984"/>
    <s v="Standard Class"/>
    <s v="GB-14575"/>
    <s v="Giulietta Baptist"/>
    <x v="1"/>
    <s v="United States"/>
    <s v="Wichita"/>
    <x v="38"/>
    <n v="67212"/>
    <x v="2"/>
    <s v="OFF-PA-10000806"/>
    <x v="0"/>
    <x v="1"/>
    <s v="Xerox 1934"/>
    <n v="279.89999999999998"/>
    <n v="5"/>
    <n v="0"/>
    <n v="137.15"/>
    <x v="630"/>
    <x v="1"/>
    <d v="2017-01-28T00:00:00"/>
  </r>
  <r>
    <s v="US-2015-141684"/>
    <s v="Standard Class"/>
    <s v="MM-18055"/>
    <s v="Michelle Moray"/>
    <x v="1"/>
    <s v="United States"/>
    <s v="New York City"/>
    <x v="10"/>
    <n v="10011"/>
    <x v="3"/>
    <s v="OFF-PA-10002870"/>
    <x v="0"/>
    <x v="1"/>
    <s v="Ampad Phone Message Book, Recycled, 400 Message Capacity, 5 Â¾â€ x 11â€"/>
    <n v="24.96"/>
    <n v="4"/>
    <n v="0"/>
    <n v="11.23"/>
    <x v="356"/>
    <x v="3"/>
    <d v="2015-06-29T00:00:00"/>
  </r>
  <r>
    <s v="CA-2015-144722"/>
    <s v="Standard Class"/>
    <s v="MF-18250"/>
    <s v="Monica Federle"/>
    <x v="0"/>
    <s v="United States"/>
    <s v="Los Angeles"/>
    <x v="0"/>
    <n v="90036"/>
    <x v="0"/>
    <s v="FUR-FU-10001215"/>
    <x v="1"/>
    <x v="8"/>
    <s v="Howard Miller 11-1/2\ Diameter Brentwood Wall Clock\&quot;&quot;"/>
    <n v="43.13"/>
    <n v="1"/>
    <n v="0"/>
    <n v="18.11"/>
    <x v="266"/>
    <x v="3"/>
    <d v="2015-03-23T00:00:00"/>
  </r>
  <r>
    <s v="CA-2015-120516"/>
    <s v="Standard Class"/>
    <s v="CK-12595"/>
    <s v="Clytie Kelty"/>
    <x v="1"/>
    <s v="United States"/>
    <s v="Marietta"/>
    <x v="29"/>
    <n v="30062"/>
    <x v="1"/>
    <s v="OFF-BI-10004187"/>
    <x v="0"/>
    <x v="2"/>
    <s v="3-ring staple pack"/>
    <n v="5.64"/>
    <n v="3"/>
    <n v="0"/>
    <n v="2.71"/>
    <x v="493"/>
    <x v="3"/>
    <d v="2015-08-17T00:00:00"/>
  </r>
  <r>
    <s v="CA-2014-149055"/>
    <s v="Standard Class"/>
    <s v="PB-19210"/>
    <s v="Phillip Breyer"/>
    <x v="0"/>
    <s v="United States"/>
    <s v="Philadelphia"/>
    <x v="13"/>
    <n v="19134"/>
    <x v="3"/>
    <s v="OFF-EN-10003040"/>
    <x v="0"/>
    <x v="6"/>
    <s v="Quality Park Security Envelopes"/>
    <n v="62.81"/>
    <n v="3"/>
    <n v="0.2"/>
    <n v="21.2"/>
    <x v="340"/>
    <x v="2"/>
    <d v="2014-11-28T00:00:00"/>
  </r>
  <r>
    <s v="CA-2016-111696"/>
    <s v="First Class"/>
    <s v="TB-21625"/>
    <s v="Trudy Brown"/>
    <x v="1"/>
    <s v="United States"/>
    <s v="Los Angeles"/>
    <x v="0"/>
    <n v="90004"/>
    <x v="0"/>
    <s v="OFF-PA-10002751"/>
    <x v="0"/>
    <x v="1"/>
    <s v="Xerox 1920"/>
    <n v="17.940000000000001"/>
    <n v="3"/>
    <n v="0"/>
    <n v="8.07"/>
    <x v="631"/>
    <x v="0"/>
    <d v="2016-10-05T00:00:00"/>
  </r>
  <r>
    <s v="CA-2017-117436"/>
    <s v="Standard Class"/>
    <s v="LW-17125"/>
    <s v="Liz Willingham"/>
    <x v="1"/>
    <s v="United States"/>
    <s v="Norwich"/>
    <x v="17"/>
    <n v="6360"/>
    <x v="3"/>
    <s v="OFF-BI-10004040"/>
    <x v="0"/>
    <x v="2"/>
    <s v="Wilson Jones Impact Binders"/>
    <n v="10.36"/>
    <n v="2"/>
    <n v="0"/>
    <n v="5.08"/>
    <x v="632"/>
    <x v="1"/>
    <d v="2017-08-06T00:00:00"/>
  </r>
  <r>
    <s v="US-2017-136707"/>
    <s v="First Class"/>
    <s v="JE-15610"/>
    <s v="Jim Epp"/>
    <x v="0"/>
    <s v="United States"/>
    <s v="Los Angeles"/>
    <x v="0"/>
    <n v="90036"/>
    <x v="0"/>
    <s v="OFF-BI-10003460"/>
    <x v="0"/>
    <x v="2"/>
    <s v="Acco 3-Hole Punch"/>
    <n v="14.02"/>
    <n v="4"/>
    <n v="0.2"/>
    <n v="4.91"/>
    <x v="44"/>
    <x v="1"/>
    <d v="2017-12-11T00:00:00"/>
  </r>
  <r>
    <s v="CA-2016-152408"/>
    <s v="Standard Class"/>
    <s v="TT-21220"/>
    <s v="Thomas Thornton"/>
    <x v="1"/>
    <s v="United States"/>
    <s v="New York City"/>
    <x v="10"/>
    <n v="10035"/>
    <x v="3"/>
    <s v="OFF-BI-10002393"/>
    <x v="0"/>
    <x v="2"/>
    <s v="Binder Posts"/>
    <n v="13.78"/>
    <n v="3"/>
    <n v="0.2"/>
    <n v="4.4800000000000004"/>
    <x v="633"/>
    <x v="0"/>
    <d v="2016-05-21T00:00:00"/>
  </r>
  <r>
    <s v="CA-2017-154123"/>
    <s v="Standard Class"/>
    <s v="SC-20050"/>
    <s v="Sample Company A"/>
    <x v="2"/>
    <s v="United States"/>
    <s v="Henderson"/>
    <x v="21"/>
    <n v="42420"/>
    <x v="1"/>
    <s v="FUR-FU-10000629"/>
    <x v="1"/>
    <x v="8"/>
    <s v="9-3/4 Diameter Round Wall Clock"/>
    <n v="27.58"/>
    <n v="2"/>
    <n v="0"/>
    <n v="11.58"/>
    <x v="443"/>
    <x v="1"/>
    <d v="2017-11-25T00:00:00"/>
  </r>
  <r>
    <s v="US-2016-139388"/>
    <s v="First Class"/>
    <s v="CC-12475"/>
    <s v="Cindy Chapman"/>
    <x v="1"/>
    <s v="United States"/>
    <s v="Lakewood"/>
    <x v="18"/>
    <n v="8701"/>
    <x v="3"/>
    <s v="OFF-FA-10004968"/>
    <x v="0"/>
    <x v="12"/>
    <s v="Rubber Band Ball"/>
    <n v="14.96"/>
    <n v="4"/>
    <n v="0"/>
    <n v="0.3"/>
    <x v="33"/>
    <x v="0"/>
    <d v="2016-09-11T00:00:00"/>
  </r>
  <r>
    <s v="US-2014-128685"/>
    <s v="First Class"/>
    <s v="MZ-17515"/>
    <s v="Mary Zewe"/>
    <x v="0"/>
    <s v="United States"/>
    <s v="Los Angeles"/>
    <x v="0"/>
    <n v="90008"/>
    <x v="0"/>
    <s v="OFF-BI-10004140"/>
    <x v="0"/>
    <x v="2"/>
    <s v="Avery Non-Stick Binders"/>
    <n v="7.18"/>
    <n v="2"/>
    <n v="0.2"/>
    <n v="2.25"/>
    <x v="267"/>
    <x v="2"/>
    <d v="2014-05-04T00:00:00"/>
  </r>
  <r>
    <s v="CA-2015-124044"/>
    <s v="Second Class"/>
    <s v="MS-17830"/>
    <s v="Melanie Seite"/>
    <x v="1"/>
    <s v="United States"/>
    <s v="Rochester"/>
    <x v="10"/>
    <n v="14609"/>
    <x v="3"/>
    <s v="OFF-BI-10003460"/>
    <x v="0"/>
    <x v="2"/>
    <s v="Acco 3-Hole Punch"/>
    <n v="10.51"/>
    <n v="3"/>
    <n v="0.2"/>
    <n v="3.68"/>
    <x v="634"/>
    <x v="3"/>
    <d v="2015-07-26T00:00:00"/>
  </r>
  <r>
    <s v="CA-2017-136063"/>
    <s v="Standard Class"/>
    <s v="SS-20140"/>
    <s v="Saphhira Shifley"/>
    <x v="0"/>
    <s v="United States"/>
    <s v="Oak Park"/>
    <x v="6"/>
    <n v="60302"/>
    <x v="2"/>
    <s v="OFF-AR-10000823"/>
    <x v="0"/>
    <x v="11"/>
    <s v="Newell 307"/>
    <n v="10.19"/>
    <n v="7"/>
    <n v="0.2"/>
    <n v="1.02"/>
    <x v="558"/>
    <x v="1"/>
    <d v="2017-12-19T00:00:00"/>
  </r>
  <r>
    <s v="CA-2016-101546"/>
    <s v="Standard Class"/>
    <s v="GK-14620"/>
    <s v="Grace Kelly"/>
    <x v="0"/>
    <s v="United States"/>
    <s v="Morristown"/>
    <x v="18"/>
    <n v="7960"/>
    <x v="3"/>
    <s v="OFF-BI-10001359"/>
    <x v="0"/>
    <x v="2"/>
    <s v="GBC DocuBind TL300 Electric Binding System"/>
    <n v="1793.98"/>
    <n v="2"/>
    <n v="0"/>
    <n v="843.17"/>
    <x v="105"/>
    <x v="0"/>
    <d v="2016-12-24T00:00:00"/>
  </r>
  <r>
    <s v="CA-2014-138940"/>
    <s v="Second Class"/>
    <s v="GM-14455"/>
    <s v="Gary Mitchum"/>
    <x v="2"/>
    <s v="United States"/>
    <s v="Austin"/>
    <x v="5"/>
    <n v="78745"/>
    <x v="2"/>
    <s v="TEC-PH-10001835"/>
    <x v="2"/>
    <x v="5"/>
    <s v="Jawbone JAMBOX Wireless Bluetooth Speaker"/>
    <n v="758.35"/>
    <n v="6"/>
    <n v="0.2"/>
    <n v="265.42"/>
    <x v="608"/>
    <x v="2"/>
    <d v="2014-11-04T00:00:00"/>
  </r>
  <r>
    <s v="CA-2017-163531"/>
    <s v="Standard Class"/>
    <s v="SC-20725"/>
    <s v="Steven Cartwright"/>
    <x v="1"/>
    <s v="United States"/>
    <s v="New York City"/>
    <x v="10"/>
    <n v="10024"/>
    <x v="3"/>
    <s v="TEC-PH-10001425"/>
    <x v="2"/>
    <x v="5"/>
    <s v="Mophie Juice Pack Helium for iPhone"/>
    <n v="239.97"/>
    <n v="3"/>
    <n v="0"/>
    <n v="67.19"/>
    <x v="154"/>
    <x v="1"/>
    <d v="2017-06-30T00:00:00"/>
  </r>
  <r>
    <s v="CA-2014-132864"/>
    <s v="Standard Class"/>
    <s v="KN-16390"/>
    <s v="Katherine Nockton"/>
    <x v="0"/>
    <s v="United States"/>
    <s v="Columbus"/>
    <x v="15"/>
    <n v="43229"/>
    <x v="3"/>
    <s v="TEC-AC-10001267"/>
    <x v="2"/>
    <x v="10"/>
    <s v="ImationÂ 32GB Pocket Pro USB 3.0Â Flash DriveÂ - 32 GB - Black - 1 P ..."/>
    <n v="119.8"/>
    <n v="5"/>
    <n v="0.2"/>
    <n v="29.95"/>
    <x v="635"/>
    <x v="2"/>
    <d v="2014-07-12T00:00:00"/>
  </r>
  <r>
    <s v="CA-2014-151379"/>
    <s v="Standard Class"/>
    <s v="SC-20695"/>
    <s v="Steve Chapman"/>
    <x v="0"/>
    <s v="United States"/>
    <s v="Detroit"/>
    <x v="8"/>
    <n v="48227"/>
    <x v="2"/>
    <s v="OFF-PA-10000595"/>
    <x v="0"/>
    <x v="1"/>
    <s v="Xerox 1929"/>
    <n v="114.2"/>
    <n v="5"/>
    <n v="0"/>
    <n v="52.53"/>
    <x v="530"/>
    <x v="2"/>
    <d v="2014-12-20T00:00:00"/>
  </r>
  <r>
    <s v="CA-2017-126438"/>
    <s v="First Class"/>
    <s v="AR-10345"/>
    <s v="Alex Russell"/>
    <x v="0"/>
    <s v="United States"/>
    <s v="Lawrence"/>
    <x v="24"/>
    <n v="1841"/>
    <x v="3"/>
    <s v="OFF-AR-10003338"/>
    <x v="0"/>
    <x v="11"/>
    <s v="Eberhard Faber 3 1/2\ Golf Pencils\&quot;&quot;"/>
    <n v="14.88"/>
    <n v="2"/>
    <n v="0"/>
    <n v="3.72"/>
    <x v="7"/>
    <x v="1"/>
    <d v="2017-10-09T00:00:00"/>
  </r>
  <r>
    <s v="CA-2017-143651"/>
    <s v="Standard Class"/>
    <s v="FM-14215"/>
    <s v="Filia McAdams"/>
    <x v="0"/>
    <s v="United States"/>
    <s v="Seattle"/>
    <x v="2"/>
    <n v="98103"/>
    <x v="0"/>
    <s v="OFF-AR-10001446"/>
    <x v="0"/>
    <x v="11"/>
    <s v="Newell 309"/>
    <n v="23.1"/>
    <n v="2"/>
    <n v="0"/>
    <n v="6.93"/>
    <x v="310"/>
    <x v="1"/>
    <d v="2017-03-30T00:00:00"/>
  </r>
  <r>
    <s v="CA-2015-155124"/>
    <s v="Standard Class"/>
    <s v="KS-16300"/>
    <s v="Karen Seio"/>
    <x v="0"/>
    <s v="United States"/>
    <s v="Lehi"/>
    <x v="4"/>
    <n v="84043"/>
    <x v="0"/>
    <s v="TEC-PH-10003356"/>
    <x v="2"/>
    <x v="5"/>
    <s v="SmartStand Mobile Device Holder, Assorted Colors"/>
    <n v="16.78"/>
    <n v="3"/>
    <n v="0.2"/>
    <n v="1.68"/>
    <x v="636"/>
    <x v="3"/>
    <d v="2015-03-21T00:00:00"/>
  </r>
  <r>
    <s v="CA-2017-150931"/>
    <s v="Standard Class"/>
    <s v="DP-13390"/>
    <s v="Dennis Pardue"/>
    <x v="2"/>
    <s v="United States"/>
    <s v="Tuscaloosa"/>
    <x v="35"/>
    <n v="35401"/>
    <x v="1"/>
    <s v="OFF-BI-10004728"/>
    <x v="0"/>
    <x v="2"/>
    <s v="Wilson Jones Turn Tabs Binder Tool for Ring Binders"/>
    <n v="33.74"/>
    <n v="7"/>
    <n v="0"/>
    <n v="15.52"/>
    <x v="637"/>
    <x v="1"/>
    <d v="2017-06-01T00:00:00"/>
  </r>
  <r>
    <s v="CA-2017-106782"/>
    <s v="Standard Class"/>
    <s v="LP-17095"/>
    <s v="Liz Preis"/>
    <x v="1"/>
    <s v="United States"/>
    <s v="Lafayette"/>
    <x v="25"/>
    <n v="47905"/>
    <x v="2"/>
    <s v="OFF-ST-10004459"/>
    <x v="0"/>
    <x v="3"/>
    <s v="Tennsco Single-Tier Lockers"/>
    <n v="375.34"/>
    <n v="1"/>
    <n v="0"/>
    <n v="18.77"/>
    <x v="278"/>
    <x v="1"/>
    <d v="2017-12-27T00:00:00"/>
  </r>
  <r>
    <s v="CA-2014-102085"/>
    <s v="Standard Class"/>
    <s v="JD-16015"/>
    <s v="Joy Daniels"/>
    <x v="1"/>
    <s v="United States"/>
    <s v="Seattle"/>
    <x v="2"/>
    <n v="98115"/>
    <x v="0"/>
    <s v="OFF-LA-10002475"/>
    <x v="0"/>
    <x v="0"/>
    <s v="Avery 519"/>
    <n v="29.24"/>
    <n v="4"/>
    <n v="0"/>
    <n v="13.74"/>
    <x v="638"/>
    <x v="2"/>
    <d v="2014-09-10T00:00:00"/>
  </r>
  <r>
    <s v="CA-2016-125815"/>
    <s v="Second Class"/>
    <s v="DL-13330"/>
    <s v="Denise Leinenbach"/>
    <x v="1"/>
    <s v="United States"/>
    <s v="New York City"/>
    <x v="10"/>
    <n v="10009"/>
    <x v="3"/>
    <s v="OFF-AR-10004441"/>
    <x v="0"/>
    <x v="11"/>
    <s v="BIC Brite Liner Highlighters"/>
    <n v="12.42"/>
    <n v="3"/>
    <n v="0"/>
    <n v="5.22"/>
    <x v="639"/>
    <x v="0"/>
    <d v="2016-10-28T00:00:00"/>
  </r>
  <r>
    <s v="CA-2015-144190"/>
    <s v="Standard Class"/>
    <s v="NC-18415"/>
    <s v="Nathan Cano"/>
    <x v="1"/>
    <s v="United States"/>
    <s v="Royal Oak"/>
    <x v="8"/>
    <n v="48073"/>
    <x v="2"/>
    <s v="OFF-PA-10000304"/>
    <x v="0"/>
    <x v="1"/>
    <s v="Xerox 1995"/>
    <n v="12.96"/>
    <n v="2"/>
    <n v="0"/>
    <n v="6.22"/>
    <x v="609"/>
    <x v="3"/>
    <d v="2015-09-06T00:00:00"/>
  </r>
  <r>
    <s v="CA-2017-117926"/>
    <s v="Second Class"/>
    <s v="AS-10225"/>
    <s v="Alan Schoenberger"/>
    <x v="0"/>
    <s v="United States"/>
    <s v="San Francisco"/>
    <x v="0"/>
    <n v="94109"/>
    <x v="0"/>
    <s v="OFF-AP-10002670"/>
    <x v="0"/>
    <x v="9"/>
    <s v="Belkin 8-Outlet Premiere SurgeMaster II Surge Protectors"/>
    <n v="69.48"/>
    <n v="1"/>
    <n v="0"/>
    <n v="20.84"/>
    <x v="640"/>
    <x v="1"/>
    <d v="2017-12-12T00:00:00"/>
  </r>
  <r>
    <s v="CA-2015-153906"/>
    <s v="Standard Class"/>
    <s v="MS-17980"/>
    <s v="Michael Stewart"/>
    <x v="0"/>
    <s v="United States"/>
    <s v="New York City"/>
    <x v="10"/>
    <n v="10009"/>
    <x v="3"/>
    <s v="TEC-PH-10001527"/>
    <x v="2"/>
    <x v="5"/>
    <s v="Plantronics MX500i Earset"/>
    <n v="85.9"/>
    <n v="2"/>
    <n v="0"/>
    <n v="2.58"/>
    <x v="266"/>
    <x v="3"/>
    <d v="2015-03-20T00:00:00"/>
  </r>
  <r>
    <s v="CA-2015-109708"/>
    <s v="Second Class"/>
    <s v="CY-12745"/>
    <s v="Craig Yedwab"/>
    <x v="0"/>
    <s v="United States"/>
    <s v="Columbia"/>
    <x v="19"/>
    <n v="38401"/>
    <x v="1"/>
    <s v="TEC-PH-10001944"/>
    <x v="2"/>
    <x v="5"/>
    <s v="Wi-Ex zBoost YX540 Cellular Phone Signal Booster"/>
    <n v="467.04"/>
    <n v="4"/>
    <n v="0.2"/>
    <n v="58.38"/>
    <x v="210"/>
    <x v="3"/>
    <d v="2015-05-28T00:00:00"/>
  </r>
  <r>
    <s v="CA-2016-164896"/>
    <s v="Standard Class"/>
    <s v="PS-19045"/>
    <s v="Penelope Sewall"/>
    <x v="2"/>
    <s v="United States"/>
    <s v="Oceanside"/>
    <x v="0"/>
    <n v="92054"/>
    <x v="0"/>
    <s v="OFF-PA-10002246"/>
    <x v="0"/>
    <x v="1"/>
    <s v="Wirebound Four 2-3/4 x 5 Forms per Page, 400 Sets per Book"/>
    <n v="12.9"/>
    <n v="2"/>
    <n v="0"/>
    <n v="6.32"/>
    <x v="33"/>
    <x v="0"/>
    <d v="2016-12-11T00:00:00"/>
  </r>
  <r>
    <s v="CA-2015-142202"/>
    <s v="Second Class"/>
    <s v="JR-16210"/>
    <s v="Justin Ritter"/>
    <x v="0"/>
    <s v="United States"/>
    <s v="Jacksonville"/>
    <x v="7"/>
    <n v="32216"/>
    <x v="1"/>
    <s v="TEC-AC-10003198"/>
    <x v="2"/>
    <x v="10"/>
    <s v="Enermax Acrylux Wireless Keyboard"/>
    <n v="717.12"/>
    <n v="9"/>
    <n v="0.2"/>
    <n v="152.38999999999999"/>
    <x v="641"/>
    <x v="3"/>
    <d v="2015-09-23T00:00:00"/>
  </r>
  <r>
    <s v="CA-2014-160066"/>
    <s v="Standard Class"/>
    <s v="AH-10075"/>
    <s v="Adam Hart"/>
    <x v="0"/>
    <s v="United States"/>
    <s v="Huntington Beach"/>
    <x v="0"/>
    <n v="92646"/>
    <x v="0"/>
    <s v="OFF-LA-10001045"/>
    <x v="0"/>
    <x v="0"/>
    <s v="Permanent Self-Adhesive File Folder Labels for Typewriters by Universal"/>
    <n v="5.22"/>
    <n v="2"/>
    <n v="0"/>
    <n v="2.4"/>
    <x v="533"/>
    <x v="2"/>
    <d v="2014-11-22T00:00:00"/>
  </r>
  <r>
    <s v="CA-2016-109925"/>
    <s v="Second Class"/>
    <s v="IM-15070"/>
    <s v="Irene Maddox"/>
    <x v="1"/>
    <s v="United States"/>
    <s v="San Diego"/>
    <x v="0"/>
    <n v="92105"/>
    <x v="0"/>
    <s v="OFF-ST-10003442"/>
    <x v="0"/>
    <x v="3"/>
    <s v="Eldon Portable Mobile Manager"/>
    <n v="84.84"/>
    <n v="3"/>
    <n v="0"/>
    <n v="22.91"/>
    <x v="642"/>
    <x v="0"/>
    <d v="2016-10-11T00:00:00"/>
  </r>
  <r>
    <s v="CA-2015-160696"/>
    <s v="Standard Class"/>
    <s v="CK-12760"/>
    <s v="Cyma Kinney"/>
    <x v="0"/>
    <s v="United States"/>
    <s v="Nashville"/>
    <x v="19"/>
    <n v="37211"/>
    <x v="1"/>
    <s v="OFF-FA-10003059"/>
    <x v="0"/>
    <x v="12"/>
    <s v="Assorted Color Push Pins"/>
    <n v="7.24"/>
    <n v="5"/>
    <n v="0.2"/>
    <n v="1.18"/>
    <x v="407"/>
    <x v="3"/>
    <d v="2015-10-09T00:00:00"/>
  </r>
  <r>
    <s v="CA-2014-125171"/>
    <s v="Same Day"/>
    <s v="AG-10390"/>
    <s v="Allen Goldenen"/>
    <x v="1"/>
    <s v="United States"/>
    <s v="New York City"/>
    <x v="10"/>
    <n v="10009"/>
    <x v="3"/>
    <s v="OFF-LA-10001175"/>
    <x v="0"/>
    <x v="0"/>
    <s v="Avery 514"/>
    <n v="14.4"/>
    <n v="5"/>
    <n v="0"/>
    <n v="7.06"/>
    <x v="643"/>
    <x v="2"/>
    <d v="2014-03-09T00:00:00"/>
  </r>
  <r>
    <s v="CA-2014-132227"/>
    <s v="Standard Class"/>
    <s v="SZ-20035"/>
    <s v="Sam Zeldin"/>
    <x v="2"/>
    <s v="United States"/>
    <s v="New York City"/>
    <x v="10"/>
    <n v="10011"/>
    <x v="3"/>
    <s v="OFF-BI-10000962"/>
    <x v="0"/>
    <x v="2"/>
    <s v="Acco Flexible ACCOHIDE Square Ring Data Binder, Dark Blue, 11 1/2\ X 14\&quot;\&quot; 7/8\&quot;\&quot;\&quot;&quot;"/>
    <n v="52.06"/>
    <n v="4"/>
    <n v="0.2"/>
    <n v="18.87"/>
    <x v="433"/>
    <x v="2"/>
    <d v="2014-10-11T00:00:00"/>
  </r>
  <r>
    <s v="CA-2017-159688"/>
    <s v="Standard Class"/>
    <s v="AB-10060"/>
    <s v="Adam Bellavance"/>
    <x v="2"/>
    <s v="United States"/>
    <s v="Los Angeles"/>
    <x v="0"/>
    <n v="90004"/>
    <x v="0"/>
    <s v="TEC-AC-10000736"/>
    <x v="2"/>
    <x v="10"/>
    <s v="Logitech G600 MMO Gaming Mouse"/>
    <n v="79.989999999999995"/>
    <n v="1"/>
    <n v="0"/>
    <n v="28.8"/>
    <x v="644"/>
    <x v="1"/>
    <d v="2017-12-05T00:00:00"/>
  </r>
  <r>
    <s v="CA-2016-136126"/>
    <s v="Same Day"/>
    <s v="EH-14125"/>
    <s v="Eugene Hildebrand"/>
    <x v="2"/>
    <s v="United States"/>
    <s v="Newport News"/>
    <x v="9"/>
    <n v="23602"/>
    <x v="1"/>
    <s v="OFF-PA-10004327"/>
    <x v="0"/>
    <x v="1"/>
    <s v="Xerox 1911"/>
    <n v="191.6"/>
    <n v="4"/>
    <n v="0"/>
    <n v="91.97"/>
    <x v="645"/>
    <x v="0"/>
    <d v="2016-05-24T00:00:00"/>
  </r>
  <r>
    <s v="CA-2016-155033"/>
    <s v="Standard Class"/>
    <s v="CC-12475"/>
    <s v="Cindy Chapman"/>
    <x v="1"/>
    <s v="United States"/>
    <s v="Los Angeles"/>
    <x v="0"/>
    <n v="90032"/>
    <x v="0"/>
    <s v="OFF-PA-10000143"/>
    <x v="0"/>
    <x v="1"/>
    <s v="Astroparche Fine Business Paper"/>
    <n v="10.56"/>
    <n v="2"/>
    <n v="0"/>
    <n v="5.07"/>
    <x v="504"/>
    <x v="0"/>
    <d v="2016-12-10T00:00:00"/>
  </r>
  <r>
    <s v="CA-2014-156006"/>
    <s v="Second Class"/>
    <s v="TM-21010"/>
    <s v="Tamara Manning"/>
    <x v="1"/>
    <s v="United States"/>
    <s v="Jackson"/>
    <x v="23"/>
    <n v="39212"/>
    <x v="1"/>
    <s v="TEC-AC-10002550"/>
    <x v="2"/>
    <x v="10"/>
    <s v="Maxell 4.7GB DVD-RW 3/Pack"/>
    <n v="47.79"/>
    <n v="3"/>
    <n v="0"/>
    <n v="16.25"/>
    <x v="646"/>
    <x v="2"/>
    <d v="2014-04-30T00:00:00"/>
  </r>
  <r>
    <s v="CA-2015-158659"/>
    <s v="Second Class"/>
    <s v="SC-20695"/>
    <s v="Steve Chapman"/>
    <x v="0"/>
    <s v="United States"/>
    <s v="Richmond"/>
    <x v="25"/>
    <n v="47374"/>
    <x v="2"/>
    <s v="OFF-ST-10003306"/>
    <x v="0"/>
    <x v="3"/>
    <s v="Letter Size Cart"/>
    <n v="714.3"/>
    <n v="5"/>
    <n v="0"/>
    <n v="207.15"/>
    <x v="47"/>
    <x v="3"/>
    <d v="2015-11-14T00:00:00"/>
  </r>
  <r>
    <s v="CA-2017-136511"/>
    <s v="Second Class"/>
    <s v="MZ-17515"/>
    <s v="Mary Zewe"/>
    <x v="0"/>
    <s v="United States"/>
    <s v="New York City"/>
    <x v="10"/>
    <n v="10011"/>
    <x v="3"/>
    <s v="OFF-SU-10003505"/>
    <x v="0"/>
    <x v="13"/>
    <s v="Premier Electric Letter Opener"/>
    <n v="347.58"/>
    <n v="3"/>
    <n v="0"/>
    <n v="17.38"/>
    <x v="384"/>
    <x v="1"/>
    <d v="2017-03-25T00:00:00"/>
  </r>
  <r>
    <s v="CA-2014-151792"/>
    <s v="Second Class"/>
    <s v="CV-12295"/>
    <s v="Christina VanderZanden"/>
    <x v="1"/>
    <s v="United States"/>
    <s v="Chicago"/>
    <x v="6"/>
    <n v="60653"/>
    <x v="2"/>
    <s v="TEC-AC-10001606"/>
    <x v="2"/>
    <x v="10"/>
    <s v="Logitech Wireless Performance Mouse MX for PC and Mac"/>
    <n v="239.98"/>
    <n v="3"/>
    <n v="0.2"/>
    <n v="53.99"/>
    <x v="592"/>
    <x v="2"/>
    <d v="2014-07-09T00:00:00"/>
  </r>
  <r>
    <s v="CA-2015-103954"/>
    <s v="Second Class"/>
    <s v="HR-14770"/>
    <s v="Hallie Redmond"/>
    <x v="2"/>
    <s v="United States"/>
    <s v="Milwaukee"/>
    <x v="3"/>
    <n v="53209"/>
    <x v="2"/>
    <s v="FUR-BO-10004690"/>
    <x v="1"/>
    <x v="15"/>
    <s v="O'Sullivan Cherrywood Estates Traditional Barrister Bookcase"/>
    <n v="687.4"/>
    <n v="5"/>
    <n v="0"/>
    <n v="48.12"/>
    <x v="489"/>
    <x v="3"/>
    <d v="2015-09-08T00:00:00"/>
  </r>
  <r>
    <s v="CA-2017-141719"/>
    <s v="Second Class"/>
    <s v="EG-13900"/>
    <s v="Emily Grady"/>
    <x v="1"/>
    <s v="United States"/>
    <s v="Naperville"/>
    <x v="6"/>
    <n v="60540"/>
    <x v="2"/>
    <s v="TEC-AC-10003610"/>
    <x v="2"/>
    <x v="10"/>
    <s v="LogitechÂ Illuminated - Keyboard"/>
    <n v="239.96"/>
    <n v="5"/>
    <n v="0.2"/>
    <n v="83.99"/>
    <x v="369"/>
    <x v="1"/>
    <d v="2017-11-21T00:00:00"/>
  </r>
  <r>
    <s v="CA-2015-134922"/>
    <s v="Standard Class"/>
    <s v="KB-16240"/>
    <s v="Karen Bern"/>
    <x v="0"/>
    <s v="United States"/>
    <s v="Philadelphia"/>
    <x v="13"/>
    <n v="19140"/>
    <x v="3"/>
    <s v="OFF-EN-10000483"/>
    <x v="0"/>
    <x v="6"/>
    <s v="White Envelopes, White Envelopes with Clear Poly Window"/>
    <n v="24.4"/>
    <n v="2"/>
    <n v="0.2"/>
    <n v="7.93"/>
    <x v="88"/>
    <x v="3"/>
    <d v="2015-11-11T00:00:00"/>
  </r>
  <r>
    <s v="US-2017-120607"/>
    <s v="Same Day"/>
    <s v="JC-15775"/>
    <s v="John Castell"/>
    <x v="1"/>
    <s v="United States"/>
    <s v="Atlanta"/>
    <x v="29"/>
    <n v="30318"/>
    <x v="1"/>
    <s v="OFF-PA-10003129"/>
    <x v="0"/>
    <x v="1"/>
    <s v="Tops White Computer Printout Paper"/>
    <n v="195.64"/>
    <n v="4"/>
    <n v="0"/>
    <n v="91.95"/>
    <x v="103"/>
    <x v="1"/>
    <d v="2017-05-19T00:00:00"/>
  </r>
  <r>
    <s v="CA-2017-122196"/>
    <s v="First Class"/>
    <s v="CA-12265"/>
    <s v="Christina Anderson"/>
    <x v="1"/>
    <s v="United States"/>
    <s v="Wilmington"/>
    <x v="30"/>
    <n v="19805"/>
    <x v="3"/>
    <s v="TEC-PH-10004977"/>
    <x v="2"/>
    <x v="5"/>
    <s v="GE 30524EE4"/>
    <n v="391.98"/>
    <n v="2"/>
    <n v="0"/>
    <n v="113.67"/>
    <x v="597"/>
    <x v="1"/>
    <d v="2017-09-24T00:00:00"/>
  </r>
  <r>
    <s v="CA-2017-160934"/>
    <s v="Standard Class"/>
    <s v="TT-21460"/>
    <s v="Tonja Turnell"/>
    <x v="2"/>
    <s v="United States"/>
    <s v="Los Angeles"/>
    <x v="0"/>
    <n v="90008"/>
    <x v="0"/>
    <s v="OFF-AR-10003504"/>
    <x v="0"/>
    <x v="11"/>
    <s v="Newell 347"/>
    <n v="21.4"/>
    <n v="5"/>
    <n v="0"/>
    <n v="6.21"/>
    <x v="553"/>
    <x v="1"/>
    <d v="2017-01-19T00:00:00"/>
  </r>
  <r>
    <s v="CA-2015-145485"/>
    <s v="Same Day"/>
    <s v="JM-16195"/>
    <s v="Justin MacKendrick"/>
    <x v="1"/>
    <s v="United States"/>
    <s v="San Francisco"/>
    <x v="0"/>
    <n v="94109"/>
    <x v="0"/>
    <s v="OFF-ST-10000649"/>
    <x v="0"/>
    <x v="3"/>
    <s v="Hanging Personal Folder File"/>
    <n v="62.8"/>
    <n v="4"/>
    <n v="0"/>
    <n v="15.7"/>
    <x v="300"/>
    <x v="3"/>
    <d v="2015-05-11T00:00:00"/>
  </r>
  <r>
    <s v="CA-2017-151071"/>
    <s v="Second Class"/>
    <s v="MB-18085"/>
    <s v="Mick Brown"/>
    <x v="1"/>
    <s v="United States"/>
    <s v="Los Angeles"/>
    <x v="0"/>
    <n v="90049"/>
    <x v="0"/>
    <s v="OFF-BI-10002103"/>
    <x v="0"/>
    <x v="2"/>
    <s v="Cardinal Slant-D Ring Binder, Heavy Gauge Vinyl"/>
    <n v="13.9"/>
    <n v="2"/>
    <n v="0.2"/>
    <n v="4.5199999999999996"/>
    <x v="647"/>
    <x v="1"/>
    <d v="2017-04-29T00:00:00"/>
  </r>
  <r>
    <s v="CA-2017-143217"/>
    <s v="Standard Class"/>
    <s v="CG-12040"/>
    <s v="Catherine Glotzbach"/>
    <x v="2"/>
    <s v="United States"/>
    <s v="Milwaukee"/>
    <x v="3"/>
    <n v="53209"/>
    <x v="2"/>
    <s v="OFF-BI-10002949"/>
    <x v="0"/>
    <x v="2"/>
    <s v="Prestige Round Ring Binders"/>
    <n v="18.239999999999998"/>
    <n v="3"/>
    <n v="0"/>
    <n v="8.57"/>
    <x v="440"/>
    <x v="1"/>
    <d v="2017-11-17T00:00:00"/>
  </r>
  <r>
    <s v="US-2015-137533"/>
    <s v="Same Day"/>
    <s v="JK-15640"/>
    <s v="Jim Kriz"/>
    <x v="2"/>
    <s v="United States"/>
    <s v="Cleveland"/>
    <x v="15"/>
    <n v="44105"/>
    <x v="3"/>
    <s v="OFF-PA-10003441"/>
    <x v="0"/>
    <x v="1"/>
    <s v="Xerox 226"/>
    <n v="20.74"/>
    <n v="4"/>
    <n v="0.2"/>
    <n v="7.26"/>
    <x v="363"/>
    <x v="3"/>
    <d v="2015-12-18T00:00:00"/>
  </r>
  <r>
    <s v="CA-2016-108350"/>
    <s v="Second Class"/>
    <s v="SC-20230"/>
    <s v="Scot Coram"/>
    <x v="0"/>
    <s v="United States"/>
    <s v="Lowell"/>
    <x v="24"/>
    <n v="1852"/>
    <x v="3"/>
    <s v="OFF-PA-10003656"/>
    <x v="0"/>
    <x v="1"/>
    <s v="Xerox 1935"/>
    <n v="105.52"/>
    <n v="4"/>
    <n v="0"/>
    <n v="48.54"/>
    <x v="46"/>
    <x v="0"/>
    <d v="2016-09-06T00:00:00"/>
  </r>
  <r>
    <s v="CA-2015-119102"/>
    <s v="Standard Class"/>
    <s v="KH-16690"/>
    <s v="Kristen Hastings"/>
    <x v="0"/>
    <s v="United States"/>
    <s v="Woonsocket"/>
    <x v="36"/>
    <n v="2895"/>
    <x v="3"/>
    <s v="OFF-ST-10004507"/>
    <x v="0"/>
    <x v="3"/>
    <s v="Advantus Rolling Storage Box"/>
    <n v="51.45"/>
    <n v="3"/>
    <n v="0"/>
    <n v="13.89"/>
    <x v="130"/>
    <x v="3"/>
    <d v="2015-05-27T00:00:00"/>
  </r>
  <r>
    <s v="CA-2015-141936"/>
    <s v="Standard Class"/>
    <s v="PN-18775"/>
    <s v="Parhena Norris"/>
    <x v="2"/>
    <s v="United States"/>
    <s v="Bakersfield"/>
    <x v="0"/>
    <n v="93309"/>
    <x v="0"/>
    <s v="OFF-BI-10002194"/>
    <x v="0"/>
    <x v="2"/>
    <s v="Cardinal Hold-It CD Pocket"/>
    <n v="19.149999999999999"/>
    <n v="3"/>
    <n v="0.2"/>
    <n v="6.46"/>
    <x v="599"/>
    <x v="3"/>
    <d v="2015-12-08T00:00:00"/>
  </r>
  <r>
    <s v="CA-2014-116568"/>
    <s v="Standard Class"/>
    <s v="BM-11785"/>
    <s v="Bryan Mills"/>
    <x v="1"/>
    <s v="United States"/>
    <s v="Deltona"/>
    <x v="7"/>
    <n v="32725"/>
    <x v="1"/>
    <s v="FUR-CH-10002439"/>
    <x v="1"/>
    <x v="7"/>
    <s v="Iceberg Nesting Folding Chair, 19w x 6d x 43h"/>
    <n v="186.3"/>
    <n v="4"/>
    <n v="0.2"/>
    <n v="13.97"/>
    <x v="648"/>
    <x v="2"/>
    <d v="2014-12-20T00:00:00"/>
  </r>
  <r>
    <s v="CA-2015-147102"/>
    <s v="Standard Class"/>
    <s v="NH-18610"/>
    <s v="Nicole Hansen"/>
    <x v="0"/>
    <s v="United States"/>
    <s v="Columbus"/>
    <x v="29"/>
    <n v="31907"/>
    <x v="1"/>
    <s v="TEC-AC-10000682"/>
    <x v="2"/>
    <x v="10"/>
    <s v="Kensington K72356US Mouse-in-a-Box USB Desktop Mouse"/>
    <n v="66.36"/>
    <n v="4"/>
    <n v="0"/>
    <n v="23.23"/>
    <x v="212"/>
    <x v="3"/>
    <d v="2015-09-26T00:00:00"/>
  </r>
  <r>
    <s v="CA-2016-147970"/>
    <s v="Second Class"/>
    <s v="AB-10150"/>
    <s v="Aimee Bixby"/>
    <x v="1"/>
    <s v="United States"/>
    <s v="Dallas"/>
    <x v="5"/>
    <n v="75220"/>
    <x v="2"/>
    <s v="OFF-PA-10003936"/>
    <x v="0"/>
    <x v="1"/>
    <s v="Xerox 1994"/>
    <n v="15.55"/>
    <n v="3"/>
    <n v="0.2"/>
    <n v="5.44"/>
    <x v="649"/>
    <x v="0"/>
    <d v="2016-02-02T00:00:00"/>
  </r>
  <r>
    <s v="CA-2016-150658"/>
    <s v="Standard Class"/>
    <s v="MS-17365"/>
    <s v="Maribeth Schnelling"/>
    <x v="1"/>
    <s v="United States"/>
    <s v="Carlsbad"/>
    <x v="16"/>
    <n v="88220"/>
    <x v="0"/>
    <s v="OFF-BI-10004140"/>
    <x v="0"/>
    <x v="2"/>
    <s v="Avery Non-Stick Binders"/>
    <n v="10.78"/>
    <n v="3"/>
    <n v="0.2"/>
    <n v="3.37"/>
    <x v="650"/>
    <x v="0"/>
    <d v="2016-11-22T00:00:00"/>
  </r>
  <r>
    <s v="CA-2017-125640"/>
    <s v="Standard Class"/>
    <s v="DD-13570"/>
    <s v="Dorothy Dickinson"/>
    <x v="1"/>
    <s v="United States"/>
    <s v="Philadelphia"/>
    <x v="13"/>
    <n v="19134"/>
    <x v="3"/>
    <s v="OFF-LA-10004178"/>
    <x v="0"/>
    <x v="0"/>
    <s v="Avery 491"/>
    <n v="3.3"/>
    <n v="1"/>
    <n v="0.2"/>
    <n v="1.07"/>
    <x v="449"/>
    <x v="1"/>
    <d v="2017-07-29T00:00:00"/>
  </r>
  <r>
    <s v="CA-2017-154137"/>
    <s v="Standard Class"/>
    <s v="MT-17815"/>
    <s v="Meg Tillman"/>
    <x v="1"/>
    <s v="United States"/>
    <s v="New York City"/>
    <x v="10"/>
    <n v="10009"/>
    <x v="3"/>
    <s v="OFF-ST-10003324"/>
    <x v="0"/>
    <x v="3"/>
    <s v="Belkin OmniView SE Rackmount Kit"/>
    <n v="35.479999999999997"/>
    <n v="1"/>
    <n v="0"/>
    <n v="0"/>
    <x v="440"/>
    <x v="1"/>
    <d v="2017-11-17T00:00:00"/>
  </r>
  <r>
    <s v="CA-2017-146626"/>
    <s v="Standard Class"/>
    <s v="BP-11185"/>
    <s v="Ben Peterman"/>
    <x v="0"/>
    <s v="United States"/>
    <s v="Anaheim"/>
    <x v="0"/>
    <n v="92804"/>
    <x v="0"/>
    <s v="FUR-FU-10002501"/>
    <x v="1"/>
    <x v="8"/>
    <s v="Nu-Dell Executive Frame"/>
    <n v="101.12"/>
    <n v="8"/>
    <n v="0"/>
    <n v="37.409999999999997"/>
    <x v="452"/>
    <x v="1"/>
    <d v="2018-05-01T00:00:00"/>
  </r>
  <r>
    <s v="CA-2015-123330"/>
    <s v="Standard Class"/>
    <s v="EP-13915"/>
    <s v="Emily Phan"/>
    <x v="1"/>
    <s v="United States"/>
    <s v="Deltona"/>
    <x v="7"/>
    <n v="32725"/>
    <x v="1"/>
    <s v="TEC-PH-10001819"/>
    <x v="2"/>
    <x v="5"/>
    <s v="Innergie mMini Combo Duo USB Travel Charging Kit"/>
    <n v="107.98"/>
    <n v="3"/>
    <n v="0.2"/>
    <n v="37.79"/>
    <x v="651"/>
    <x v="3"/>
    <d v="2015-06-27T00:00:00"/>
  </r>
  <r>
    <s v="CA-2016-151323"/>
    <s v="Standard Class"/>
    <s v="AB-10255"/>
    <s v="Alejandro Ballentine"/>
    <x v="2"/>
    <s v="United States"/>
    <s v="Seattle"/>
    <x v="2"/>
    <n v="98103"/>
    <x v="0"/>
    <s v="OFF-FA-10002983"/>
    <x v="0"/>
    <x v="12"/>
    <s v="Advantus SlideClip Paper Clips"/>
    <n v="17.05"/>
    <n v="5"/>
    <n v="0"/>
    <n v="8.18"/>
    <x v="109"/>
    <x v="0"/>
    <d v="2016-10-28T00:00:00"/>
  </r>
  <r>
    <s v="CA-2015-146696"/>
    <s v="Standard Class"/>
    <s v="RD-19480"/>
    <s v="Rick Duston"/>
    <x v="1"/>
    <s v="United States"/>
    <s v="San Diego"/>
    <x v="0"/>
    <n v="92105"/>
    <x v="0"/>
    <s v="OFF-BI-10002432"/>
    <x v="0"/>
    <x v="2"/>
    <s v="Wilson Jones Standard D-Ring Binders"/>
    <n v="8.1"/>
    <n v="2"/>
    <n v="0.2"/>
    <n v="2.73"/>
    <x v="329"/>
    <x v="3"/>
    <d v="2015-12-19T00:00:00"/>
  </r>
  <r>
    <s v="CA-2016-128972"/>
    <s v="Standard Class"/>
    <s v="TS-21430"/>
    <s v="Tom Stivers"/>
    <x v="0"/>
    <s v="United States"/>
    <s v="Oklahoma City"/>
    <x v="26"/>
    <n v="73120"/>
    <x v="2"/>
    <s v="FUR-FU-10003096"/>
    <x v="1"/>
    <x v="8"/>
    <s v="Master Giant Foot Doorstop, Safety Yellow"/>
    <n v="30.36"/>
    <n v="4"/>
    <n v="0"/>
    <n v="13.05"/>
    <x v="173"/>
    <x v="0"/>
    <d v="2016-11-17T00:00:00"/>
  </r>
  <r>
    <s v="CA-2015-154886"/>
    <s v="Standard Class"/>
    <s v="SW-20455"/>
    <s v="Shaun Weien"/>
    <x v="1"/>
    <s v="United States"/>
    <s v="San Francisco"/>
    <x v="0"/>
    <n v="94109"/>
    <x v="0"/>
    <s v="TEC-AC-10001956"/>
    <x v="2"/>
    <x v="10"/>
    <s v="Microsoft Arc Touch Mouse"/>
    <n v="119.9"/>
    <n v="2"/>
    <n v="0"/>
    <n v="43.16"/>
    <x v="321"/>
    <x v="3"/>
    <d v="2015-12-11T00:00:00"/>
  </r>
  <r>
    <s v="CA-2014-141796"/>
    <s v="Same Day"/>
    <s v="JG-15160"/>
    <s v="James Galang"/>
    <x v="1"/>
    <s v="United States"/>
    <s v="Long Beach"/>
    <x v="10"/>
    <n v="11561"/>
    <x v="3"/>
    <s v="TEC-PH-10001578"/>
    <x v="2"/>
    <x v="5"/>
    <s v="Polycom SoundStation2 EX ConferenceÂ phone"/>
    <n v="1214.8499999999999"/>
    <n v="3"/>
    <n v="0"/>
    <n v="352.31"/>
    <x v="301"/>
    <x v="2"/>
    <d v="2014-06-21T00:00:00"/>
  </r>
  <r>
    <s v="CA-2017-125101"/>
    <s v="Second Class"/>
    <s v="SH-19975"/>
    <s v="Sally Hughsby"/>
    <x v="0"/>
    <s v="United States"/>
    <s v="San Francisco"/>
    <x v="0"/>
    <n v="94109"/>
    <x v="0"/>
    <s v="OFF-ST-10000675"/>
    <x v="0"/>
    <x v="3"/>
    <s v="File Shuttle II and Handi-File, Black"/>
    <n v="67.78"/>
    <n v="2"/>
    <n v="0"/>
    <n v="16.95"/>
    <x v="571"/>
    <x v="1"/>
    <d v="2017-10-03T00:00:00"/>
  </r>
  <r>
    <s v="CA-2017-169929"/>
    <s v="First Class"/>
    <s v="LS-17200"/>
    <s v="Luke Schmidt"/>
    <x v="0"/>
    <s v="United States"/>
    <s v="Helena"/>
    <x v="39"/>
    <n v="59601"/>
    <x v="0"/>
    <s v="OFF-ST-10002352"/>
    <x v="0"/>
    <x v="3"/>
    <s v="Iris Project Case"/>
    <n v="39.9"/>
    <n v="5"/>
    <n v="0"/>
    <n v="10.37"/>
    <x v="652"/>
    <x v="1"/>
    <d v="2017-09-28T00:00:00"/>
  </r>
  <r>
    <s v="US-2015-124219"/>
    <s v="First Class"/>
    <s v="KW-16570"/>
    <s v="Kelly Williams"/>
    <x v="1"/>
    <s v="United States"/>
    <s v="Kirkwood"/>
    <x v="14"/>
    <n v="63122"/>
    <x v="2"/>
    <s v="OFF-BI-10002215"/>
    <x v="0"/>
    <x v="2"/>
    <s v="Wilson Jones Hanging View Binder, White, 1\\&quot;&quot;"/>
    <n v="28.4"/>
    <n v="4"/>
    <n v="0"/>
    <n v="13.06"/>
    <x v="599"/>
    <x v="3"/>
    <d v="2015-08-08T00:00:00"/>
  </r>
  <r>
    <s v="CA-2014-111192"/>
    <s v="Standard Class"/>
    <s v="TS-21430"/>
    <s v="Tom Stivers"/>
    <x v="0"/>
    <s v="United States"/>
    <s v="Seattle"/>
    <x v="2"/>
    <n v="98103"/>
    <x v="0"/>
    <s v="FUR-BO-10002916"/>
    <x v="1"/>
    <x v="15"/>
    <s v="Rush Hierlooms Collection 1\ Thick Stackable Bookcases\&quot;&quot;"/>
    <n v="1367.84"/>
    <n v="8"/>
    <n v="0"/>
    <n v="259.89"/>
    <x v="653"/>
    <x v="2"/>
    <d v="2014-07-30T00:00:00"/>
  </r>
  <r>
    <s v="CA-2016-115378"/>
    <s v="Second Class"/>
    <s v="AJ-10945"/>
    <s v="Ashley Jarboe"/>
    <x v="1"/>
    <s v="United States"/>
    <s v="Taylor"/>
    <x v="8"/>
    <n v="48180"/>
    <x v="2"/>
    <s v="FUR-CH-10000863"/>
    <x v="1"/>
    <x v="7"/>
    <s v="Novimex Swivel Fabric Task Chair"/>
    <n v="301.95999999999998"/>
    <n v="2"/>
    <n v="0"/>
    <n v="33.22"/>
    <x v="401"/>
    <x v="0"/>
    <d v="2016-11-23T00:00:00"/>
  </r>
  <r>
    <s v="CA-2015-107741"/>
    <s v="First Class"/>
    <s v="FC-14335"/>
    <s v="Fred Chung"/>
    <x v="0"/>
    <s v="United States"/>
    <s v="Pueblo"/>
    <x v="22"/>
    <n v="81001"/>
    <x v="0"/>
    <s v="OFF-AR-10002399"/>
    <x v="0"/>
    <x v="11"/>
    <s v="Dixon Prang Watercolor Pencils, 10-Color Set with Brush"/>
    <n v="3.41"/>
    <n v="1"/>
    <n v="0.2"/>
    <n v="0.89"/>
    <x v="570"/>
    <x v="3"/>
    <d v="2015-10-03T00:00:00"/>
  </r>
  <r>
    <s v="CA-2016-148908"/>
    <s v="First Class"/>
    <s v="JH-15985"/>
    <s v="Joseph Holt"/>
    <x v="1"/>
    <s v="United States"/>
    <s v="San Francisco"/>
    <x v="0"/>
    <n v="94109"/>
    <x v="0"/>
    <s v="OFF-BI-10002082"/>
    <x v="0"/>
    <x v="2"/>
    <s v="GBC Twin Loop Wire Binding Elements"/>
    <n v="53.25"/>
    <n v="2"/>
    <n v="0.2"/>
    <n v="19.97"/>
    <x v="392"/>
    <x v="0"/>
    <d v="2016-08-11T00:00:00"/>
  </r>
  <r>
    <s v="CA-2016-123015"/>
    <s v="Standard Class"/>
    <s v="AJ-10795"/>
    <s v="Anthony Johnson"/>
    <x v="0"/>
    <s v="United States"/>
    <s v="New York City"/>
    <x v="10"/>
    <n v="10024"/>
    <x v="3"/>
    <s v="OFF-BI-10004967"/>
    <x v="0"/>
    <x v="2"/>
    <s v="Round Ring Binders"/>
    <n v="4.99"/>
    <n v="3"/>
    <n v="0.2"/>
    <n v="1.68"/>
    <x v="231"/>
    <x v="0"/>
    <d v="2016-12-30T00:00:00"/>
  </r>
  <r>
    <s v="US-2017-141943"/>
    <s v="Standard Class"/>
    <s v="DK-12985"/>
    <s v="Darren Koutras"/>
    <x v="1"/>
    <s v="United States"/>
    <s v="San Francisco"/>
    <x v="0"/>
    <n v="94122"/>
    <x v="0"/>
    <s v="OFF-EN-10003448"/>
    <x v="0"/>
    <x v="6"/>
    <s v="Peel &amp; Seel Recycled Catalog Envelopes, Brown"/>
    <n v="23.16"/>
    <n v="2"/>
    <n v="0"/>
    <n v="11.58"/>
    <x v="654"/>
    <x v="1"/>
    <d v="2017-09-05T00:00:00"/>
  </r>
  <r>
    <s v="CA-2015-156755"/>
    <s v="Standard Class"/>
    <s v="YS-21880"/>
    <s v="Yana Sorensen"/>
    <x v="0"/>
    <s v="United States"/>
    <s v="Newark"/>
    <x v="30"/>
    <n v="19711"/>
    <x v="3"/>
    <s v="OFF-ST-10002615"/>
    <x v="0"/>
    <x v="3"/>
    <s v="Dual Level, Single-Width Filing Carts"/>
    <n v="465.18"/>
    <n v="3"/>
    <n v="0"/>
    <n v="120.95"/>
    <x v="655"/>
    <x v="3"/>
    <d v="2015-12-01T00:00:00"/>
  </r>
  <r>
    <s v="CA-2015-130876"/>
    <s v="Second Class"/>
    <s v="AZ-10750"/>
    <s v="Annie Zypern"/>
    <x v="1"/>
    <s v="United States"/>
    <s v="New York City"/>
    <x v="10"/>
    <n v="10024"/>
    <x v="3"/>
    <s v="OFF-ST-10004258"/>
    <x v="0"/>
    <x v="3"/>
    <s v="Portable Personal File Box"/>
    <n v="36.630000000000003"/>
    <n v="3"/>
    <n v="0"/>
    <n v="9.89"/>
    <x v="620"/>
    <x v="3"/>
    <d v="2015-12-05T00:00:00"/>
  </r>
  <r>
    <s v="US-2017-159562"/>
    <s v="Standard Class"/>
    <s v="JB-16000"/>
    <s v="Joy Bell-"/>
    <x v="1"/>
    <s v="United States"/>
    <s v="Roseville"/>
    <x v="8"/>
    <n v="48066"/>
    <x v="2"/>
    <s v="OFF-EN-10000461"/>
    <x v="0"/>
    <x v="6"/>
    <s v="#10- 4 1/8\ x 9 1/2\&quot;\&quot; Recycled Envelopes\&quot;&quot;"/>
    <n v="17.48"/>
    <n v="2"/>
    <n v="0"/>
    <n v="8.2200000000000006"/>
    <x v="656"/>
    <x v="1"/>
    <d v="2017-09-15T00:00:00"/>
  </r>
  <r>
    <s v="CA-2017-134635"/>
    <s v="Second Class"/>
    <s v="NS-18640"/>
    <s v="Noel Staavos"/>
    <x v="0"/>
    <s v="United States"/>
    <s v="Los Angeles"/>
    <x v="0"/>
    <n v="90049"/>
    <x v="0"/>
    <s v="OFF-PA-10002254"/>
    <x v="0"/>
    <x v="1"/>
    <s v="Xerox 1883"/>
    <n v="79.14"/>
    <n v="3"/>
    <n v="0"/>
    <n v="36.4"/>
    <x v="1"/>
    <x v="1"/>
    <d v="2017-04-17T00:00:00"/>
  </r>
  <r>
    <s v="CA-2017-167080"/>
    <s v="Standard Class"/>
    <s v="LC-16930"/>
    <s v="Linda Cazamias"/>
    <x v="0"/>
    <s v="United States"/>
    <s v="New York City"/>
    <x v="10"/>
    <n v="10011"/>
    <x v="3"/>
    <s v="OFF-AR-10001868"/>
    <x v="0"/>
    <x v="11"/>
    <s v="Prang Dustless Chalk Sticks"/>
    <n v="8.4"/>
    <n v="5"/>
    <n v="0"/>
    <n v="4.2"/>
    <x v="106"/>
    <x v="1"/>
    <d v="2017-10-06T00:00:00"/>
  </r>
  <r>
    <s v="CA-2017-145653"/>
    <s v="Same Day"/>
    <s v="CA-12775"/>
    <s v="Cynthia Arntzen"/>
    <x v="1"/>
    <s v="United States"/>
    <s v="Detroit"/>
    <x v="8"/>
    <n v="48205"/>
    <x v="2"/>
    <s v="FUR-CH-10004875"/>
    <x v="1"/>
    <x v="7"/>
    <s v="Harbour Creations 67200 Series Stacking Chairs"/>
    <n v="498.26"/>
    <n v="7"/>
    <n v="0"/>
    <n v="134.53"/>
    <x v="485"/>
    <x v="1"/>
    <d v="2017-01-09T00:00:00"/>
  </r>
  <r>
    <s v="CA-2014-140487"/>
    <s v="Standard Class"/>
    <s v="SR-20425"/>
    <s v="Sharelle Roach"/>
    <x v="2"/>
    <s v="United States"/>
    <s v="Detroit"/>
    <x v="8"/>
    <n v="48234"/>
    <x v="2"/>
    <s v="FUR-BO-10000711"/>
    <x v="1"/>
    <x v="15"/>
    <s v="Hon Metal Bookcases, Gray"/>
    <n v="212.94"/>
    <n v="3"/>
    <n v="0"/>
    <n v="57.49"/>
    <x v="657"/>
    <x v="2"/>
    <d v="2014-06-20T00:00:00"/>
  </r>
  <r>
    <s v="US-2017-109582"/>
    <s v="Second Class"/>
    <s v="JM-15865"/>
    <s v="John Murray"/>
    <x v="1"/>
    <s v="United States"/>
    <s v="Los Angeles"/>
    <x v="0"/>
    <n v="90036"/>
    <x v="0"/>
    <s v="OFF-PA-10004071"/>
    <x v="0"/>
    <x v="1"/>
    <s v="Eaton Premium Continuous-Feed Paper, 25% Cotton, Letter Size, White, 1000 Shts/Box"/>
    <n v="166.44"/>
    <n v="3"/>
    <n v="0"/>
    <n v="79.89"/>
    <x v="253"/>
    <x v="1"/>
    <d v="2017-12-09T00:00:00"/>
  </r>
  <r>
    <s v="US-2014-147648"/>
    <s v="Standard Class"/>
    <s v="LS-16975"/>
    <s v="Lindsay Shagiari"/>
    <x v="2"/>
    <s v="United States"/>
    <s v="San Francisco"/>
    <x v="0"/>
    <n v="94109"/>
    <x v="0"/>
    <s v="OFF-PA-10001033"/>
    <x v="0"/>
    <x v="1"/>
    <s v="Xerox 1893"/>
    <n v="81.98"/>
    <n v="2"/>
    <n v="0"/>
    <n v="40.17"/>
    <x v="658"/>
    <x v="2"/>
    <d v="2014-11-26T00:00:00"/>
  </r>
  <r>
    <s v="CA-2014-115084"/>
    <s v="Standard Class"/>
    <s v="LS-17200"/>
    <s v="Luke Schmidt"/>
    <x v="0"/>
    <s v="United States"/>
    <s v="Texarkana"/>
    <x v="27"/>
    <n v="71854"/>
    <x v="1"/>
    <s v="FUR-CH-10004626"/>
    <x v="1"/>
    <x v="7"/>
    <s v="Office Star Flex Back Scooter Chair with Aluminum Finish Frame"/>
    <n v="605.34"/>
    <n v="6"/>
    <n v="0"/>
    <n v="145.28"/>
    <x v="659"/>
    <x v="2"/>
    <d v="2014-10-22T00:00:00"/>
  </r>
  <r>
    <s v="CA-2017-131037"/>
    <s v="First Class"/>
    <s v="TM-21490"/>
    <s v="Tony Molinari"/>
    <x v="1"/>
    <s v="United States"/>
    <s v="San Francisco"/>
    <x v="0"/>
    <n v="94110"/>
    <x v="0"/>
    <s v="FUR-TA-10001768"/>
    <x v="1"/>
    <x v="4"/>
    <s v="Hon Racetrack Conference Tables"/>
    <n v="210.01"/>
    <n v="1"/>
    <n v="0.2"/>
    <n v="2.63"/>
    <x v="660"/>
    <x v="1"/>
    <d v="2017-08-23T00:00:00"/>
  </r>
  <r>
    <s v="CA-2016-111143"/>
    <s v="First Class"/>
    <s v="TT-21265"/>
    <s v="Tim Taslimi"/>
    <x v="0"/>
    <s v="United States"/>
    <s v="Indianapolis"/>
    <x v="25"/>
    <n v="46203"/>
    <x v="2"/>
    <s v="OFF-AP-10001947"/>
    <x v="0"/>
    <x v="9"/>
    <s v="Acco 6 Outlet Guardian Premium Plus Surge Suppressor"/>
    <n v="54.96"/>
    <n v="3"/>
    <n v="0"/>
    <n v="15.94"/>
    <x v="661"/>
    <x v="0"/>
    <d v="2016-11-22T00:00:00"/>
  </r>
  <r>
    <s v="CA-2016-110730"/>
    <s v="Second Class"/>
    <s v="CM-11815"/>
    <s v="Candace McMahon"/>
    <x v="0"/>
    <s v="United States"/>
    <s v="Seattle"/>
    <x v="2"/>
    <n v="98115"/>
    <x v="0"/>
    <s v="OFF-SU-10004737"/>
    <x v="0"/>
    <x v="13"/>
    <s v="Acme Design Stainless Steel Bent Scissors"/>
    <n v="13.68"/>
    <n v="2"/>
    <n v="0"/>
    <n v="3.69"/>
    <x v="380"/>
    <x v="0"/>
    <d v="2016-09-26T00:00:00"/>
  </r>
  <r>
    <s v="US-2017-110989"/>
    <s v="Second Class"/>
    <s v="EJ-14155"/>
    <s v="Eva Jacobs"/>
    <x v="1"/>
    <s v="United States"/>
    <s v="Seattle"/>
    <x v="2"/>
    <n v="98105"/>
    <x v="0"/>
    <s v="TEC-AC-10002345"/>
    <x v="2"/>
    <x v="10"/>
    <s v="HP Standard 104 key PS/2 Keyboard"/>
    <n v="43.5"/>
    <n v="3"/>
    <n v="0"/>
    <n v="10.88"/>
    <x v="58"/>
    <x v="1"/>
    <d v="2017-05-11T00:00:00"/>
  </r>
  <r>
    <s v="CA-2015-106215"/>
    <s v="Standard Class"/>
    <s v="BN-11470"/>
    <s v="Brad Norvell"/>
    <x v="0"/>
    <s v="United States"/>
    <s v="Philadelphia"/>
    <x v="13"/>
    <n v="19143"/>
    <x v="3"/>
    <s v="OFF-FA-10001229"/>
    <x v="0"/>
    <x v="12"/>
    <s v="Staples"/>
    <n v="12.58"/>
    <n v="4"/>
    <n v="0.2"/>
    <n v="4.09"/>
    <x v="662"/>
    <x v="3"/>
    <d v="2015-04-21T00:00:00"/>
  </r>
  <r>
    <s v="CA-2015-132318"/>
    <s v="First Class"/>
    <s v="TT-21220"/>
    <s v="Thomas Thornton"/>
    <x v="1"/>
    <s v="United States"/>
    <s v="Virginia Beach"/>
    <x v="9"/>
    <n v="23464"/>
    <x v="1"/>
    <s v="OFF-AP-10000026"/>
    <x v="0"/>
    <x v="9"/>
    <s v="Tripp Lite Isotel 6 Outlet Surge Protector with Fax/Modem Protection"/>
    <n v="182.91"/>
    <n v="3"/>
    <n v="0"/>
    <n v="53.04"/>
    <x v="322"/>
    <x v="3"/>
    <d v="2015-10-30T00:00:00"/>
  </r>
  <r>
    <s v="US-2014-131982"/>
    <s v="Second Class"/>
    <s v="NP-18685"/>
    <s v="Nora Pelletier"/>
    <x v="2"/>
    <s v="United States"/>
    <s v="Des Moines"/>
    <x v="2"/>
    <n v="98198"/>
    <x v="0"/>
    <s v="OFF-BI-10004224"/>
    <x v="0"/>
    <x v="2"/>
    <s v="Catalog Binders with Expanding Posts"/>
    <n v="107.65"/>
    <n v="2"/>
    <n v="0.2"/>
    <n v="33.64"/>
    <x v="663"/>
    <x v="2"/>
    <d v="2014-11-03T00:00:00"/>
  </r>
  <r>
    <s v="CA-2016-130078"/>
    <s v="Standard Class"/>
    <s v="CC-12145"/>
    <s v="Charles Crestani"/>
    <x v="1"/>
    <s v="United States"/>
    <s v="Oklahoma City"/>
    <x v="26"/>
    <n v="73120"/>
    <x v="2"/>
    <s v="OFF-PA-10003270"/>
    <x v="0"/>
    <x v="1"/>
    <s v="Xerox 1954"/>
    <n v="10.56"/>
    <n v="2"/>
    <n v="0"/>
    <n v="4.75"/>
    <x v="482"/>
    <x v="0"/>
    <d v="2016-08-14T00:00:00"/>
  </r>
  <r>
    <s v="US-2017-114034"/>
    <s v="Standard Class"/>
    <s v="DL-13315"/>
    <s v="Delfina Latchford"/>
    <x v="1"/>
    <s v="United States"/>
    <s v="Rancho Cucamonga"/>
    <x v="0"/>
    <n v="91730"/>
    <x v="0"/>
    <s v="OFF-PA-10004735"/>
    <x v="0"/>
    <x v="1"/>
    <s v="Xerox 1905"/>
    <n v="38.880000000000003"/>
    <n v="6"/>
    <n v="0"/>
    <n v="18.66"/>
    <x v="664"/>
    <x v="1"/>
    <d v="2017-08-01T00:00:00"/>
  </r>
  <r>
    <s v="CA-2017-158722"/>
    <s v="Standard Class"/>
    <s v="MA-17560"/>
    <s v="Matt Abelman"/>
    <x v="2"/>
    <s v="United States"/>
    <s v="Philadelphia"/>
    <x v="13"/>
    <n v="19120"/>
    <x v="3"/>
    <s v="OFF-PA-10000176"/>
    <x v="0"/>
    <x v="1"/>
    <s v="Xerox 1887"/>
    <n v="45.53"/>
    <n v="3"/>
    <n v="0.2"/>
    <n v="15.93"/>
    <x v="665"/>
    <x v="1"/>
    <d v="2017-10-26T00:00:00"/>
  </r>
  <r>
    <s v="US-2017-114657"/>
    <s v="Standard Class"/>
    <s v="MH-18115"/>
    <s v="Mick Hernandez"/>
    <x v="2"/>
    <s v="United States"/>
    <s v="Yonkers"/>
    <x v="10"/>
    <n v="10701"/>
    <x v="3"/>
    <s v="TEC-MA-10003173"/>
    <x v="2"/>
    <x v="14"/>
    <s v="Hewlett-Packard 300S Scientific Calculator"/>
    <n v="52.44"/>
    <n v="4"/>
    <n v="0"/>
    <n v="24.12"/>
    <x v="346"/>
    <x v="1"/>
    <d v="2017-11-21T00:00:00"/>
  </r>
  <r>
    <s v="CA-2017-144484"/>
    <s v="Same Day"/>
    <s v="CB-12025"/>
    <s v="Cassandra Brandow"/>
    <x v="1"/>
    <s v="United States"/>
    <s v="San Francisco"/>
    <x v="0"/>
    <n v="94110"/>
    <x v="0"/>
    <s v="OFF-AP-10004487"/>
    <x v="0"/>
    <x v="9"/>
    <s v="Kensington 4 Outlet MasterPiece Compact Power Control Center"/>
    <n v="406.6"/>
    <n v="5"/>
    <n v="0"/>
    <n v="113.85"/>
    <x v="95"/>
    <x v="1"/>
    <d v="2017-11-09T00:00:00"/>
  </r>
  <r>
    <s v="CA-2015-162887"/>
    <s v="Second Class"/>
    <s v="SV-20785"/>
    <s v="Stewart Visinsky"/>
    <x v="1"/>
    <s v="United States"/>
    <s v="Burlington"/>
    <x v="41"/>
    <n v="5408"/>
    <x v="3"/>
    <s v="FUR-CH-10000595"/>
    <x v="1"/>
    <x v="7"/>
    <s v="Safco Contoured Stacking Chairs"/>
    <n v="715.2"/>
    <n v="3"/>
    <n v="0"/>
    <n v="178.8"/>
    <x v="88"/>
    <x v="3"/>
    <d v="2015-09-11T00:00:00"/>
  </r>
  <r>
    <s v="CA-2014-159681"/>
    <s v="Standard Class"/>
    <s v="PO-18850"/>
    <s v="Patrick O'Brill"/>
    <x v="1"/>
    <s v="United States"/>
    <s v="Virginia Beach"/>
    <x v="9"/>
    <n v="23464"/>
    <x v="1"/>
    <s v="OFF-PA-10003641"/>
    <x v="0"/>
    <x v="1"/>
    <s v="Xerox 1909"/>
    <n v="105.52"/>
    <n v="4"/>
    <n v="0"/>
    <n v="48.54"/>
    <x v="666"/>
    <x v="2"/>
    <d v="2014-12-13T00:00:00"/>
  </r>
  <r>
    <s v="US-2017-104094"/>
    <s v="Standard Class"/>
    <s v="AG-10675"/>
    <s v="Anna Gayman"/>
    <x v="1"/>
    <s v="United States"/>
    <s v="Milwaukee"/>
    <x v="3"/>
    <n v="53209"/>
    <x v="2"/>
    <s v="TEC-AC-10002134"/>
    <x v="2"/>
    <x v="10"/>
    <s v="Rosewill 107 Normal Keys USB Wired Standard Keyboard"/>
    <n v="13.48"/>
    <n v="1"/>
    <n v="0"/>
    <n v="1.89"/>
    <x v="89"/>
    <x v="1"/>
    <d v="2017-11-09T00:00:00"/>
  </r>
  <r>
    <s v="CA-2017-152709"/>
    <s v="Standard Class"/>
    <s v="DB-13210"/>
    <s v="Dean Braden"/>
    <x v="1"/>
    <s v="United States"/>
    <s v="Detroit"/>
    <x v="8"/>
    <n v="48234"/>
    <x v="2"/>
    <s v="OFF-ST-10001837"/>
    <x v="0"/>
    <x v="3"/>
    <s v="SAFCO Mobile Desk Side File, Wire Frame"/>
    <n v="85.52"/>
    <n v="2"/>
    <n v="0"/>
    <n v="22.24"/>
    <x v="667"/>
    <x v="1"/>
    <d v="2017-12-10T00:00:00"/>
  </r>
  <r>
    <s v="US-2017-136784"/>
    <s v="Standard Class"/>
    <s v="AD-10180"/>
    <s v="Alan Dominguez"/>
    <x v="2"/>
    <s v="United States"/>
    <s v="San Francisco"/>
    <x v="0"/>
    <n v="94122"/>
    <x v="0"/>
    <s v="OFF-PA-10000675"/>
    <x v="0"/>
    <x v="1"/>
    <s v="Xerox 1919"/>
    <n v="163.96"/>
    <n v="4"/>
    <n v="0"/>
    <n v="80.34"/>
    <x v="248"/>
    <x v="1"/>
    <d v="2017-05-05T00:00:00"/>
  </r>
  <r>
    <s v="CA-2017-151218"/>
    <s v="First Class"/>
    <s v="PJ-19015"/>
    <s v="Pauline Johnson"/>
    <x v="1"/>
    <s v="United States"/>
    <s v="Miami"/>
    <x v="7"/>
    <n v="33180"/>
    <x v="1"/>
    <s v="OFF-ST-10004835"/>
    <x v="0"/>
    <x v="3"/>
    <s v="Plastic Stacking Crates &amp; Casters"/>
    <n v="4.46"/>
    <n v="1"/>
    <n v="0.2"/>
    <n v="0.33"/>
    <x v="668"/>
    <x v="1"/>
    <d v="2017-06-23T00:00:00"/>
  </r>
  <r>
    <s v="CA-2017-144883"/>
    <s v="Standard Class"/>
    <s v="BO-11350"/>
    <s v="Bill Overfelt"/>
    <x v="0"/>
    <s v="United States"/>
    <s v="Roseville"/>
    <x v="12"/>
    <n v="55113"/>
    <x v="2"/>
    <s v="OFF-LA-10000305"/>
    <x v="0"/>
    <x v="0"/>
    <s v="Avery 495"/>
    <n v="50.4"/>
    <n v="8"/>
    <n v="0"/>
    <n v="23.18"/>
    <x v="393"/>
    <x v="1"/>
    <d v="2017-08-19T00:00:00"/>
  </r>
  <r>
    <s v="CA-2017-142174"/>
    <s v="Standard Class"/>
    <s v="DP-13000"/>
    <s v="Darren Powers"/>
    <x v="1"/>
    <s v="United States"/>
    <s v="Houston"/>
    <x v="5"/>
    <n v="77041"/>
    <x v="2"/>
    <s v="OFF-PA-10000806"/>
    <x v="0"/>
    <x v="1"/>
    <s v="Xerox 1934"/>
    <n v="89.57"/>
    <n v="2"/>
    <n v="0.2"/>
    <n v="32.47"/>
    <x v="669"/>
    <x v="1"/>
    <d v="2017-09-03T00:00:00"/>
  </r>
  <r>
    <s v="CA-2016-154060"/>
    <s v="Standard Class"/>
    <s v="DL-12865"/>
    <s v="Dan Lawera"/>
    <x v="1"/>
    <s v="United States"/>
    <s v="Greensboro"/>
    <x v="1"/>
    <n v="27405"/>
    <x v="1"/>
    <s v="FUR-CH-10002304"/>
    <x v="1"/>
    <x v="7"/>
    <s v="Global Stack Chair without Arms, Black"/>
    <n v="187.06"/>
    <n v="9"/>
    <n v="0.2"/>
    <n v="11.69"/>
    <x v="208"/>
    <x v="0"/>
    <d v="2016-08-05T00:00:00"/>
  </r>
  <r>
    <s v="CA-2017-134439"/>
    <s v="Second Class"/>
    <s v="TM-21010"/>
    <s v="Tamara Manning"/>
    <x v="1"/>
    <s v="United States"/>
    <s v="Grand Island"/>
    <x v="37"/>
    <n v="68801"/>
    <x v="2"/>
    <s v="OFF-PA-10004082"/>
    <x v="0"/>
    <x v="1"/>
    <s v="Adams Telephone Message Book w/Frequently-Called Numbers Space, 400 Messages per Book"/>
    <n v="15.96"/>
    <n v="2"/>
    <n v="0"/>
    <n v="7.98"/>
    <x v="670"/>
    <x v="1"/>
    <d v="2017-09-23T00:00:00"/>
  </r>
  <r>
    <s v="CA-2015-152681"/>
    <s v="Standard Class"/>
    <s v="SC-20260"/>
    <s v="Scott Cohen"/>
    <x v="0"/>
    <s v="United States"/>
    <s v="Lawrence"/>
    <x v="24"/>
    <n v="1841"/>
    <x v="3"/>
    <s v="OFF-AR-10003183"/>
    <x v="0"/>
    <x v="11"/>
    <s v="Avery Fluorescent Highlighter Four-Color Set"/>
    <n v="6.68"/>
    <n v="2"/>
    <n v="0"/>
    <n v="2"/>
    <x v="671"/>
    <x v="3"/>
    <d v="2015-01-22T00:00:00"/>
  </r>
  <r>
    <s v="CA-2014-130813"/>
    <s v="Second Class"/>
    <s v="LS-17230"/>
    <s v="Lycoris Saunders"/>
    <x v="1"/>
    <s v="United States"/>
    <s v="Los Angeles"/>
    <x v="0"/>
    <n v="90049"/>
    <x v="0"/>
    <s v="OFF-PA-10002005"/>
    <x v="0"/>
    <x v="1"/>
    <s v="Xerox 225"/>
    <n v="19.440000000000001"/>
    <n v="3"/>
    <n v="0"/>
    <n v="9.33"/>
    <x v="672"/>
    <x v="2"/>
    <d v="2014-08-01T00:00:00"/>
  </r>
  <r>
    <s v="CA-2015-120320"/>
    <s v="Standard Class"/>
    <s v="MV-18190"/>
    <s v="Mike Vittorini"/>
    <x v="1"/>
    <s v="United States"/>
    <s v="Houston"/>
    <x v="5"/>
    <n v="77036"/>
    <x v="2"/>
    <s v="TEC-PH-10000149"/>
    <x v="2"/>
    <x v="5"/>
    <s v="Cisco SPA525G2 IP Phone - Wireless"/>
    <n v="31.92"/>
    <n v="2"/>
    <n v="0.2"/>
    <n v="2.39"/>
    <x v="673"/>
    <x v="3"/>
    <d v="2015-09-03T00:00:00"/>
  </r>
  <r>
    <s v="CA-2016-111941"/>
    <s v="Second Class"/>
    <s v="BD-11620"/>
    <s v="Brian DeCherney"/>
    <x v="1"/>
    <s v="United States"/>
    <s v="New York City"/>
    <x v="10"/>
    <n v="10035"/>
    <x v="3"/>
    <s v="OFF-BI-10001524"/>
    <x v="0"/>
    <x v="2"/>
    <s v="GBC Premium Transparent Covers with Diagonal Lined Pattern"/>
    <n v="33.57"/>
    <n v="2"/>
    <n v="0.2"/>
    <n v="11.75"/>
    <x v="674"/>
    <x v="0"/>
    <d v="2016-12-28T00:00:00"/>
  </r>
  <r>
    <s v="CA-2015-169278"/>
    <s v="Standard Class"/>
    <s v="ME-18010"/>
    <s v="Michelle Ellison"/>
    <x v="0"/>
    <s v="United States"/>
    <s v="Seattle"/>
    <x v="2"/>
    <n v="98105"/>
    <x v="0"/>
    <s v="OFF-BI-10001636"/>
    <x v="0"/>
    <x v="2"/>
    <s v="Ibico Plastic and Wire Spiral Binding Combs"/>
    <n v="26.98"/>
    <n v="4"/>
    <n v="0.2"/>
    <n v="8.77"/>
    <x v="675"/>
    <x v="3"/>
    <d v="2015-05-25T00:00:00"/>
  </r>
  <r>
    <s v="CA-2017-111577"/>
    <s v="Standard Class"/>
    <s v="AJ-10780"/>
    <s v="Anthony Jacobs"/>
    <x v="0"/>
    <s v="United States"/>
    <s v="Scottsdale"/>
    <x v="28"/>
    <n v="85254"/>
    <x v="0"/>
    <s v="OFF-PA-10000062"/>
    <x v="0"/>
    <x v="1"/>
    <s v="Green Bar Computer Printout Paper"/>
    <n v="307.77999999999997"/>
    <n v="7"/>
    <n v="0.2"/>
    <n v="111.57"/>
    <x v="263"/>
    <x v="1"/>
    <d v="2017-10-21T00:00:00"/>
  </r>
  <r>
    <s v="CA-2015-112053"/>
    <s v="Second Class"/>
    <s v="SH-20395"/>
    <s v="Shahid Hopkins"/>
    <x v="1"/>
    <s v="United States"/>
    <s v="Rochester"/>
    <x v="10"/>
    <n v="14609"/>
    <x v="3"/>
    <s v="TEC-AC-10002550"/>
    <x v="2"/>
    <x v="10"/>
    <s v="Memorex 25GB 6X Branded Blu-Ray Recordable Disc, 30/Pack"/>
    <n v="31.95"/>
    <n v="1"/>
    <n v="0"/>
    <n v="2.2400000000000002"/>
    <x v="676"/>
    <x v="3"/>
    <d v="2015-11-10T00:00:00"/>
  </r>
  <r>
    <s v="US-2017-103814"/>
    <s v="Standard Class"/>
    <s v="LH-16900"/>
    <s v="Lena Hernandez"/>
    <x v="1"/>
    <s v="United States"/>
    <s v="Park Ridge"/>
    <x v="6"/>
    <n v="60068"/>
    <x v="2"/>
    <s v="OFF-PA-10001019"/>
    <x v="0"/>
    <x v="1"/>
    <s v="Xerox 1884"/>
    <n v="143.86000000000001"/>
    <n v="9"/>
    <n v="0.2"/>
    <n v="48.55"/>
    <x v="42"/>
    <x v="1"/>
    <d v="2017-12-16T00:00:00"/>
  </r>
  <r>
    <s v="US-2016-101616"/>
    <s v="First Class"/>
    <s v="CY-12745"/>
    <s v="Craig Yedwab"/>
    <x v="0"/>
    <s v="United States"/>
    <s v="Monroe"/>
    <x v="31"/>
    <n v="71203"/>
    <x v="1"/>
    <s v="OFF-BI-10000014"/>
    <x v="0"/>
    <x v="2"/>
    <s v="Heavy-Duty E-Z-D Binders"/>
    <n v="87.28"/>
    <n v="8"/>
    <n v="0"/>
    <n v="41.02"/>
    <x v="368"/>
    <x v="0"/>
    <d v="2016-06-09T00:00:00"/>
  </r>
  <r>
    <s v="CA-2016-138037"/>
    <s v="Standard Class"/>
    <s v="AR-10540"/>
    <s v="Andy Reiter"/>
    <x v="1"/>
    <s v="United States"/>
    <s v="San Francisco"/>
    <x v="0"/>
    <n v="94109"/>
    <x v="0"/>
    <s v="OFF-BI-10002982"/>
    <x v="0"/>
    <x v="2"/>
    <s v="Avery Self-Adhesive Photo Pockets for Polaroid Photos"/>
    <n v="27.24"/>
    <n v="5"/>
    <n v="0.2"/>
    <n v="9.5299999999999994"/>
    <x v="145"/>
    <x v="0"/>
    <d v="2016-09-29T00:00:00"/>
  </r>
  <r>
    <s v="CA-2017-100951"/>
    <s v="First Class"/>
    <s v="NC-18625"/>
    <s v="Noah Childs"/>
    <x v="0"/>
    <s v="United States"/>
    <s v="Dallas"/>
    <x v="5"/>
    <n v="75217"/>
    <x v="2"/>
    <s v="OFF-ST-10001496"/>
    <x v="0"/>
    <x v="3"/>
    <s v="Standard Rollaway File with Lock"/>
    <n v="720.76"/>
    <n v="5"/>
    <n v="0.2"/>
    <n v="54.06"/>
    <x v="677"/>
    <x v="1"/>
    <d v="2017-10-06T00:00:00"/>
  </r>
  <r>
    <s v="CA-2014-123477"/>
    <s v="Second Class"/>
    <s v="DW-13195"/>
    <s v="David Wiener"/>
    <x v="0"/>
    <s v="United States"/>
    <s v="Springfield"/>
    <x v="40"/>
    <n v="97477"/>
    <x v="0"/>
    <s v="OFF-AP-10000692"/>
    <x v="0"/>
    <x v="9"/>
    <s v="Fellowes Mighty 8 Compact Surge Protector"/>
    <n v="64.86"/>
    <n v="4"/>
    <n v="0.2"/>
    <n v="6.49"/>
    <x v="678"/>
    <x v="2"/>
    <d v="2014-01-21T00:00:00"/>
  </r>
  <r>
    <s v="CA-2016-107790"/>
    <s v="Standard Class"/>
    <s v="EH-13990"/>
    <s v="Erica Hackney"/>
    <x v="1"/>
    <s v="United States"/>
    <s v="Houston"/>
    <x v="5"/>
    <n v="77041"/>
    <x v="2"/>
    <s v="TEC-PH-10004539"/>
    <x v="2"/>
    <x v="5"/>
    <s v="Wireless Extenders zBoost YX545 SOHO Signal Booster"/>
    <n v="151.19"/>
    <n v="1"/>
    <n v="0.2"/>
    <n v="13.23"/>
    <x v="593"/>
    <x v="0"/>
    <d v="2016-11-24T00:00:00"/>
  </r>
  <r>
    <s v="CA-2017-147403"/>
    <s v="First Class"/>
    <s v="KH-16630"/>
    <s v="Ken Heidel"/>
    <x v="0"/>
    <s v="United States"/>
    <s v="Akron"/>
    <x v="15"/>
    <n v="44312"/>
    <x v="3"/>
    <s v="OFF-PA-10003302"/>
    <x v="0"/>
    <x v="1"/>
    <s v="Xerox 1906"/>
    <n v="85.06"/>
    <n v="3"/>
    <n v="0.2"/>
    <n v="28.71"/>
    <x v="7"/>
    <x v="1"/>
    <d v="2017-10-09T00:00:00"/>
  </r>
  <r>
    <s v="CA-2017-152786"/>
    <s v="Standard Class"/>
    <s v="GA-14725"/>
    <s v="Guy Armstrong"/>
    <x v="1"/>
    <s v="United States"/>
    <s v="Rogers"/>
    <x v="27"/>
    <n v="72756"/>
    <x v="1"/>
    <s v="OFF-BI-10000829"/>
    <x v="0"/>
    <x v="2"/>
    <s v="Avery Non-Stick Binders"/>
    <n v="40.409999999999997"/>
    <n v="9"/>
    <n v="0"/>
    <n v="18.59"/>
    <x v="481"/>
    <x v="1"/>
    <d v="2017-12-03T00:00:00"/>
  </r>
  <r>
    <s v="CA-2017-163874"/>
    <s v="Second Class"/>
    <s v="NC-18535"/>
    <s v="Nick Crebassa"/>
    <x v="0"/>
    <s v="United States"/>
    <s v="Seattle"/>
    <x v="2"/>
    <n v="98105"/>
    <x v="0"/>
    <s v="OFF-BI-10000088"/>
    <x v="0"/>
    <x v="2"/>
    <s v="GBC Imprintable Covers"/>
    <n v="26.35"/>
    <n v="3"/>
    <n v="0.2"/>
    <n v="9.5500000000000007"/>
    <x v="679"/>
    <x v="1"/>
    <d v="2017-12-11T00:00:00"/>
  </r>
  <r>
    <s v="CA-2014-104829"/>
    <s v="Second Class"/>
    <s v="JG-15805"/>
    <s v="John Grady"/>
    <x v="0"/>
    <s v="United States"/>
    <s v="Provo"/>
    <x v="4"/>
    <n v="84604"/>
    <x v="0"/>
    <s v="OFF-PA-10003016"/>
    <x v="0"/>
    <x v="1"/>
    <s v="Adams \While You Were Out\&quot;\&quot; Message Pads\&quot;&quot;"/>
    <n v="21.98"/>
    <n v="7"/>
    <n v="0"/>
    <n v="9.89"/>
    <x v="680"/>
    <x v="2"/>
    <d v="2014-11-21T00:00:00"/>
  </r>
  <r>
    <s v="US-2016-147340"/>
    <s v="Same Day"/>
    <s v="EB-13750"/>
    <s v="Edward Becker"/>
    <x v="0"/>
    <s v="United States"/>
    <s v="San Francisco"/>
    <x v="0"/>
    <n v="94110"/>
    <x v="0"/>
    <s v="FUR-FU-10002501"/>
    <x v="1"/>
    <x v="8"/>
    <s v="Nu-Dell Executive Frame"/>
    <n v="63.2"/>
    <n v="5"/>
    <n v="0"/>
    <n v="23.38"/>
    <x v="376"/>
    <x v="0"/>
    <d v="2016-09-24T00:00:00"/>
  </r>
  <r>
    <s v="CA-2016-145492"/>
    <s v="Standard Class"/>
    <s v="MC-17605"/>
    <s v="Matt Connell"/>
    <x v="0"/>
    <s v="United States"/>
    <s v="Los Angeles"/>
    <x v="0"/>
    <n v="90004"/>
    <x v="0"/>
    <s v="OFF-AP-10003622"/>
    <x v="0"/>
    <x v="9"/>
    <s v="Bravo II Megaboss 12-Amp Hard Body Upright, Replacement Belts, 2 Belts per Pack"/>
    <n v="39"/>
    <n v="12"/>
    <n v="0"/>
    <n v="11.31"/>
    <x v="593"/>
    <x v="0"/>
    <d v="2016-11-27T00:00:00"/>
  </r>
  <r>
    <s v="CA-2016-117681"/>
    <s v="Standard Class"/>
    <s v="HF-14995"/>
    <s v="Herbert Flentye"/>
    <x v="1"/>
    <s v="United States"/>
    <s v="Los Angeles"/>
    <x v="0"/>
    <n v="90004"/>
    <x v="0"/>
    <s v="FUR-BO-10001798"/>
    <x v="1"/>
    <x v="15"/>
    <s v="Bush Somerset Collection Bookcase"/>
    <n v="556.66999999999996"/>
    <n v="5"/>
    <n v="0.15"/>
    <n v="6.55"/>
    <x v="681"/>
    <x v="0"/>
    <d v="2016-09-04T00:00:00"/>
  </r>
  <r>
    <s v="CA-2016-153157"/>
    <s v="First Class"/>
    <s v="TB-21625"/>
    <s v="Trudy Brown"/>
    <x v="1"/>
    <s v="United States"/>
    <s v="Wichita"/>
    <x v="38"/>
    <n v="67212"/>
    <x v="2"/>
    <s v="TEC-PH-10003171"/>
    <x v="2"/>
    <x v="5"/>
    <s v="Plantronics Encore H101 Dual EarpiecesÂ Headset"/>
    <n v="224.75"/>
    <n v="5"/>
    <n v="0"/>
    <n v="62.93"/>
    <x v="682"/>
    <x v="0"/>
    <d v="2016-11-09T00:00:00"/>
  </r>
  <r>
    <s v="CA-2014-132542"/>
    <s v="Second Class"/>
    <s v="AM-10360"/>
    <s v="Alice McCarthy"/>
    <x v="0"/>
    <s v="United States"/>
    <s v="Omaha"/>
    <x v="37"/>
    <n v="68104"/>
    <x v="2"/>
    <s v="OFF-BI-10004099"/>
    <x v="0"/>
    <x v="2"/>
    <s v="GBC VeloBinder Strips"/>
    <n v="15.36"/>
    <n v="2"/>
    <n v="0"/>
    <n v="7.68"/>
    <x v="81"/>
    <x v="2"/>
    <d v="2014-08-10T00:00:00"/>
  </r>
  <r>
    <s v="US-2016-163258"/>
    <s v="Standard Class"/>
    <s v="PF-19225"/>
    <s v="Phillip Flathmann"/>
    <x v="1"/>
    <s v="United States"/>
    <s v="Los Angeles"/>
    <x v="0"/>
    <n v="90045"/>
    <x v="0"/>
    <s v="OFF-BI-10000138"/>
    <x v="0"/>
    <x v="2"/>
    <s v="Acco Translucent Poly Ring Binders"/>
    <n v="11.23"/>
    <n v="3"/>
    <n v="0.2"/>
    <n v="3.93"/>
    <x v="386"/>
    <x v="0"/>
    <d v="2017-02-01T00:00:00"/>
  </r>
  <r>
    <s v="CA-2017-103009"/>
    <s v="Second Class"/>
    <s v="PJ-18835"/>
    <s v="Patrick Jones"/>
    <x v="0"/>
    <s v="United States"/>
    <s v="Richmond"/>
    <x v="21"/>
    <n v="40475"/>
    <x v="1"/>
    <s v="OFF-PA-10001215"/>
    <x v="0"/>
    <x v="1"/>
    <s v="Xerox 1963"/>
    <n v="26.4"/>
    <n v="5"/>
    <n v="0"/>
    <n v="11.88"/>
    <x v="58"/>
    <x v="1"/>
    <d v="2017-05-11T00:00:00"/>
  </r>
  <r>
    <s v="US-2017-120649"/>
    <s v="Standard Class"/>
    <s v="JF-15490"/>
    <s v="Jeremy Farry"/>
    <x v="1"/>
    <s v="United States"/>
    <s v="Waterbury"/>
    <x v="17"/>
    <n v="6708"/>
    <x v="3"/>
    <s v="OFF-AR-10001545"/>
    <x v="0"/>
    <x v="11"/>
    <s v="Newell 326"/>
    <n v="3.52"/>
    <n v="2"/>
    <n v="0"/>
    <n v="1.02"/>
    <x v="75"/>
    <x v="1"/>
    <d v="2017-01-26T00:00:00"/>
  </r>
  <r>
    <s v="US-2016-108497"/>
    <s v="Same Day"/>
    <s v="MH-17290"/>
    <s v="Marc Harrigan"/>
    <x v="2"/>
    <s v="United States"/>
    <s v="Los Angeles"/>
    <x v="0"/>
    <n v="90036"/>
    <x v="0"/>
    <s v="FUR-BO-10004218"/>
    <x v="1"/>
    <x v="15"/>
    <s v="Bush Heritage Pine Collection 5-Shelf Bookcase, Albany Pine Finish, *Special Order"/>
    <n v="599.16999999999996"/>
    <n v="5"/>
    <n v="0.15"/>
    <n v="35.25"/>
    <x v="683"/>
    <x v="0"/>
    <d v="2016-06-14T00:00:00"/>
  </r>
  <r>
    <s v="CA-2016-113096"/>
    <s v="First Class"/>
    <s v="SZ-20035"/>
    <s v="Sam Zeldin"/>
    <x v="2"/>
    <s v="United States"/>
    <s v="San Francisco"/>
    <x v="0"/>
    <n v="94122"/>
    <x v="0"/>
    <s v="OFF-ST-10003455"/>
    <x v="0"/>
    <x v="3"/>
    <s v="Tenex File Box, Personal Filing Tote with Lid, Black"/>
    <n v="46.53"/>
    <n v="3"/>
    <n v="0"/>
    <n v="12.1"/>
    <x v="684"/>
    <x v="0"/>
    <d v="2016-04-09T00:00:00"/>
  </r>
  <r>
    <s v="CA-2014-136861"/>
    <s v="First Class"/>
    <s v="PR-18880"/>
    <s v="Patrick Ryan"/>
    <x v="1"/>
    <s v="United States"/>
    <s v="Saint Petersburg"/>
    <x v="7"/>
    <n v="33710"/>
    <x v="1"/>
    <s v="FUR-FU-10001967"/>
    <x v="1"/>
    <x v="8"/>
    <s v="Telescoping Adjustable Floor Lamp"/>
    <n v="31.98"/>
    <n v="2"/>
    <n v="0.2"/>
    <n v="2"/>
    <x v="403"/>
    <x v="2"/>
    <d v="2014-07-09T00:00:00"/>
  </r>
  <r>
    <s v="CA-2017-129707"/>
    <s v="Standard Class"/>
    <s v="LH-16750"/>
    <s v="Larry Hughes"/>
    <x v="1"/>
    <s v="United States"/>
    <s v="Chandler"/>
    <x v="28"/>
    <n v="85224"/>
    <x v="0"/>
    <s v="OFF-AR-10000246"/>
    <x v="0"/>
    <x v="11"/>
    <s v="Newell 318"/>
    <n v="8.9"/>
    <n v="4"/>
    <n v="0.2"/>
    <n v="0.67"/>
    <x v="647"/>
    <x v="1"/>
    <d v="2017-04-29T00:00:00"/>
  </r>
  <r>
    <s v="CA-2016-167115"/>
    <s v="Standard Class"/>
    <s v="EH-14185"/>
    <s v="Evan Henry"/>
    <x v="1"/>
    <s v="United States"/>
    <s v="New York City"/>
    <x v="10"/>
    <n v="10035"/>
    <x v="3"/>
    <s v="OFF-BI-10004600"/>
    <x v="0"/>
    <x v="2"/>
    <s v="Ibico Ibimaster 300 Manual Binding System"/>
    <n v="588.78"/>
    <n v="2"/>
    <n v="0.2"/>
    <n v="184"/>
    <x v="579"/>
    <x v="0"/>
    <d v="2016-09-04T00:00:00"/>
  </r>
  <r>
    <s v="US-2017-153633"/>
    <s v="Second Class"/>
    <s v="TC-21295"/>
    <s v="Toby Carlisle"/>
    <x v="1"/>
    <s v="United States"/>
    <s v="Jupiter"/>
    <x v="7"/>
    <n v="33458"/>
    <x v="1"/>
    <s v="OFF-AR-10002335"/>
    <x v="0"/>
    <x v="11"/>
    <s v="DIXON Oriole Pencils"/>
    <n v="2.06"/>
    <n v="1"/>
    <n v="0.2"/>
    <n v="0.15"/>
    <x v="522"/>
    <x v="1"/>
    <d v="2017-11-18T00:00:00"/>
  </r>
  <r>
    <s v="CA-2017-155929"/>
    <s v="Standard Class"/>
    <s v="AI-10855"/>
    <s v="Arianne Irving"/>
    <x v="1"/>
    <s v="United States"/>
    <s v="Glendale"/>
    <x v="28"/>
    <n v="85301"/>
    <x v="0"/>
    <s v="OFF-PA-10000859"/>
    <x v="0"/>
    <x v="1"/>
    <s v="Unpadded Memo Slips"/>
    <n v="6.37"/>
    <n v="2"/>
    <n v="0.2"/>
    <n v="2.39"/>
    <x v="656"/>
    <x v="1"/>
    <d v="2017-09-13T00:00:00"/>
  </r>
  <r>
    <s v="CA-2016-128307"/>
    <s v="Standard Class"/>
    <s v="BE-11335"/>
    <s v="Bill Eplett"/>
    <x v="2"/>
    <s v="United States"/>
    <s v="Houston"/>
    <x v="5"/>
    <n v="77041"/>
    <x v="2"/>
    <s v="OFF-EN-10003040"/>
    <x v="0"/>
    <x v="6"/>
    <s v="Quality Park Security Envelopes"/>
    <n v="20.94"/>
    <n v="1"/>
    <n v="0.2"/>
    <n v="7.07"/>
    <x v="331"/>
    <x v="0"/>
    <d v="2016-07-29T00:00:00"/>
  </r>
  <r>
    <s v="US-2017-108700"/>
    <s v="Standard Class"/>
    <s v="PJ-18835"/>
    <s v="Patrick Jones"/>
    <x v="0"/>
    <s v="United States"/>
    <s v="Rockford"/>
    <x v="6"/>
    <n v="61107"/>
    <x v="2"/>
    <s v="OFF-PA-10004733"/>
    <x v="0"/>
    <x v="1"/>
    <s v="Things To Do Today Spiral Book"/>
    <n v="38.020000000000003"/>
    <n v="6"/>
    <n v="0.2"/>
    <n v="13.78"/>
    <x v="103"/>
    <x v="1"/>
    <d v="2017-05-23T00:00:00"/>
  </r>
  <r>
    <s v="CA-2017-101574"/>
    <s v="Standard Class"/>
    <s v="BD-11725"/>
    <s v="Bruce Degenhardt"/>
    <x v="1"/>
    <s v="United States"/>
    <s v="Los Angeles"/>
    <x v="0"/>
    <n v="90032"/>
    <x v="0"/>
    <s v="FUR-FU-10001706"/>
    <x v="1"/>
    <x v="8"/>
    <s v="Longer-Life Soft White Bulbs"/>
    <n v="9.24"/>
    <n v="3"/>
    <n v="0"/>
    <n v="4.4400000000000004"/>
    <x v="685"/>
    <x v="1"/>
    <d v="2017-09-28T00:00:00"/>
  </r>
  <r>
    <s v="CA-2014-107706"/>
    <s v="Second Class"/>
    <s v="ST-20530"/>
    <s v="Shui Tom"/>
    <x v="1"/>
    <s v="United States"/>
    <s v="Houston"/>
    <x v="5"/>
    <n v="77095"/>
    <x v="2"/>
    <s v="OFF-PA-10000466"/>
    <x v="0"/>
    <x v="1"/>
    <s v="Memo Book, 100 Message Capacity, 5 3/8â€ x 11â€"/>
    <n v="16.18"/>
    <n v="3"/>
    <n v="0.2"/>
    <n v="6.07"/>
    <x v="686"/>
    <x v="2"/>
    <d v="2014-02-19T00:00:00"/>
  </r>
  <r>
    <s v="CA-2016-122448"/>
    <s v="Standard Class"/>
    <s v="DB-13210"/>
    <s v="Dean Braden"/>
    <x v="1"/>
    <s v="United States"/>
    <s v="San Francisco"/>
    <x v="0"/>
    <n v="94109"/>
    <x v="0"/>
    <s v="FUR-CH-10002774"/>
    <x v="1"/>
    <x v="7"/>
    <s v="Global Deluxe Stacking Chair, Gray"/>
    <n v="122.35"/>
    <n v="3"/>
    <n v="0.2"/>
    <n v="13.76"/>
    <x v="326"/>
    <x v="0"/>
    <d v="2016-09-06T00:00:00"/>
  </r>
  <r>
    <s v="CA-2016-158547"/>
    <s v="Standard Class"/>
    <s v="JM-16195"/>
    <s v="Justin MacKendrick"/>
    <x v="1"/>
    <s v="United States"/>
    <s v="Hamilton"/>
    <x v="15"/>
    <n v="45011"/>
    <x v="3"/>
    <s v="OFF-AP-10003842"/>
    <x v="0"/>
    <x v="9"/>
    <s v="Euro-Pro Shark Turbo Vacuum"/>
    <n v="123.92"/>
    <n v="5"/>
    <n v="0.2"/>
    <n v="9.2899999999999991"/>
    <x v="201"/>
    <x v="0"/>
    <d v="2016-05-30T00:00:00"/>
  </r>
  <r>
    <s v="CA-2017-121741"/>
    <s v="Same Day"/>
    <s v="YC-21895"/>
    <s v="Yoseph Carroll"/>
    <x v="0"/>
    <s v="United States"/>
    <s v="Fremont"/>
    <x v="37"/>
    <n v="68025"/>
    <x v="2"/>
    <s v="OFF-ST-10004459"/>
    <x v="0"/>
    <x v="3"/>
    <s v="Tennsco Single-Tier Lockers"/>
    <n v="750.68"/>
    <n v="2"/>
    <n v="0"/>
    <n v="37.53"/>
    <x v="687"/>
    <x v="1"/>
    <d v="2017-12-26T00:00:00"/>
  </r>
  <r>
    <s v="CA-2014-107573"/>
    <s v="Standard Class"/>
    <s v="PB-19150"/>
    <s v="Philip Brown"/>
    <x v="1"/>
    <s v="United States"/>
    <s v="Miami"/>
    <x v="7"/>
    <n v="33178"/>
    <x v="1"/>
    <s v="OFF-EN-10001099"/>
    <x v="0"/>
    <x v="6"/>
    <s v="Staple envelope"/>
    <n v="23.47"/>
    <n v="3"/>
    <n v="0.2"/>
    <n v="7.63"/>
    <x v="347"/>
    <x v="2"/>
    <d v="2014-12-17T00:00:00"/>
  </r>
  <r>
    <s v="CA-2017-164098"/>
    <s v="First Class"/>
    <s v="CG-12520"/>
    <s v="Claire Gute"/>
    <x v="1"/>
    <s v="United States"/>
    <s v="Houston"/>
    <x v="5"/>
    <n v="77070"/>
    <x v="2"/>
    <s v="OFF-ST-10000615"/>
    <x v="0"/>
    <x v="3"/>
    <s v="SimpliFile Personal File, Black Granite, 15w x 6-15/16d x 11-1/4h"/>
    <n v="18.16"/>
    <n v="2"/>
    <n v="0.2"/>
    <n v="1.82"/>
    <x v="688"/>
    <x v="1"/>
    <d v="2017-01-27T00:00:00"/>
  </r>
  <r>
    <s v="CA-2017-117821"/>
    <s v="Standard Class"/>
    <s v="HG-15025"/>
    <s v="Hunter Glantz"/>
    <x v="1"/>
    <s v="United States"/>
    <s v="Marion"/>
    <x v="15"/>
    <n v="43302"/>
    <x v="3"/>
    <s v="TEC-AC-10004469"/>
    <x v="2"/>
    <x v="10"/>
    <s v="Microsoft Sculpt Comfort Mouse"/>
    <n v="63.92"/>
    <n v="2"/>
    <n v="0.2"/>
    <n v="19.18"/>
    <x v="451"/>
    <x v="1"/>
    <d v="2017-12-06T00:00:00"/>
  </r>
  <r>
    <s v="US-2016-162026"/>
    <s v="Same Day"/>
    <s v="JE-15745"/>
    <s v="Joel Eaton"/>
    <x v="1"/>
    <s v="United States"/>
    <s v="Los Angeles"/>
    <x v="0"/>
    <n v="90036"/>
    <x v="0"/>
    <s v="OFF-PA-10000167"/>
    <x v="0"/>
    <x v="1"/>
    <s v="Xerox 1925"/>
    <n v="61.96"/>
    <n v="2"/>
    <n v="0"/>
    <n v="27.88"/>
    <x v="689"/>
    <x v="0"/>
    <d v="2016-08-10T00:00:00"/>
  </r>
  <r>
    <s v="CA-2016-150000"/>
    <s v="Standard Class"/>
    <s v="PG-18820"/>
    <s v="Patrick Gardner"/>
    <x v="1"/>
    <s v="United States"/>
    <s v="Smyrna"/>
    <x v="29"/>
    <n v="30080"/>
    <x v="1"/>
    <s v="OFF-EN-10002973"/>
    <x v="0"/>
    <x v="6"/>
    <s v="Ampad #10 Peel &amp; Seel Holiday Envelopes"/>
    <n v="17.920000000000002"/>
    <n v="4"/>
    <n v="0"/>
    <n v="8.6"/>
    <x v="574"/>
    <x v="0"/>
    <d v="2016-08-04T00:00:00"/>
  </r>
  <r>
    <s v="CA-2015-168529"/>
    <s v="Standard Class"/>
    <s v="MB-17305"/>
    <s v="Maria Bertelson"/>
    <x v="1"/>
    <s v="United States"/>
    <s v="San Francisco"/>
    <x v="0"/>
    <n v="94122"/>
    <x v="0"/>
    <s v="FUR-FU-10001588"/>
    <x v="1"/>
    <x v="8"/>
    <s v="Deflect-o SuperTray Unbreakable Stackable Tray, Letter, Black"/>
    <n v="145.9"/>
    <n v="5"/>
    <n v="0"/>
    <n v="62.74"/>
    <x v="690"/>
    <x v="3"/>
    <d v="2015-12-10T00:00:00"/>
  </r>
  <r>
    <s v="US-2014-137680"/>
    <s v="Standard Class"/>
    <s v="JH-15430"/>
    <s v="Jennifer Halladay"/>
    <x v="1"/>
    <s v="United States"/>
    <s v="Medford"/>
    <x v="40"/>
    <n v="97504"/>
    <x v="0"/>
    <s v="OFF-PA-10000069"/>
    <x v="0"/>
    <x v="1"/>
    <s v="TOPS 4 x 6 Fluorescent Color Memo Sheets, 500 Sheets per Pack"/>
    <n v="22.78"/>
    <n v="3"/>
    <n v="0.2"/>
    <n v="7.69"/>
    <x v="691"/>
    <x v="2"/>
    <d v="2014-02-24T00:00:00"/>
  </r>
  <r>
    <s v="US-2016-138408"/>
    <s v="Second Class"/>
    <s v="KC-16255"/>
    <s v="Karen Carlisle"/>
    <x v="0"/>
    <s v="United States"/>
    <s v="Huntsville"/>
    <x v="35"/>
    <n v="35810"/>
    <x v="1"/>
    <s v="TEC-AC-10003870"/>
    <x v="2"/>
    <x v="10"/>
    <s v="LogitechÂ Z-906 Speaker sys - home theater - 5.1-CH"/>
    <n v="1319.96"/>
    <n v="4"/>
    <n v="0"/>
    <n v="527.98"/>
    <x v="401"/>
    <x v="0"/>
    <d v="2016-11-21T00:00:00"/>
  </r>
  <r>
    <s v="CA-2016-147123"/>
    <s v="First Class"/>
    <s v="SJ-20125"/>
    <s v="Sanjit Jacobs"/>
    <x v="2"/>
    <s v="United States"/>
    <s v="Long Beach"/>
    <x v="0"/>
    <n v="90805"/>
    <x v="0"/>
    <s v="OFF-PA-10000575"/>
    <x v="0"/>
    <x v="1"/>
    <s v="Wirebound Message Books, Four 2 3/4 x 5 White Forms per Page"/>
    <n v="80.28"/>
    <n v="12"/>
    <n v="0"/>
    <n v="36.93"/>
    <x v="45"/>
    <x v="0"/>
    <d v="2016-12-12T00:00:00"/>
  </r>
  <r>
    <s v="CA-2017-154501"/>
    <s v="Standard Class"/>
    <s v="EA-14035"/>
    <s v="Erin Ashbrook"/>
    <x v="0"/>
    <s v="United States"/>
    <s v="Los Angeles"/>
    <x v="0"/>
    <n v="90008"/>
    <x v="0"/>
    <s v="OFF-AR-10002804"/>
    <x v="0"/>
    <x v="11"/>
    <s v="Faber Castell Col-Erase Pencils"/>
    <n v="9.7799999999999994"/>
    <n v="2"/>
    <n v="0"/>
    <n v="4.01"/>
    <x v="248"/>
    <x v="1"/>
    <d v="2017-05-05T00:00:00"/>
  </r>
  <r>
    <s v="CA-2017-166933"/>
    <s v="Standard Class"/>
    <s v="MG-17890"/>
    <s v="Michael Granlund"/>
    <x v="2"/>
    <s v="United States"/>
    <s v="Santa Barbara"/>
    <x v="0"/>
    <n v="93101"/>
    <x v="0"/>
    <s v="OFF-FA-10002676"/>
    <x v="0"/>
    <x v="12"/>
    <s v="Colored Push Pins"/>
    <n v="1.81"/>
    <n v="1"/>
    <n v="0"/>
    <n v="0.65"/>
    <x v="692"/>
    <x v="1"/>
    <d v="2017-04-28T00:00:00"/>
  </r>
  <r>
    <s v="CA-2015-142055"/>
    <s v="First Class"/>
    <s v="AB-10255"/>
    <s v="Alejandro Ballentine"/>
    <x v="2"/>
    <s v="United States"/>
    <s v="New York City"/>
    <x v="10"/>
    <n v="10009"/>
    <x v="3"/>
    <s v="OFF-PA-10003465"/>
    <x v="0"/>
    <x v="1"/>
    <s v="Xerox 1912"/>
    <n v="37.94"/>
    <n v="2"/>
    <n v="0"/>
    <n v="18.21"/>
    <x v="192"/>
    <x v="3"/>
    <d v="2015-10-05T00:00:00"/>
  </r>
  <r>
    <s v="CA-2015-137106"/>
    <s v="Standard Class"/>
    <s v="SC-20260"/>
    <s v="Scott Cohen"/>
    <x v="0"/>
    <s v="United States"/>
    <s v="Jacksonville"/>
    <x v="7"/>
    <n v="32216"/>
    <x v="1"/>
    <s v="TEC-PH-10000011"/>
    <x v="2"/>
    <x v="5"/>
    <s v="PureGear Roll-On Screen Protector"/>
    <n v="79.959999999999994"/>
    <n v="5"/>
    <n v="0.2"/>
    <n v="27.99"/>
    <x v="693"/>
    <x v="3"/>
    <d v="2015-04-04T00:00:00"/>
  </r>
  <r>
    <s v="CA-2017-136609"/>
    <s v="Standard Class"/>
    <s v="TB-21355"/>
    <s v="Todd Boyes"/>
    <x v="0"/>
    <s v="United States"/>
    <s v="Cedar Hill"/>
    <x v="5"/>
    <n v="75104"/>
    <x v="2"/>
    <s v="OFF-PA-10004381"/>
    <x v="0"/>
    <x v="1"/>
    <s v="14-7/8 x 11 Blue Bar Computer Printout Paper"/>
    <n v="115.3"/>
    <n v="3"/>
    <n v="0.2"/>
    <n v="40.35"/>
    <x v="694"/>
    <x v="1"/>
    <d v="2017-11-08T00:00:00"/>
  </r>
  <r>
    <s v="CA-2017-160885"/>
    <s v="Standard Class"/>
    <s v="JK-16090"/>
    <s v="Juliana Krohn"/>
    <x v="1"/>
    <s v="United States"/>
    <s v="Omaha"/>
    <x v="37"/>
    <n v="68104"/>
    <x v="2"/>
    <s v="TEC-PH-10001795"/>
    <x v="2"/>
    <x v="5"/>
    <s v="ClearOne CHATAttach 160 -Â speaker phone"/>
    <n v="2479.96"/>
    <n v="4"/>
    <n v="0"/>
    <n v="743.99"/>
    <x v="312"/>
    <x v="1"/>
    <d v="2017-06-12T00:00:00"/>
  </r>
  <r>
    <s v="CA-2015-120551"/>
    <s v="Standard Class"/>
    <s v="SS-20590"/>
    <s v="Sonia Sunley"/>
    <x v="1"/>
    <s v="United States"/>
    <s v="Norfolk"/>
    <x v="37"/>
    <n v="68701"/>
    <x v="2"/>
    <s v="OFF-BI-10002071"/>
    <x v="0"/>
    <x v="2"/>
    <s v="Fellowes Black Plastic Comb Bindings"/>
    <n v="17.43"/>
    <n v="3"/>
    <n v="0"/>
    <n v="8.02"/>
    <x v="343"/>
    <x v="3"/>
    <d v="2015-04-20T00:00:00"/>
  </r>
  <r>
    <s v="CA-2017-102967"/>
    <s v="Standard Class"/>
    <s v="MG-17890"/>
    <s v="Michael Granlund"/>
    <x v="2"/>
    <s v="United States"/>
    <s v="Concord"/>
    <x v="32"/>
    <n v="3301"/>
    <x v="3"/>
    <s v="OFF-ST-10001590"/>
    <x v="0"/>
    <x v="3"/>
    <s v="Tenex Personal Project File with Scoop Front Design, Black"/>
    <n v="67.400000000000006"/>
    <n v="5"/>
    <n v="0"/>
    <n v="17.52"/>
    <x v="597"/>
    <x v="1"/>
    <d v="2017-09-26T00:00:00"/>
  </r>
  <r>
    <s v="CA-2017-116113"/>
    <s v="Second Class"/>
    <s v="JW-15220"/>
    <s v="Jane Waco"/>
    <x v="0"/>
    <s v="United States"/>
    <s v="Montgomery"/>
    <x v="35"/>
    <n v="36116"/>
    <x v="1"/>
    <s v="FUR-FU-10002963"/>
    <x v="1"/>
    <x v="8"/>
    <s v="Master Caster Door Stop, Gray"/>
    <n v="10.16"/>
    <n v="2"/>
    <n v="0"/>
    <n v="3.45"/>
    <x v="476"/>
    <x v="1"/>
    <d v="2017-06-10T00:00:00"/>
  </r>
  <r>
    <s v="CA-2017-163818"/>
    <s v="Standard Class"/>
    <s v="PS-18970"/>
    <s v="Paul Stevenson"/>
    <x v="2"/>
    <s v="United States"/>
    <s v="Clinton"/>
    <x v="33"/>
    <n v="20735"/>
    <x v="3"/>
    <s v="FUR-FU-10000076"/>
    <x v="1"/>
    <x v="8"/>
    <s v="24-Hour Round Wall Clock"/>
    <n v="19.98"/>
    <n v="1"/>
    <n v="0"/>
    <n v="8.59"/>
    <x v="695"/>
    <x v="1"/>
    <d v="2017-08-10T00:00:00"/>
  </r>
  <r>
    <s v="CA-2016-161158"/>
    <s v="Standard Class"/>
    <s v="PS-18970"/>
    <s v="Paul Stevenson"/>
    <x v="2"/>
    <s v="United States"/>
    <s v="New York City"/>
    <x v="10"/>
    <n v="10024"/>
    <x v="3"/>
    <s v="OFF-AR-10000462"/>
    <x v="0"/>
    <x v="11"/>
    <s v="Sanford Pocket Accent Highlighters"/>
    <n v="8"/>
    <n v="5"/>
    <n v="0"/>
    <n v="3.44"/>
    <x v="83"/>
    <x v="0"/>
    <d v="2016-09-05T00:00:00"/>
  </r>
  <r>
    <s v="CA-2014-116673"/>
    <s v="Second Class"/>
    <s v="JO-15280"/>
    <s v="Jas O'Carroll"/>
    <x v="1"/>
    <s v="United States"/>
    <s v="San Diego"/>
    <x v="0"/>
    <n v="92037"/>
    <x v="0"/>
    <s v="FUR-FU-10003829"/>
    <x v="1"/>
    <x v="8"/>
    <s v="Stackable Trays"/>
    <n v="6.16"/>
    <n v="2"/>
    <n v="0"/>
    <n v="1.97"/>
    <x v="696"/>
    <x v="2"/>
    <d v="2014-12-19T00:00:00"/>
  </r>
  <r>
    <s v="CA-2015-149993"/>
    <s v="First Class"/>
    <s v="GA-14725"/>
    <s v="Guy Armstrong"/>
    <x v="1"/>
    <s v="United States"/>
    <s v="Lancaster"/>
    <x v="0"/>
    <n v="93534"/>
    <x v="0"/>
    <s v="OFF-FA-10001561"/>
    <x v="0"/>
    <x v="12"/>
    <s v="Stockwell Push Pins"/>
    <n v="10.9"/>
    <n v="5"/>
    <n v="0"/>
    <n v="3.6"/>
    <x v="271"/>
    <x v="3"/>
    <d v="2015-03-20T00:00:00"/>
  </r>
  <r>
    <s v="CA-2015-159779"/>
    <s v="Standard Class"/>
    <s v="SB-20185"/>
    <s v="Sarah Brown"/>
    <x v="1"/>
    <s v="United States"/>
    <s v="Concord"/>
    <x v="32"/>
    <n v="3301"/>
    <x v="3"/>
    <s v="OFF-BI-10002735"/>
    <x v="0"/>
    <x v="2"/>
    <s v="GBC Prestige Therm-A-Bind Covers"/>
    <n v="68.62"/>
    <n v="2"/>
    <n v="0"/>
    <n v="32.25"/>
    <x v="5"/>
    <x v="3"/>
    <d v="2015-09-29T00:00:00"/>
  </r>
  <r>
    <s v="CA-2015-142475"/>
    <s v="Standard Class"/>
    <s v="BS-11380"/>
    <s v="Bill Stewart"/>
    <x v="0"/>
    <s v="United States"/>
    <s v="New York City"/>
    <x v="10"/>
    <n v="10011"/>
    <x v="3"/>
    <s v="OFF-BI-10003718"/>
    <x v="0"/>
    <x v="2"/>
    <s v="GBC Therma-A-Bind 250T Electric Binding System"/>
    <n v="590.35"/>
    <n v="6"/>
    <n v="0.2"/>
    <n v="206.62"/>
    <x v="91"/>
    <x v="3"/>
    <d v="2015-07-12T00:00:00"/>
  </r>
  <r>
    <s v="CA-2017-105193"/>
    <s v="Standard Class"/>
    <s v="JL-15835"/>
    <s v="John Lee"/>
    <x v="1"/>
    <s v="United States"/>
    <s v="New York City"/>
    <x v="10"/>
    <n v="10024"/>
    <x v="3"/>
    <s v="OFF-AR-10001547"/>
    <x v="0"/>
    <x v="11"/>
    <s v="Newell 311"/>
    <n v="11.05"/>
    <n v="5"/>
    <n v="0"/>
    <n v="2.98"/>
    <x v="310"/>
    <x v="1"/>
    <d v="2017-03-31T00:00:00"/>
  </r>
  <r>
    <s v="CA-2015-168634"/>
    <s v="Standard Class"/>
    <s v="AF-10870"/>
    <s v="Art Ferguson"/>
    <x v="1"/>
    <s v="United States"/>
    <s v="San Francisco"/>
    <x v="0"/>
    <n v="94109"/>
    <x v="0"/>
    <s v="OFF-AP-10001626"/>
    <x v="0"/>
    <x v="9"/>
    <s v="Commercial WindTunnel Clean Air Upright Vacuum, Replacement Belts, Filtration Bags"/>
    <n v="7.78"/>
    <n v="2"/>
    <n v="0"/>
    <n v="2.02"/>
    <x v="382"/>
    <x v="3"/>
    <d v="2015-11-12T00:00:00"/>
  </r>
  <r>
    <s v="CA-2017-117198"/>
    <s v="Standard Class"/>
    <s v="BG-11035"/>
    <s v="Barry Gonzalez"/>
    <x v="1"/>
    <s v="United States"/>
    <s v="Monroe"/>
    <x v="31"/>
    <n v="71203"/>
    <x v="1"/>
    <s v="TEC-AC-10003033"/>
    <x v="2"/>
    <x v="10"/>
    <s v="Plantronics CS510 - Over-the-Head monaural Wireless Headset System"/>
    <n v="659.9"/>
    <n v="2"/>
    <n v="0"/>
    <n v="217.77"/>
    <x v="448"/>
    <x v="1"/>
    <d v="2017-08-31T00:00:00"/>
  </r>
  <r>
    <s v="CA-2017-125745"/>
    <s v="Standard Class"/>
    <s v="DV-13045"/>
    <s v="Darrin Van Huff"/>
    <x v="0"/>
    <s v="United States"/>
    <s v="Memphis"/>
    <x v="19"/>
    <n v="38109"/>
    <x v="1"/>
    <s v="FUR-FU-10001591"/>
    <x v="1"/>
    <x v="8"/>
    <s v="Advantus Panel Wall Certificate Holder - 8.5x11"/>
    <n v="19.52"/>
    <n v="2"/>
    <n v="0.2"/>
    <n v="5.37"/>
    <x v="65"/>
    <x v="1"/>
    <d v="2017-06-30T00:00:00"/>
  </r>
  <r>
    <s v="CA-2015-101154"/>
    <s v="First Class"/>
    <s v="CM-12190"/>
    <s v="Charlotte Melton"/>
    <x v="1"/>
    <s v="United States"/>
    <s v="San Diego"/>
    <x v="0"/>
    <n v="92105"/>
    <x v="0"/>
    <s v="OFF-ST-10004186"/>
    <x v="0"/>
    <x v="3"/>
    <s v="Stur-D-Stor Shelving, Vertical 5-Shelf: 72\H x 36\&quot;\&quot;W x 18 1/2\&quot;\&quot;D\&quot;&quot;"/>
    <n v="443.92"/>
    <n v="4"/>
    <n v="0"/>
    <n v="8.8800000000000008"/>
    <x v="641"/>
    <x v="3"/>
    <d v="2015-09-21T00:00:00"/>
  </r>
  <r>
    <s v="CA-2016-101742"/>
    <s v="Second Class"/>
    <s v="CR-12580"/>
    <s v="Clay Rozendal"/>
    <x v="2"/>
    <s v="United States"/>
    <s v="New York City"/>
    <x v="10"/>
    <n v="10009"/>
    <x v="3"/>
    <s v="OFF-BI-10004187"/>
    <x v="0"/>
    <x v="2"/>
    <s v="3-ring staple pack"/>
    <n v="10.53"/>
    <n v="7"/>
    <n v="0.2"/>
    <n v="3.68"/>
    <x v="380"/>
    <x v="0"/>
    <d v="2016-09-28T00:00:00"/>
  </r>
  <r>
    <s v="CA-2015-134943"/>
    <s v="First Class"/>
    <s v="SU-20665"/>
    <s v="Stephanie Ulpright"/>
    <x v="2"/>
    <s v="United States"/>
    <s v="Ann Arbor"/>
    <x v="8"/>
    <n v="48104"/>
    <x v="2"/>
    <s v="OFF-BI-10000666"/>
    <x v="0"/>
    <x v="2"/>
    <s v="Surelock Post Binders"/>
    <n v="152.80000000000001"/>
    <n v="5"/>
    <n v="0"/>
    <n v="76.400000000000006"/>
    <x v="521"/>
    <x v="3"/>
    <d v="2015-06-12T00:00:00"/>
  </r>
  <r>
    <s v="CA-2014-147900"/>
    <s v="Standard Class"/>
    <s v="JK-15640"/>
    <s v="Jim Kriz"/>
    <x v="2"/>
    <s v="United States"/>
    <s v="Lakewood"/>
    <x v="15"/>
    <n v="44107"/>
    <x v="3"/>
    <s v="OFF-PA-10003063"/>
    <x v="0"/>
    <x v="1"/>
    <s v="EcoTones Memo Sheets"/>
    <n v="28.8"/>
    <n v="9"/>
    <n v="0.2"/>
    <n v="10.08"/>
    <x v="517"/>
    <x v="2"/>
    <d v="2014-09-28T00:00:00"/>
  </r>
  <r>
    <s v="CA-2017-106355"/>
    <s v="First Class"/>
    <s v="AT-10435"/>
    <s v="Alyssa Tate"/>
    <x v="2"/>
    <s v="United States"/>
    <s v="Meriden"/>
    <x v="17"/>
    <n v="6450"/>
    <x v="3"/>
    <s v="OFF-AR-10000246"/>
    <x v="0"/>
    <x v="11"/>
    <s v="Newell 318"/>
    <n v="11.12"/>
    <n v="4"/>
    <n v="0"/>
    <n v="2.89"/>
    <x v="222"/>
    <x v="1"/>
    <d v="2017-05-04T00:00:00"/>
  </r>
  <r>
    <s v="CA-2016-127985"/>
    <s v="Second Class"/>
    <s v="DB-12910"/>
    <s v="Daniel Byrd"/>
    <x v="2"/>
    <s v="United States"/>
    <s v="Columbus"/>
    <x v="29"/>
    <n v="31907"/>
    <x v="1"/>
    <s v="FUR-FU-10003274"/>
    <x v="1"/>
    <x v="8"/>
    <s v="Regeneration Desk Collection"/>
    <n v="7.04"/>
    <n v="4"/>
    <n v="0"/>
    <n v="3.1"/>
    <x v="555"/>
    <x v="0"/>
    <d v="2016-05-04T00:00:00"/>
  </r>
  <r>
    <s v="CA-2015-166604"/>
    <s v="Second Class"/>
    <s v="AH-10690"/>
    <s v="Anna HÃ¤berlin"/>
    <x v="0"/>
    <s v="United States"/>
    <s v="Roswell"/>
    <x v="29"/>
    <n v="30076"/>
    <x v="1"/>
    <s v="OFF-EN-10004147"/>
    <x v="0"/>
    <x v="6"/>
    <s v="Wausau Papers Astrobrights Colored Envelopes"/>
    <n v="17.940000000000001"/>
    <n v="3"/>
    <n v="0"/>
    <n v="8.7899999999999991"/>
    <x v="697"/>
    <x v="3"/>
    <d v="2015-05-20T00:00:00"/>
  </r>
  <r>
    <s v="CA-2017-120719"/>
    <s v="First Class"/>
    <s v="SJ-20125"/>
    <s v="Sanjit Jacobs"/>
    <x v="2"/>
    <s v="United States"/>
    <s v="Seattle"/>
    <x v="2"/>
    <n v="98105"/>
    <x v="0"/>
    <s v="OFF-BI-10002103"/>
    <x v="0"/>
    <x v="2"/>
    <s v="Cardinal Slant-D Ring Binder, Heavy Gauge Vinyl"/>
    <n v="34.76"/>
    <n v="5"/>
    <n v="0.2"/>
    <n v="11.3"/>
    <x v="384"/>
    <x v="1"/>
    <d v="2017-03-26T00:00:00"/>
  </r>
  <r>
    <s v="CA-2017-127117"/>
    <s v="Standard Class"/>
    <s v="HM-14860"/>
    <s v="Harry Marie"/>
    <x v="0"/>
    <s v="United States"/>
    <s v="Morristown"/>
    <x v="18"/>
    <n v="7960"/>
    <x v="3"/>
    <s v="FUR-FU-10004018"/>
    <x v="1"/>
    <x v="8"/>
    <s v="Tensor Computer Mounted Lamp"/>
    <n v="74.45"/>
    <n v="5"/>
    <n v="0"/>
    <n v="20.100000000000001"/>
    <x v="421"/>
    <x v="1"/>
    <d v="2017-04-19T00:00:00"/>
  </r>
  <r>
    <s v="CA-2015-104241"/>
    <s v="Standard Class"/>
    <s v="AG-10495"/>
    <s v="Andrew Gjertsen"/>
    <x v="0"/>
    <s v="United States"/>
    <s v="Alexandria"/>
    <x v="9"/>
    <n v="22304"/>
    <x v="1"/>
    <s v="FUR-FU-10001473"/>
    <x v="1"/>
    <x v="8"/>
    <s v="DAX Wood Document Frame"/>
    <n v="192.22"/>
    <n v="14"/>
    <n v="0"/>
    <n v="69.2"/>
    <x v="698"/>
    <x v="3"/>
    <d v="2015-09-01T00:00:00"/>
  </r>
  <r>
    <s v="CA-2017-168179"/>
    <s v="Standard Class"/>
    <s v="JB-16000"/>
    <s v="Joy Bell-"/>
    <x v="1"/>
    <s v="United States"/>
    <s v="Salt Lake City"/>
    <x v="4"/>
    <n v="84106"/>
    <x v="0"/>
    <s v="OFF-PA-10001800"/>
    <x v="0"/>
    <x v="1"/>
    <s v="Xerox 220"/>
    <n v="19.440000000000001"/>
    <n v="3"/>
    <n v="0"/>
    <n v="9.33"/>
    <x v="454"/>
    <x v="1"/>
    <d v="2017-07-11T00:00:00"/>
  </r>
  <r>
    <s v="CA-2017-109099"/>
    <s v="Standard Class"/>
    <s v="MM-18280"/>
    <s v="Muhammed MacIntyre"/>
    <x v="0"/>
    <s v="United States"/>
    <s v="New York City"/>
    <x v="10"/>
    <n v="10009"/>
    <x v="3"/>
    <s v="OFF-PA-10001033"/>
    <x v="0"/>
    <x v="1"/>
    <s v="Xerox 1893"/>
    <n v="40.99"/>
    <n v="1"/>
    <n v="0"/>
    <n v="20.09"/>
    <x v="699"/>
    <x v="1"/>
    <d v="2017-11-10T00:00:00"/>
  </r>
  <r>
    <s v="US-2014-134187"/>
    <s v="Standard Class"/>
    <s v="TH-21235"/>
    <s v="Tiffany House"/>
    <x v="0"/>
    <s v="United States"/>
    <s v="Long Beach"/>
    <x v="0"/>
    <n v="90805"/>
    <x v="0"/>
    <s v="OFF-AR-10000940"/>
    <x v="0"/>
    <x v="11"/>
    <s v="Newell 343"/>
    <n v="2.94"/>
    <n v="1"/>
    <n v="0"/>
    <n v="0.79"/>
    <x v="433"/>
    <x v="2"/>
    <d v="2014-11-11T00:00:00"/>
  </r>
  <r>
    <s v="CA-2016-146318"/>
    <s v="Standard Class"/>
    <s v="MC-17275"/>
    <s v="Marc Crier"/>
    <x v="1"/>
    <s v="United States"/>
    <s v="Seattle"/>
    <x v="2"/>
    <n v="98105"/>
    <x v="0"/>
    <s v="OFF-PA-10003953"/>
    <x v="0"/>
    <x v="1"/>
    <s v="Xerox 218"/>
    <n v="12.96"/>
    <n v="2"/>
    <n v="0"/>
    <n v="6.22"/>
    <x v="49"/>
    <x v="0"/>
    <d v="2016-01-27T00:00:00"/>
  </r>
  <r>
    <s v="CA-2016-143441"/>
    <s v="Same Day"/>
    <s v="EB-14170"/>
    <s v="Evan Bailliet"/>
    <x v="1"/>
    <s v="United States"/>
    <s v="Laredo"/>
    <x v="5"/>
    <n v="78041"/>
    <x v="2"/>
    <s v="OFF-LA-10002312"/>
    <x v="0"/>
    <x v="0"/>
    <s v="Avery 490"/>
    <n v="11.84"/>
    <n v="1"/>
    <n v="0.2"/>
    <n v="4.4400000000000004"/>
    <x v="392"/>
    <x v="0"/>
    <d v="2016-05-11T00:00:00"/>
  </r>
  <r>
    <s v="CA-2017-148320"/>
    <s v="Standard Class"/>
    <s v="PG-18895"/>
    <s v="Paul Gonzalez"/>
    <x v="1"/>
    <s v="United States"/>
    <s v="San Francisco"/>
    <x v="0"/>
    <n v="94109"/>
    <x v="0"/>
    <s v="OFF-PA-10003022"/>
    <x v="0"/>
    <x v="1"/>
    <s v="Xerox 1992"/>
    <n v="35.880000000000003"/>
    <n v="6"/>
    <n v="0"/>
    <n v="17.579999999999998"/>
    <x v="58"/>
    <x v="1"/>
    <d v="2017-08-11T00:00:00"/>
  </r>
  <r>
    <s v="CA-2014-155593"/>
    <s v="Standard Class"/>
    <s v="RP-19390"/>
    <s v="Resi PÃ¶lking"/>
    <x v="1"/>
    <s v="United States"/>
    <s v="Fairfield"/>
    <x v="17"/>
    <n v="6824"/>
    <x v="3"/>
    <s v="OFF-SU-10002522"/>
    <x v="0"/>
    <x v="13"/>
    <s v="Acme Kleen Earth Office Shears"/>
    <n v="11.64"/>
    <n v="3"/>
    <n v="0"/>
    <n v="3.38"/>
    <x v="700"/>
    <x v="2"/>
    <d v="2014-08-11T00:00:00"/>
  </r>
  <r>
    <s v="CA-2017-136000"/>
    <s v="Second Class"/>
    <s v="SC-20440"/>
    <s v="Shaun Chance"/>
    <x v="0"/>
    <s v="United States"/>
    <s v="New York City"/>
    <x v="10"/>
    <n v="10009"/>
    <x v="3"/>
    <s v="OFF-BI-10004828"/>
    <x v="0"/>
    <x v="2"/>
    <s v="GBC Poly Designer Binding Covers"/>
    <n v="40.18"/>
    <n v="3"/>
    <n v="0.2"/>
    <n v="14.56"/>
    <x v="597"/>
    <x v="1"/>
    <d v="2017-09-25T00:00:00"/>
  </r>
  <r>
    <s v="CA-2017-115805"/>
    <s v="Same Day"/>
    <s v="KW-16435"/>
    <s v="Katrina Willman"/>
    <x v="1"/>
    <s v="United States"/>
    <s v="Chicago"/>
    <x v="6"/>
    <n v="60653"/>
    <x v="2"/>
    <s v="TEC-PH-10003092"/>
    <x v="2"/>
    <x v="5"/>
    <s v="Motorola L804"/>
    <n v="36.79"/>
    <n v="1"/>
    <n v="0.2"/>
    <n v="4.1399999999999997"/>
    <x v="360"/>
    <x v="1"/>
    <d v="2017-07-31T00:00:00"/>
  </r>
  <r>
    <s v="US-2014-143707"/>
    <s v="Standard Class"/>
    <s v="HR-14770"/>
    <s v="Hallie Redmond"/>
    <x v="2"/>
    <s v="United States"/>
    <s v="New York City"/>
    <x v="10"/>
    <n v="10035"/>
    <x v="3"/>
    <s v="TEC-PH-10003655"/>
    <x v="2"/>
    <x v="5"/>
    <s v="Sannysis Cute Owl Design Soft Skin Case Cover for Samsung Galaxy S4"/>
    <n v="5.94"/>
    <n v="3"/>
    <n v="0"/>
    <n v="1.6"/>
    <x v="29"/>
    <x v="2"/>
    <d v="2014-05-03T00:00:00"/>
  </r>
  <r>
    <s v="CA-2017-116939"/>
    <s v="Standard Class"/>
    <s v="AG-10900"/>
    <s v="Arthur Gainer"/>
    <x v="1"/>
    <s v="United States"/>
    <s v="Richmond"/>
    <x v="9"/>
    <n v="23223"/>
    <x v="1"/>
    <s v="OFF-ST-10001476"/>
    <x v="0"/>
    <x v="3"/>
    <s v="Steel Personal Filing/Posting Tote"/>
    <n v="177.55"/>
    <n v="5"/>
    <n v="0"/>
    <n v="47.94"/>
    <x v="652"/>
    <x v="1"/>
    <d v="2017-09-29T00:00:00"/>
  </r>
  <r>
    <s v="CA-2017-126550"/>
    <s v="Second Class"/>
    <s v="RD-19720"/>
    <s v="Roger Demir"/>
    <x v="1"/>
    <s v="United States"/>
    <s v="Lafayette"/>
    <x v="25"/>
    <n v="47905"/>
    <x v="2"/>
    <s v="OFF-ST-10001031"/>
    <x v="0"/>
    <x v="3"/>
    <s v="Adjustable Personal File Tote"/>
    <n v="81.400000000000006"/>
    <n v="5"/>
    <n v="0"/>
    <n v="21.16"/>
    <x v="701"/>
    <x v="1"/>
    <d v="2017-03-29T00:00:00"/>
  </r>
  <r>
    <s v="CA-2016-165820"/>
    <s v="Standard Class"/>
    <s v="DW-13585"/>
    <s v="Dorothy Wardle"/>
    <x v="0"/>
    <s v="United States"/>
    <s v="San Francisco"/>
    <x v="0"/>
    <n v="94109"/>
    <x v="0"/>
    <s v="OFF-PA-10004735"/>
    <x v="0"/>
    <x v="1"/>
    <s v="Xerox 1905"/>
    <n v="12.96"/>
    <n v="2"/>
    <n v="0"/>
    <n v="6.22"/>
    <x v="418"/>
    <x v="0"/>
    <d v="2016-09-30T00:00:00"/>
  </r>
  <r>
    <s v="CA-2015-103933"/>
    <s v="First Class"/>
    <s v="DR-12880"/>
    <s v="Dan Reichenbach"/>
    <x v="0"/>
    <s v="United States"/>
    <s v="New York City"/>
    <x v="10"/>
    <n v="10011"/>
    <x v="3"/>
    <s v="TEC-AC-10004171"/>
    <x v="2"/>
    <x v="10"/>
    <s v="Razer Kraken 7.1 Surround Sound Over Ear USB Gaming Headset"/>
    <n v="899.91"/>
    <n v="9"/>
    <n v="0"/>
    <n v="395.96"/>
    <x v="5"/>
    <x v="3"/>
    <d v="2015-09-27T00:00:00"/>
  </r>
  <r>
    <s v="CA-2015-110548"/>
    <s v="Standard Class"/>
    <s v="AH-10690"/>
    <s v="Anna HÃ¤berlin"/>
    <x v="0"/>
    <s v="United States"/>
    <s v="Houston"/>
    <x v="5"/>
    <n v="77095"/>
    <x v="2"/>
    <s v="TEC-PH-10002922"/>
    <x v="2"/>
    <x v="5"/>
    <s v="ShoreTel ShorePhone IP 230 VoIP phone"/>
    <n v="946.34"/>
    <n v="7"/>
    <n v="0.2"/>
    <n v="118.29"/>
    <x v="53"/>
    <x v="3"/>
    <d v="2015-08-05T00:00:00"/>
  </r>
  <r>
    <s v="CA-2014-111773"/>
    <s v="Standard Class"/>
    <s v="JK-15625"/>
    <s v="Jim Karlsson"/>
    <x v="1"/>
    <s v="United States"/>
    <s v="New York City"/>
    <x v="10"/>
    <n v="10024"/>
    <x v="3"/>
    <s v="OFF-BI-10000174"/>
    <x v="0"/>
    <x v="2"/>
    <s v="Wilson Jones Clip &amp; Carry Folder Binder Tool for Ring Binders, Clear"/>
    <n v="13.92"/>
    <n v="3"/>
    <n v="0.2"/>
    <n v="4.87"/>
    <x v="129"/>
    <x v="2"/>
    <d v="2014-06-29T00:00:00"/>
  </r>
  <r>
    <s v="CA-2017-156139"/>
    <s v="Standard Class"/>
    <s v="BP-11155"/>
    <s v="Becky Pak"/>
    <x v="1"/>
    <s v="United States"/>
    <s v="San Francisco"/>
    <x v="0"/>
    <n v="94109"/>
    <x v="0"/>
    <s v="OFF-BI-10004233"/>
    <x v="0"/>
    <x v="2"/>
    <s v="GBC Pre-Punched Binding Paper, Plastic, White, 8-1/2\ x 11\&quot;\&quot;\&quot;&quot;"/>
    <n v="38.380000000000003"/>
    <n v="3"/>
    <n v="0.2"/>
    <n v="13.43"/>
    <x v="446"/>
    <x v="0"/>
    <d v="2017-06-01T00:00:00"/>
  </r>
  <r>
    <s v="CA-2017-104913"/>
    <s v="Standard Class"/>
    <s v="DK-13090"/>
    <s v="Dave Kipp"/>
    <x v="1"/>
    <s v="United States"/>
    <s v="Long Beach"/>
    <x v="10"/>
    <n v="11561"/>
    <x v="3"/>
    <s v="TEC-PH-10000923"/>
    <x v="2"/>
    <x v="5"/>
    <s v="Belkin SportFit Armband For iPhone 5s/5c, Fuchsia"/>
    <n v="74.95"/>
    <n v="5"/>
    <n v="0"/>
    <n v="36.729999999999997"/>
    <x v="335"/>
    <x v="1"/>
    <d v="2017-11-22T00:00:00"/>
  </r>
  <r>
    <s v="CA-2016-118514"/>
    <s v="Standard Class"/>
    <s v="LC-17050"/>
    <s v="Liz Carlisle"/>
    <x v="1"/>
    <s v="United States"/>
    <s v="Richmond"/>
    <x v="21"/>
    <n v="40475"/>
    <x v="1"/>
    <s v="FUR-CH-10000015"/>
    <x v="1"/>
    <x v="7"/>
    <s v="Hon Multipurpose Stacking Arm Chairs"/>
    <n v="866.4"/>
    <n v="4"/>
    <n v="0"/>
    <n v="225.26"/>
    <x v="702"/>
    <x v="0"/>
    <d v="2016-10-02T00:00:00"/>
  </r>
  <r>
    <s v="CA-2015-150749"/>
    <s v="Second Class"/>
    <s v="AS-10240"/>
    <s v="Alan Shonely"/>
    <x v="1"/>
    <s v="United States"/>
    <s v="Springfield"/>
    <x v="9"/>
    <n v="22153"/>
    <x v="1"/>
    <s v="OFF-AR-10003732"/>
    <x v="0"/>
    <x v="11"/>
    <s v="Newell 333"/>
    <n v="5.56"/>
    <n v="2"/>
    <n v="0"/>
    <n v="1.45"/>
    <x v="171"/>
    <x v="3"/>
    <d v="2015-03-29T00:00:00"/>
  </r>
  <r>
    <s v="CA-2015-119634"/>
    <s v="Standard Class"/>
    <s v="BW-11065"/>
    <s v="Barry Weirich"/>
    <x v="1"/>
    <s v="United States"/>
    <s v="Raleigh"/>
    <x v="1"/>
    <n v="27604"/>
    <x v="1"/>
    <s v="FUR-FU-10004270"/>
    <x v="1"/>
    <x v="8"/>
    <s v="Executive Impressions 13\ Clairmont Wall Clock\&quot;&quot;"/>
    <n v="46.15"/>
    <n v="3"/>
    <n v="0.2"/>
    <n v="12.11"/>
    <x v="703"/>
    <x v="3"/>
    <d v="2015-11-08T00:00:00"/>
  </r>
  <r>
    <s v="CA-2015-162047"/>
    <s v="First Class"/>
    <s v="FH-14365"/>
    <s v="Fred Hopkins"/>
    <x v="0"/>
    <s v="United States"/>
    <s v="Long Beach"/>
    <x v="10"/>
    <n v="11561"/>
    <x v="3"/>
    <s v="FUR-CH-10004983"/>
    <x v="1"/>
    <x v="7"/>
    <s v="Office Star - Mid Back Dual function Ergonomic High Back Chair with 2-Way Adjustable Arms"/>
    <n v="1448.82"/>
    <n v="10"/>
    <n v="0.1"/>
    <n v="209.27"/>
    <x v="413"/>
    <x v="3"/>
    <d v="2015-05-11T00:00:00"/>
  </r>
  <r>
    <s v="US-2014-126340"/>
    <s v="Standard Class"/>
    <s v="EB-13870"/>
    <s v="Emily Burns"/>
    <x v="1"/>
    <s v="United States"/>
    <s v="Redding"/>
    <x v="0"/>
    <n v="96003"/>
    <x v="0"/>
    <s v="TEC-PH-10004447"/>
    <x v="2"/>
    <x v="5"/>
    <s v="Toshiba IPT2010-SD IPÂ Telephone"/>
    <n v="333.58"/>
    <n v="3"/>
    <n v="0.2"/>
    <n v="25.02"/>
    <x v="704"/>
    <x v="2"/>
    <d v="2014-11-14T00:00:00"/>
  </r>
  <r>
    <s v="CA-2016-149685"/>
    <s v="Standard Class"/>
    <s v="PM-19135"/>
    <s v="Peter McVee"/>
    <x v="2"/>
    <s v="United States"/>
    <s v="San Antonio"/>
    <x v="5"/>
    <n v="78207"/>
    <x v="2"/>
    <s v="OFF-LA-10004545"/>
    <x v="0"/>
    <x v="0"/>
    <s v="Avery 50"/>
    <n v="60.14"/>
    <n v="6"/>
    <n v="0.2"/>
    <n v="20.3"/>
    <x v="689"/>
    <x v="0"/>
    <d v="2016-10-15T00:00:00"/>
  </r>
  <r>
    <s v="CA-2017-126396"/>
    <s v="Second Class"/>
    <s v="AR-10345"/>
    <s v="Alex Russell"/>
    <x v="0"/>
    <s v="United States"/>
    <s v="Houston"/>
    <x v="5"/>
    <n v="77070"/>
    <x v="2"/>
    <s v="TEC-AC-10003116"/>
    <x v="2"/>
    <x v="10"/>
    <s v="Memorex Froggy Flash Drive 8 GB"/>
    <n v="85.2"/>
    <n v="6"/>
    <n v="0.2"/>
    <n v="20.239999999999998"/>
    <x v="519"/>
    <x v="1"/>
    <d v="2017-12-09T00:00:00"/>
  </r>
  <r>
    <s v="CA-2015-154900"/>
    <s v="Standard Class"/>
    <s v="SS-20875"/>
    <s v="Sung Shariari"/>
    <x v="1"/>
    <s v="United States"/>
    <s v="Leominster"/>
    <x v="24"/>
    <n v="1453"/>
    <x v="3"/>
    <s v="OFF-LA-10001641"/>
    <x v="0"/>
    <x v="0"/>
    <s v="Avery 518"/>
    <n v="3.15"/>
    <n v="1"/>
    <n v="0"/>
    <n v="1.51"/>
    <x v="705"/>
    <x v="3"/>
    <d v="2015-02-25T00:00:00"/>
  </r>
  <r>
    <s v="CA-2015-158939"/>
    <s v="Standard Class"/>
    <s v="EA-14035"/>
    <s v="Erin Ashbrook"/>
    <x v="0"/>
    <s v="United States"/>
    <s v="Springfield"/>
    <x v="14"/>
    <n v="65807"/>
    <x v="2"/>
    <s v="TEC-CO-10002313"/>
    <x v="2"/>
    <x v="16"/>
    <s v="Canon PC1080F Personal Copier"/>
    <n v="599.99"/>
    <n v="1"/>
    <n v="0"/>
    <n v="234"/>
    <x v="583"/>
    <x v="3"/>
    <d v="2015-11-26T00:00:00"/>
  </r>
  <r>
    <s v="CA-2016-117408"/>
    <s v="Standard Class"/>
    <s v="TP-21130"/>
    <s v="Theone Pippenger"/>
    <x v="1"/>
    <s v="United States"/>
    <s v="Waco"/>
    <x v="5"/>
    <n v="76706"/>
    <x v="2"/>
    <s v="OFF-ST-10001580"/>
    <x v="0"/>
    <x v="3"/>
    <s v="Super Decoflex Portable Personal File"/>
    <n v="23.97"/>
    <n v="2"/>
    <n v="0.2"/>
    <n v="2.4"/>
    <x v="706"/>
    <x v="0"/>
    <d v="2016-08-31T00:00:00"/>
  </r>
  <r>
    <s v="CA-2016-105277"/>
    <s v="Standard Class"/>
    <s v="LM-17065"/>
    <s v="Liz MacKendrick"/>
    <x v="1"/>
    <s v="United States"/>
    <s v="Auburn"/>
    <x v="10"/>
    <n v="13021"/>
    <x v="3"/>
    <s v="OFF-BI-10000301"/>
    <x v="0"/>
    <x v="2"/>
    <s v="GBC Instant Report Kit"/>
    <n v="15.53"/>
    <n v="3"/>
    <n v="0.2"/>
    <n v="5.82"/>
    <x v="256"/>
    <x v="0"/>
    <d v="2016-08-12T00:00:00"/>
  </r>
  <r>
    <s v="CA-2016-112060"/>
    <s v="Standard Class"/>
    <s v="KT-16465"/>
    <s v="Kean Takahito"/>
    <x v="1"/>
    <s v="United States"/>
    <s v="San Francisco"/>
    <x v="0"/>
    <n v="94109"/>
    <x v="0"/>
    <s v="OFF-PA-10000994"/>
    <x v="0"/>
    <x v="1"/>
    <s v="Xerox 1915"/>
    <n v="104.85"/>
    <n v="1"/>
    <n v="0"/>
    <n v="50.33"/>
    <x v="256"/>
    <x v="0"/>
    <d v="2016-09-12T00:00:00"/>
  </r>
  <r>
    <s v="US-2015-159513"/>
    <s v="Standard Class"/>
    <s v="JD-15790"/>
    <s v="John Dryer"/>
    <x v="1"/>
    <s v="United States"/>
    <s v="Los Angeles"/>
    <x v="0"/>
    <n v="90049"/>
    <x v="0"/>
    <s v="TEC-MA-10003329"/>
    <x v="2"/>
    <x v="14"/>
    <s v="Vtech AT&amp;T CL2940 Corded Speakerphone, Black"/>
    <n v="71.98"/>
    <n v="3"/>
    <n v="0.2"/>
    <n v="24.29"/>
    <x v="707"/>
    <x v="3"/>
    <d v="2015-09-04T00:00:00"/>
  </r>
  <r>
    <s v="CA-2017-115070"/>
    <s v="Second Class"/>
    <s v="MG-18205"/>
    <s v="Mitch Gastineau"/>
    <x v="0"/>
    <s v="United States"/>
    <s v="Jacksonville"/>
    <x v="7"/>
    <n v="32216"/>
    <x v="1"/>
    <s v="FUR-FU-10003829"/>
    <x v="1"/>
    <x v="8"/>
    <s v="Stackable Trays"/>
    <n v="12.32"/>
    <n v="5"/>
    <n v="0.2"/>
    <n v="1.85"/>
    <x v="708"/>
    <x v="1"/>
    <d v="2017-10-04T00:00:00"/>
  </r>
  <r>
    <s v="CA-2015-163440"/>
    <s v="First Class"/>
    <s v="RD-19900"/>
    <s v="Ruben Dartt"/>
    <x v="1"/>
    <s v="United States"/>
    <s v="Thousand Oaks"/>
    <x v="0"/>
    <n v="91360"/>
    <x v="0"/>
    <s v="TEC-PH-10000376"/>
    <x v="2"/>
    <x v="5"/>
    <s v="Square Credit Card Reader"/>
    <n v="15.98"/>
    <n v="2"/>
    <n v="0.2"/>
    <n v="1.2"/>
    <x v="709"/>
    <x v="3"/>
    <d v="2015-03-24T00:00:00"/>
  </r>
  <r>
    <s v="US-2017-106796"/>
    <s v="Standard Class"/>
    <s v="JP-16135"/>
    <s v="Julie Prescott"/>
    <x v="2"/>
    <s v="United States"/>
    <s v="Springfield"/>
    <x v="15"/>
    <n v="45503"/>
    <x v="3"/>
    <s v="OFF-AR-10003504"/>
    <x v="0"/>
    <x v="11"/>
    <s v="Newell 347"/>
    <n v="10.27"/>
    <n v="3"/>
    <n v="0.2"/>
    <n v="1.1599999999999999"/>
    <x v="528"/>
    <x v="1"/>
    <d v="2017-12-05T00:00:00"/>
  </r>
  <r>
    <s v="CA-2015-150196"/>
    <s v="First Class"/>
    <s v="SR-20740"/>
    <s v="Steven Roelle"/>
    <x v="2"/>
    <s v="United States"/>
    <s v="New York City"/>
    <x v="10"/>
    <n v="10024"/>
    <x v="3"/>
    <s v="OFF-PA-10003797"/>
    <x v="0"/>
    <x v="1"/>
    <s v="Xerox 209"/>
    <n v="19.440000000000001"/>
    <n v="3"/>
    <n v="0"/>
    <n v="9.33"/>
    <x v="710"/>
    <x v="3"/>
    <d v="2015-03-07T00:00:00"/>
  </r>
  <r>
    <s v="CA-2014-115056"/>
    <s v="Same Day"/>
    <s v="AR-10510"/>
    <s v="Andrew Roberts"/>
    <x v="1"/>
    <s v="United States"/>
    <s v="Columbus"/>
    <x v="15"/>
    <n v="43229"/>
    <x v="3"/>
    <s v="OFF-AP-10003971"/>
    <x v="0"/>
    <x v="9"/>
    <s v="Belkin 6 Outlet Metallic Surge Strip"/>
    <n v="26.14"/>
    <n v="3"/>
    <n v="0.2"/>
    <n v="1.96"/>
    <x v="711"/>
    <x v="2"/>
    <d v="2014-02-05T00:00:00"/>
  </r>
  <r>
    <s v="CA-2015-111206"/>
    <s v="Standard Class"/>
    <s v="RF-19735"/>
    <s v="Roland Fjeld"/>
    <x v="1"/>
    <s v="United States"/>
    <s v="San Diego"/>
    <x v="0"/>
    <n v="92105"/>
    <x v="0"/>
    <s v="TEC-AC-10003095"/>
    <x v="2"/>
    <x v="10"/>
    <s v="Logitech G35 7.1-Channel Surround Sound Headset"/>
    <n v="519.96"/>
    <n v="4"/>
    <n v="0"/>
    <n v="176.79"/>
    <x v="712"/>
    <x v="3"/>
    <d v="2015-07-22T00:00:00"/>
  </r>
  <r>
    <s v="CA-2017-133207"/>
    <s v="Standard Class"/>
    <s v="DO-13645"/>
    <s v="Doug O'Connell"/>
    <x v="1"/>
    <s v="United States"/>
    <s v="Los Angeles"/>
    <x v="0"/>
    <n v="90036"/>
    <x v="0"/>
    <s v="TEC-PH-10004100"/>
    <x v="2"/>
    <x v="5"/>
    <s v="Griffin GC17055 Auxiliary Audio Cable"/>
    <n v="57.57"/>
    <n v="4"/>
    <n v="0.2"/>
    <n v="5.76"/>
    <x v="713"/>
    <x v="1"/>
    <d v="2017-11-27T00:00:00"/>
  </r>
  <r>
    <s v="CA-2015-132948"/>
    <s v="Standard Class"/>
    <s v="MV-17485"/>
    <s v="Mark Van Huff"/>
    <x v="1"/>
    <s v="United States"/>
    <s v="Seattle"/>
    <x v="2"/>
    <n v="98115"/>
    <x v="0"/>
    <s v="OFF-ST-10000636"/>
    <x v="0"/>
    <x v="3"/>
    <s v="Rogers Profile Extra Capacity Storage Tub"/>
    <n v="83.7"/>
    <n v="5"/>
    <n v="0"/>
    <n v="3.35"/>
    <x v="714"/>
    <x v="3"/>
    <d v="2015-03-27T00:00:00"/>
  </r>
  <r>
    <s v="US-2014-138835"/>
    <s v="Standard Class"/>
    <s v="DA-13450"/>
    <s v="Dianna Arnett"/>
    <x v="2"/>
    <s v="United States"/>
    <s v="Virginia Beach"/>
    <x v="9"/>
    <n v="23464"/>
    <x v="1"/>
    <s v="OFF-BI-10003314"/>
    <x v="0"/>
    <x v="2"/>
    <s v="Tuff Stuff Recycled Round Ring Binders"/>
    <n v="9.64"/>
    <n v="2"/>
    <n v="0"/>
    <n v="4.72"/>
    <x v="715"/>
    <x v="2"/>
    <d v="2014-10-09T00:00:00"/>
  </r>
  <r>
    <s v="US-2017-153255"/>
    <s v="Second Class"/>
    <s v="JK-15730"/>
    <s v="Joe Kamberova"/>
    <x v="1"/>
    <s v="United States"/>
    <s v="Concord"/>
    <x v="0"/>
    <n v="94521"/>
    <x v="0"/>
    <s v="FUR-BO-10004218"/>
    <x v="1"/>
    <x v="15"/>
    <s v="Bush Heritage Pine Collection 5-Shelf Bookcase, Albany Pine Finish, *Special Order"/>
    <n v="239.67"/>
    <n v="2"/>
    <n v="0.15"/>
    <n v="14.1"/>
    <x v="114"/>
    <x v="1"/>
    <d v="2017-07-09T00:00:00"/>
  </r>
  <r>
    <s v="CA-2015-108119"/>
    <s v="Standard Class"/>
    <s v="MS-17530"/>
    <s v="MaryBeth Skach"/>
    <x v="1"/>
    <s v="United States"/>
    <s v="Conway"/>
    <x v="27"/>
    <n v="72032"/>
    <x v="1"/>
    <s v="FUR-TA-10002530"/>
    <x v="1"/>
    <x v="4"/>
    <s v="Iceberg OfficeWorks 42\ Round Tables\&quot;&quot;"/>
    <n v="301.95999999999998"/>
    <n v="2"/>
    <n v="0"/>
    <n v="45.29"/>
    <x v="372"/>
    <x v="3"/>
    <d v="2015-08-11T00:00:00"/>
  </r>
  <r>
    <s v="CA-2015-157434"/>
    <s v="Second Class"/>
    <s v="JK-15640"/>
    <s v="Jim Kriz"/>
    <x v="2"/>
    <s v="United States"/>
    <s v="Philadelphia"/>
    <x v="13"/>
    <n v="19120"/>
    <x v="3"/>
    <s v="OFF-PA-10001526"/>
    <x v="0"/>
    <x v="1"/>
    <s v="Xerox 1949"/>
    <n v="7.97"/>
    <n v="2"/>
    <n v="0.2"/>
    <n v="2.89"/>
    <x v="716"/>
    <x v="3"/>
    <d v="2015-04-29T00:00:00"/>
  </r>
  <r>
    <s v="CA-2016-152247"/>
    <s v="Standard Class"/>
    <s v="MA-17995"/>
    <s v="Michelle Arnett"/>
    <x v="2"/>
    <s v="United States"/>
    <s v="Cheyenne"/>
    <x v="45"/>
    <n v="82001"/>
    <x v="0"/>
    <s v="FUR-CH-10001215"/>
    <x v="1"/>
    <x v="7"/>
    <s v="Global Troy Executive Leather Low-Back Tilter"/>
    <n v="1603.14"/>
    <n v="4"/>
    <n v="0.2"/>
    <n v="100.2"/>
    <x v="33"/>
    <x v="0"/>
    <d v="2016-12-11T00:00:00"/>
  </r>
  <r>
    <s v="CA-2016-128223"/>
    <s v="Same Day"/>
    <s v="EB-13705"/>
    <s v="Ed Braxton"/>
    <x v="0"/>
    <s v="United States"/>
    <s v="Anaheim"/>
    <x v="0"/>
    <n v="92804"/>
    <x v="0"/>
    <s v="FUR-TA-10001771"/>
    <x v="1"/>
    <x v="4"/>
    <s v="Bush Cubix Conference Tables, Fully Assembled"/>
    <n v="1293.49"/>
    <n v="7"/>
    <n v="0.2"/>
    <n v="80.84"/>
    <x v="683"/>
    <x v="0"/>
    <d v="2016-06-14T00:00:00"/>
  </r>
  <r>
    <s v="CA-2016-154235"/>
    <s v="Standard Class"/>
    <s v="RD-19900"/>
    <s v="Ruben Dartt"/>
    <x v="1"/>
    <s v="United States"/>
    <s v="Bloomington"/>
    <x v="25"/>
    <n v="47401"/>
    <x v="2"/>
    <s v="FUR-FU-10004006"/>
    <x v="1"/>
    <x v="8"/>
    <s v="Deflect-o DuraMat Lighweight, Studded, Beveled Mat for Low Pile Carpeting"/>
    <n v="127.95"/>
    <n v="3"/>
    <n v="0"/>
    <n v="21.75"/>
    <x v="376"/>
    <x v="0"/>
    <d v="2016-09-28T00:00:00"/>
  </r>
  <r>
    <s v="CA-2017-129910"/>
    <s v="Standard Class"/>
    <s v="ME-17320"/>
    <s v="Maria Etezadi"/>
    <x v="2"/>
    <s v="United States"/>
    <s v="Columbus"/>
    <x v="29"/>
    <n v="31907"/>
    <x v="1"/>
    <s v="OFF-ST-10003282"/>
    <x v="0"/>
    <x v="3"/>
    <s v="Advantus 10-Drawer Portable Organizer, Chrome Metal Frame, Smoke Drawers"/>
    <n v="59.76"/>
    <n v="1"/>
    <n v="0"/>
    <n v="16.73"/>
    <x v="605"/>
    <x v="1"/>
    <d v="2017-03-30T00:00:00"/>
  </r>
  <r>
    <s v="CA-2015-130554"/>
    <s v="First Class"/>
    <s v="FM-14290"/>
    <s v="Frank Merwin"/>
    <x v="2"/>
    <s v="United States"/>
    <s v="Philadelphia"/>
    <x v="13"/>
    <n v="19140"/>
    <x v="3"/>
    <s v="OFF-AR-10001954"/>
    <x v="0"/>
    <x v="11"/>
    <s v="Newell 331"/>
    <n v="11.74"/>
    <n v="3"/>
    <n v="0.2"/>
    <n v="1.03"/>
    <x v="717"/>
    <x v="3"/>
    <d v="2015-09-04T00:00:00"/>
  </r>
  <r>
    <s v="CA-2016-133319"/>
    <s v="Standard Class"/>
    <s v="MV-17485"/>
    <s v="Mark Van Huff"/>
    <x v="1"/>
    <s v="United States"/>
    <s v="New York City"/>
    <x v="10"/>
    <n v="10011"/>
    <x v="3"/>
    <s v="OFF-PA-10001815"/>
    <x v="0"/>
    <x v="1"/>
    <s v="Xerox 1885"/>
    <n v="192.16"/>
    <n v="4"/>
    <n v="0"/>
    <n v="92.24"/>
    <x v="24"/>
    <x v="0"/>
    <d v="2016-11-09T00:00:00"/>
  </r>
  <r>
    <s v="CA-2017-151596"/>
    <s v="First Class"/>
    <s v="BP-11050"/>
    <s v="Barry Pond"/>
    <x v="0"/>
    <s v="United States"/>
    <s v="Cranston"/>
    <x v="36"/>
    <n v="2920"/>
    <x v="3"/>
    <s v="OFF-ST-10001837"/>
    <x v="0"/>
    <x v="3"/>
    <s v="SAFCO Mobile Desk Side File, Wire Frame"/>
    <n v="42.76"/>
    <n v="1"/>
    <n v="0"/>
    <n v="11.12"/>
    <x v="718"/>
    <x v="1"/>
    <d v="2017-11-10T00:00:00"/>
  </r>
  <r>
    <s v="CA-2015-147879"/>
    <s v="Standard Class"/>
    <s v="CC-12220"/>
    <s v="Chris Cortes"/>
    <x v="1"/>
    <s v="United States"/>
    <s v="Owensboro"/>
    <x v="21"/>
    <n v="42301"/>
    <x v="1"/>
    <s v="OFF-PA-10001952"/>
    <x v="0"/>
    <x v="1"/>
    <s v="Xerox 1902"/>
    <n v="45.68"/>
    <n v="2"/>
    <n v="0"/>
    <n v="21.01"/>
    <x v="719"/>
    <x v="3"/>
    <d v="2015-12-05T00:00:00"/>
  </r>
  <r>
    <s v="CA-2016-166625"/>
    <s v="First Class"/>
    <s v="JM-15580"/>
    <s v="Jill Matthias"/>
    <x v="1"/>
    <s v="United States"/>
    <s v="Baltimore"/>
    <x v="33"/>
    <n v="21215"/>
    <x v="3"/>
    <s v="OFF-BI-10002414"/>
    <x v="0"/>
    <x v="2"/>
    <s v="GBC ProClick Spines for 32-Hole Punch"/>
    <n v="25.06"/>
    <n v="2"/>
    <n v="0"/>
    <n v="11.78"/>
    <x v="69"/>
    <x v="0"/>
    <d v="2016-04-17T00:00:00"/>
  </r>
  <r>
    <s v="CA-2017-159954"/>
    <s v="Standard Class"/>
    <s v="SS-20410"/>
    <s v="Shahid Shariari"/>
    <x v="1"/>
    <s v="United States"/>
    <s v="Atlanta"/>
    <x v="29"/>
    <n v="30318"/>
    <x v="1"/>
    <s v="OFF-BI-10004876"/>
    <x v="0"/>
    <x v="2"/>
    <s v="Wilson Jones Suede Grain Vinyl Binders"/>
    <n v="2.78"/>
    <n v="1"/>
    <n v="0"/>
    <n v="1.36"/>
    <x v="7"/>
    <x v="1"/>
    <d v="2017-10-09T00:00:00"/>
  </r>
  <r>
    <s v="CA-2017-100825"/>
    <s v="Standard Class"/>
    <s v="KD-16495"/>
    <s v="Keith Dawkins"/>
    <x v="0"/>
    <s v="United States"/>
    <s v="Los Angeles"/>
    <x v="0"/>
    <n v="90036"/>
    <x v="0"/>
    <s v="OFF-ST-10003123"/>
    <x v="0"/>
    <x v="3"/>
    <s v="Fellowes Bases and Tops For Staxonsteel/High-Stak Systems"/>
    <n v="99.87"/>
    <n v="3"/>
    <n v="0"/>
    <n v="23.97"/>
    <x v="656"/>
    <x v="1"/>
    <d v="2017-09-14T00:00:00"/>
  </r>
  <r>
    <s v="CA-2017-108000"/>
    <s v="Standard Class"/>
    <s v="LS-16945"/>
    <s v="Linda Southworth"/>
    <x v="0"/>
    <s v="United States"/>
    <s v="San Francisco"/>
    <x v="0"/>
    <n v="94110"/>
    <x v="0"/>
    <s v="OFF-EN-10002621"/>
    <x v="0"/>
    <x v="6"/>
    <s v="Staple envelope"/>
    <n v="9.7799999999999994"/>
    <n v="1"/>
    <n v="0"/>
    <n v="4.8899999999999997"/>
    <x v="720"/>
    <x v="1"/>
    <d v="2017-12-01T00:00:00"/>
  </r>
  <r>
    <s v="CA-2015-146465"/>
    <s v="Standard Class"/>
    <s v="PB-18805"/>
    <s v="Patrick Bzostek"/>
    <x v="2"/>
    <s v="United States"/>
    <s v="San Francisco"/>
    <x v="0"/>
    <n v="94122"/>
    <x v="0"/>
    <s v="OFF-BI-10004528"/>
    <x v="0"/>
    <x v="2"/>
    <s v="Cardinal Poly Pocket Divider Pockets for Ring Binders"/>
    <n v="24.19"/>
    <n v="9"/>
    <n v="0.2"/>
    <n v="7.56"/>
    <x v="185"/>
    <x v="3"/>
    <d v="2015-11-24T00:00:00"/>
  </r>
  <r>
    <s v="CA-2016-159639"/>
    <s v="Standard Class"/>
    <s v="PC-18745"/>
    <s v="Pamela Coakley"/>
    <x v="0"/>
    <s v="United States"/>
    <s v="Westfield"/>
    <x v="18"/>
    <n v="7090"/>
    <x v="3"/>
    <s v="FUR-FU-10001889"/>
    <x v="1"/>
    <x v="8"/>
    <s v="Ultra Door Pull Handle"/>
    <n v="31.56"/>
    <n v="3"/>
    <n v="0"/>
    <n v="10.41"/>
    <x v="328"/>
    <x v="0"/>
    <d v="2016-11-27T00:00:00"/>
  </r>
  <r>
    <s v="CA-2016-155383"/>
    <s v="Standard Class"/>
    <s v="SC-20680"/>
    <s v="Steve Carroll"/>
    <x v="2"/>
    <s v="United States"/>
    <s v="Seattle"/>
    <x v="2"/>
    <n v="98115"/>
    <x v="0"/>
    <s v="OFF-ST-10001328"/>
    <x v="0"/>
    <x v="3"/>
    <s v="Personal Filing Tote with Lid, Black/Gray"/>
    <n v="46.53"/>
    <n v="3"/>
    <n v="0"/>
    <n v="13.03"/>
    <x v="721"/>
    <x v="0"/>
    <d v="2016-12-22T00:00:00"/>
  </r>
  <r>
    <s v="CA-2014-120432"/>
    <s v="Second Class"/>
    <s v="DW-13585"/>
    <s v="Dorothy Wardle"/>
    <x v="0"/>
    <s v="United States"/>
    <s v="Owensboro"/>
    <x v="21"/>
    <n v="42301"/>
    <x v="1"/>
    <s v="OFF-SU-10004661"/>
    <x v="0"/>
    <x v="13"/>
    <s v="Acme Titanium Bonded Scissors"/>
    <n v="25.5"/>
    <n v="3"/>
    <n v="0"/>
    <n v="6.63"/>
    <x v="471"/>
    <x v="2"/>
    <d v="2014-08-26T00:00:00"/>
  </r>
  <r>
    <s v="CA-2017-146458"/>
    <s v="Second Class"/>
    <s v="RB-19435"/>
    <s v="Richard Bierner"/>
    <x v="1"/>
    <s v="United States"/>
    <s v="Springfield"/>
    <x v="9"/>
    <n v="22153"/>
    <x v="1"/>
    <s v="OFF-AR-10001177"/>
    <x v="0"/>
    <x v="11"/>
    <s v="Newell 349"/>
    <n v="22.96"/>
    <n v="7"/>
    <n v="0"/>
    <n v="6.66"/>
    <x v="244"/>
    <x v="1"/>
    <d v="2017-11-22T00:00:00"/>
  </r>
  <r>
    <s v="CA-2017-150420"/>
    <s v="Standard Class"/>
    <s v="GD-14590"/>
    <s v="Giulietta Dortch"/>
    <x v="0"/>
    <s v="United States"/>
    <s v="Bellingham"/>
    <x v="2"/>
    <n v="98226"/>
    <x v="0"/>
    <s v="TEC-AC-10004975"/>
    <x v="2"/>
    <x v="10"/>
    <s v="Plantronics Audio 995 Wireless Stereo Headset"/>
    <n v="1099.5"/>
    <n v="10"/>
    <n v="0"/>
    <n v="362.84"/>
    <x v="41"/>
    <x v="1"/>
    <d v="2017-08-06T00:00:00"/>
  </r>
  <r>
    <s v="US-2014-118997"/>
    <s v="Standard Class"/>
    <s v="RA-19885"/>
    <s v="Ruben Ausman"/>
    <x v="0"/>
    <s v="United States"/>
    <s v="Decatur"/>
    <x v="35"/>
    <n v="35601"/>
    <x v="1"/>
    <s v="FUR-TA-10001086"/>
    <x v="1"/>
    <x v="4"/>
    <s v="SAFCO PlanMaster Boards, 60w x 37-1/2d, White Melamine"/>
    <n v="1215.92"/>
    <n v="8"/>
    <n v="0"/>
    <n v="316.14"/>
    <x v="722"/>
    <x v="2"/>
    <d v="2014-12-04T00:00:00"/>
  </r>
  <r>
    <s v="CA-2016-151092"/>
    <s v="Standard Class"/>
    <s v="VG-21790"/>
    <s v="Vivek Gonzalez"/>
    <x v="1"/>
    <s v="United States"/>
    <s v="Los Angeles"/>
    <x v="0"/>
    <n v="90032"/>
    <x v="0"/>
    <s v="TEC-PH-10001700"/>
    <x v="2"/>
    <x v="5"/>
    <s v="Panasonic KX-TG6844B Expandable Digital Cordless Telephone"/>
    <n v="211.17"/>
    <n v="4"/>
    <n v="0.2"/>
    <n v="18.48"/>
    <x v="503"/>
    <x v="0"/>
    <d v="2016-08-13T00:00:00"/>
  </r>
  <r>
    <s v="CA-2015-115924"/>
    <s v="Second Class"/>
    <s v="BE-11455"/>
    <s v="Brad Eason"/>
    <x v="2"/>
    <s v="United States"/>
    <s v="Des Moines"/>
    <x v="34"/>
    <n v="50315"/>
    <x v="2"/>
    <s v="OFF-BI-10004040"/>
    <x v="0"/>
    <x v="2"/>
    <s v="Wilson Jones Impact Binders"/>
    <n v="25.9"/>
    <n v="5"/>
    <n v="0"/>
    <n v="12.69"/>
    <x v="228"/>
    <x v="3"/>
    <d v="2015-09-18T00:00:00"/>
  </r>
  <r>
    <s v="US-2017-141698"/>
    <s v="Standard Class"/>
    <s v="SD-20485"/>
    <s v="Shirley Daniels"/>
    <x v="2"/>
    <s v="United States"/>
    <s v="Houston"/>
    <x v="5"/>
    <n v="77041"/>
    <x v="2"/>
    <s v="OFF-PA-10001826"/>
    <x v="0"/>
    <x v="1"/>
    <s v="Xerox 207"/>
    <n v="20.74"/>
    <n v="4"/>
    <n v="0.2"/>
    <n v="7.26"/>
    <x v="1"/>
    <x v="1"/>
    <d v="2017-04-21T00:00:00"/>
  </r>
  <r>
    <s v="US-2014-105151"/>
    <s v="First Class"/>
    <s v="SG-20890"/>
    <s v="Susan Gilcrest"/>
    <x v="0"/>
    <s v="United States"/>
    <s v="New York City"/>
    <x v="10"/>
    <n v="10009"/>
    <x v="3"/>
    <s v="OFF-AR-10001231"/>
    <x v="0"/>
    <x v="11"/>
    <s v="Sanford EarthWrite Recycled Pencils, Medium Soft, #2"/>
    <n v="10.5"/>
    <n v="5"/>
    <n v="0"/>
    <n v="2.94"/>
    <x v="455"/>
    <x v="2"/>
    <d v="2014-03-31T00:00:00"/>
  </r>
  <r>
    <s v="CA-2017-150602"/>
    <s v="Second Class"/>
    <s v="ML-17395"/>
    <s v="Marina Lichtenstein"/>
    <x v="0"/>
    <s v="United States"/>
    <s v="Los Angeles"/>
    <x v="0"/>
    <n v="90045"/>
    <x v="0"/>
    <s v="FUR-FU-10003142"/>
    <x v="1"/>
    <x v="8"/>
    <s v="Master Big Foot Doorstop, Beige"/>
    <n v="21.12"/>
    <n v="4"/>
    <n v="0"/>
    <n v="6.55"/>
    <x v="723"/>
    <x v="1"/>
    <d v="2017-09-02T00:00:00"/>
  </r>
  <r>
    <s v="CA-2016-166912"/>
    <s v="First Class"/>
    <s v="BE-11335"/>
    <s v="Bill Eplett"/>
    <x v="2"/>
    <s v="United States"/>
    <s v="New York City"/>
    <x v="10"/>
    <n v="10009"/>
    <x v="3"/>
    <s v="OFF-PA-10001033"/>
    <x v="0"/>
    <x v="1"/>
    <s v="Xerox 1893"/>
    <n v="81.98"/>
    <n v="2"/>
    <n v="0"/>
    <n v="40.17"/>
    <x v="724"/>
    <x v="0"/>
    <d v="2016-01-17T00:00:00"/>
  </r>
  <r>
    <s v="CA-2017-115105"/>
    <s v="Standard Class"/>
    <s v="BD-11770"/>
    <s v="Bryan Davis"/>
    <x v="1"/>
    <s v="United States"/>
    <s v="New York City"/>
    <x v="10"/>
    <n v="10024"/>
    <x v="3"/>
    <s v="FUR-BO-10001811"/>
    <x v="1"/>
    <x v="15"/>
    <s v="Atlantic Metals Mobile 5-Shelf Bookcases, Custom Colors"/>
    <n v="240.78"/>
    <n v="1"/>
    <n v="0.2"/>
    <n v="30.1"/>
    <x v="364"/>
    <x v="1"/>
    <d v="2017-11-02T00:00:00"/>
  </r>
  <r>
    <s v="CA-2015-143980"/>
    <s v="Standard Class"/>
    <s v="JK-15640"/>
    <s v="Jim Kriz"/>
    <x v="2"/>
    <s v="United States"/>
    <s v="New York City"/>
    <x v="10"/>
    <n v="10011"/>
    <x v="3"/>
    <s v="OFF-AP-10003779"/>
    <x v="0"/>
    <x v="9"/>
    <s v="Kensington 7 Outlet MasterPiece Power Center with Fax/Phone Line Protection"/>
    <n v="414.96"/>
    <n v="2"/>
    <n v="0"/>
    <n v="124.49"/>
    <x v="725"/>
    <x v="3"/>
    <d v="2015-12-29T00:00:00"/>
  </r>
  <r>
    <s v="CA-2017-116953"/>
    <s v="First Class"/>
    <s v="SV-20935"/>
    <s v="Susan Vittorini"/>
    <x v="1"/>
    <s v="United States"/>
    <s v="Mesa"/>
    <x v="28"/>
    <n v="85204"/>
    <x v="0"/>
    <s v="TEC-PH-10004614"/>
    <x v="2"/>
    <x v="5"/>
    <s v="AT&amp;T 841000 Phone"/>
    <n v="552"/>
    <n v="10"/>
    <n v="0.2"/>
    <n v="34.5"/>
    <x v="692"/>
    <x v="1"/>
    <d v="2017-04-25T00:00:00"/>
  </r>
  <r>
    <s v="CA-2016-114895"/>
    <s v="Standard Class"/>
    <s v="MV-18190"/>
    <s v="Mike Vittorini"/>
    <x v="1"/>
    <s v="United States"/>
    <s v="New York City"/>
    <x v="10"/>
    <n v="10035"/>
    <x v="3"/>
    <s v="OFF-PA-10000232"/>
    <x v="0"/>
    <x v="1"/>
    <s v="Xerox 1975"/>
    <n v="12.96"/>
    <n v="2"/>
    <n v="0"/>
    <n v="6.35"/>
    <x v="726"/>
    <x v="0"/>
    <d v="2016-11-28T00:00:00"/>
  </r>
  <r>
    <s v="CA-2017-112984"/>
    <s v="Second Class"/>
    <s v="EH-14185"/>
    <s v="Evan Henry"/>
    <x v="1"/>
    <s v="United States"/>
    <s v="Philadelphia"/>
    <x v="13"/>
    <n v="19143"/>
    <x v="3"/>
    <s v="OFF-PA-10003657"/>
    <x v="0"/>
    <x v="1"/>
    <s v="Xerox 1927"/>
    <n v="20.54"/>
    <n v="6"/>
    <n v="0.2"/>
    <n v="6.42"/>
    <x v="51"/>
    <x v="1"/>
    <d v="2017-09-18T00:00:00"/>
  </r>
  <r>
    <s v="CA-2017-107244"/>
    <s v="Standard Class"/>
    <s v="AG-10390"/>
    <s v="Allen Goldenen"/>
    <x v="1"/>
    <s v="United States"/>
    <s v="Los Angeles"/>
    <x v="0"/>
    <n v="90004"/>
    <x v="0"/>
    <s v="FUR-FU-10002597"/>
    <x v="1"/>
    <x v="8"/>
    <s v="C-Line Magnetic Cubicle Keepers, Clear Polypropylene"/>
    <n v="19.760000000000002"/>
    <n v="4"/>
    <n v="0"/>
    <n v="8.3000000000000007"/>
    <x v="89"/>
    <x v="1"/>
    <d v="2017-11-09T00:00:00"/>
  </r>
  <r>
    <s v="CA-2015-100657"/>
    <s v="Standard Class"/>
    <s v="SW-20245"/>
    <s v="Scot Wooten"/>
    <x v="1"/>
    <s v="United States"/>
    <s v="Troy"/>
    <x v="10"/>
    <n v="12180"/>
    <x v="3"/>
    <s v="FUR-CH-10003535"/>
    <x v="1"/>
    <x v="7"/>
    <s v="Global Armless Task Chair, Royal Blue"/>
    <n v="109.76"/>
    <n v="2"/>
    <n v="0.1"/>
    <n v="8.5399999999999991"/>
    <x v="52"/>
    <x v="3"/>
    <d v="2015-07-11T00:00:00"/>
  </r>
  <r>
    <s v="CA-2017-129581"/>
    <s v="Standard Class"/>
    <s v="KN-16390"/>
    <s v="Katherine Nockton"/>
    <x v="0"/>
    <s v="United States"/>
    <s v="New Bedford"/>
    <x v="24"/>
    <n v="2740"/>
    <x v="3"/>
    <s v="TEC-PH-10001527"/>
    <x v="2"/>
    <x v="5"/>
    <s v="Plantronics MX500i Earset"/>
    <n v="128.85"/>
    <n v="3"/>
    <n v="0"/>
    <n v="3.87"/>
    <x v="727"/>
    <x v="1"/>
    <d v="2017-12-18T00:00:00"/>
  </r>
  <r>
    <s v="CA-2017-129028"/>
    <s v="First Class"/>
    <s v="GB-14530"/>
    <s v="George Bell"/>
    <x v="0"/>
    <s v="United States"/>
    <s v="Florence"/>
    <x v="11"/>
    <n v="29501"/>
    <x v="1"/>
    <s v="FUR-FU-10004006"/>
    <x v="1"/>
    <x v="8"/>
    <s v="Deflect-o DuraMat Lighweight, Studded, Beveled Mat for Low Pile Carpeting"/>
    <n v="127.95"/>
    <n v="3"/>
    <n v="0"/>
    <n v="21.75"/>
    <x v="589"/>
    <x v="1"/>
    <d v="2017-03-04T00:00:00"/>
  </r>
  <r>
    <s v="CA-2014-152422"/>
    <s v="Second Class"/>
    <s v="BD-11635"/>
    <s v="Brian Derr"/>
    <x v="1"/>
    <s v="United States"/>
    <s v="Columbus"/>
    <x v="15"/>
    <n v="43229"/>
    <x v="3"/>
    <s v="OFF-AP-10002892"/>
    <x v="0"/>
    <x v="9"/>
    <s v="Belkin F5C206VTEL 6 Outlet Surge"/>
    <n v="91.92"/>
    <n v="5"/>
    <n v="0.2"/>
    <n v="11.49"/>
    <x v="728"/>
    <x v="2"/>
    <d v="2014-10-10T00:00:00"/>
  </r>
  <r>
    <s v="CA-2014-130869"/>
    <s v="Standard Class"/>
    <s v="CB-12025"/>
    <s v="Cassandra Brandow"/>
    <x v="1"/>
    <s v="United States"/>
    <s v="Cedar Hill"/>
    <x v="5"/>
    <n v="75104"/>
    <x v="2"/>
    <s v="OFF-EN-10002600"/>
    <x v="0"/>
    <x v="6"/>
    <s v="Redi-Strip #10 Envelopes, 4 1/8 x 9 1/2"/>
    <n v="7.08"/>
    <n v="3"/>
    <n v="0.2"/>
    <n v="2.48"/>
    <x v="342"/>
    <x v="2"/>
    <d v="2014-11-21T00:00:00"/>
  </r>
  <r>
    <s v="US-2017-128832"/>
    <s v="First Class"/>
    <s v="LS-16945"/>
    <s v="Linda Southworth"/>
    <x v="0"/>
    <s v="United States"/>
    <s v="Providence"/>
    <x v="36"/>
    <n v="2908"/>
    <x v="3"/>
    <s v="TEC-AC-10004855"/>
    <x v="2"/>
    <x v="10"/>
    <s v="V7 USB Numeric Keypad"/>
    <n v="69.98"/>
    <n v="2"/>
    <n v="0"/>
    <n v="4.9000000000000004"/>
    <x v="692"/>
    <x v="1"/>
    <d v="2017-04-27T00:00:00"/>
  </r>
  <r>
    <s v="CA-2016-157364"/>
    <s v="First Class"/>
    <s v="LT-17110"/>
    <s v="Liz Thompson"/>
    <x v="1"/>
    <s v="United States"/>
    <s v="Jacksonville"/>
    <x v="1"/>
    <n v="28540"/>
    <x v="1"/>
    <s v="OFF-AR-10003752"/>
    <x v="0"/>
    <x v="11"/>
    <s v="Deluxe Chalkboard Eraser Cleaner"/>
    <n v="18.48"/>
    <n v="2"/>
    <n v="0.2"/>
    <n v="6.01"/>
    <x v="661"/>
    <x v="0"/>
    <d v="2016-11-21T00:00:00"/>
  </r>
  <r>
    <s v="US-2016-112970"/>
    <s v="First Class"/>
    <s v="TB-21250"/>
    <s v="Tim Brockman"/>
    <x v="1"/>
    <s v="United States"/>
    <s v="Los Angeles"/>
    <x v="0"/>
    <n v="90049"/>
    <x v="0"/>
    <s v="OFF-AR-10003829"/>
    <x v="0"/>
    <x v="11"/>
    <s v="Newell 35"/>
    <n v="9.84"/>
    <n v="3"/>
    <n v="0"/>
    <n v="2.85"/>
    <x v="400"/>
    <x v="0"/>
    <d v="2016-11-15T00:00:00"/>
  </r>
  <r>
    <s v="US-2017-152492"/>
    <s v="Same Day"/>
    <s v="AH-10585"/>
    <s v="Angele Hood"/>
    <x v="1"/>
    <s v="United States"/>
    <s v="Miami"/>
    <x v="7"/>
    <n v="33142"/>
    <x v="1"/>
    <s v="FUR-CH-10000155"/>
    <x v="1"/>
    <x v="7"/>
    <s v="Global Comet Stacking Armless Chair"/>
    <n v="239.24"/>
    <n v="1"/>
    <n v="0.2"/>
    <n v="23.92"/>
    <x v="39"/>
    <x v="1"/>
    <d v="2017-06-07T00:00:00"/>
  </r>
  <r>
    <s v="CA-2016-101168"/>
    <s v="Standard Class"/>
    <s v="SS-20140"/>
    <s v="Saphhira Shifley"/>
    <x v="0"/>
    <s v="United States"/>
    <s v="Nashua"/>
    <x v="32"/>
    <n v="3060"/>
    <x v="3"/>
    <s v="FUR-FU-10003142"/>
    <x v="1"/>
    <x v="8"/>
    <s v="Master Big Foot Doorstop, Beige"/>
    <n v="21.12"/>
    <n v="4"/>
    <n v="0"/>
    <n v="6.55"/>
    <x v="674"/>
    <x v="0"/>
    <d v="2017-01-01T00:00:00"/>
  </r>
  <r>
    <s v="CA-2017-104010"/>
    <s v="First Class"/>
    <s v="TD-20995"/>
    <s v="Tamara Dahlen"/>
    <x v="1"/>
    <s v="United States"/>
    <s v="New York City"/>
    <x v="10"/>
    <n v="10011"/>
    <x v="3"/>
    <s v="OFF-SU-10001218"/>
    <x v="0"/>
    <x v="13"/>
    <s v="Fiskars Softgrip Scissors"/>
    <n v="54.9"/>
    <n v="5"/>
    <n v="0"/>
    <n v="15.37"/>
    <x v="543"/>
    <x v="1"/>
    <d v="2017-04-25T00:00:00"/>
  </r>
  <r>
    <s v="CA-2015-130253"/>
    <s v="Standard Class"/>
    <s v="PP-18955"/>
    <s v="Paul Prost"/>
    <x v="2"/>
    <s v="United States"/>
    <s v="Los Angeles"/>
    <x v="0"/>
    <n v="90036"/>
    <x v="0"/>
    <s v="FUR-FU-10002963"/>
    <x v="1"/>
    <x v="8"/>
    <s v="Master Caster Door Stop, Gray"/>
    <n v="15.24"/>
    <n v="3"/>
    <n v="0"/>
    <n v="5.18"/>
    <x v="329"/>
    <x v="3"/>
    <d v="2015-12-18T00:00:00"/>
  </r>
  <r>
    <s v="CA-2016-117912"/>
    <s v="Standard Class"/>
    <s v="TB-21520"/>
    <s v="Tracy Blumstein"/>
    <x v="1"/>
    <s v="United States"/>
    <s v="Sierra Vista"/>
    <x v="28"/>
    <n v="85635"/>
    <x v="0"/>
    <s v="FUR-FU-10002088"/>
    <x v="1"/>
    <x v="8"/>
    <s v="Nu-Dell Float Frame 11 x 14 1/2"/>
    <n v="14.37"/>
    <n v="2"/>
    <n v="0.2"/>
    <n v="3.95"/>
    <x v="729"/>
    <x v="0"/>
    <d v="2016-08-02T00:00:00"/>
  </r>
  <r>
    <s v="CA-2016-154662"/>
    <s v="Standard Class"/>
    <s v="BF-11215"/>
    <s v="Benjamin Farhat"/>
    <x v="2"/>
    <s v="United States"/>
    <s v="Minneapolis"/>
    <x v="12"/>
    <n v="55407"/>
    <x v="2"/>
    <s v="FUR-TA-10001771"/>
    <x v="1"/>
    <x v="4"/>
    <s v="Bush Cubix Conference Tables, Fully Assembled"/>
    <n v="692.94"/>
    <n v="3"/>
    <n v="0"/>
    <n v="173.24"/>
    <x v="326"/>
    <x v="0"/>
    <d v="2016-09-06T00:00:00"/>
  </r>
  <r>
    <s v="CA-2016-152765"/>
    <s v="First Class"/>
    <s v="LS-17245"/>
    <s v="Lynn Smith"/>
    <x v="1"/>
    <s v="United States"/>
    <s v="Houston"/>
    <x v="5"/>
    <n v="77036"/>
    <x v="2"/>
    <s v="OFF-PA-10000483"/>
    <x v="0"/>
    <x v="1"/>
    <s v="Xerox 19"/>
    <n v="173.49"/>
    <n v="7"/>
    <n v="0.2"/>
    <n v="54.22"/>
    <x v="730"/>
    <x v="0"/>
    <d v="2016-06-18T00:00:00"/>
  </r>
  <r>
    <s v="CA-2014-138072"/>
    <s v="Standard Class"/>
    <s v="GA-14725"/>
    <s v="Guy Armstrong"/>
    <x v="1"/>
    <s v="United States"/>
    <s v="Philadelphia"/>
    <x v="13"/>
    <n v="19120"/>
    <x v="3"/>
    <s v="TEC-AC-10004859"/>
    <x v="2"/>
    <x v="10"/>
    <s v="Maxell Pro 80 Minute CD-R, 10/Pack"/>
    <n v="27.97"/>
    <n v="2"/>
    <n v="0.2"/>
    <n v="6.99"/>
    <x v="54"/>
    <x v="2"/>
    <d v="2015-03-01T00:00:00"/>
  </r>
  <r>
    <s v="CA-2015-119942"/>
    <s v="First Class"/>
    <s v="TT-21070"/>
    <s v="Ted Trevino"/>
    <x v="1"/>
    <s v="United States"/>
    <s v="Philadelphia"/>
    <x v="13"/>
    <n v="19120"/>
    <x v="3"/>
    <s v="OFF-LA-10001569"/>
    <x v="0"/>
    <x v="0"/>
    <s v="Avery 499"/>
    <n v="23.9"/>
    <n v="6"/>
    <n v="0.2"/>
    <n v="7.77"/>
    <x v="731"/>
    <x v="3"/>
    <d v="2015-07-04T00:00:00"/>
  </r>
  <r>
    <s v="CA-2017-167542"/>
    <s v="Standard Class"/>
    <s v="KD-16495"/>
    <s v="Keith Dawkins"/>
    <x v="0"/>
    <s v="United States"/>
    <s v="Philadelphia"/>
    <x v="13"/>
    <n v="19120"/>
    <x v="3"/>
    <s v="OFF-LA-10004093"/>
    <x v="0"/>
    <x v="0"/>
    <s v="Avery 486"/>
    <n v="17.54"/>
    <n v="3"/>
    <n v="0.2"/>
    <n v="5.92"/>
    <x v="732"/>
    <x v="1"/>
    <d v="2017-08-20T00:00:00"/>
  </r>
  <r>
    <s v="CA-2017-121398"/>
    <s v="Standard Class"/>
    <s v="FH-14365"/>
    <s v="Fred Hopkins"/>
    <x v="0"/>
    <s v="United States"/>
    <s v="Los Angeles"/>
    <x v="0"/>
    <n v="90008"/>
    <x v="0"/>
    <s v="OFF-BI-10001718"/>
    <x v="0"/>
    <x v="2"/>
    <s v="GBC DocuBind P50 Personal Binding Machine"/>
    <n v="153.55000000000001"/>
    <n v="3"/>
    <n v="0.2"/>
    <n v="51.82"/>
    <x v="22"/>
    <x v="1"/>
    <d v="2017-12-29T00:00:00"/>
  </r>
  <r>
    <s v="CA-2017-154676"/>
    <s v="First Class"/>
    <s v="NZ-18565"/>
    <s v="Nick Zandusky"/>
    <x v="2"/>
    <s v="United States"/>
    <s v="Houston"/>
    <x v="5"/>
    <n v="77070"/>
    <x v="2"/>
    <s v="OFF-ST-10001172"/>
    <x v="0"/>
    <x v="3"/>
    <s v="Tennsco Lockers, Sand"/>
    <n v="151.06"/>
    <n v="9"/>
    <n v="0.2"/>
    <n v="7.55"/>
    <x v="233"/>
    <x v="1"/>
    <d v="2017-08-08T00:00:00"/>
  </r>
  <r>
    <s v="CA-2015-114048"/>
    <s v="Standard Class"/>
    <s v="EH-13945"/>
    <s v="Eric Hoffmann"/>
    <x v="1"/>
    <s v="United States"/>
    <s v="Costa Mesa"/>
    <x v="0"/>
    <n v="92627"/>
    <x v="0"/>
    <s v="FUR-FU-10004351"/>
    <x v="1"/>
    <x v="8"/>
    <s v="Staple-based wall hangings"/>
    <n v="29.22"/>
    <n v="3"/>
    <n v="0"/>
    <n v="12.86"/>
    <x v="329"/>
    <x v="3"/>
    <d v="2015-12-18T00:00:00"/>
  </r>
  <r>
    <s v="CA-2015-137281"/>
    <s v="Standard Class"/>
    <s v="BF-10975"/>
    <s v="Barbara Fisher"/>
    <x v="0"/>
    <s v="United States"/>
    <s v="Roswell"/>
    <x v="29"/>
    <n v="30076"/>
    <x v="1"/>
    <s v="OFF-PA-10001870"/>
    <x v="0"/>
    <x v="1"/>
    <s v="Xerox 202"/>
    <n v="6.48"/>
    <n v="1"/>
    <n v="0"/>
    <n v="3.11"/>
    <x v="181"/>
    <x v="3"/>
    <d v="2015-06-17T00:00:00"/>
  </r>
  <r>
    <s v="CA-2015-147011"/>
    <s v="Standard Class"/>
    <s v="HR-14830"/>
    <s v="Harold Ryan"/>
    <x v="0"/>
    <s v="United States"/>
    <s v="Miami"/>
    <x v="7"/>
    <n v="33178"/>
    <x v="1"/>
    <s v="OFF-AR-10002399"/>
    <x v="0"/>
    <x v="11"/>
    <s v="Dixon Prang Watercolor Pencils, 10-Color Set with Brush"/>
    <n v="13.63"/>
    <n v="4"/>
    <n v="0.2"/>
    <n v="3.58"/>
    <x v="573"/>
    <x v="3"/>
    <d v="2015-06-22T00:00:00"/>
  </r>
  <r>
    <s v="CA-2016-133802"/>
    <s v="Standard Class"/>
    <s v="SP-20650"/>
    <s v="Stephanie Phelps"/>
    <x v="0"/>
    <s v="United States"/>
    <s v="Redwood City"/>
    <x v="0"/>
    <n v="94061"/>
    <x v="0"/>
    <s v="OFF-BI-10003291"/>
    <x v="0"/>
    <x v="2"/>
    <s v="Wilson Jones Leather-Like Binders with DublLock Round Rings"/>
    <n v="41.9"/>
    <n v="6"/>
    <n v="0.2"/>
    <n v="14.14"/>
    <x v="283"/>
    <x v="0"/>
    <d v="2016-03-20T00:00:00"/>
  </r>
  <r>
    <s v="CA-2017-152660"/>
    <s v="Standard Class"/>
    <s v="CB-12415"/>
    <s v="Christy Brittain"/>
    <x v="1"/>
    <s v="United States"/>
    <s v="Chicago"/>
    <x v="6"/>
    <n v="60610"/>
    <x v="2"/>
    <s v="OFF-ST-10000532"/>
    <x v="0"/>
    <x v="3"/>
    <s v="Advantus Rolling Drawer Organizers"/>
    <n v="61.57"/>
    <n v="2"/>
    <n v="0.2"/>
    <n v="4.62"/>
    <x v="733"/>
    <x v="1"/>
    <d v="2017-09-12T00:00:00"/>
  </r>
  <r>
    <s v="CA-2015-142139"/>
    <s v="Standard Class"/>
    <s v="SD-20485"/>
    <s v="Shirley Daniels"/>
    <x v="2"/>
    <s v="United States"/>
    <s v="Bedford"/>
    <x v="5"/>
    <n v="76021"/>
    <x v="2"/>
    <s v="OFF-PA-10003883"/>
    <x v="0"/>
    <x v="1"/>
    <s v="Message Book, Phone, Wirebound Standard Line Memo, 2 3/4\ X 5\&quot;\&quot;\&quot;&quot;"/>
    <n v="20.96"/>
    <n v="4"/>
    <n v="0.2"/>
    <n v="6.81"/>
    <x v="126"/>
    <x v="3"/>
    <d v="2015-08-31T00:00:00"/>
  </r>
  <r>
    <s v="CA-2016-124100"/>
    <s v="Standard Class"/>
    <s v="EH-13990"/>
    <s v="Erica Hackney"/>
    <x v="1"/>
    <s v="United States"/>
    <s v="New York City"/>
    <x v="10"/>
    <n v="10009"/>
    <x v="3"/>
    <s v="FUR-CH-10003817"/>
    <x v="1"/>
    <x v="7"/>
    <s v="Global Value Steno Chair, Gray"/>
    <n v="328"/>
    <n v="6"/>
    <n v="0.1"/>
    <n v="54.67"/>
    <x v="734"/>
    <x v="0"/>
    <d v="2016-06-04T00:00:00"/>
  </r>
  <r>
    <s v="US-2014-158400"/>
    <s v="First Class"/>
    <s v="AH-10030"/>
    <s v="Aaron Hawkins"/>
    <x v="0"/>
    <s v="United States"/>
    <s v="San Francisco"/>
    <x v="0"/>
    <n v="94109"/>
    <x v="0"/>
    <s v="OFF-BI-10002353"/>
    <x v="0"/>
    <x v="2"/>
    <s v="GBC VeloBind Cover Sets"/>
    <n v="49.41"/>
    <n v="4"/>
    <n v="0.2"/>
    <n v="18.53"/>
    <x v="735"/>
    <x v="2"/>
    <d v="2014-10-28T00:00:00"/>
  </r>
  <r>
    <s v="CA-2014-163447"/>
    <s v="Standard Class"/>
    <s v="TB-21190"/>
    <s v="Thomas Brumley"/>
    <x v="2"/>
    <s v="United States"/>
    <s v="New York City"/>
    <x v="10"/>
    <n v="10011"/>
    <x v="3"/>
    <s v="FUR-CH-10004477"/>
    <x v="1"/>
    <x v="7"/>
    <s v="Global Push Button Manager's Chair, Indigo"/>
    <n v="767.21"/>
    <n v="14"/>
    <n v="0.1"/>
    <n v="161.97"/>
    <x v="199"/>
    <x v="2"/>
    <d v="2014-12-31T00:00:00"/>
  </r>
  <r>
    <s v="CA-2017-145737"/>
    <s v="Standard Class"/>
    <s v="AB-10165"/>
    <s v="Alan Barnes"/>
    <x v="1"/>
    <s v="United States"/>
    <s v="Lebanon"/>
    <x v="19"/>
    <n v="37087"/>
    <x v="1"/>
    <s v="OFF-PA-10001033"/>
    <x v="0"/>
    <x v="1"/>
    <s v="Xerox 1893"/>
    <n v="163.96"/>
    <n v="5"/>
    <n v="0.2"/>
    <n v="59.44"/>
    <x v="74"/>
    <x v="1"/>
    <d v="2017-09-20T00:00:00"/>
  </r>
  <r>
    <s v="CA-2016-148096"/>
    <s v="First Class"/>
    <s v="AO-10810"/>
    <s v="Anthony O'Donnell"/>
    <x v="0"/>
    <s v="United States"/>
    <s v="Los Angeles"/>
    <x v="0"/>
    <n v="90045"/>
    <x v="0"/>
    <s v="FUR-TA-10004152"/>
    <x v="1"/>
    <x v="4"/>
    <s v="Barricks 18\ x 48\&quot;\&quot; Non-Folding Utility Table with Bottom Storage Shelf\&quot;&quot;"/>
    <n v="161.28"/>
    <n v="2"/>
    <n v="0.2"/>
    <n v="12.1"/>
    <x v="419"/>
    <x v="0"/>
    <d v="2016-08-19T00:00:00"/>
  </r>
  <r>
    <s v="CA-2016-146766"/>
    <s v="Same Day"/>
    <s v="TT-21220"/>
    <s v="Thomas Thornton"/>
    <x v="1"/>
    <s v="United States"/>
    <s v="Chula Vista"/>
    <x v="0"/>
    <n v="91911"/>
    <x v="0"/>
    <s v="OFF-AR-10002135"/>
    <x v="0"/>
    <x v="11"/>
    <s v="Boston Heavy-Duty Trimline Electric Pencil Sharpeners"/>
    <n v="192.8"/>
    <n v="4"/>
    <n v="0"/>
    <n v="55.91"/>
    <x v="111"/>
    <x v="0"/>
    <d v="2016-04-11T00:00:00"/>
  </r>
  <r>
    <s v="US-2016-142251"/>
    <s v="Second Class"/>
    <s v="FO-14305"/>
    <s v="Frank Olsen"/>
    <x v="1"/>
    <s v="United States"/>
    <s v="Hollywood"/>
    <x v="7"/>
    <n v="33021"/>
    <x v="1"/>
    <s v="OFF-PA-10002986"/>
    <x v="0"/>
    <x v="1"/>
    <s v="Xerox 1898"/>
    <n v="32.06"/>
    <n v="6"/>
    <n v="0.2"/>
    <n v="11.22"/>
    <x v="534"/>
    <x v="0"/>
    <d v="2016-10-31T00:00:00"/>
  </r>
  <r>
    <s v="US-2015-113593"/>
    <s v="First Class"/>
    <s v="NC-18415"/>
    <s v="Nathan Cano"/>
    <x v="1"/>
    <s v="United States"/>
    <s v="Santa Maria"/>
    <x v="0"/>
    <n v="93454"/>
    <x v="0"/>
    <s v="OFF-ST-10000532"/>
    <x v="0"/>
    <x v="3"/>
    <s v="Advantus Rolling Drawer Organizers"/>
    <n v="115.44"/>
    <n v="3"/>
    <n v="0"/>
    <n v="30.01"/>
    <x v="402"/>
    <x v="3"/>
    <d v="2015-04-20T00:00:00"/>
  </r>
  <r>
    <s v="CA-2017-151190"/>
    <s v="Standard Class"/>
    <s v="GT-14710"/>
    <s v="Greg Tran"/>
    <x v="1"/>
    <s v="United States"/>
    <s v="Omaha"/>
    <x v="37"/>
    <n v="68104"/>
    <x v="2"/>
    <s v="OFF-PA-10000575"/>
    <x v="0"/>
    <x v="1"/>
    <s v="Wirebound Message Books, Four 2 3/4 x 5 White Forms per Page"/>
    <n v="20.07"/>
    <n v="3"/>
    <n v="0"/>
    <n v="9.23"/>
    <x v="461"/>
    <x v="1"/>
    <d v="2017-06-27T00:00:00"/>
  </r>
  <r>
    <s v="CA-2014-133543"/>
    <s v="Standard Class"/>
    <s v="KM-16660"/>
    <s v="Khloe Miller"/>
    <x v="1"/>
    <s v="United States"/>
    <s v="San Jose"/>
    <x v="0"/>
    <n v="95123"/>
    <x v="0"/>
    <s v="OFF-AR-10003394"/>
    <x v="0"/>
    <x v="11"/>
    <s v="Newell 332"/>
    <n v="11.76"/>
    <n v="4"/>
    <n v="0"/>
    <n v="3.18"/>
    <x v="736"/>
    <x v="2"/>
    <d v="2014-12-26T00:00:00"/>
  </r>
  <r>
    <s v="CA-2016-161928"/>
    <s v="Second Class"/>
    <s v="AC-10660"/>
    <s v="Anna Chung"/>
    <x v="1"/>
    <s v="United States"/>
    <s v="San Francisco"/>
    <x v="0"/>
    <n v="94109"/>
    <x v="0"/>
    <s v="TEC-PH-10003484"/>
    <x v="2"/>
    <x v="5"/>
    <s v="Ooma Telo VoIP Home Phone System"/>
    <n v="201.58"/>
    <n v="2"/>
    <n v="0.2"/>
    <n v="12.6"/>
    <x v="737"/>
    <x v="0"/>
    <d v="2016-06-29T00:00:00"/>
  </r>
  <r>
    <s v="US-2016-106600"/>
    <s v="First Class"/>
    <s v="RM-19375"/>
    <s v="Raymond Messe"/>
    <x v="1"/>
    <s v="United States"/>
    <s v="Columbus"/>
    <x v="29"/>
    <n v="31907"/>
    <x v="1"/>
    <s v="FUR-BO-10001608"/>
    <x v="1"/>
    <x v="15"/>
    <s v="Hon Metal Bookcases, Black"/>
    <n v="354.9"/>
    <n v="5"/>
    <n v="0"/>
    <n v="88.73"/>
    <x v="574"/>
    <x v="0"/>
    <d v="2016-11-04T00:00:00"/>
  </r>
  <r>
    <s v="CA-2014-111871"/>
    <s v="Second Class"/>
    <s v="EK-13795"/>
    <s v="Eileen Kiefer"/>
    <x v="2"/>
    <s v="United States"/>
    <s v="San Francisco"/>
    <x v="0"/>
    <n v="94110"/>
    <x v="0"/>
    <s v="FUR-BO-10004218"/>
    <x v="1"/>
    <x v="15"/>
    <s v="Bush Heritage Pine Collection 5-Shelf Bookcase, Albany Pine Finish, *Special Order"/>
    <n v="1198.33"/>
    <n v="10"/>
    <n v="0.15"/>
    <n v="70.489999999999995"/>
    <x v="738"/>
    <x v="2"/>
    <d v="2014-03-21T00:00:00"/>
  </r>
  <r>
    <s v="CA-2017-139437"/>
    <s v="Standard Class"/>
    <s v="RD-19585"/>
    <s v="Rob Dowd"/>
    <x v="1"/>
    <s v="United States"/>
    <s v="Los Angeles"/>
    <x v="0"/>
    <n v="90004"/>
    <x v="0"/>
    <s v="OFF-ST-10002485"/>
    <x v="0"/>
    <x v="3"/>
    <s v="Rogers Deluxe File Chest"/>
    <n v="87.92"/>
    <n v="4"/>
    <n v="0"/>
    <n v="0.88"/>
    <x v="229"/>
    <x v="1"/>
    <d v="2017-08-07T00:00:00"/>
  </r>
  <r>
    <s v="CA-2016-161025"/>
    <s v="Standard Class"/>
    <s v="GM-14440"/>
    <s v="Gary McGarr"/>
    <x v="1"/>
    <s v="United States"/>
    <s v="Los Angeles"/>
    <x v="0"/>
    <n v="90049"/>
    <x v="0"/>
    <s v="OFF-ST-10001932"/>
    <x v="0"/>
    <x v="3"/>
    <s v="Fellowes Staxonsteel Drawer Files"/>
    <n v="772.68"/>
    <n v="4"/>
    <n v="0"/>
    <n v="108.18"/>
    <x v="739"/>
    <x v="0"/>
    <d v="2016-09-12T00:00:00"/>
  </r>
  <r>
    <s v="CA-2015-142433"/>
    <s v="Standard Class"/>
    <s v="ES-14020"/>
    <s v="Erica Smith"/>
    <x v="1"/>
    <s v="United States"/>
    <s v="Houston"/>
    <x v="5"/>
    <n v="77036"/>
    <x v="2"/>
    <s v="OFF-PA-10002377"/>
    <x v="0"/>
    <x v="1"/>
    <s v="Xerox 1916"/>
    <n v="117.46"/>
    <n v="3"/>
    <n v="0.2"/>
    <n v="44.05"/>
    <x v="740"/>
    <x v="3"/>
    <d v="2015-04-25T00:00:00"/>
  </r>
  <r>
    <s v="CA-2015-132815"/>
    <s v="Second Class"/>
    <s v="RW-19540"/>
    <s v="Rick Wilson"/>
    <x v="0"/>
    <s v="United States"/>
    <s v="Los Angeles"/>
    <x v="0"/>
    <n v="90008"/>
    <x v="0"/>
    <s v="OFF-PA-10004530"/>
    <x v="0"/>
    <x v="1"/>
    <s v="Personal Creations Ink Jet Cards and Labels"/>
    <n v="22.96"/>
    <n v="2"/>
    <n v="0"/>
    <n v="11.25"/>
    <x v="212"/>
    <x v="3"/>
    <d v="2015-09-22T00:00:00"/>
  </r>
  <r>
    <s v="CA-2014-101266"/>
    <s v="Second Class"/>
    <s v="MM-17920"/>
    <s v="Michael Moore"/>
    <x v="1"/>
    <s v="United States"/>
    <s v="Springfield"/>
    <x v="9"/>
    <n v="22153"/>
    <x v="1"/>
    <s v="OFF-PA-10002986"/>
    <x v="0"/>
    <x v="1"/>
    <s v="Xerox 1898"/>
    <n v="13.36"/>
    <n v="2"/>
    <n v="0"/>
    <n v="6.41"/>
    <x v="741"/>
    <x v="2"/>
    <d v="2014-08-30T00:00:00"/>
  </r>
  <r>
    <s v="CA-2016-143609"/>
    <s v="First Class"/>
    <s v="DB-13270"/>
    <s v="Deborah Brumfield"/>
    <x v="2"/>
    <s v="United States"/>
    <s v="Portland"/>
    <x v="40"/>
    <n v="97206"/>
    <x v="0"/>
    <s v="FUR-CH-10004218"/>
    <x v="1"/>
    <x v="7"/>
    <s v="Global Fabric Manager's Chair, Dark Gray"/>
    <n v="403.92"/>
    <n v="5"/>
    <n v="0.2"/>
    <n v="25.25"/>
    <x v="191"/>
    <x v="0"/>
    <d v="2016-12-13T00:00:00"/>
  </r>
  <r>
    <s v="CA-2015-138331"/>
    <s v="Standard Class"/>
    <s v="JK-15625"/>
    <s v="Jim Karlsson"/>
    <x v="1"/>
    <s v="United States"/>
    <s v="Philadelphia"/>
    <x v="13"/>
    <n v="19120"/>
    <x v="3"/>
    <s v="OFF-AR-10002952"/>
    <x v="0"/>
    <x v="11"/>
    <s v="Stanley Contemporary Battery Pencil Sharpeners"/>
    <n v="106.8"/>
    <n v="10"/>
    <n v="0.2"/>
    <n v="10.68"/>
    <x v="599"/>
    <x v="3"/>
    <d v="2015-12-08T00:00:00"/>
  </r>
  <r>
    <s v="CA-2017-157903"/>
    <s v="Standard Class"/>
    <s v="AM-10705"/>
    <s v="Anne McFarland"/>
    <x v="1"/>
    <s v="United States"/>
    <s v="Des Plaines"/>
    <x v="6"/>
    <n v="60016"/>
    <x v="2"/>
    <s v="TEC-PH-10004345"/>
    <x v="2"/>
    <x v="5"/>
    <s v="Cisco SPA 502G IP Phone"/>
    <n v="383.84"/>
    <n v="4"/>
    <n v="0.2"/>
    <n v="47.98"/>
    <x v="742"/>
    <x v="1"/>
    <d v="2017-08-04T00:00:00"/>
  </r>
  <r>
    <s v="CA-2016-157259"/>
    <s v="Standard Class"/>
    <s v="JM-15535"/>
    <s v="Jessica Myrick"/>
    <x v="1"/>
    <s v="United States"/>
    <s v="New York City"/>
    <x v="10"/>
    <n v="10035"/>
    <x v="3"/>
    <s v="FUR-FU-10003192"/>
    <x v="1"/>
    <x v="8"/>
    <s v="Luxo Adjustable Task Clamp Lamp"/>
    <n v="799.56"/>
    <n v="9"/>
    <n v="0"/>
    <n v="207.89"/>
    <x v="624"/>
    <x v="0"/>
    <d v="2016-12-28T00:00:00"/>
  </r>
  <r>
    <s v="CA-2017-107986"/>
    <s v="Same Day"/>
    <s v="MW-18220"/>
    <s v="Mitch Webber"/>
    <x v="1"/>
    <s v="United States"/>
    <s v="Seattle"/>
    <x v="2"/>
    <n v="98103"/>
    <x v="0"/>
    <s v="OFF-ST-10001325"/>
    <x v="0"/>
    <x v="3"/>
    <s v="Sterilite Officeware Hinged File Box"/>
    <n v="31.44"/>
    <n v="3"/>
    <n v="0"/>
    <n v="8.49"/>
    <x v="743"/>
    <x v="1"/>
    <d v="2017-12-13T00:00:00"/>
  </r>
  <r>
    <s v="CA-2016-118332"/>
    <s v="Standard Class"/>
    <s v="PK-19075"/>
    <s v="Pete Kriz"/>
    <x v="1"/>
    <s v="United States"/>
    <s v="Apple Valley"/>
    <x v="0"/>
    <n v="92307"/>
    <x v="0"/>
    <s v="FUR-CH-10001708"/>
    <x v="1"/>
    <x v="7"/>
    <s v="Office Star - Contemporary Swivel Chair with Padded Adjustable Arms and Flex Back"/>
    <n v="563.91999999999996"/>
    <n v="5"/>
    <n v="0.2"/>
    <n v="7.05"/>
    <x v="239"/>
    <x v="0"/>
    <d v="2016-12-23T00:00:00"/>
  </r>
  <r>
    <s v="CA-2017-145660"/>
    <s v="First Class"/>
    <s v="MG-17650"/>
    <s v="Matthew Grinstein"/>
    <x v="2"/>
    <s v="United States"/>
    <s v="Marion"/>
    <x v="15"/>
    <n v="43302"/>
    <x v="3"/>
    <s v="FUR-FU-10002885"/>
    <x v="1"/>
    <x v="8"/>
    <s v="Magna Visual Magnetic Picture Hangers"/>
    <n v="7.71"/>
    <n v="2"/>
    <n v="0.2"/>
    <n v="1.74"/>
    <x v="744"/>
    <x v="1"/>
    <d v="2017-03-12T00:00:00"/>
  </r>
  <r>
    <s v="CA-2014-128538"/>
    <s v="Standard Class"/>
    <s v="AS-10240"/>
    <s v="Alan Shonely"/>
    <x v="1"/>
    <s v="United States"/>
    <s v="Redondo Beach"/>
    <x v="0"/>
    <n v="90278"/>
    <x v="0"/>
    <s v="OFF-EN-10001219"/>
    <x v="0"/>
    <x v="6"/>
    <s v="#10- 4 1/8\ x 9 1/2\&quot;\&quot; Security-Tint Envelopes\&quot;&quot;"/>
    <n v="7.64"/>
    <n v="1"/>
    <n v="0"/>
    <n v="3.74"/>
    <x v="745"/>
    <x v="2"/>
    <d v="2014-11-10T00:00:00"/>
  </r>
  <r>
    <s v="US-2015-129553"/>
    <s v="Standard Class"/>
    <s v="PG-18820"/>
    <s v="Patrick Gardner"/>
    <x v="1"/>
    <s v="United States"/>
    <s v="Louisville"/>
    <x v="21"/>
    <n v="40214"/>
    <x v="1"/>
    <s v="TEC-PH-10004897"/>
    <x v="2"/>
    <x v="5"/>
    <s v="Mediabridge Sport Armband iPhone 5s"/>
    <n v="29.97"/>
    <n v="3"/>
    <n v="0"/>
    <n v="0.3"/>
    <x v="746"/>
    <x v="3"/>
    <d v="2015-07-27T00:00:00"/>
  </r>
  <r>
    <s v="US-2017-157224"/>
    <s v="Second Class"/>
    <s v="JB-16000"/>
    <s v="Joy Bell-"/>
    <x v="1"/>
    <s v="United States"/>
    <s v="Los Angeles"/>
    <x v="0"/>
    <n v="90045"/>
    <x v="0"/>
    <s v="OFF-LA-10000121"/>
    <x v="0"/>
    <x v="0"/>
    <s v="Avery 48"/>
    <n v="56.7"/>
    <n v="9"/>
    <n v="0"/>
    <n v="26.08"/>
    <x v="13"/>
    <x v="1"/>
    <d v="2017-09-18T00:00:00"/>
  </r>
  <r>
    <s v="CA-2014-148782"/>
    <s v="Standard Class"/>
    <s v="PO-18850"/>
    <s v="Patrick O'Brill"/>
    <x v="1"/>
    <s v="United States"/>
    <s v="Irving"/>
    <x v="5"/>
    <n v="75061"/>
    <x v="2"/>
    <s v="TEC-PH-10002923"/>
    <x v="2"/>
    <x v="5"/>
    <s v="Logitech B530 USBÂ HeadsetÂ -Â headsetÂ - Full size, Binaural"/>
    <n v="88.78"/>
    <n v="3"/>
    <n v="0.2"/>
    <n v="7.77"/>
    <x v="747"/>
    <x v="2"/>
    <d v="2014-07-11T00:00:00"/>
  </r>
  <r>
    <s v="CA-2017-127656"/>
    <s v="Standard Class"/>
    <s v="NW-18400"/>
    <s v="Natalie Webber"/>
    <x v="1"/>
    <s v="United States"/>
    <s v="Waterloo"/>
    <x v="34"/>
    <n v="50701"/>
    <x v="2"/>
    <s v="OFF-AR-10001166"/>
    <x v="0"/>
    <x v="11"/>
    <s v="Staples in misc. colors"/>
    <n v="30.32"/>
    <n v="4"/>
    <n v="0"/>
    <n v="11.82"/>
    <x v="242"/>
    <x v="1"/>
    <d v="2017-11-07T00:00:00"/>
  </r>
  <r>
    <s v="CA-2016-144400"/>
    <s v="Standard Class"/>
    <s v="AC-10420"/>
    <s v="Alyssa Crouse"/>
    <x v="0"/>
    <s v="United States"/>
    <s v="Philadelphia"/>
    <x v="13"/>
    <n v="19120"/>
    <x v="3"/>
    <s v="OFF-EN-10004386"/>
    <x v="0"/>
    <x v="6"/>
    <s v="Recycled Interoffice Envelopes with String and Button Closure, 10 x 13"/>
    <n v="57.58"/>
    <n v="3"/>
    <n v="0.2"/>
    <n v="21.59"/>
    <x v="748"/>
    <x v="0"/>
    <d v="2016-02-27T00:00:00"/>
  </r>
  <r>
    <s v="US-2016-155180"/>
    <s v="Standard Class"/>
    <s v="TB-21280"/>
    <s v="Toby Braunhardt"/>
    <x v="1"/>
    <s v="United States"/>
    <s v="New York City"/>
    <x v="10"/>
    <n v="10009"/>
    <x v="3"/>
    <s v="OFF-BI-10004506"/>
    <x v="0"/>
    <x v="2"/>
    <s v="Wilson Jones data.warehouse D-Ring Binders with DublLock"/>
    <n v="26.34"/>
    <n v="4"/>
    <n v="0.2"/>
    <n v="9.2200000000000006"/>
    <x v="49"/>
    <x v="0"/>
    <d v="2016-01-29T00:00:00"/>
  </r>
  <r>
    <s v="US-2016-131912"/>
    <s v="Second Class"/>
    <s v="LH-17155"/>
    <s v="Logan Haushalter"/>
    <x v="1"/>
    <s v="United States"/>
    <s v="Los Angeles"/>
    <x v="0"/>
    <n v="90008"/>
    <x v="0"/>
    <s v="OFF-BI-10004236"/>
    <x v="0"/>
    <x v="2"/>
    <s v="XtraLife ClearVue Slant-D Ring Binder, White, 3\\&quot;&quot;"/>
    <n v="11.74"/>
    <n v="1"/>
    <n v="0.2"/>
    <n v="3.82"/>
    <x v="480"/>
    <x v="0"/>
    <d v="2016-10-29T00:00:00"/>
  </r>
  <r>
    <s v="CA-2017-141572"/>
    <s v="Second Class"/>
    <s v="LO-17170"/>
    <s v="Lori Olson"/>
    <x v="0"/>
    <s v="United States"/>
    <s v="Concord"/>
    <x v="32"/>
    <n v="3301"/>
    <x v="3"/>
    <s v="FUR-FU-10001185"/>
    <x v="1"/>
    <x v="8"/>
    <s v="Advantus Employee of the Month Certificate Frame, 11 x 13-1/2"/>
    <n v="247.44"/>
    <n v="8"/>
    <n v="0"/>
    <n v="101.45"/>
    <x v="15"/>
    <x v="1"/>
    <d v="2017-05-31T00:00:00"/>
  </r>
  <r>
    <s v="CA-2016-165561"/>
    <s v="Standard Class"/>
    <s v="CR-12580"/>
    <s v="Clay Rozendal"/>
    <x v="2"/>
    <s v="United States"/>
    <s v="Bellevue"/>
    <x v="2"/>
    <n v="98006"/>
    <x v="0"/>
    <s v="OFF-SU-10004782"/>
    <x v="0"/>
    <x v="13"/>
    <s v="Elite 5\ Scissors\&quot;&quot;"/>
    <n v="25.35"/>
    <n v="3"/>
    <n v="0"/>
    <n v="7.61"/>
    <x v="183"/>
    <x v="0"/>
    <d v="2016-11-28T00:00:00"/>
  </r>
  <r>
    <s v="CA-2015-151624"/>
    <s v="Standard Class"/>
    <s v="VW-21775"/>
    <s v="Victoria Wilson"/>
    <x v="0"/>
    <s v="United States"/>
    <s v="Montgomery"/>
    <x v="35"/>
    <n v="36116"/>
    <x v="1"/>
    <s v="FUR-FU-10001731"/>
    <x v="1"/>
    <x v="8"/>
    <s v="Acrylic Self-Standing Desk Frames"/>
    <n v="21.36"/>
    <n v="8"/>
    <n v="0"/>
    <n v="8.1199999999999992"/>
    <x v="749"/>
    <x v="3"/>
    <d v="2015-09-14T00:00:00"/>
  </r>
  <r>
    <s v="CA-2017-139444"/>
    <s v="Standard Class"/>
    <s v="GK-14620"/>
    <s v="Grace Kelly"/>
    <x v="0"/>
    <s v="United States"/>
    <s v="Plano"/>
    <x v="5"/>
    <n v="75023"/>
    <x v="2"/>
    <s v="OFF-LA-10000134"/>
    <x v="0"/>
    <x v="0"/>
    <s v="Avery 511"/>
    <n v="9.86"/>
    <n v="4"/>
    <n v="0.2"/>
    <n v="3.45"/>
    <x v="656"/>
    <x v="1"/>
    <d v="2017-09-15T00:00:00"/>
  </r>
  <r>
    <s v="CA-2015-133536"/>
    <s v="Second Class"/>
    <s v="JH-15820"/>
    <s v="John Huston"/>
    <x v="1"/>
    <s v="United States"/>
    <s v="New York City"/>
    <x v="10"/>
    <n v="10009"/>
    <x v="3"/>
    <s v="OFF-EN-10004459"/>
    <x v="0"/>
    <x v="6"/>
    <s v="Security-Tint Envelopes"/>
    <n v="22.92"/>
    <n v="3"/>
    <n v="0"/>
    <n v="11.23"/>
    <x v="750"/>
    <x v="3"/>
    <d v="2015-03-30T00:00:00"/>
  </r>
  <r>
    <s v="CA-2015-150441"/>
    <s v="Second Class"/>
    <s v="RA-19285"/>
    <s v="Ralph Arnett"/>
    <x v="1"/>
    <s v="United States"/>
    <s v="Richmond"/>
    <x v="25"/>
    <n v="47374"/>
    <x v="2"/>
    <s v="OFF-BI-10003529"/>
    <x v="0"/>
    <x v="2"/>
    <s v="Avery Round Ring Poly Binders"/>
    <n v="11.36"/>
    <n v="4"/>
    <n v="0"/>
    <n v="5.57"/>
    <x v="493"/>
    <x v="3"/>
    <d v="2015-08-17T00:00:00"/>
  </r>
  <r>
    <s v="CA-2015-162607"/>
    <s v="Standard Class"/>
    <s v="RO-19780"/>
    <s v="Rose O'Brian"/>
    <x v="1"/>
    <s v="United States"/>
    <s v="Seattle"/>
    <x v="2"/>
    <n v="98115"/>
    <x v="0"/>
    <s v="OFF-BI-10002949"/>
    <x v="0"/>
    <x v="2"/>
    <s v="Prestige Round Ring Binders"/>
    <n v="14.59"/>
    <n v="3"/>
    <n v="0.2"/>
    <n v="4.92"/>
    <x v="620"/>
    <x v="3"/>
    <d v="2015-12-05T00:00:00"/>
  </r>
  <r>
    <s v="CA-2017-103506"/>
    <s v="Standard Class"/>
    <s v="LR-17035"/>
    <s v="Lisa Ryan"/>
    <x v="0"/>
    <s v="United States"/>
    <s v="Long Beach"/>
    <x v="10"/>
    <n v="11561"/>
    <x v="3"/>
    <s v="OFF-LA-10001158"/>
    <x v="0"/>
    <x v="0"/>
    <s v="Avery Address/Shipping Labels for Typewriters, 4\ x 2\&quot;\&quot;\&quot;&quot;"/>
    <n v="41.4"/>
    <n v="4"/>
    <n v="0"/>
    <n v="19.87"/>
    <x v="125"/>
    <x v="1"/>
    <d v="2017-07-27T00:00:00"/>
  </r>
  <r>
    <s v="CA-2017-160724"/>
    <s v="Standard Class"/>
    <s v="YS-21880"/>
    <s v="Yana Sorensen"/>
    <x v="0"/>
    <s v="United States"/>
    <s v="Columbus"/>
    <x v="29"/>
    <n v="31907"/>
    <x v="1"/>
    <s v="OFF-BI-10004965"/>
    <x v="0"/>
    <x v="2"/>
    <s v="Ibico Covers for Plastic or Wire Binding Elements"/>
    <n v="34.5"/>
    <n v="3"/>
    <n v="0"/>
    <n v="15.53"/>
    <x v="654"/>
    <x v="1"/>
    <d v="2017-10-05T00:00:00"/>
  </r>
  <r>
    <s v="US-2016-115952"/>
    <s v="Same Day"/>
    <s v="JH-15910"/>
    <s v="Jonathan Howell"/>
    <x v="1"/>
    <s v="United States"/>
    <s v="Tulsa"/>
    <x v="26"/>
    <n v="74133"/>
    <x v="2"/>
    <s v="OFF-BI-10004654"/>
    <x v="0"/>
    <x v="2"/>
    <s v="Avery Binding System Hidden Tab Executive Style Index Sets"/>
    <n v="28.85"/>
    <n v="5"/>
    <n v="0"/>
    <n v="14.43"/>
    <x v="751"/>
    <x v="0"/>
    <d v="2016-06-10T00:00:00"/>
  </r>
  <r>
    <s v="CA-2017-149706"/>
    <s v="First Class"/>
    <s v="AS-10285"/>
    <s v="Alejandro Savely"/>
    <x v="0"/>
    <s v="United States"/>
    <s v="Palatine"/>
    <x v="6"/>
    <n v="60067"/>
    <x v="2"/>
    <s v="TEC-AC-10001284"/>
    <x v="2"/>
    <x v="10"/>
    <s v="Enermax Briskie RF Wireless Keyboard and Mouse Combo"/>
    <n v="116.31"/>
    <n v="7"/>
    <n v="0.2"/>
    <n v="23.26"/>
    <x v="727"/>
    <x v="1"/>
    <d v="2017-12-12T00:00:00"/>
  </r>
  <r>
    <s v="CA-2017-152226"/>
    <s v="Standard Class"/>
    <s v="JH-15910"/>
    <s v="Jonathan Howell"/>
    <x v="1"/>
    <s v="United States"/>
    <s v="Cincinnati"/>
    <x v="15"/>
    <n v="45231"/>
    <x v="3"/>
    <s v="OFF-LA-10000443"/>
    <x v="0"/>
    <x v="0"/>
    <s v="Avery 501"/>
    <n v="5.9"/>
    <n v="2"/>
    <n v="0.2"/>
    <n v="1.99"/>
    <x v="528"/>
    <x v="1"/>
    <d v="2017-12-05T00:00:00"/>
  </r>
  <r>
    <s v="CA-2015-116484"/>
    <s v="Standard Class"/>
    <s v="JK-15205"/>
    <s v="Jamie Kunitz"/>
    <x v="1"/>
    <s v="United States"/>
    <s v="Marion"/>
    <x v="15"/>
    <n v="43302"/>
    <x v="3"/>
    <s v="FUR-FU-10002874"/>
    <x v="1"/>
    <x v="8"/>
    <s v="Ultra Commercial Grade Dual Valve Door Closer"/>
    <n v="63.82"/>
    <n v="2"/>
    <n v="0.2"/>
    <n v="9.57"/>
    <x v="185"/>
    <x v="3"/>
    <d v="2015-11-26T00:00:00"/>
  </r>
  <r>
    <s v="CA-2016-100944"/>
    <s v="Standard Class"/>
    <s v="EH-13765"/>
    <s v="Edward Hooks"/>
    <x v="0"/>
    <s v="United States"/>
    <s v="Los Angeles"/>
    <x v="0"/>
    <n v="90049"/>
    <x v="0"/>
    <s v="FUR-CH-10000988"/>
    <x v="1"/>
    <x v="7"/>
    <s v="Hon Olson Stacker Stools"/>
    <n v="563.24"/>
    <n v="5"/>
    <n v="0.2"/>
    <n v="56.32"/>
    <x v="376"/>
    <x v="0"/>
    <d v="2016-09-28T00:00:00"/>
  </r>
  <r>
    <s v="CA-2016-121020"/>
    <s v="Standard Class"/>
    <s v="CG-12040"/>
    <s v="Catherine Glotzbach"/>
    <x v="2"/>
    <s v="United States"/>
    <s v="Lebanon"/>
    <x v="19"/>
    <n v="37087"/>
    <x v="1"/>
    <s v="TEC-PH-10001061"/>
    <x v="2"/>
    <x v="5"/>
    <s v="Apple iPhone 5C"/>
    <n v="239.98"/>
    <n v="3"/>
    <n v="0.2"/>
    <n v="18"/>
    <x v="752"/>
    <x v="0"/>
    <d v="2016-10-31T00:00:00"/>
  </r>
  <r>
    <s v="CA-2017-143756"/>
    <s v="First Class"/>
    <s v="ME-17725"/>
    <s v="Max Engle"/>
    <x v="1"/>
    <s v="United States"/>
    <s v="Salem"/>
    <x v="9"/>
    <n v="24153"/>
    <x v="1"/>
    <s v="FUR-CH-10001854"/>
    <x v="1"/>
    <x v="7"/>
    <s v="Office Star - Professional Matrix Back Chair with 2-to-1 Synchro Tilt and Mesh Fabric Seat"/>
    <n v="701.96"/>
    <n v="2"/>
    <n v="0"/>
    <n v="168.47"/>
    <x v="312"/>
    <x v="1"/>
    <d v="2017-05-12T00:00:00"/>
  </r>
  <r>
    <s v="CA-2014-141152"/>
    <s v="First Class"/>
    <s v="RF-19345"/>
    <s v="Randy Ferguson"/>
    <x v="0"/>
    <s v="United States"/>
    <s v="New York City"/>
    <x v="10"/>
    <n v="10024"/>
    <x v="3"/>
    <s v="OFF-BI-10002931"/>
    <x v="0"/>
    <x v="2"/>
    <s v="Avery Trapezoid Extra Heavy Duty 4\ Binders\&quot;&quot;"/>
    <n v="33.549999999999997"/>
    <n v="1"/>
    <n v="0.2"/>
    <n v="12.58"/>
    <x v="753"/>
    <x v="2"/>
    <d v="2014-09-19T00:00:00"/>
  </r>
  <r>
    <s v="CA-2014-169852"/>
    <s v="Standard Class"/>
    <s v="SF-20965"/>
    <s v="Sylvia Foulston"/>
    <x v="0"/>
    <s v="United States"/>
    <s v="San Diego"/>
    <x v="0"/>
    <n v="92024"/>
    <x v="0"/>
    <s v="OFF-BI-10001460"/>
    <x v="0"/>
    <x v="2"/>
    <s v="Plastic Binding Combs"/>
    <n v="36.36"/>
    <n v="3"/>
    <n v="0.2"/>
    <n v="12.27"/>
    <x v="754"/>
    <x v="2"/>
    <d v="2014-10-26T00:00:00"/>
  </r>
  <r>
    <s v="CA-2017-107314"/>
    <s v="First Class"/>
    <s v="MZ-17335"/>
    <s v="Maria Zettner"/>
    <x v="2"/>
    <s v="United States"/>
    <s v="San Francisco"/>
    <x v="0"/>
    <n v="94109"/>
    <x v="0"/>
    <s v="FUR-FU-10003489"/>
    <x v="1"/>
    <x v="8"/>
    <s v="Contemporary Borderless Frame"/>
    <n v="25.83"/>
    <n v="3"/>
    <n v="0"/>
    <n v="9.56"/>
    <x v="164"/>
    <x v="1"/>
    <d v="2017-11-30T00:00:00"/>
  </r>
  <r>
    <s v="US-2014-161305"/>
    <s v="Standard Class"/>
    <s v="SB-20170"/>
    <s v="Sarah Bern"/>
    <x v="1"/>
    <s v="United States"/>
    <s v="Chicago"/>
    <x v="6"/>
    <n v="60623"/>
    <x v="2"/>
    <s v="OFF-EN-10000461"/>
    <x v="0"/>
    <x v="6"/>
    <s v="#10- 4 1/8\ x 9 1/2\&quot;\&quot; Recycled Envelopes\&quot;&quot;"/>
    <n v="13.98"/>
    <n v="2"/>
    <n v="0.2"/>
    <n v="4.72"/>
    <x v="289"/>
    <x v="2"/>
    <d v="2014-12-06T00:00:00"/>
  </r>
  <r>
    <s v="CA-2017-166919"/>
    <s v="Standard Class"/>
    <s v="AH-10210"/>
    <s v="Alan Hwang"/>
    <x v="1"/>
    <s v="United States"/>
    <s v="Dallas"/>
    <x v="5"/>
    <n v="75220"/>
    <x v="2"/>
    <s v="TEC-PH-10001305"/>
    <x v="2"/>
    <x v="5"/>
    <s v="Panasonic KX TS208W Corded phone"/>
    <n v="195.96"/>
    <n v="5"/>
    <n v="0.2"/>
    <n v="19.600000000000001"/>
    <x v="498"/>
    <x v="1"/>
    <d v="2017-11-27T00:00:00"/>
  </r>
  <r>
    <s v="CA-2017-162712"/>
    <s v="Second Class"/>
    <s v="NK-18490"/>
    <s v="Neil Knudson"/>
    <x v="2"/>
    <s v="United States"/>
    <s v="Corpus Christi"/>
    <x v="5"/>
    <n v="78415"/>
    <x v="2"/>
    <s v="OFF-PA-10000167"/>
    <x v="0"/>
    <x v="1"/>
    <s v="Xerox 1925"/>
    <n v="74.349999999999994"/>
    <n v="3"/>
    <n v="0.2"/>
    <n v="23.24"/>
    <x v="755"/>
    <x v="1"/>
    <d v="2017-06-20T00:00:00"/>
  </r>
  <r>
    <s v="CA-2017-107552"/>
    <s v="Same Day"/>
    <s v="AI-10855"/>
    <s v="Arianne Irving"/>
    <x v="1"/>
    <s v="United States"/>
    <s v="New York City"/>
    <x v="10"/>
    <n v="10035"/>
    <x v="3"/>
    <s v="OFF-PA-10002947"/>
    <x v="0"/>
    <x v="1"/>
    <s v="Xerox 1923"/>
    <n v="6.68"/>
    <n v="1"/>
    <n v="0"/>
    <n v="3.21"/>
    <x v="654"/>
    <x v="1"/>
    <d v="2017-05-05T00:00:00"/>
  </r>
  <r>
    <s v="CA-2014-112837"/>
    <s v="Standard Class"/>
    <s v="LW-17125"/>
    <s v="Liz Willingham"/>
    <x v="1"/>
    <s v="United States"/>
    <s v="Oxnard"/>
    <x v="0"/>
    <n v="93030"/>
    <x v="0"/>
    <s v="FUR-FU-10004006"/>
    <x v="1"/>
    <x v="8"/>
    <s v="Deflect-o DuraMat Lighweight, Studded, Beveled Mat for Low Pile Carpeting"/>
    <n v="127.95"/>
    <n v="3"/>
    <n v="0"/>
    <n v="21.75"/>
    <x v="756"/>
    <x v="2"/>
    <d v="2014-11-09T00:00:00"/>
  </r>
  <r>
    <s v="CA-2017-161459"/>
    <s v="Second Class"/>
    <s v="EB-13750"/>
    <s v="Edward Becker"/>
    <x v="0"/>
    <s v="United States"/>
    <s v="Laguna Niguel"/>
    <x v="0"/>
    <n v="92677"/>
    <x v="0"/>
    <s v="TEC-PH-10004071"/>
    <x v="2"/>
    <x v="5"/>
    <s v="PayAnywhere Card Reader"/>
    <n v="39.96"/>
    <n v="5"/>
    <n v="0.2"/>
    <n v="3.5"/>
    <x v="539"/>
    <x v="1"/>
    <d v="2017-11-29T00:00:00"/>
  </r>
  <r>
    <s v="CA-2017-160017"/>
    <s v="Standard Class"/>
    <s v="SP-20860"/>
    <s v="Sung Pak"/>
    <x v="0"/>
    <s v="United States"/>
    <s v="Jacksonville"/>
    <x v="7"/>
    <n v="32216"/>
    <x v="1"/>
    <s v="OFF-PA-10001800"/>
    <x v="0"/>
    <x v="1"/>
    <s v="Xerox 220"/>
    <n v="10.37"/>
    <n v="2"/>
    <n v="0.2"/>
    <n v="3.63"/>
    <x v="685"/>
    <x v="1"/>
    <d v="2017-09-28T00:00:00"/>
  </r>
  <r>
    <s v="CA-2014-123316"/>
    <s v="Standard Class"/>
    <s v="SP-20545"/>
    <s v="Sibella Parks"/>
    <x v="0"/>
    <s v="United States"/>
    <s v="Mount Vernon"/>
    <x v="10"/>
    <n v="10550"/>
    <x v="3"/>
    <s v="OFF-BI-10002764"/>
    <x v="0"/>
    <x v="2"/>
    <s v="Recycled Pressboard Report Cover with Reinforced Top Hinge"/>
    <n v="7.75"/>
    <n v="3"/>
    <n v="0.2"/>
    <n v="2.81"/>
    <x v="757"/>
    <x v="2"/>
    <d v="2014-10-17T00:00:00"/>
  </r>
  <r>
    <s v="CA-2014-141299"/>
    <s v="Second Class"/>
    <s v="RB-19795"/>
    <s v="Ross Baird"/>
    <x v="2"/>
    <s v="United States"/>
    <s v="Midland"/>
    <x v="8"/>
    <n v="48640"/>
    <x v="2"/>
    <s v="OFF-EN-10004459"/>
    <x v="0"/>
    <x v="6"/>
    <s v="Security-Tint Envelopes"/>
    <n v="15.28"/>
    <n v="2"/>
    <n v="0"/>
    <n v="7.49"/>
    <x v="284"/>
    <x v="2"/>
    <d v="2014-07-06T00:00:00"/>
  </r>
  <r>
    <s v="CA-2014-104402"/>
    <s v="Standard Class"/>
    <s v="DB-13660"/>
    <s v="Duane Benoit"/>
    <x v="1"/>
    <s v="United States"/>
    <s v="Newark"/>
    <x v="30"/>
    <n v="19711"/>
    <x v="3"/>
    <s v="TEC-MA-10000423"/>
    <x v="2"/>
    <x v="14"/>
    <s v="Texas Instruments TI-34 Scientific Calculator"/>
    <n v="65.97"/>
    <n v="3"/>
    <n v="0"/>
    <n v="31.01"/>
    <x v="758"/>
    <x v="2"/>
    <d v="2014-06-23T00:00:00"/>
  </r>
  <r>
    <s v="CA-2017-104822"/>
    <s v="Same Day"/>
    <s v="RB-19465"/>
    <s v="Rick Bensley"/>
    <x v="2"/>
    <s v="United States"/>
    <s v="New York City"/>
    <x v="10"/>
    <n v="10024"/>
    <x v="3"/>
    <s v="OFF-LA-10002034"/>
    <x v="0"/>
    <x v="0"/>
    <s v="Avery 478"/>
    <n v="24.55"/>
    <n v="5"/>
    <n v="0"/>
    <n v="12.03"/>
    <x v="665"/>
    <x v="1"/>
    <d v="2017-10-20T00:00:00"/>
  </r>
  <r>
    <s v="CA-2017-161130"/>
    <s v="Standard Class"/>
    <s v="BF-11275"/>
    <s v="Beth Fritzler"/>
    <x v="0"/>
    <s v="United States"/>
    <s v="Miami"/>
    <x v="7"/>
    <n v="33178"/>
    <x v="1"/>
    <s v="TEC-PH-10002549"/>
    <x v="2"/>
    <x v="5"/>
    <s v="Polycom SoundPoint IP 450 VoIP phone"/>
    <n v="361.38"/>
    <n v="2"/>
    <n v="0.2"/>
    <n v="27.1"/>
    <x v="58"/>
    <x v="1"/>
    <d v="2017-08-11T00:00:00"/>
  </r>
  <r>
    <s v="CA-2015-115693"/>
    <s v="Standard Class"/>
    <s v="FC-14245"/>
    <s v="Frank Carlisle"/>
    <x v="2"/>
    <s v="United States"/>
    <s v="Los Angeles"/>
    <x v="0"/>
    <n v="90032"/>
    <x v="0"/>
    <s v="OFF-AR-10003582"/>
    <x v="0"/>
    <x v="11"/>
    <s v="Boston Electric Pencil Sharpener, Model 1818, Charcoal Black"/>
    <n v="56.3"/>
    <n v="2"/>
    <n v="0"/>
    <n v="15.76"/>
    <x v="759"/>
    <x v="3"/>
    <d v="2015-12-15T00:00:00"/>
  </r>
  <r>
    <s v="US-2014-107993"/>
    <s v="Standard Class"/>
    <s v="SE-20110"/>
    <s v="Sanjit Engle"/>
    <x v="1"/>
    <s v="United States"/>
    <s v="Springfield"/>
    <x v="40"/>
    <n v="97477"/>
    <x v="0"/>
    <s v="OFF-AR-10003179"/>
    <x v="0"/>
    <x v="11"/>
    <s v="Dixon Ticonderoga Core-Lock Colored Pencils"/>
    <n v="51.02"/>
    <n v="7"/>
    <n v="0.2"/>
    <n v="8.2899999999999991"/>
    <x v="559"/>
    <x v="2"/>
    <d v="2014-11-30T00:00:00"/>
  </r>
  <r>
    <s v="US-2017-147998"/>
    <s v="Standard Class"/>
    <s v="SA-20830"/>
    <s v="Sue Ann Reed"/>
    <x v="1"/>
    <s v="United States"/>
    <s v="San Jose"/>
    <x v="0"/>
    <n v="95123"/>
    <x v="0"/>
    <s v="OFF-BI-10002082"/>
    <x v="0"/>
    <x v="2"/>
    <s v="GBC Twin Loop Wire Binding Elements"/>
    <n v="133.12"/>
    <n v="5"/>
    <n v="0.2"/>
    <n v="49.92"/>
    <x v="103"/>
    <x v="1"/>
    <d v="2017-05-24T00:00:00"/>
  </r>
  <r>
    <s v="CA-2016-113425"/>
    <s v="Same Day"/>
    <s v="JK-16120"/>
    <s v="Julie Kriz"/>
    <x v="2"/>
    <s v="United States"/>
    <s v="New York City"/>
    <x v="10"/>
    <n v="10009"/>
    <x v="3"/>
    <s v="FUR-BO-10002598"/>
    <x v="1"/>
    <x v="15"/>
    <s v="Hon Metal Bookcases, Putty"/>
    <n v="113.57"/>
    <n v="2"/>
    <n v="0.2"/>
    <n v="12.78"/>
    <x v="726"/>
    <x v="0"/>
    <d v="2016-11-21T00:00:00"/>
  </r>
  <r>
    <s v="CA-2016-163216"/>
    <s v="First Class"/>
    <s v="AW-10930"/>
    <s v="Arthur Wiediger"/>
    <x v="2"/>
    <s v="United States"/>
    <s v="Philadelphia"/>
    <x v="13"/>
    <n v="19143"/>
    <x v="3"/>
    <s v="OFF-LA-10000134"/>
    <x v="0"/>
    <x v="0"/>
    <s v="Avery 511"/>
    <n v="4.93"/>
    <n v="2"/>
    <n v="0.2"/>
    <n v="1.72"/>
    <x v="504"/>
    <x v="0"/>
    <d v="2016-10-10T00:00:00"/>
  </r>
  <r>
    <s v="US-2016-116442"/>
    <s v="Standard Class"/>
    <s v="BP-11230"/>
    <s v="Benjamin Patterson"/>
    <x v="1"/>
    <s v="United States"/>
    <s v="Los Angeles"/>
    <x v="0"/>
    <n v="90004"/>
    <x v="0"/>
    <s v="FUR-FU-10002364"/>
    <x v="1"/>
    <x v="8"/>
    <s v="Eldon Expressions Wood Desk Accessories, Oak"/>
    <n v="14.76"/>
    <n v="2"/>
    <n v="0"/>
    <n v="4.28"/>
    <x v="760"/>
    <x v="0"/>
    <d v="2016-12-22T00:00:00"/>
  </r>
  <r>
    <s v="CA-2017-131632"/>
    <s v="Standard Class"/>
    <s v="AH-10120"/>
    <s v="Adrian Hane"/>
    <x v="2"/>
    <s v="United States"/>
    <s v="Dallas"/>
    <x v="5"/>
    <n v="75217"/>
    <x v="2"/>
    <s v="OFF-AR-10003651"/>
    <x v="0"/>
    <x v="11"/>
    <s v="Newell 350"/>
    <n v="5.25"/>
    <n v="2"/>
    <n v="0.2"/>
    <n v="0.59"/>
    <x v="761"/>
    <x v="1"/>
    <d v="2017-10-31T00:00:00"/>
  </r>
  <r>
    <s v="CA-2015-156328"/>
    <s v="Standard Class"/>
    <s v="RM-19375"/>
    <s v="Raymond Messe"/>
    <x v="1"/>
    <s v="United States"/>
    <s v="Raleigh"/>
    <x v="1"/>
    <n v="27604"/>
    <x v="1"/>
    <s v="TEC-PH-10001198"/>
    <x v="2"/>
    <x v="5"/>
    <s v="Avaya 4621SW VoIP phone"/>
    <n v="177.48"/>
    <n v="3"/>
    <n v="0.2"/>
    <n v="19.97"/>
    <x v="762"/>
    <x v="3"/>
    <d v="2015-11-30T00:00:00"/>
  </r>
  <r>
    <s v="CA-2017-144750"/>
    <s v="Same Day"/>
    <s v="DL-13495"/>
    <s v="Dionis Lloyd"/>
    <x v="0"/>
    <s v="United States"/>
    <s v="Chandler"/>
    <x v="28"/>
    <n v="85224"/>
    <x v="0"/>
    <s v="OFF-PA-10003395"/>
    <x v="0"/>
    <x v="1"/>
    <s v="Xerox 1941"/>
    <n v="83.88"/>
    <n v="1"/>
    <n v="0.2"/>
    <n v="29.36"/>
    <x v="71"/>
    <x v="1"/>
    <d v="2017-08-21T00:00:00"/>
  </r>
  <r>
    <s v="CA-2014-159121"/>
    <s v="Standard Class"/>
    <s v="JO-15145"/>
    <s v="Jack O'Briant"/>
    <x v="0"/>
    <s v="United States"/>
    <s v="Draper"/>
    <x v="4"/>
    <n v="84020"/>
    <x v="0"/>
    <s v="TEC-AC-10002006"/>
    <x v="2"/>
    <x v="10"/>
    <s v="Memorex Micro Travel Drive 16 GB"/>
    <n v="111.93"/>
    <n v="7"/>
    <n v="0"/>
    <n v="34.700000000000003"/>
    <x v="763"/>
    <x v="2"/>
    <d v="2014-07-26T00:00:00"/>
  </r>
  <r>
    <s v="CA-2017-115777"/>
    <s v="Standard Class"/>
    <s v="DO-13645"/>
    <s v="Doug O'Connell"/>
    <x v="1"/>
    <s v="United States"/>
    <s v="Lawrence"/>
    <x v="24"/>
    <n v="1841"/>
    <x v="3"/>
    <s v="OFF-PA-10000552"/>
    <x v="0"/>
    <x v="1"/>
    <s v="Xerox 200"/>
    <n v="19.440000000000001"/>
    <n v="3"/>
    <n v="0"/>
    <n v="9.33"/>
    <x v="594"/>
    <x v="1"/>
    <d v="2017-08-24T00:00:00"/>
  </r>
  <r>
    <s v="CA-2015-121405"/>
    <s v="Standard Class"/>
    <s v="FC-14335"/>
    <s v="Fred Chung"/>
    <x v="0"/>
    <s v="United States"/>
    <s v="Chicago"/>
    <x v="6"/>
    <n v="60610"/>
    <x v="2"/>
    <s v="TEC-PH-10002890"/>
    <x v="2"/>
    <x v="5"/>
    <s v="AT&amp;T 17929 Lendline Telephone"/>
    <n v="180.96"/>
    <n v="5"/>
    <n v="0.2"/>
    <n v="13.57"/>
    <x v="764"/>
    <x v="3"/>
    <d v="2015-04-04T00:00:00"/>
  </r>
  <r>
    <s v="CA-2015-151785"/>
    <s v="Standard Class"/>
    <s v="JJ-15445"/>
    <s v="Jennifer Jackson"/>
    <x v="1"/>
    <s v="United States"/>
    <s v="Chicago"/>
    <x v="6"/>
    <n v="60623"/>
    <x v="2"/>
    <s v="OFF-FA-10000611"/>
    <x v="0"/>
    <x v="12"/>
    <s v="Binder Clips by OIC"/>
    <n v="7.1"/>
    <n v="6"/>
    <n v="0.2"/>
    <n v="2.4900000000000002"/>
    <x v="673"/>
    <x v="3"/>
    <d v="2015-10-03T00:00:00"/>
  </r>
  <r>
    <s v="US-2015-110261"/>
    <s v="Second Class"/>
    <s v="PR-18880"/>
    <s v="Patrick Ryan"/>
    <x v="1"/>
    <s v="United States"/>
    <s v="Glenview"/>
    <x v="6"/>
    <n v="60025"/>
    <x v="2"/>
    <s v="TEC-PH-10001750"/>
    <x v="2"/>
    <x v="5"/>
    <s v="Samsung Rugby III"/>
    <n v="158.38"/>
    <n v="3"/>
    <n v="0.2"/>
    <n v="13.86"/>
    <x v="765"/>
    <x v="3"/>
    <d v="2015-12-23T00:00:00"/>
  </r>
  <r>
    <s v="CA-2015-125710"/>
    <s v="Standard Class"/>
    <s v="BT-11680"/>
    <s v="Brian Thompson"/>
    <x v="1"/>
    <s v="United States"/>
    <s v="Houston"/>
    <x v="5"/>
    <n v="77036"/>
    <x v="2"/>
    <s v="OFF-AR-10000657"/>
    <x v="0"/>
    <x v="11"/>
    <s v="Binney &amp; Smith inkTank Desk Highlighter, Chisel Tip, Yellow, 12/Box"/>
    <n v="3.44"/>
    <n v="2"/>
    <n v="0.2"/>
    <n v="0.56000000000000005"/>
    <x v="690"/>
    <x v="3"/>
    <d v="2015-10-13T00:00:00"/>
  </r>
  <r>
    <s v="US-2016-155404"/>
    <s v="Standard Class"/>
    <s v="AS-10630"/>
    <s v="Ann Steele"/>
    <x v="2"/>
    <s v="United States"/>
    <s v="Louisville"/>
    <x v="21"/>
    <n v="40214"/>
    <x v="1"/>
    <s v="FUR-FU-10004586"/>
    <x v="1"/>
    <x v="8"/>
    <s v="G.E. Longer-Life Indoor Recessed Floodlight Bulbs"/>
    <n v="13.28"/>
    <n v="2"/>
    <n v="0"/>
    <n v="6.37"/>
    <x v="554"/>
    <x v="0"/>
    <d v="2016-09-28T00:00:00"/>
  </r>
  <r>
    <s v="CA-2015-114503"/>
    <s v="Standard Class"/>
    <s v="AA-10375"/>
    <s v="Allen Armold"/>
    <x v="1"/>
    <s v="United States"/>
    <s v="Lebanon"/>
    <x v="19"/>
    <n v="37087"/>
    <x v="1"/>
    <s v="OFF-ST-10003572"/>
    <x v="0"/>
    <x v="3"/>
    <s v="Portfile Personal File Boxes"/>
    <n v="84.96"/>
    <n v="6"/>
    <n v="0.2"/>
    <n v="6.37"/>
    <x v="175"/>
    <x v="3"/>
    <d v="2015-11-17T00:00:00"/>
  </r>
  <r>
    <s v="CA-2017-153080"/>
    <s v="Second Class"/>
    <s v="EH-13945"/>
    <s v="Eric Hoffmann"/>
    <x v="1"/>
    <s v="United States"/>
    <s v="Los Angeles"/>
    <x v="0"/>
    <n v="90008"/>
    <x v="0"/>
    <s v="TEC-AC-10002331"/>
    <x v="2"/>
    <x v="10"/>
    <s v="Maxell 74 Minute CDR, 10/Pack"/>
    <n v="68.459999999999994"/>
    <n v="7"/>
    <n v="0"/>
    <n v="25.33"/>
    <x v="766"/>
    <x v="1"/>
    <d v="2017-05-25T00:00:00"/>
  </r>
  <r>
    <s v="CA-2014-151897"/>
    <s v="Standard Class"/>
    <s v="VT-21700"/>
    <s v="Valerie Takahito"/>
    <x v="2"/>
    <s v="United States"/>
    <s v="Houston"/>
    <x v="5"/>
    <n v="77070"/>
    <x v="2"/>
    <s v="OFF-LA-10001074"/>
    <x v="0"/>
    <x v="0"/>
    <s v="Round Specialty Laser Printer Labels"/>
    <n v="100.24"/>
    <n v="10"/>
    <n v="0.2"/>
    <n v="33.83"/>
    <x v="289"/>
    <x v="2"/>
    <d v="2014-10-06T00:00:00"/>
  </r>
  <r>
    <s v="CA-2016-113292"/>
    <s v="Second Class"/>
    <s v="DB-13060"/>
    <s v="Dave Brooks"/>
    <x v="1"/>
    <s v="United States"/>
    <s v="Columbia"/>
    <x v="19"/>
    <n v="38401"/>
    <x v="1"/>
    <s v="OFF-AP-10003590"/>
    <x v="0"/>
    <x v="9"/>
    <s v="Hoover WindTunnel Plus Canister Vacuum"/>
    <n v="871.8"/>
    <n v="3"/>
    <n v="0.2"/>
    <n v="87.18"/>
    <x v="767"/>
    <x v="0"/>
    <d v="2016-03-20T00:00:00"/>
  </r>
  <r>
    <s v="US-2017-148866"/>
    <s v="Standard Class"/>
    <s v="JM-15535"/>
    <s v="Jessica Myrick"/>
    <x v="1"/>
    <s v="United States"/>
    <s v="New York City"/>
    <x v="10"/>
    <n v="10011"/>
    <x v="3"/>
    <s v="OFF-PA-10004782"/>
    <x v="0"/>
    <x v="1"/>
    <s v="Xerox 228"/>
    <n v="32.4"/>
    <n v="5"/>
    <n v="0"/>
    <n v="15.55"/>
    <x v="9"/>
    <x v="1"/>
    <d v="2017-09-24T00:00:00"/>
  </r>
  <r>
    <s v="CA-2014-149594"/>
    <s v="Standard Class"/>
    <s v="MF-18250"/>
    <s v="Monica Federle"/>
    <x v="0"/>
    <s v="United States"/>
    <s v="Philadelphia"/>
    <x v="13"/>
    <n v="19120"/>
    <x v="3"/>
    <s v="FUR-FU-10000222"/>
    <x v="1"/>
    <x v="8"/>
    <s v="Seth Thomas 16\ Steel Case Clock\&quot;&quot;"/>
    <n v="103.94"/>
    <n v="4"/>
    <n v="0.2"/>
    <n v="16.89"/>
    <x v="768"/>
    <x v="2"/>
    <d v="2014-09-19T00:00:00"/>
  </r>
  <r>
    <s v="CA-2017-128265"/>
    <s v="Second Class"/>
    <s v="VW-21775"/>
    <s v="Victoria Wilson"/>
    <x v="0"/>
    <s v="United States"/>
    <s v="New York City"/>
    <x v="10"/>
    <n v="10011"/>
    <x v="3"/>
    <s v="OFF-ST-10000142"/>
    <x v="0"/>
    <x v="3"/>
    <s v="Deluxe Rollaway Locking File with Drawer"/>
    <n v="1247.6400000000001"/>
    <n v="3"/>
    <n v="0"/>
    <n v="349.34"/>
    <x v="369"/>
    <x v="1"/>
    <d v="2017-11-22T00:00:00"/>
  </r>
  <r>
    <s v="CA-2016-152331"/>
    <s v="Standard Class"/>
    <s v="LD-16855"/>
    <s v="Lela Donovan"/>
    <x v="0"/>
    <s v="United States"/>
    <s v="Chicago"/>
    <x v="6"/>
    <n v="60653"/>
    <x v="2"/>
    <s v="OFF-AR-10001547"/>
    <x v="0"/>
    <x v="11"/>
    <s v="Newell 311"/>
    <n v="5.3"/>
    <n v="3"/>
    <n v="0.2"/>
    <n v="0.46"/>
    <x v="209"/>
    <x v="0"/>
    <d v="2016-06-30T00:00:00"/>
  </r>
  <r>
    <s v="CA-2016-157791"/>
    <s v="Second Class"/>
    <s v="CA-11965"/>
    <s v="Carol Adams"/>
    <x v="0"/>
    <s v="United States"/>
    <s v="Warwick"/>
    <x v="36"/>
    <n v="2886"/>
    <x v="3"/>
    <s v="TEC-CO-10002095"/>
    <x v="2"/>
    <x v="16"/>
    <s v="Hewlett Packard 610 Color Digital Copier / Printer"/>
    <n v="1999.96"/>
    <n v="4"/>
    <n v="0"/>
    <n v="899.98"/>
    <x v="487"/>
    <x v="0"/>
    <d v="2016-12-28T00:00:00"/>
  </r>
  <r>
    <s v="CA-2014-146864"/>
    <s v="Standard Class"/>
    <s v="BT-11530"/>
    <s v="Bradley Talbott"/>
    <x v="2"/>
    <s v="United States"/>
    <s v="New York City"/>
    <x v="10"/>
    <n v="10024"/>
    <x v="3"/>
    <s v="OFF-ST-10004946"/>
    <x v="0"/>
    <x v="3"/>
    <s v="Desktop 3-Pocket Hot File"/>
    <n v="216.4"/>
    <n v="4"/>
    <n v="0"/>
    <n v="56.26"/>
    <x v="736"/>
    <x v="2"/>
    <d v="2014-12-26T00:00:00"/>
  </r>
  <r>
    <s v="US-2015-164966"/>
    <s v="First Class"/>
    <s v="GH-14410"/>
    <s v="Gary Hansen"/>
    <x v="2"/>
    <s v="United States"/>
    <s v="Lakeville"/>
    <x v="12"/>
    <n v="55044"/>
    <x v="2"/>
    <s v="FUR-CH-10002304"/>
    <x v="1"/>
    <x v="7"/>
    <s v="Global Stack Chair without Arms, Black"/>
    <n v="155.88"/>
    <n v="6"/>
    <n v="0"/>
    <n v="38.97"/>
    <x v="353"/>
    <x v="3"/>
    <d v="2015-07-30T00:00:00"/>
  </r>
  <r>
    <s v="CA-2015-126739"/>
    <s v="Second Class"/>
    <s v="JH-16180"/>
    <s v="Justin Hirsh"/>
    <x v="1"/>
    <s v="United States"/>
    <s v="New York City"/>
    <x v="10"/>
    <n v="10035"/>
    <x v="3"/>
    <s v="FUR-CH-10000422"/>
    <x v="1"/>
    <x v="7"/>
    <s v="Global Highback Leather Tilter in Burgundy"/>
    <n v="327.56"/>
    <n v="4"/>
    <n v="0.1"/>
    <n v="21.84"/>
    <x v="372"/>
    <x v="3"/>
    <d v="2015-03-11T00:00:00"/>
  </r>
  <r>
    <s v="CA-2017-161578"/>
    <s v="Second Class"/>
    <s v="RB-19465"/>
    <s v="Rick Bensley"/>
    <x v="2"/>
    <s v="United States"/>
    <s v="Los Angeles"/>
    <x v="0"/>
    <n v="90036"/>
    <x v="0"/>
    <s v="OFF-PA-10002986"/>
    <x v="0"/>
    <x v="1"/>
    <s v="Xerox 1898"/>
    <n v="13.36"/>
    <n v="2"/>
    <n v="0"/>
    <n v="6.41"/>
    <x v="462"/>
    <x v="1"/>
    <d v="2017-12-21T00:00:00"/>
  </r>
  <r>
    <s v="CA-2015-166947"/>
    <s v="Standard Class"/>
    <s v="EB-13750"/>
    <s v="Edward Becker"/>
    <x v="0"/>
    <s v="United States"/>
    <s v="Buffalo"/>
    <x v="10"/>
    <n v="14215"/>
    <x v="3"/>
    <s v="FUR-CH-10004997"/>
    <x v="1"/>
    <x v="7"/>
    <s v="Hon Every-Day Series Multi-Task Chairs"/>
    <n v="1522.64"/>
    <n v="9"/>
    <n v="0.1"/>
    <n v="169.18"/>
    <x v="769"/>
    <x v="3"/>
    <d v="2015-10-06T00:00:00"/>
  </r>
  <r>
    <s v="CA-2016-161543"/>
    <s v="Standard Class"/>
    <s v="RD-19720"/>
    <s v="Roger Demir"/>
    <x v="1"/>
    <s v="United States"/>
    <s v="Seattle"/>
    <x v="2"/>
    <n v="98105"/>
    <x v="0"/>
    <s v="OFF-PA-10003971"/>
    <x v="0"/>
    <x v="1"/>
    <s v="Xerox 1965"/>
    <n v="11.96"/>
    <n v="2"/>
    <n v="0"/>
    <n v="5.86"/>
    <x v="770"/>
    <x v="0"/>
    <d v="2016-10-05T00:00:00"/>
  </r>
  <r>
    <s v="CA-2015-153752"/>
    <s v="Second Class"/>
    <s v="RO-19780"/>
    <s v="Rose O'Brian"/>
    <x v="1"/>
    <s v="United States"/>
    <s v="Arlington"/>
    <x v="9"/>
    <n v="22204"/>
    <x v="1"/>
    <s v="TEC-PH-10001615"/>
    <x v="2"/>
    <x v="5"/>
    <s v="AT&amp;T CL82213"/>
    <n v="173.94"/>
    <n v="6"/>
    <n v="0"/>
    <n v="50.44"/>
    <x v="382"/>
    <x v="3"/>
    <d v="2015-11-12T00:00:00"/>
  </r>
  <r>
    <s v="CA-2014-103660"/>
    <s v="Standard Class"/>
    <s v="MW-18220"/>
    <s v="Mitch Webber"/>
    <x v="1"/>
    <s v="United States"/>
    <s v="Seattle"/>
    <x v="2"/>
    <n v="98103"/>
    <x v="0"/>
    <s v="TEC-PH-10000895"/>
    <x v="2"/>
    <x v="5"/>
    <s v="Polycom VVX 310 VoIP phone"/>
    <n v="1007.94"/>
    <n v="7"/>
    <n v="0.2"/>
    <n v="75.599999999999994"/>
    <x v="771"/>
    <x v="2"/>
    <d v="2014-08-30T00:00:00"/>
  </r>
  <r>
    <s v="CA-2016-148516"/>
    <s v="Standard Class"/>
    <s v="DW-13585"/>
    <s v="Dorothy Wardle"/>
    <x v="0"/>
    <s v="United States"/>
    <s v="Edmonds"/>
    <x v="2"/>
    <n v="98026"/>
    <x v="0"/>
    <s v="TEC-AC-10003610"/>
    <x v="2"/>
    <x v="10"/>
    <s v="LogitechÂ Illuminated - Keyboard"/>
    <n v="179.97"/>
    <n v="3"/>
    <n v="0"/>
    <n v="86.39"/>
    <x v="772"/>
    <x v="0"/>
    <d v="2016-11-08T00:00:00"/>
  </r>
  <r>
    <s v="CA-2014-164749"/>
    <s v="First Class"/>
    <s v="BG-11740"/>
    <s v="Bruce Geld"/>
    <x v="1"/>
    <s v="United States"/>
    <s v="Delray Beach"/>
    <x v="7"/>
    <n v="33445"/>
    <x v="1"/>
    <s v="OFF-LA-10004484"/>
    <x v="0"/>
    <x v="0"/>
    <s v="Avery 476"/>
    <n v="9.91"/>
    <n v="3"/>
    <n v="0.2"/>
    <n v="3.22"/>
    <x v="773"/>
    <x v="2"/>
    <d v="2014-03-26T00:00:00"/>
  </r>
  <r>
    <s v="CA-2016-126795"/>
    <s v="Second Class"/>
    <s v="GT-14710"/>
    <s v="Greg Tran"/>
    <x v="1"/>
    <s v="United States"/>
    <s v="New York City"/>
    <x v="10"/>
    <n v="10024"/>
    <x v="3"/>
    <s v="OFF-BI-10001989"/>
    <x v="0"/>
    <x v="2"/>
    <s v="Premium Transparent Presentation Covers by GBC"/>
    <n v="33.57"/>
    <n v="2"/>
    <n v="0.2"/>
    <n v="11.75"/>
    <x v="520"/>
    <x v="0"/>
    <d v="2016-06-16T00:00:00"/>
  </r>
  <r>
    <s v="CA-2015-146290"/>
    <s v="Standard Class"/>
    <s v="SV-20815"/>
    <s v="Stuart Van"/>
    <x v="0"/>
    <s v="United States"/>
    <s v="Indianapolis"/>
    <x v="25"/>
    <n v="46203"/>
    <x v="2"/>
    <s v="OFF-AR-10001897"/>
    <x v="0"/>
    <x v="11"/>
    <s v="Model L Table or Wall-Mount Pencil Sharpener"/>
    <n v="125.93"/>
    <n v="7"/>
    <n v="0"/>
    <n v="35.26"/>
    <x v="53"/>
    <x v="3"/>
    <d v="2015-11-05T00:00:00"/>
  </r>
  <r>
    <s v="US-2015-118906"/>
    <s v="Same Day"/>
    <s v="KB-16585"/>
    <s v="Ken Black"/>
    <x v="0"/>
    <s v="United States"/>
    <s v="Clinton"/>
    <x v="33"/>
    <n v="20735"/>
    <x v="3"/>
    <s v="OFF-ST-10002406"/>
    <x v="0"/>
    <x v="3"/>
    <s v="Pizazz Global Quick File"/>
    <n v="89.82"/>
    <n v="6"/>
    <n v="0"/>
    <n v="25.15"/>
    <x v="774"/>
    <x v="3"/>
    <d v="2015-10-03T00:00:00"/>
  </r>
  <r>
    <s v="CA-2016-168921"/>
    <s v="First Class"/>
    <s v="AG-10495"/>
    <s v="Andrew Gjertsen"/>
    <x v="0"/>
    <s v="United States"/>
    <s v="Los Angeles"/>
    <x v="0"/>
    <n v="90049"/>
    <x v="0"/>
    <s v="OFF-BI-10004209"/>
    <x v="0"/>
    <x v="2"/>
    <s v="Fellowes Twister Kit, Gray/Clear, 3/pkg"/>
    <n v="19.3"/>
    <n v="3"/>
    <n v="0.2"/>
    <n v="6.03"/>
    <x v="85"/>
    <x v="0"/>
    <d v="2016-10-22T00:00:00"/>
  </r>
  <r>
    <s v="CA-2014-145541"/>
    <s v="Standard Class"/>
    <s v="TB-21400"/>
    <s v="Tom Boeckenhauer"/>
    <x v="1"/>
    <s v="United States"/>
    <s v="New York City"/>
    <x v="10"/>
    <n v="10024"/>
    <x v="3"/>
    <s v="TEC-MA-10001127"/>
    <x v="2"/>
    <x v="14"/>
    <s v="HP Designjet T520 Inkjet Large Format Printer - 24\ Color\&quot;&quot;"/>
    <n v="6999.96"/>
    <n v="4"/>
    <n v="0"/>
    <n v="2239.9899999999998"/>
    <x v="648"/>
    <x v="2"/>
    <d v="2014-12-21T00:00:00"/>
  </r>
  <r>
    <s v="CA-2014-138513"/>
    <s v="Standard Class"/>
    <s v="EH-13990"/>
    <s v="Erica Hackney"/>
    <x v="1"/>
    <s v="United States"/>
    <s v="Bellevue"/>
    <x v="2"/>
    <n v="98006"/>
    <x v="0"/>
    <s v="OFF-PA-10003177"/>
    <x v="0"/>
    <x v="1"/>
    <s v="Xerox 1999"/>
    <n v="12.96"/>
    <n v="2"/>
    <n v="0"/>
    <n v="6.22"/>
    <x v="775"/>
    <x v="2"/>
    <d v="2014-05-27T00:00:00"/>
  </r>
  <r>
    <s v="CA-2015-135489"/>
    <s v="Second Class"/>
    <s v="GW-14605"/>
    <s v="Giulietta Weimer"/>
    <x v="1"/>
    <s v="United States"/>
    <s v="New York City"/>
    <x v="10"/>
    <n v="10024"/>
    <x v="3"/>
    <s v="TEC-PH-10000011"/>
    <x v="2"/>
    <x v="5"/>
    <s v="PureGear Roll-On Screen Protector"/>
    <n v="279.86"/>
    <n v="14"/>
    <n v="0"/>
    <n v="134.33000000000001"/>
    <x v="212"/>
    <x v="3"/>
    <d v="2015-09-22T00:00:00"/>
  </r>
  <r>
    <s v="US-2016-146857"/>
    <s v="Second Class"/>
    <s v="BE-11455"/>
    <s v="Brad Eason"/>
    <x v="2"/>
    <s v="United States"/>
    <s v="Springfield"/>
    <x v="14"/>
    <n v="65807"/>
    <x v="2"/>
    <s v="OFF-AP-10001205"/>
    <x v="0"/>
    <x v="9"/>
    <s v="Belkin 5 Outlet SurgeMaster Power Centers"/>
    <n v="54.48"/>
    <n v="1"/>
    <n v="0"/>
    <n v="15.25"/>
    <x v="776"/>
    <x v="0"/>
    <d v="2016-08-05T00:00:00"/>
  </r>
  <r>
    <s v="CA-2016-166275"/>
    <s v="Same Day"/>
    <s v="SS-20590"/>
    <s v="Sonia Sunley"/>
    <x v="1"/>
    <s v="United States"/>
    <s v="San Francisco"/>
    <x v="0"/>
    <n v="94109"/>
    <x v="0"/>
    <s v="TEC-AC-10001838"/>
    <x v="2"/>
    <x v="10"/>
    <s v="Razer Tiamat Over Ear 7.1 Surround Sound PC Gaming Headset"/>
    <n v="199.99"/>
    <n v="1"/>
    <n v="0"/>
    <n v="86"/>
    <x v="752"/>
    <x v="0"/>
    <d v="2016-10-24T00:00:00"/>
  </r>
  <r>
    <s v="CA-2016-115483"/>
    <s v="Second Class"/>
    <s v="JS-15880"/>
    <s v="John Stevenson"/>
    <x v="1"/>
    <s v="United States"/>
    <s v="Irving"/>
    <x v="5"/>
    <n v="75061"/>
    <x v="2"/>
    <s v="OFF-PA-10001497"/>
    <x v="0"/>
    <x v="1"/>
    <s v="Xerox 1914"/>
    <n v="219.84"/>
    <n v="5"/>
    <n v="0.2"/>
    <n v="79.69"/>
    <x v="93"/>
    <x v="0"/>
    <d v="2016-07-18T00:00:00"/>
  </r>
  <r>
    <s v="CA-2017-161088"/>
    <s v="Standard Class"/>
    <s v="MH-18115"/>
    <s v="Mick Hernandez"/>
    <x v="2"/>
    <s v="United States"/>
    <s v="Columbus"/>
    <x v="29"/>
    <n v="31907"/>
    <x v="1"/>
    <s v="OFF-BI-10002824"/>
    <x v="0"/>
    <x v="2"/>
    <s v="Recycled Easel Ring Binders"/>
    <n v="29.84"/>
    <n v="2"/>
    <n v="0"/>
    <n v="13.43"/>
    <x v="777"/>
    <x v="1"/>
    <d v="2017-05-29T00:00:00"/>
  </r>
  <r>
    <s v="CA-2014-154837"/>
    <s v="Second Class"/>
    <s v="RB-19645"/>
    <s v="Robert Barroso"/>
    <x v="0"/>
    <s v="United States"/>
    <s v="Los Angeles"/>
    <x v="0"/>
    <n v="90032"/>
    <x v="0"/>
    <s v="OFF-BI-10001575"/>
    <x v="0"/>
    <x v="2"/>
    <s v="GBC Linen Binding Covers"/>
    <n v="49.57"/>
    <n v="2"/>
    <n v="0.2"/>
    <n v="17.350000000000001"/>
    <x v="778"/>
    <x v="2"/>
    <d v="2014-08-27T00:00:00"/>
  </r>
  <r>
    <s v="CA-2015-153794"/>
    <s v="Standard Class"/>
    <s v="SB-20290"/>
    <s v="Sean Braxton"/>
    <x v="0"/>
    <s v="United States"/>
    <s v="San Diego"/>
    <x v="0"/>
    <n v="92024"/>
    <x v="0"/>
    <s v="OFF-AR-10000380"/>
    <x v="0"/>
    <x v="11"/>
    <s v="Hunt PowerHouse Electric Pencil Sharpener, Blue"/>
    <n v="265.86"/>
    <n v="7"/>
    <n v="0"/>
    <n v="79.760000000000005"/>
    <x v="779"/>
    <x v="3"/>
    <d v="2015-11-09T00:00:00"/>
  </r>
  <r>
    <s v="CA-2015-135510"/>
    <s v="Standard Class"/>
    <s v="TW-21025"/>
    <s v="Tamara Willingham"/>
    <x v="2"/>
    <s v="United States"/>
    <s v="Charlottesville"/>
    <x v="9"/>
    <n v="22901"/>
    <x v="1"/>
    <s v="FUR-FU-10000820"/>
    <x v="1"/>
    <x v="8"/>
    <s v="Tensor Brushed Steel Torchiere Floor Lamp"/>
    <n v="67.959999999999994"/>
    <n v="4"/>
    <n v="0"/>
    <n v="12.23"/>
    <x v="780"/>
    <x v="3"/>
    <d v="2015-12-09T00:00:00"/>
  </r>
  <r>
    <s v="CA-2014-150329"/>
    <s v="Standard Class"/>
    <s v="SD-20485"/>
    <s v="Shirley Daniels"/>
    <x v="2"/>
    <s v="United States"/>
    <s v="Phoenix"/>
    <x v="28"/>
    <n v="85023"/>
    <x v="0"/>
    <s v="FUR-FU-10003724"/>
    <x v="1"/>
    <x v="8"/>
    <s v="Westinghouse Clip-On Gooseneck Lamps"/>
    <n v="46.87"/>
    <n v="7"/>
    <n v="0.2"/>
    <n v="3.52"/>
    <x v="781"/>
    <x v="2"/>
    <d v="2014-10-14T00:00:00"/>
  </r>
  <r>
    <s v="CA-2017-154466"/>
    <s v="First Class"/>
    <s v="DP-13390"/>
    <s v="Dennis Pardue"/>
    <x v="2"/>
    <s v="United States"/>
    <s v="Franklin"/>
    <x v="3"/>
    <n v="53132"/>
    <x v="2"/>
    <s v="OFF-BI-10002012"/>
    <x v="0"/>
    <x v="2"/>
    <s v="Wilson Jones Easy Flow II Sheet Lifters"/>
    <n v="3.6"/>
    <n v="2"/>
    <n v="0"/>
    <n v="1.73"/>
    <x v="561"/>
    <x v="1"/>
    <d v="2017-02-01T00:00:00"/>
  </r>
  <r>
    <s v="CA-2014-109134"/>
    <s v="Standard Class"/>
    <s v="DE-13255"/>
    <s v="Deanra Eno"/>
    <x v="2"/>
    <s v="United States"/>
    <s v="Los Angeles"/>
    <x v="0"/>
    <n v="90008"/>
    <x v="0"/>
    <s v="FUR-FU-10000320"/>
    <x v="1"/>
    <x v="8"/>
    <s v="OIC Stacking Trays"/>
    <n v="20.04"/>
    <n v="6"/>
    <n v="0"/>
    <n v="8.82"/>
    <x v="782"/>
    <x v="2"/>
    <d v="2014-10-11T00:00:00"/>
  </r>
  <r>
    <s v="CA-2015-165162"/>
    <s v="Standard Class"/>
    <s v="HG-15025"/>
    <s v="Hunter Glantz"/>
    <x v="1"/>
    <s v="United States"/>
    <s v="Los Angeles"/>
    <x v="0"/>
    <n v="90032"/>
    <x v="0"/>
    <s v="OFF-ST-10003470"/>
    <x v="0"/>
    <x v="3"/>
    <s v="Tennsco Snap-Together Open Shelving Units, Starter Sets and Add-On Units"/>
    <n v="1117.92"/>
    <n v="4"/>
    <n v="0"/>
    <n v="55.9"/>
    <x v="783"/>
    <x v="3"/>
    <d v="2015-05-21T00:00:00"/>
  </r>
  <r>
    <s v="CA-2017-140494"/>
    <s v="Second Class"/>
    <s v="CM-11815"/>
    <s v="Candace McMahon"/>
    <x v="0"/>
    <s v="United States"/>
    <s v="San Francisco"/>
    <x v="0"/>
    <n v="94109"/>
    <x v="0"/>
    <s v="TEC-AC-10004568"/>
    <x v="2"/>
    <x v="10"/>
    <s v="MaxellÂ LTO Ultrium - 800 GB"/>
    <n v="111.96"/>
    <n v="4"/>
    <n v="0"/>
    <n v="21.27"/>
    <x v="784"/>
    <x v="1"/>
    <d v="2017-10-03T00:00:00"/>
  </r>
  <r>
    <s v="CA-2017-104108"/>
    <s v="Standard Class"/>
    <s v="RP-19855"/>
    <s v="Roy Phan"/>
    <x v="0"/>
    <s v="United States"/>
    <s v="Houston"/>
    <x v="5"/>
    <n v="77095"/>
    <x v="2"/>
    <s v="OFF-AR-10000817"/>
    <x v="0"/>
    <x v="11"/>
    <s v="Manco Dry-Lighter Erasable Highlighter"/>
    <n v="12.16"/>
    <n v="5"/>
    <n v="0.2"/>
    <n v="2.13"/>
    <x v="312"/>
    <x v="1"/>
    <d v="2017-09-12T00:00:00"/>
  </r>
  <r>
    <s v="CA-2017-160899"/>
    <s v="Second Class"/>
    <s v="DR-12940"/>
    <s v="Daniel Raglin"/>
    <x v="2"/>
    <s v="United States"/>
    <s v="Lake Charles"/>
    <x v="31"/>
    <n v="70601"/>
    <x v="1"/>
    <s v="OFF-BI-10000632"/>
    <x v="0"/>
    <x v="2"/>
    <s v="Satellite Sectional Post Binders"/>
    <n v="477.51"/>
    <n v="11"/>
    <n v="0"/>
    <n v="219.65"/>
    <x v="785"/>
    <x v="1"/>
    <d v="2017-11-08T00:00:00"/>
  </r>
  <r>
    <s v="CA-2017-144225"/>
    <s v="Second Class"/>
    <s v="CC-12475"/>
    <s v="Cindy Chapman"/>
    <x v="1"/>
    <s v="United States"/>
    <s v="Baltimore"/>
    <x v="33"/>
    <n v="21215"/>
    <x v="3"/>
    <s v="OFF-PA-10000062"/>
    <x v="0"/>
    <x v="1"/>
    <s v="Green Bar Computer Printout Paper"/>
    <n v="164.88"/>
    <n v="3"/>
    <n v="0"/>
    <n v="80.790000000000006"/>
    <x v="786"/>
    <x v="1"/>
    <d v="2017-09-30T00:00:00"/>
  </r>
  <r>
    <s v="US-2016-163538"/>
    <s v="Standard Class"/>
    <s v="SS-20515"/>
    <s v="Shirley Schmidt"/>
    <x v="2"/>
    <s v="United States"/>
    <s v="Franklin"/>
    <x v="3"/>
    <n v="53132"/>
    <x v="2"/>
    <s v="TEC-AC-10002006"/>
    <x v="2"/>
    <x v="10"/>
    <s v="Memorex Micro Travel Drive 16 GB"/>
    <n v="47.97"/>
    <n v="3"/>
    <n v="0"/>
    <n v="14.87"/>
    <x v="307"/>
    <x v="0"/>
    <d v="2016-08-30T00:00:00"/>
  </r>
  <r>
    <s v="CA-2016-112277"/>
    <s v="Standard Class"/>
    <s v="SC-20695"/>
    <s v="Steve Chapman"/>
    <x v="0"/>
    <s v="United States"/>
    <s v="Fort Lauderdale"/>
    <x v="7"/>
    <n v="33311"/>
    <x v="1"/>
    <s v="TEC-PH-10003505"/>
    <x v="2"/>
    <x v="5"/>
    <s v="Geemarc AmpliPOWER60"/>
    <n v="519.67999999999995"/>
    <n v="7"/>
    <n v="0.2"/>
    <n v="58.46"/>
    <x v="357"/>
    <x v="0"/>
    <d v="2016-10-09T00:00:00"/>
  </r>
  <r>
    <s v="CA-2014-167724"/>
    <s v="Standard Class"/>
    <s v="BF-11170"/>
    <s v="Ben Ferrer"/>
    <x v="2"/>
    <s v="United States"/>
    <s v="Baltimore"/>
    <x v="33"/>
    <n v="21215"/>
    <x v="3"/>
    <s v="OFF-LA-10002368"/>
    <x v="0"/>
    <x v="0"/>
    <s v="Avery 479"/>
    <n v="7.83"/>
    <n v="3"/>
    <n v="0"/>
    <n v="3.6"/>
    <x v="787"/>
    <x v="2"/>
    <d v="2014-04-18T00:00:00"/>
  </r>
  <r>
    <s v="CA-2017-163069"/>
    <s v="Second Class"/>
    <s v="PJ-19015"/>
    <s v="Pauline Johnson"/>
    <x v="1"/>
    <s v="United States"/>
    <s v="Columbus"/>
    <x v="15"/>
    <n v="43229"/>
    <x v="3"/>
    <s v="OFF-AR-10001419"/>
    <x v="0"/>
    <x v="11"/>
    <s v="Newell 325"/>
    <n v="9.91"/>
    <n v="3"/>
    <n v="0.2"/>
    <n v="1.24"/>
    <x v="585"/>
    <x v="1"/>
    <d v="2017-08-21T00:00:00"/>
  </r>
  <r>
    <s v="CA-2016-130442"/>
    <s v="First Class"/>
    <s v="SF-20065"/>
    <s v="Sandra Flanagan"/>
    <x v="1"/>
    <s v="United States"/>
    <s v="Goldsboro"/>
    <x v="1"/>
    <n v="27534"/>
    <x v="1"/>
    <s v="OFF-AP-10004859"/>
    <x v="0"/>
    <x v="9"/>
    <s v="Acco 6 Outlet Guardian Premium Surge Suppressor"/>
    <n v="34.94"/>
    <n v="3"/>
    <n v="0.2"/>
    <n v="3.06"/>
    <x v="239"/>
    <x v="0"/>
    <d v="2016-12-19T00:00:00"/>
  </r>
  <r>
    <s v="US-2017-166394"/>
    <s v="Second Class"/>
    <s v="VM-21835"/>
    <s v="Vivian Mathis"/>
    <x v="1"/>
    <s v="United States"/>
    <s v="Nashua"/>
    <x v="32"/>
    <n v="3060"/>
    <x v="3"/>
    <s v="OFF-FA-10001843"/>
    <x v="0"/>
    <x v="12"/>
    <s v="Staples"/>
    <n v="14.82"/>
    <n v="6"/>
    <n v="0"/>
    <n v="6.97"/>
    <x v="265"/>
    <x v="1"/>
    <d v="2017-06-09T00:00:00"/>
  </r>
  <r>
    <s v="CA-2017-145443"/>
    <s v="Second Class"/>
    <s v="SC-20695"/>
    <s v="Steve Chapman"/>
    <x v="0"/>
    <s v="United States"/>
    <s v="Richmond"/>
    <x v="25"/>
    <n v="47374"/>
    <x v="2"/>
    <s v="OFF-PA-10003302"/>
    <x v="0"/>
    <x v="1"/>
    <s v="Xerox 1906"/>
    <n v="177.2"/>
    <n v="5"/>
    <n v="0"/>
    <n v="83.28"/>
    <x v="788"/>
    <x v="1"/>
    <d v="2017-10-08T00:00:00"/>
  </r>
  <r>
    <s v="CA-2016-165827"/>
    <s v="Standard Class"/>
    <s v="MF-17665"/>
    <s v="Maureen Fritzler"/>
    <x v="0"/>
    <s v="United States"/>
    <s v="Miami"/>
    <x v="7"/>
    <n v="33180"/>
    <x v="1"/>
    <s v="FUR-FU-10001889"/>
    <x v="1"/>
    <x v="8"/>
    <s v="Ultra Door Pull Handle"/>
    <n v="50.5"/>
    <n v="6"/>
    <n v="0.2"/>
    <n v="8.2100000000000009"/>
    <x v="111"/>
    <x v="0"/>
    <d v="2016-09-11T00:00:00"/>
  </r>
  <r>
    <s v="CA-2015-141754"/>
    <s v="Standard Class"/>
    <s v="EM-14200"/>
    <s v="Evan Minnotte"/>
    <x v="2"/>
    <s v="United States"/>
    <s v="Miami"/>
    <x v="7"/>
    <n v="33142"/>
    <x v="1"/>
    <s v="OFF-LA-10004093"/>
    <x v="0"/>
    <x v="0"/>
    <s v="Avery 486"/>
    <n v="11.7"/>
    <n v="2"/>
    <n v="0.2"/>
    <n v="3.95"/>
    <x v="78"/>
    <x v="3"/>
    <d v="2015-12-25T00:00:00"/>
  </r>
  <r>
    <s v="CA-2015-156923"/>
    <s v="Standard Class"/>
    <s v="SP-20860"/>
    <s v="Sung Pak"/>
    <x v="0"/>
    <s v="United States"/>
    <s v="Dover"/>
    <x v="32"/>
    <n v="3820"/>
    <x v="3"/>
    <s v="OFF-PA-10002751"/>
    <x v="0"/>
    <x v="1"/>
    <s v="Xerox 1920"/>
    <n v="35.880000000000003"/>
    <n v="6"/>
    <n v="0"/>
    <n v="16.149999999999999"/>
    <x v="789"/>
    <x v="3"/>
    <d v="2015-02-20T00:00:00"/>
  </r>
  <r>
    <s v="CA-2017-159156"/>
    <s v="First Class"/>
    <s v="KB-16600"/>
    <s v="Ken Brennan"/>
    <x v="0"/>
    <s v="United States"/>
    <s v="New York City"/>
    <x v="10"/>
    <n v="10009"/>
    <x v="3"/>
    <s v="TEC-PH-10004389"/>
    <x v="2"/>
    <x v="5"/>
    <s v="Nokia Lumia 925"/>
    <n v="629.95000000000005"/>
    <n v="5"/>
    <n v="0"/>
    <n v="163.79"/>
    <x v="522"/>
    <x v="1"/>
    <d v="2017-11-16T00:00:00"/>
  </r>
  <r>
    <s v="CA-2017-165715"/>
    <s v="Standard Class"/>
    <s v="BG-11035"/>
    <s v="Barry Gonzalez"/>
    <x v="1"/>
    <s v="United States"/>
    <s v="Greensboro"/>
    <x v="1"/>
    <n v="27405"/>
    <x v="1"/>
    <s v="OFF-AR-10003903"/>
    <x v="0"/>
    <x v="11"/>
    <s v="Sanford 52201 APSCO Electric Pencil Sharpener"/>
    <n v="32.78"/>
    <n v="1"/>
    <n v="0.2"/>
    <n v="2.46"/>
    <x v="312"/>
    <x v="1"/>
    <d v="2017-08-12T00:00:00"/>
  </r>
  <r>
    <s v="CA-2017-100636"/>
    <s v="Standard Class"/>
    <s v="DO-13435"/>
    <s v="Denny Ordway"/>
    <x v="1"/>
    <s v="United States"/>
    <s v="New York City"/>
    <x v="10"/>
    <n v="10035"/>
    <x v="3"/>
    <s v="OFF-ST-10004123"/>
    <x v="0"/>
    <x v="3"/>
    <s v="Safco Industrial Wire Shelving System"/>
    <n v="272.94"/>
    <n v="3"/>
    <n v="0"/>
    <n v="0"/>
    <x v="154"/>
    <x v="1"/>
    <d v="2017-06-30T00:00:00"/>
  </r>
  <r>
    <s v="CA-2016-162943"/>
    <s v="Second Class"/>
    <s v="DB-12970"/>
    <s v="Darren Budd"/>
    <x v="0"/>
    <s v="United States"/>
    <s v="New York City"/>
    <x v="10"/>
    <n v="10035"/>
    <x v="3"/>
    <s v="FUR-CH-10001708"/>
    <x v="1"/>
    <x v="7"/>
    <s v="Office Star - Contemporary Swivel Chair with Padded Adjustable Arms and Flex Back"/>
    <n v="253.76"/>
    <n v="2"/>
    <n v="0.1"/>
    <n v="31.02"/>
    <x v="790"/>
    <x v="0"/>
    <d v="2016-07-26T00:00:00"/>
  </r>
  <r>
    <s v="CA-2014-109302"/>
    <s v="Standard Class"/>
    <s v="CS-12175"/>
    <s v="Charles Sheldon"/>
    <x v="0"/>
    <s v="United States"/>
    <s v="Lakewood"/>
    <x v="18"/>
    <n v="8701"/>
    <x v="3"/>
    <s v="OFF-BI-10002854"/>
    <x v="0"/>
    <x v="2"/>
    <s v="Performers Binder/Pad Holder, Black"/>
    <n v="196.21"/>
    <n v="7"/>
    <n v="0"/>
    <n v="98.11"/>
    <x v="791"/>
    <x v="2"/>
    <d v="2014-12-08T00:00:00"/>
  </r>
  <r>
    <s v="CA-2017-139787"/>
    <s v="Standard Class"/>
    <s v="JP-16135"/>
    <s v="Julie Prescott"/>
    <x v="2"/>
    <s v="United States"/>
    <s v="Columbus"/>
    <x v="29"/>
    <n v="31907"/>
    <x v="1"/>
    <s v="OFF-AR-10002445"/>
    <x v="0"/>
    <x v="11"/>
    <s v="SANFORD Major Accent Highlighters"/>
    <n v="35.4"/>
    <n v="5"/>
    <n v="0"/>
    <n v="13.45"/>
    <x v="9"/>
    <x v="1"/>
    <d v="2017-09-23T00:00:00"/>
  </r>
  <r>
    <s v="US-2017-166037"/>
    <s v="Standard Class"/>
    <s v="CL-12700"/>
    <s v="Craig Leslie"/>
    <x v="2"/>
    <s v="United States"/>
    <s v="New York City"/>
    <x v="10"/>
    <n v="10009"/>
    <x v="3"/>
    <s v="TEC-AC-10002800"/>
    <x v="2"/>
    <x v="10"/>
    <s v="Plantronics Audio 478 Stereo USB Headset"/>
    <n v="449.91"/>
    <n v="9"/>
    <n v="0"/>
    <n v="157.47"/>
    <x v="630"/>
    <x v="1"/>
    <d v="2017-01-28T00:00:00"/>
  </r>
  <r>
    <s v="CA-2015-161445"/>
    <s v="Second Class"/>
    <s v="CC-12610"/>
    <s v="Corey Catlett"/>
    <x v="0"/>
    <s v="United States"/>
    <s v="Durham"/>
    <x v="1"/>
    <n v="27707"/>
    <x v="1"/>
    <s v="OFF-AR-10001953"/>
    <x v="0"/>
    <x v="11"/>
    <s v="Boston 1645 Deluxe Heavier-Duty Electric Pencil Sharpener"/>
    <n v="140.74"/>
    <n v="4"/>
    <n v="0.2"/>
    <n v="12.31"/>
    <x v="26"/>
    <x v="3"/>
    <d v="2015-09-09T00:00:00"/>
  </r>
  <r>
    <s v="CA-2016-124527"/>
    <s v="First Class"/>
    <s v="IM-15055"/>
    <s v="Ionia McGrath"/>
    <x v="1"/>
    <s v="United States"/>
    <s v="Roseville"/>
    <x v="0"/>
    <n v="95661"/>
    <x v="0"/>
    <s v="OFF-BI-10004967"/>
    <x v="0"/>
    <x v="2"/>
    <s v="Round Ring Binders"/>
    <n v="8.32"/>
    <n v="5"/>
    <n v="0.2"/>
    <n v="2.81"/>
    <x v="32"/>
    <x v="0"/>
    <d v="2016-11-17T00:00:00"/>
  </r>
  <r>
    <s v="CA-2016-162348"/>
    <s v="Standard Class"/>
    <s v="BF-11170"/>
    <s v="Ben Ferrer"/>
    <x v="2"/>
    <s v="United States"/>
    <s v="Sacramento"/>
    <x v="0"/>
    <n v="95823"/>
    <x v="0"/>
    <s v="FUR-FU-10003731"/>
    <x v="1"/>
    <x v="8"/>
    <s v="Eldon Expressions Wood and Plastic Desk Accessories, Oak"/>
    <n v="9.98"/>
    <n v="1"/>
    <n v="0"/>
    <n v="2.79"/>
    <x v="378"/>
    <x v="0"/>
    <d v="2016-11-15T00:00:00"/>
  </r>
  <r>
    <s v="CA-2014-141005"/>
    <s v="First Class"/>
    <s v="CS-12355"/>
    <s v="Christine Sundaresam"/>
    <x v="1"/>
    <s v="United States"/>
    <s v="Fairfield"/>
    <x v="17"/>
    <n v="6824"/>
    <x v="3"/>
    <s v="OFF-BI-10001989"/>
    <x v="0"/>
    <x v="2"/>
    <s v="Premium Transparent Presentation Covers by GBC"/>
    <n v="62.94"/>
    <n v="3"/>
    <n v="0"/>
    <n v="30.21"/>
    <x v="792"/>
    <x v="2"/>
    <d v="2014-08-18T00:00:00"/>
  </r>
  <r>
    <s v="CA-2014-152233"/>
    <s v="First Class"/>
    <s v="KH-16510"/>
    <s v="Keith Herrera"/>
    <x v="1"/>
    <s v="United States"/>
    <s v="Pomona"/>
    <x v="0"/>
    <n v="91767"/>
    <x v="0"/>
    <s v="TEC-AC-10002800"/>
    <x v="2"/>
    <x v="10"/>
    <s v="Plantronics Audio 478 Stereo USB Headset"/>
    <n v="99.98"/>
    <n v="2"/>
    <n v="0"/>
    <n v="34.99"/>
    <x v="728"/>
    <x v="2"/>
    <d v="2014-06-10T00:00:00"/>
  </r>
  <r>
    <s v="CA-2014-125682"/>
    <s v="First Class"/>
    <s v="RB-19645"/>
    <s v="Robert Barroso"/>
    <x v="0"/>
    <s v="United States"/>
    <s v="Atlanta"/>
    <x v="29"/>
    <n v="30318"/>
    <x v="1"/>
    <s v="OFF-PA-10001752"/>
    <x v="0"/>
    <x v="1"/>
    <s v="Hammermill CopyPlus Copy Paper (20Lb. and 84 Bright)"/>
    <n v="9.9600000000000009"/>
    <n v="2"/>
    <n v="0"/>
    <n v="4.88"/>
    <x v="556"/>
    <x v="2"/>
    <d v="2014-11-25T00:00:00"/>
  </r>
  <r>
    <s v="CA-2017-162880"/>
    <s v="Standard Class"/>
    <s v="GD-14590"/>
    <s v="Giulietta Dortch"/>
    <x v="0"/>
    <s v="United States"/>
    <s v="Everett"/>
    <x v="2"/>
    <n v="98208"/>
    <x v="0"/>
    <s v="OFF-BI-10003314"/>
    <x v="0"/>
    <x v="2"/>
    <s v="Tuff Stuff Recycled Round Ring Binders"/>
    <n v="3.86"/>
    <n v="1"/>
    <n v="0.2"/>
    <n v="1.4"/>
    <x v="22"/>
    <x v="1"/>
    <d v="2017-12-29T00:00:00"/>
  </r>
  <r>
    <s v="US-2017-115609"/>
    <s v="Standard Class"/>
    <s v="CS-12505"/>
    <s v="Cindy Stewart"/>
    <x v="1"/>
    <s v="United States"/>
    <s v="Los Angeles"/>
    <x v="0"/>
    <n v="90036"/>
    <x v="0"/>
    <s v="OFF-AP-10003040"/>
    <x v="0"/>
    <x v="9"/>
    <s v="Fellowes 8 Outlet Superior Workstation Surge Protector w/o Phone/Fax/Modem Protection"/>
    <n v="168.1"/>
    <n v="5"/>
    <n v="0"/>
    <n v="43.71"/>
    <x v="454"/>
    <x v="1"/>
    <d v="2017-07-11T00:00:00"/>
  </r>
  <r>
    <s v="CA-2016-140438"/>
    <s v="Second Class"/>
    <s v="PW-19030"/>
    <s v="Pauline Webber"/>
    <x v="0"/>
    <s v="United States"/>
    <s v="New York City"/>
    <x v="10"/>
    <n v="10009"/>
    <x v="3"/>
    <s v="TEC-PH-10001750"/>
    <x v="2"/>
    <x v="5"/>
    <s v="Samsung Rugby III"/>
    <n v="197.97"/>
    <n v="3"/>
    <n v="0"/>
    <n v="53.45"/>
    <x v="624"/>
    <x v="0"/>
    <d v="2016-12-27T00:00:00"/>
  </r>
  <r>
    <s v="US-2017-123204"/>
    <s v="Standard Class"/>
    <s v="CS-11860"/>
    <s v="Cari Schnelling"/>
    <x v="1"/>
    <s v="United States"/>
    <s v="New York City"/>
    <x v="10"/>
    <n v="10024"/>
    <x v="3"/>
    <s v="OFF-AP-10002287"/>
    <x v="0"/>
    <x v="9"/>
    <s v="Eureka Sanitaire  Multi-Pro Heavy-Duty Upright, Disposable Bags"/>
    <n v="17.48"/>
    <n v="4"/>
    <n v="0"/>
    <n v="4.54"/>
    <x v="107"/>
    <x v="1"/>
    <d v="2017-07-27T00:00:00"/>
  </r>
  <r>
    <s v="CA-2015-112522"/>
    <s v="Standard Class"/>
    <s v="DP-13165"/>
    <s v="David Philippe"/>
    <x v="1"/>
    <s v="United States"/>
    <s v="Chicago"/>
    <x v="6"/>
    <n v="60610"/>
    <x v="2"/>
    <s v="OFF-AR-10003183"/>
    <x v="0"/>
    <x v="11"/>
    <s v="Avery Fluorescent Highlighter Four-Color Set"/>
    <n v="8.02"/>
    <n v="3"/>
    <n v="0.2"/>
    <n v="1"/>
    <x v="621"/>
    <x v="3"/>
    <d v="2015-10-17T00:00:00"/>
  </r>
  <r>
    <s v="CA-2016-142615"/>
    <s v="Standard Class"/>
    <s v="BM-11575"/>
    <s v="Brendan Murry"/>
    <x v="0"/>
    <s v="United States"/>
    <s v="Montebello"/>
    <x v="0"/>
    <n v="90640"/>
    <x v="0"/>
    <s v="TEC-AC-10004803"/>
    <x v="2"/>
    <x v="10"/>
    <s v="Sony Micro Vault Click 4 GB USB 2.0 Flash Drive"/>
    <n v="27.88"/>
    <n v="2"/>
    <n v="0"/>
    <n v="3.9"/>
    <x v="593"/>
    <x v="0"/>
    <d v="2016-11-24T00:00:00"/>
  </r>
  <r>
    <s v="CA-2015-116260"/>
    <s v="Standard Class"/>
    <s v="BF-10975"/>
    <s v="Barbara Fisher"/>
    <x v="0"/>
    <s v="United States"/>
    <s v="Vineland"/>
    <x v="18"/>
    <n v="8360"/>
    <x v="3"/>
    <s v="OFF-AR-10003732"/>
    <x v="0"/>
    <x v="11"/>
    <s v="Newell 333"/>
    <n v="11.12"/>
    <n v="4"/>
    <n v="0"/>
    <n v="2.89"/>
    <x v="387"/>
    <x v="3"/>
    <d v="2015-12-07T00:00:00"/>
  </r>
  <r>
    <s v="CA-2014-147543"/>
    <s v="Standard Class"/>
    <s v="BC-11125"/>
    <s v="Becky Castell"/>
    <x v="2"/>
    <s v="United States"/>
    <s v="El Cajon"/>
    <x v="0"/>
    <n v="92020"/>
    <x v="0"/>
    <s v="FUR-CH-10000155"/>
    <x v="1"/>
    <x v="7"/>
    <s v="Global Comet Stacking Armless Chair"/>
    <n v="478.48"/>
    <n v="2"/>
    <n v="0.2"/>
    <n v="47.85"/>
    <x v="260"/>
    <x v="2"/>
    <d v="2014-12-07T00:00:00"/>
  </r>
  <r>
    <s v="US-2016-159093"/>
    <s v="Standard Class"/>
    <s v="RS-19420"/>
    <s v="Ricardo Sperren"/>
    <x v="0"/>
    <s v="United States"/>
    <s v="Los Angeles"/>
    <x v="0"/>
    <n v="90036"/>
    <x v="0"/>
    <s v="OFF-PA-10001260"/>
    <x v="0"/>
    <x v="1"/>
    <s v="TOPS Money Receipt Book, Consecutively Numbered in Red,"/>
    <n v="32.04"/>
    <n v="4"/>
    <n v="0"/>
    <n v="14.42"/>
    <x v="83"/>
    <x v="0"/>
    <d v="2016-09-05T00:00:00"/>
  </r>
  <r>
    <s v="CA-2016-162110"/>
    <s v="Standard Class"/>
    <s v="NP-18670"/>
    <s v="Nora Paige"/>
    <x v="1"/>
    <s v="United States"/>
    <s v="Phoenix"/>
    <x v="28"/>
    <n v="85023"/>
    <x v="0"/>
    <s v="TEC-PH-10001924"/>
    <x v="2"/>
    <x v="5"/>
    <s v="iHome FM Clock Radio with Lightning Dock"/>
    <n v="55.99"/>
    <n v="1"/>
    <n v="0.2"/>
    <n v="3.5"/>
    <x v="303"/>
    <x v="0"/>
    <d v="2016-07-22T00:00:00"/>
  </r>
  <r>
    <s v="US-2016-163461"/>
    <s v="First Class"/>
    <s v="BT-11440"/>
    <s v="Bobby Trafton"/>
    <x v="1"/>
    <s v="United States"/>
    <s v="Frankfort"/>
    <x v="6"/>
    <n v="60423"/>
    <x v="2"/>
    <s v="OFF-PA-10003134"/>
    <x v="0"/>
    <x v="1"/>
    <s v="Xerox 1937"/>
    <n v="76.86"/>
    <n v="2"/>
    <n v="0.2"/>
    <n v="26.9"/>
    <x v="793"/>
    <x v="0"/>
    <d v="2016-06-21T00:00:00"/>
  </r>
  <r>
    <s v="CA-2014-101462"/>
    <s v="Standard Class"/>
    <s v="BP-11230"/>
    <s v="Benjamin Patterson"/>
    <x v="1"/>
    <s v="United States"/>
    <s v="Los Angeles"/>
    <x v="0"/>
    <n v="90045"/>
    <x v="0"/>
    <s v="FUR-FU-10000409"/>
    <x v="1"/>
    <x v="8"/>
    <s v="GE 4 Foot Flourescent Tube, 40 Watt"/>
    <n v="59.92"/>
    <n v="4"/>
    <n v="0"/>
    <n v="27.56"/>
    <x v="794"/>
    <x v="2"/>
    <d v="2014-04-25T00:00:00"/>
  </r>
  <r>
    <s v="CA-2017-138618"/>
    <s v="Standard Class"/>
    <s v="MY-17380"/>
    <s v="Maribeth Yedwab"/>
    <x v="0"/>
    <s v="United States"/>
    <s v="San Antonio"/>
    <x v="5"/>
    <n v="78207"/>
    <x v="2"/>
    <s v="OFF-PA-10000520"/>
    <x v="0"/>
    <x v="1"/>
    <s v="Xerox 201"/>
    <n v="10.37"/>
    <n v="2"/>
    <n v="0.2"/>
    <n v="3.63"/>
    <x v="744"/>
    <x v="1"/>
    <d v="2017-08-12T00:00:00"/>
  </r>
  <r>
    <s v="CA-2016-145009"/>
    <s v="Second Class"/>
    <s v="RF-19345"/>
    <s v="Randy Ferguson"/>
    <x v="0"/>
    <s v="United States"/>
    <s v="Chicago"/>
    <x v="6"/>
    <n v="60610"/>
    <x v="2"/>
    <s v="OFF-LA-10004853"/>
    <x v="0"/>
    <x v="0"/>
    <s v="Avery 483"/>
    <n v="11.95"/>
    <n v="3"/>
    <n v="0.2"/>
    <n v="3.88"/>
    <x v="2"/>
    <x v="0"/>
    <d v="2016-08-12T00:00:00"/>
  </r>
  <r>
    <s v="CA-2015-162544"/>
    <s v="First Class"/>
    <s v="SG-20080"/>
    <s v="Sandra Glassco"/>
    <x v="1"/>
    <s v="United States"/>
    <s v="Seattle"/>
    <x v="2"/>
    <n v="98105"/>
    <x v="0"/>
    <s v="OFF-PA-10004948"/>
    <x v="0"/>
    <x v="1"/>
    <s v="Xerox 190"/>
    <n v="4.9800000000000004"/>
    <n v="1"/>
    <n v="0"/>
    <n v="2.34"/>
    <x v="795"/>
    <x v="3"/>
    <d v="2015-12-19T00:00:00"/>
  </r>
  <r>
    <s v="CA-2015-120677"/>
    <s v="Standard Class"/>
    <s v="BD-11320"/>
    <s v="Bill Donatelli"/>
    <x v="1"/>
    <s v="United States"/>
    <s v="Minneapolis"/>
    <x v="12"/>
    <n v="55407"/>
    <x v="2"/>
    <s v="FUR-CH-10002320"/>
    <x v="1"/>
    <x v="7"/>
    <s v="Hon Pagoda Stacking Chairs"/>
    <n v="2567.84"/>
    <n v="8"/>
    <n v="0"/>
    <n v="770.35"/>
    <x v="160"/>
    <x v="3"/>
    <d v="2015-05-31T00:00:00"/>
  </r>
  <r>
    <s v="CA-2015-140557"/>
    <s v="Standard Class"/>
    <s v="TN-21040"/>
    <s v="Tanja Norvell"/>
    <x v="2"/>
    <s v="United States"/>
    <s v="New York City"/>
    <x v="10"/>
    <n v="10009"/>
    <x v="3"/>
    <s v="TEC-AC-10002402"/>
    <x v="2"/>
    <x v="10"/>
    <s v="Razer Kraken PRO Over Ear PC and Music Headset"/>
    <n v="559.92999999999995"/>
    <n v="7"/>
    <n v="0"/>
    <n v="167.98"/>
    <x v="26"/>
    <x v="3"/>
    <d v="2015-11-09T00:00:00"/>
  </r>
  <r>
    <s v="US-2017-135013"/>
    <s v="Same Day"/>
    <s v="HR-14830"/>
    <s v="Harold Ryan"/>
    <x v="0"/>
    <s v="United States"/>
    <s v="Huntington Beach"/>
    <x v="0"/>
    <n v="92646"/>
    <x v="0"/>
    <s v="TEC-CO-10001449"/>
    <x v="2"/>
    <x v="16"/>
    <s v="Hewlett Packard LaserJet 3310 Copier"/>
    <n v="2399.96"/>
    <n v="5"/>
    <n v="0.2"/>
    <n v="839.99"/>
    <x v="796"/>
    <x v="1"/>
    <d v="2017-07-24T00:00:00"/>
  </r>
  <r>
    <s v="US-2017-149006"/>
    <s v="Second Class"/>
    <s v="BN-11470"/>
    <s v="Brad Norvell"/>
    <x v="0"/>
    <s v="United States"/>
    <s v="Brentwood"/>
    <x v="0"/>
    <n v="94513"/>
    <x v="0"/>
    <s v="OFF-ST-10003221"/>
    <x v="0"/>
    <x v="3"/>
    <s v="Staple magnet"/>
    <n v="10.68"/>
    <n v="1"/>
    <n v="0"/>
    <n v="2.88"/>
    <x v="797"/>
    <x v="1"/>
    <d v="2017-08-12T00:00:00"/>
  </r>
  <r>
    <s v="CA-2017-149468"/>
    <s v="Same Day"/>
    <s v="AR-10405"/>
    <s v="Allen Rosenblatt"/>
    <x v="0"/>
    <s v="United States"/>
    <s v="Trenton"/>
    <x v="8"/>
    <n v="48183"/>
    <x v="2"/>
    <s v="OFF-BI-10002225"/>
    <x v="0"/>
    <x v="2"/>
    <s v="Square Ring Data Binders, Rigid 75 Pt. Covers, 11\ x 14-7/8\&quot;\&quot;\&quot;&quot;"/>
    <n v="41.28"/>
    <n v="2"/>
    <n v="0"/>
    <n v="19.809999999999999"/>
    <x v="798"/>
    <x v="1"/>
    <d v="2017-05-20T00:00:00"/>
  </r>
  <r>
    <s v="CA-2016-140249"/>
    <s v="Standard Class"/>
    <s v="SW-20455"/>
    <s v="Shaun Weien"/>
    <x v="1"/>
    <s v="United States"/>
    <s v="Seattle"/>
    <x v="2"/>
    <n v="98103"/>
    <x v="0"/>
    <s v="TEC-PH-10002584"/>
    <x v="2"/>
    <x v="5"/>
    <s v="Samsung Galaxy S4"/>
    <n v="1001.58"/>
    <n v="2"/>
    <n v="0.2"/>
    <n v="125.2"/>
    <x v="799"/>
    <x v="0"/>
    <d v="2016-09-27T00:00:00"/>
  </r>
  <r>
    <s v="US-2017-135503"/>
    <s v="Standard Class"/>
    <s v="JE-16165"/>
    <s v="Justin Ellison"/>
    <x v="0"/>
    <s v="United States"/>
    <s v="North Charleston"/>
    <x v="11"/>
    <n v="29406"/>
    <x v="1"/>
    <s v="FUR-FU-10002364"/>
    <x v="1"/>
    <x v="8"/>
    <s v="Eldon Expressions Wood Desk Accessories, Oak"/>
    <n v="14.76"/>
    <n v="2"/>
    <n v="0"/>
    <n v="4.28"/>
    <x v="182"/>
    <x v="1"/>
    <d v="2017-12-15T00:00:00"/>
  </r>
  <r>
    <s v="US-2017-115301"/>
    <s v="Standard Class"/>
    <s v="VG-21790"/>
    <s v="Vivek Gonzalez"/>
    <x v="1"/>
    <s v="United States"/>
    <s v="Seattle"/>
    <x v="2"/>
    <n v="98103"/>
    <x v="0"/>
    <s v="FUR-BO-10004709"/>
    <x v="1"/>
    <x v="15"/>
    <s v="Bush Westfield Collection Bookcases, Medium Cherry Finish"/>
    <n v="115.96"/>
    <n v="2"/>
    <n v="0"/>
    <n v="25.51"/>
    <x v="304"/>
    <x v="1"/>
    <d v="2017-07-29T00:00:00"/>
  </r>
  <r>
    <s v="CA-2017-168942"/>
    <s v="Second Class"/>
    <s v="EM-13960"/>
    <s v="Eric Murdock"/>
    <x v="1"/>
    <s v="United States"/>
    <s v="San Francisco"/>
    <x v="0"/>
    <n v="94109"/>
    <x v="0"/>
    <s v="OFF-ST-10004340"/>
    <x v="0"/>
    <x v="3"/>
    <s v="Fellowes Mobile File Cart, Black"/>
    <n v="186.54"/>
    <n v="3"/>
    <n v="0"/>
    <n v="50.37"/>
    <x v="176"/>
    <x v="1"/>
    <d v="2017-05-08T00:00:00"/>
  </r>
  <r>
    <s v="US-2017-128398"/>
    <s v="Second Class"/>
    <s v="EM-13825"/>
    <s v="Elizabeth Moffitt"/>
    <x v="0"/>
    <s v="United States"/>
    <s v="Los Angeles"/>
    <x v="0"/>
    <n v="90049"/>
    <x v="0"/>
    <s v="TEC-AC-10001714"/>
    <x v="2"/>
    <x v="10"/>
    <s v="LogitechÂ MX Performance Wireless Mouse"/>
    <n v="159.56"/>
    <n v="4"/>
    <n v="0"/>
    <n v="59.04"/>
    <x v="405"/>
    <x v="1"/>
    <d v="2017-05-05T00:00:00"/>
  </r>
  <r>
    <s v="CA-2015-104115"/>
    <s v="Standard Class"/>
    <s v="JH-15910"/>
    <s v="Jonathan Howell"/>
    <x v="1"/>
    <s v="United States"/>
    <s v="West Palm Beach"/>
    <x v="7"/>
    <n v="33407"/>
    <x v="1"/>
    <s v="TEC-PH-10002844"/>
    <x v="2"/>
    <x v="5"/>
    <s v="Speck Products Candyshell Flip Case"/>
    <n v="55.98"/>
    <n v="2"/>
    <n v="0.2"/>
    <n v="4.2"/>
    <x v="502"/>
    <x v="3"/>
    <d v="2015-12-06T00:00:00"/>
  </r>
  <r>
    <s v="CA-2014-124247"/>
    <s v="Standard Class"/>
    <s v="SH-20635"/>
    <s v="Stefanie Holloman"/>
    <x v="0"/>
    <s v="United States"/>
    <s v="Sacramento"/>
    <x v="0"/>
    <n v="95823"/>
    <x v="0"/>
    <s v="FUR-CH-10001854"/>
    <x v="1"/>
    <x v="7"/>
    <s v="Office Star - Professional Matrix Back Chair with 2-to-1 Synchro Tilt and Mesh Fabric Seat"/>
    <n v="1403.92"/>
    <n v="5"/>
    <n v="0.2"/>
    <n v="70.2"/>
    <x v="530"/>
    <x v="2"/>
    <d v="2014-12-21T00:00:00"/>
  </r>
  <r>
    <s v="CA-2016-105473"/>
    <s v="Second Class"/>
    <s v="BM-11785"/>
    <s v="Bryan Mills"/>
    <x v="1"/>
    <s v="United States"/>
    <s v="Seattle"/>
    <x v="2"/>
    <n v="98115"/>
    <x v="0"/>
    <s v="OFF-SU-10003567"/>
    <x v="0"/>
    <x v="13"/>
    <s v="Stiletto Hand Letter Openers"/>
    <n v="28.8"/>
    <n v="3"/>
    <n v="0"/>
    <n v="0.86"/>
    <x v="569"/>
    <x v="0"/>
    <d v="2016-04-18T00:00:00"/>
  </r>
  <r>
    <s v="CA-2017-121706"/>
    <s v="Standard Class"/>
    <s v="BM-11140"/>
    <s v="Becky Martin"/>
    <x v="1"/>
    <s v="United States"/>
    <s v="Santa Barbara"/>
    <x v="0"/>
    <n v="93101"/>
    <x v="0"/>
    <s v="OFF-AP-10003287"/>
    <x v="0"/>
    <x v="9"/>
    <s v="Tripp Lite TLP810NET Broadband Surge for Modem/Fax"/>
    <n v="356.79"/>
    <n v="7"/>
    <n v="0"/>
    <n v="99.9"/>
    <x v="800"/>
    <x v="1"/>
    <d v="2017-02-26T00:00:00"/>
  </r>
  <r>
    <s v="CA-2017-109211"/>
    <s v="Standard Class"/>
    <s v="PS-19045"/>
    <s v="Penelope Sewall"/>
    <x v="2"/>
    <s v="United States"/>
    <s v="New York City"/>
    <x v="10"/>
    <n v="10011"/>
    <x v="3"/>
    <s v="OFF-EN-10001532"/>
    <x v="0"/>
    <x v="6"/>
    <s v="Brown Kraft Recycled Envelopes"/>
    <n v="16.98"/>
    <n v="1"/>
    <n v="0"/>
    <n v="8.49"/>
    <x v="742"/>
    <x v="1"/>
    <d v="2017-10-04T00:00:00"/>
  </r>
  <r>
    <s v="CA-2016-140046"/>
    <s v="Standard Class"/>
    <s v="KM-16660"/>
    <s v="Khloe Miller"/>
    <x v="1"/>
    <s v="United States"/>
    <s v="Los Angeles"/>
    <x v="0"/>
    <n v="90032"/>
    <x v="0"/>
    <s v="OFF-LA-10000305"/>
    <x v="0"/>
    <x v="0"/>
    <s v="Avery 495"/>
    <n v="18.899999999999999"/>
    <n v="3"/>
    <n v="0"/>
    <n v="8.69"/>
    <x v="801"/>
    <x v="0"/>
    <d v="2016-07-28T00:00:00"/>
  </r>
  <r>
    <s v="CA-2014-126963"/>
    <s v="Same Day"/>
    <s v="PS-18760"/>
    <s v="Pamela Stobb"/>
    <x v="1"/>
    <s v="United States"/>
    <s v="El Paso"/>
    <x v="5"/>
    <n v="79907"/>
    <x v="2"/>
    <s v="OFF-PA-10001952"/>
    <x v="0"/>
    <x v="1"/>
    <s v="Xerox 1902"/>
    <n v="36.54"/>
    <n v="2"/>
    <n v="0.2"/>
    <n v="11.88"/>
    <x v="802"/>
    <x v="2"/>
    <d v="2014-06-15T00:00:00"/>
  </r>
  <r>
    <s v="CA-2016-125094"/>
    <s v="Standard Class"/>
    <s v="NP-18700"/>
    <s v="Nora Preis"/>
    <x v="1"/>
    <s v="United States"/>
    <s v="Seattle"/>
    <x v="2"/>
    <n v="98105"/>
    <x v="0"/>
    <s v="TEC-AC-10004420"/>
    <x v="2"/>
    <x v="10"/>
    <s v="Cherry 142-key Programmable Keyboard"/>
    <n v="479.72"/>
    <n v="4"/>
    <n v="0"/>
    <n v="52.77"/>
    <x v="392"/>
    <x v="0"/>
    <d v="2016-09-11T00:00:00"/>
  </r>
  <r>
    <s v="CA-2015-139248"/>
    <s v="Standard Class"/>
    <s v="RD-19930"/>
    <s v="Russell D'Ascenzo"/>
    <x v="1"/>
    <s v="United States"/>
    <s v="Los Angeles"/>
    <x v="0"/>
    <n v="90032"/>
    <x v="0"/>
    <s v="TEC-PH-10004094"/>
    <x v="2"/>
    <x v="5"/>
    <s v="Motorola L703CM"/>
    <n v="623.96"/>
    <n v="5"/>
    <n v="0.2"/>
    <n v="39"/>
    <x v="803"/>
    <x v="3"/>
    <d v="2015-07-30T00:00:00"/>
  </r>
  <r>
    <s v="CA-2014-148369"/>
    <s v="Standard Class"/>
    <s v="TH-21115"/>
    <s v="Thea Hudgings"/>
    <x v="0"/>
    <s v="United States"/>
    <s v="Newark"/>
    <x v="30"/>
    <n v="19711"/>
    <x v="3"/>
    <s v="OFF-BI-10004876"/>
    <x v="0"/>
    <x v="2"/>
    <s v="Wilson Jones Suede Grain Vinyl Binders"/>
    <n v="11.12"/>
    <n v="4"/>
    <n v="0"/>
    <n v="5.45"/>
    <x v="517"/>
    <x v="2"/>
    <d v="2014-09-27T00:00:00"/>
  </r>
  <r>
    <s v="CA-2015-161767"/>
    <s v="Standard Class"/>
    <s v="GK-14620"/>
    <s v="Grace Kelly"/>
    <x v="0"/>
    <s v="United States"/>
    <s v="Dallas"/>
    <x v="5"/>
    <n v="75217"/>
    <x v="2"/>
    <s v="TEC-MA-10002790"/>
    <x v="2"/>
    <x v="14"/>
    <s v="NeatDesk Desktop Scanner &amp; Digital Filing System"/>
    <n v="479.99"/>
    <n v="2"/>
    <n v="0.4"/>
    <n v="56"/>
    <x v="185"/>
    <x v="3"/>
    <d v="2015-11-24T00:00:00"/>
  </r>
  <r>
    <s v="CA-2015-115420"/>
    <s v="Standard Class"/>
    <s v="LS-16945"/>
    <s v="Linda Southworth"/>
    <x v="0"/>
    <s v="United States"/>
    <s v="Los Angeles"/>
    <x v="0"/>
    <n v="90004"/>
    <x v="0"/>
    <s v="OFF-EN-10003862"/>
    <x v="0"/>
    <x v="6"/>
    <s v="Laser &amp; Ink Jet Business Envelopes"/>
    <n v="21.34"/>
    <n v="2"/>
    <n v="0"/>
    <n v="9.82"/>
    <x v="153"/>
    <x v="3"/>
    <d v="2015-04-25T00:00:00"/>
  </r>
  <r>
    <s v="CA-2017-162096"/>
    <s v="Same Day"/>
    <s v="TB-21190"/>
    <s v="Thomas Brumley"/>
    <x v="2"/>
    <s v="United States"/>
    <s v="Riverside"/>
    <x v="0"/>
    <n v="92503"/>
    <x v="0"/>
    <s v="OFF-AR-10002221"/>
    <x v="0"/>
    <x v="11"/>
    <s v="12 Colored Short Pencils"/>
    <n v="7.8"/>
    <n v="3"/>
    <n v="0"/>
    <n v="2.11"/>
    <x v="679"/>
    <x v="1"/>
    <d v="2017-10-11T00:00:00"/>
  </r>
  <r>
    <s v="CA-2015-110765"/>
    <s v="Second Class"/>
    <s v="MP-17965"/>
    <s v="Michael Paige"/>
    <x v="0"/>
    <s v="United States"/>
    <s v="New York City"/>
    <x v="10"/>
    <n v="10011"/>
    <x v="3"/>
    <s v="TEC-PH-10004165"/>
    <x v="2"/>
    <x v="5"/>
    <s v="Mitel MiVoice 5330e IP Phone"/>
    <n v="824.97"/>
    <n v="3"/>
    <n v="0"/>
    <n v="214.49"/>
    <x v="804"/>
    <x v="3"/>
    <d v="2015-10-20T00:00:00"/>
  </r>
  <r>
    <s v="CA-2016-163937"/>
    <s v="Second Class"/>
    <s v="JB-16000"/>
    <s v="Joy Bell-"/>
    <x v="1"/>
    <s v="United States"/>
    <s v="Longview"/>
    <x v="2"/>
    <n v="98632"/>
    <x v="0"/>
    <s v="FUR-FU-10000010"/>
    <x v="1"/>
    <x v="8"/>
    <s v="DAX Value U-Channel Document Frames, Easel Back"/>
    <n v="24.85"/>
    <n v="5"/>
    <n v="0"/>
    <n v="7.7"/>
    <x v="805"/>
    <x v="0"/>
    <d v="2016-10-01T00:00:00"/>
  </r>
  <r>
    <s v="CA-2017-146185"/>
    <s v="Standard Class"/>
    <s v="CC-12145"/>
    <s v="Charles Crestani"/>
    <x v="1"/>
    <s v="United States"/>
    <s v="Houston"/>
    <x v="5"/>
    <n v="77095"/>
    <x v="2"/>
    <s v="OFF-AR-10002987"/>
    <x v="0"/>
    <x v="11"/>
    <s v="Prismacolor Color Pencil Set"/>
    <n v="31.74"/>
    <n v="2"/>
    <n v="0.2"/>
    <n v="8.33"/>
    <x v="74"/>
    <x v="1"/>
    <d v="2017-09-19T00:00:00"/>
  </r>
  <r>
    <s v="US-2016-119298"/>
    <s v="First Class"/>
    <s v="EP-13915"/>
    <s v="Emily Phan"/>
    <x v="1"/>
    <s v="United States"/>
    <s v="Jonesboro"/>
    <x v="27"/>
    <n v="72401"/>
    <x v="1"/>
    <s v="TEC-PH-10002564"/>
    <x v="2"/>
    <x v="5"/>
    <s v="OtterBox Defender Series Case - Samsung Galaxy S4"/>
    <n v="59.98"/>
    <n v="2"/>
    <n v="0"/>
    <n v="17.989999999999998"/>
    <x v="508"/>
    <x v="0"/>
    <d v="2016-11-28T00:00:00"/>
  </r>
  <r>
    <s v="CA-2017-155159"/>
    <s v="Second Class"/>
    <s v="DL-13315"/>
    <s v="Delfina Latchford"/>
    <x v="1"/>
    <s v="United States"/>
    <s v="Atlanta"/>
    <x v="29"/>
    <n v="30318"/>
    <x v="1"/>
    <s v="OFF-PA-10003724"/>
    <x v="0"/>
    <x v="1"/>
    <s v="Wirebound Message Book, 4 per Page"/>
    <n v="48.87"/>
    <n v="9"/>
    <n v="0"/>
    <n v="23.95"/>
    <x v="539"/>
    <x v="1"/>
    <d v="2017-11-29T00:00:00"/>
  </r>
  <r>
    <s v="CA-2017-149076"/>
    <s v="Standard Class"/>
    <s v="SO-20335"/>
    <s v="Sean O'Donnell"/>
    <x v="1"/>
    <s v="United States"/>
    <s v="Los Angeles"/>
    <x v="0"/>
    <n v="90036"/>
    <x v="0"/>
    <s v="OFF-PA-10000483"/>
    <x v="0"/>
    <x v="1"/>
    <s v="Xerox 19"/>
    <n v="154.9"/>
    <n v="5"/>
    <n v="0"/>
    <n v="69.709999999999994"/>
    <x v="806"/>
    <x v="1"/>
    <d v="2017-01-19T00:00:00"/>
  </r>
  <r>
    <s v="CA-2017-158561"/>
    <s v="Second Class"/>
    <s v="BB-11545"/>
    <s v="Brenda Bowman"/>
    <x v="0"/>
    <s v="United States"/>
    <s v="Fort Lauderdale"/>
    <x v="7"/>
    <n v="33311"/>
    <x v="1"/>
    <s v="OFF-AP-10002651"/>
    <x v="0"/>
    <x v="9"/>
    <s v="Hoover Upright Vacuum With Dirt Cup"/>
    <n v="1158.1199999999999"/>
    <n v="5"/>
    <n v="0.2"/>
    <n v="130.29"/>
    <x v="440"/>
    <x v="1"/>
    <d v="2017-11-16T00:00:00"/>
  </r>
  <r>
    <s v="CA-2015-166800"/>
    <s v="Standard Class"/>
    <s v="AG-10300"/>
    <s v="Aleksandra Gannaway"/>
    <x v="0"/>
    <s v="United States"/>
    <s v="Las Vegas"/>
    <x v="20"/>
    <n v="89115"/>
    <x v="0"/>
    <s v="OFF-AP-10004868"/>
    <x v="0"/>
    <x v="9"/>
    <s v="Hoover Commercial Soft Guard Upright Vacuum And Disposable Filtration Bags"/>
    <n v="31.08"/>
    <n v="4"/>
    <n v="0"/>
    <n v="8.39"/>
    <x v="807"/>
    <x v="3"/>
    <d v="2015-11-26T00:00:00"/>
  </r>
  <r>
    <s v="US-2016-134369"/>
    <s v="Standard Class"/>
    <s v="BC-11125"/>
    <s v="Becky Castell"/>
    <x v="2"/>
    <s v="United States"/>
    <s v="Laguna Niguel"/>
    <x v="0"/>
    <n v="92677"/>
    <x v="0"/>
    <s v="OFF-PA-10002195"/>
    <x v="0"/>
    <x v="1"/>
    <s v="Xerox 1966"/>
    <n v="12.96"/>
    <n v="2"/>
    <n v="0"/>
    <n v="6.35"/>
    <x v="808"/>
    <x v="0"/>
    <d v="2016-09-22T00:00:00"/>
  </r>
  <r>
    <s v="CA-2014-126333"/>
    <s v="Standard Class"/>
    <s v="ME-18010"/>
    <s v="Michelle Ellison"/>
    <x v="0"/>
    <s v="United States"/>
    <s v="Port Arthur"/>
    <x v="5"/>
    <n v="77642"/>
    <x v="2"/>
    <s v="OFF-PA-10000223"/>
    <x v="0"/>
    <x v="1"/>
    <s v="Xerox 2000"/>
    <n v="5.18"/>
    <n v="1"/>
    <n v="0.2"/>
    <n v="1.81"/>
    <x v="483"/>
    <x v="2"/>
    <d v="2014-12-28T00:00:00"/>
  </r>
  <r>
    <s v="CA-2015-141740"/>
    <s v="Standard Class"/>
    <s v="JF-15490"/>
    <s v="Jeremy Farry"/>
    <x v="1"/>
    <s v="United States"/>
    <s v="New York City"/>
    <x v="10"/>
    <n v="10009"/>
    <x v="3"/>
    <s v="FUR-CH-10001545"/>
    <x v="1"/>
    <x v="7"/>
    <s v="Hon Comfortask Task/Swivel Chairs"/>
    <n v="205.16"/>
    <n v="2"/>
    <n v="0.1"/>
    <n v="13.68"/>
    <x v="372"/>
    <x v="3"/>
    <d v="2015-05-11T00:00:00"/>
  </r>
  <r>
    <s v="CA-2017-141201"/>
    <s v="Second Class"/>
    <s v="DB-12910"/>
    <s v="Daniel Byrd"/>
    <x v="2"/>
    <s v="United States"/>
    <s v="Salinas"/>
    <x v="0"/>
    <n v="93905"/>
    <x v="0"/>
    <s v="FUR-BO-10001519"/>
    <x v="1"/>
    <x v="15"/>
    <s v="O'Sullivan 3-Shelf Heavy-Duty Bookcases"/>
    <n v="148.26"/>
    <n v="3"/>
    <n v="0.15"/>
    <n v="15.7"/>
    <x v="42"/>
    <x v="1"/>
    <d v="2017-11-12T00:00:00"/>
  </r>
  <r>
    <s v="US-2016-154256"/>
    <s v="Second Class"/>
    <s v="SM-20005"/>
    <s v="Sally Matthias"/>
    <x v="1"/>
    <s v="United States"/>
    <s v="New York City"/>
    <x v="10"/>
    <n v="10035"/>
    <x v="3"/>
    <s v="OFF-LA-10003720"/>
    <x v="0"/>
    <x v="0"/>
    <s v="Avery 487"/>
    <n v="25.83"/>
    <n v="7"/>
    <n v="0"/>
    <n v="12.14"/>
    <x v="551"/>
    <x v="0"/>
    <d v="2016-06-27T00:00:00"/>
  </r>
  <r>
    <s v="CA-2017-131653"/>
    <s v="Standard Class"/>
    <s v="RD-19585"/>
    <s v="Rob Dowd"/>
    <x v="1"/>
    <s v="United States"/>
    <s v="New York City"/>
    <x v="10"/>
    <n v="10011"/>
    <x v="3"/>
    <s v="OFF-LA-10001045"/>
    <x v="0"/>
    <x v="0"/>
    <s v="Permanent Self-Adhesive File Folder Labels for Typewriters by Universal"/>
    <n v="5.22"/>
    <n v="2"/>
    <n v="0"/>
    <n v="2.4"/>
    <x v="809"/>
    <x v="1"/>
    <d v="2017-05-02T00:00:00"/>
  </r>
  <r>
    <s v="US-2016-157840"/>
    <s v="Second Class"/>
    <s v="MC-17575"/>
    <s v="Matt Collins"/>
    <x v="1"/>
    <s v="United States"/>
    <s v="Fremont"/>
    <x v="37"/>
    <n v="68025"/>
    <x v="2"/>
    <s v="OFF-PA-10003673"/>
    <x v="0"/>
    <x v="1"/>
    <s v="Strathmore Photo Mount Cards"/>
    <n v="33.9"/>
    <n v="5"/>
    <n v="0"/>
    <n v="15.59"/>
    <x v="515"/>
    <x v="0"/>
    <d v="2016-12-23T00:00:00"/>
  </r>
  <r>
    <s v="CA-2017-119494"/>
    <s v="Standard Class"/>
    <s v="JE-15610"/>
    <s v="Jim Epp"/>
    <x v="0"/>
    <s v="United States"/>
    <s v="San Diego"/>
    <x v="0"/>
    <n v="92105"/>
    <x v="0"/>
    <s v="FUR-CH-10004675"/>
    <x v="1"/>
    <x v="7"/>
    <s v="Lifetime Advantage Folding Chairs, 4/Carton"/>
    <n v="523.39"/>
    <n v="3"/>
    <n v="0.2"/>
    <n v="52.34"/>
    <x v="17"/>
    <x v="1"/>
    <d v="2017-11-13T00:00:00"/>
  </r>
  <r>
    <s v="CA-2014-124618"/>
    <s v="Second Class"/>
    <s v="CS-11860"/>
    <s v="Cari Schnelling"/>
    <x v="1"/>
    <s v="United States"/>
    <s v="Lakeland"/>
    <x v="7"/>
    <n v="33801"/>
    <x v="1"/>
    <s v="TEC-CO-10004202"/>
    <x v="2"/>
    <x v="16"/>
    <s v="Brother DCP1000 Digital 3 in 1 Multifunction Machine"/>
    <n v="479.98"/>
    <n v="2"/>
    <n v="0.2"/>
    <n v="90"/>
    <x v="711"/>
    <x v="2"/>
    <d v="2014-04-05T00:00:00"/>
  </r>
  <r>
    <s v="CA-2016-160136"/>
    <s v="Standard Class"/>
    <s v="PJ-18835"/>
    <s v="Patrick Jones"/>
    <x v="0"/>
    <s v="United States"/>
    <s v="Dallas"/>
    <x v="5"/>
    <n v="75217"/>
    <x v="2"/>
    <s v="OFF-PA-10002160"/>
    <x v="0"/>
    <x v="1"/>
    <s v="Xerox 1978"/>
    <n v="9.25"/>
    <n v="2"/>
    <n v="0.2"/>
    <n v="3.35"/>
    <x v="100"/>
    <x v="0"/>
    <d v="2016-09-11T00:00:00"/>
  </r>
  <r>
    <s v="CA-2016-119515"/>
    <s v="First Class"/>
    <s v="TR-21325"/>
    <s v="Toby Ritter"/>
    <x v="1"/>
    <s v="United States"/>
    <s v="Nashville"/>
    <x v="19"/>
    <n v="37211"/>
    <x v="1"/>
    <s v="OFF-PA-10000552"/>
    <x v="0"/>
    <x v="1"/>
    <s v="Xerox 200"/>
    <n v="15.55"/>
    <n v="3"/>
    <n v="0.2"/>
    <n v="5.44"/>
    <x v="810"/>
    <x v="0"/>
    <d v="2016-08-16T00:00:00"/>
  </r>
  <r>
    <s v="CA-2014-141355"/>
    <s v="Standard Class"/>
    <s v="BF-11005"/>
    <s v="Barry Franz"/>
    <x v="2"/>
    <s v="United States"/>
    <s v="Aurora"/>
    <x v="22"/>
    <n v="80013"/>
    <x v="0"/>
    <s v="OFF-AR-10003179"/>
    <x v="0"/>
    <x v="11"/>
    <s v="Dixon Ticonderoga Core-Lock Colored Pencils"/>
    <n v="14.58"/>
    <n v="2"/>
    <n v="0.2"/>
    <n v="2.37"/>
    <x v="811"/>
    <x v="2"/>
    <d v="2014-09-30T00:00:00"/>
  </r>
  <r>
    <s v="CA-2015-132633"/>
    <s v="Second Class"/>
    <s v="KH-16630"/>
    <s v="Ken Heidel"/>
    <x v="0"/>
    <s v="United States"/>
    <s v="Pleasant Grove"/>
    <x v="4"/>
    <n v="84062"/>
    <x v="0"/>
    <s v="OFF-BI-10002432"/>
    <x v="0"/>
    <x v="2"/>
    <s v="Wilson Jones Standard D-Ring Binders"/>
    <n v="12.14"/>
    <n v="3"/>
    <n v="0.2"/>
    <n v="4.0999999999999996"/>
    <x v="317"/>
    <x v="3"/>
    <d v="2015-05-02T00:00:00"/>
  </r>
  <r>
    <s v="CA-2016-157742"/>
    <s v="Second Class"/>
    <s v="KL-16645"/>
    <s v="Ken Lonsdale"/>
    <x v="1"/>
    <s v="United States"/>
    <s v="Springfield"/>
    <x v="40"/>
    <n v="97477"/>
    <x v="0"/>
    <s v="OFF-EN-10002592"/>
    <x v="0"/>
    <x v="6"/>
    <s v="Peel &amp; Seel Recycled Catalog Envelopes, Brown"/>
    <n v="27.79"/>
    <n v="3"/>
    <n v="0.2"/>
    <n v="10.42"/>
    <x v="386"/>
    <x v="0"/>
    <d v="2016-12-31T00:00:00"/>
  </r>
  <r>
    <s v="CA-2017-127712"/>
    <s v="Standard Class"/>
    <s v="MG-17890"/>
    <s v="Michael Granlund"/>
    <x v="2"/>
    <s v="United States"/>
    <s v="Salem"/>
    <x v="40"/>
    <n v="97301"/>
    <x v="0"/>
    <s v="OFF-SU-10002522"/>
    <x v="0"/>
    <x v="13"/>
    <s v="Acme Kleen Earth Office Shears"/>
    <n v="6.21"/>
    <n v="2"/>
    <n v="0.2"/>
    <n v="0.7"/>
    <x v="448"/>
    <x v="1"/>
    <d v="2017-08-31T00:00:00"/>
  </r>
  <r>
    <s v="CA-2017-169474"/>
    <s v="Standard Class"/>
    <s v="JF-15355"/>
    <s v="Jay Fein"/>
    <x v="1"/>
    <s v="United States"/>
    <s v="Rochester"/>
    <x v="10"/>
    <n v="14609"/>
    <x v="3"/>
    <s v="OFF-AP-10003971"/>
    <x v="0"/>
    <x v="9"/>
    <s v="Belkin 6 Outlet Metallic Surge Strip"/>
    <n v="32.67"/>
    <n v="3"/>
    <n v="0"/>
    <n v="8.49"/>
    <x v="812"/>
    <x v="1"/>
    <d v="2017-09-02T00:00:00"/>
  </r>
  <r>
    <s v="CA-2014-106726"/>
    <s v="First Class"/>
    <s v="RS-19765"/>
    <s v="Roland Schwarz"/>
    <x v="0"/>
    <s v="United States"/>
    <s v="Los Angeles"/>
    <x v="0"/>
    <n v="90008"/>
    <x v="0"/>
    <s v="OFF-ST-10001496"/>
    <x v="0"/>
    <x v="3"/>
    <s v="Standard Rollaway File with Lock"/>
    <n v="1261.33"/>
    <n v="7"/>
    <n v="0"/>
    <n v="327.95"/>
    <x v="813"/>
    <x v="2"/>
    <d v="2014-08-12T00:00:00"/>
  </r>
  <r>
    <s v="CA-2016-147473"/>
    <s v="Standard Class"/>
    <s v="NL-18310"/>
    <s v="Nancy Lomonaco"/>
    <x v="2"/>
    <s v="United States"/>
    <s v="Los Angeles"/>
    <x v="0"/>
    <n v="90049"/>
    <x v="0"/>
    <s v="OFF-PA-10004782"/>
    <x v="0"/>
    <x v="1"/>
    <s v="Xerox 228"/>
    <n v="38.880000000000003"/>
    <n v="6"/>
    <n v="0"/>
    <n v="18.66"/>
    <x v="201"/>
    <x v="0"/>
    <d v="2016-05-30T00:00:00"/>
  </r>
  <r>
    <s v="CA-2016-114209"/>
    <s v="Standard Class"/>
    <s v="AS-10285"/>
    <s v="Alejandro Savely"/>
    <x v="0"/>
    <s v="United States"/>
    <s v="Dallas"/>
    <x v="5"/>
    <n v="75081"/>
    <x v="2"/>
    <s v="OFF-PA-10003591"/>
    <x v="0"/>
    <x v="1"/>
    <s v="Southworth 100% Cotton The Best Paper"/>
    <n v="82.66"/>
    <n v="9"/>
    <n v="0.2"/>
    <n v="31"/>
    <x v="388"/>
    <x v="0"/>
    <d v="2016-05-26T00:00:00"/>
  </r>
  <r>
    <s v="CA-2014-141901"/>
    <s v="Standard Class"/>
    <s v="GM-14500"/>
    <s v="Gene McClure"/>
    <x v="1"/>
    <s v="United States"/>
    <s v="Fresno"/>
    <x v="0"/>
    <n v="93727"/>
    <x v="0"/>
    <s v="OFF-PA-10001667"/>
    <x v="0"/>
    <x v="1"/>
    <s v="Great White Multi-Use Recycled Paper (20Lb. and 84 Bright)"/>
    <n v="5.98"/>
    <n v="1"/>
    <n v="0"/>
    <n v="2.69"/>
    <x v="288"/>
    <x v="2"/>
    <d v="2014-09-08T00:00:00"/>
  </r>
  <r>
    <s v="CA-2016-164490"/>
    <s v="Second Class"/>
    <s v="SU-20665"/>
    <s v="Stephanie Ulpright"/>
    <x v="2"/>
    <s v="United States"/>
    <s v="Chicago"/>
    <x v="6"/>
    <n v="60653"/>
    <x v="2"/>
    <s v="OFF-PA-10004971"/>
    <x v="0"/>
    <x v="1"/>
    <s v="Xerox 196"/>
    <n v="9.25"/>
    <n v="2"/>
    <n v="0.2"/>
    <n v="3.35"/>
    <x v="24"/>
    <x v="0"/>
    <d v="2016-10-09T00:00:00"/>
  </r>
  <r>
    <s v="CA-2016-167416"/>
    <s v="Standard Class"/>
    <s v="JM-15580"/>
    <s v="Jill Matthias"/>
    <x v="1"/>
    <s v="United States"/>
    <s v="Seattle"/>
    <x v="2"/>
    <n v="98105"/>
    <x v="0"/>
    <s v="OFF-EN-10001141"/>
    <x v="0"/>
    <x v="6"/>
    <s v="Manila Recycled Extra-Heavyweight Clasp Envelopes, 6\ x 9\&quot;\&quot;\&quot;&quot;"/>
    <n v="54.9"/>
    <n v="5"/>
    <n v="0"/>
    <n v="26.9"/>
    <x v="275"/>
    <x v="0"/>
    <d v="2016-12-05T00:00:00"/>
  </r>
  <r>
    <s v="US-2017-143175"/>
    <s v="Second Class"/>
    <s v="GA-14515"/>
    <s v="George Ashbrook"/>
    <x v="1"/>
    <s v="United States"/>
    <s v="Los Angeles"/>
    <x v="0"/>
    <n v="90004"/>
    <x v="0"/>
    <s v="OFF-ST-10003123"/>
    <x v="0"/>
    <x v="3"/>
    <s v="Fellowes Bases and Tops For Staxonsteel/High-Stak Systems"/>
    <n v="99.87"/>
    <n v="3"/>
    <n v="0"/>
    <n v="23.97"/>
    <x v="814"/>
    <x v="1"/>
    <d v="2017-06-08T00:00:00"/>
  </r>
  <r>
    <s v="CA-2015-105844"/>
    <s v="Second Class"/>
    <s v="JF-15415"/>
    <s v="Jennifer Ferguson"/>
    <x v="1"/>
    <s v="United States"/>
    <s v="Sparks"/>
    <x v="20"/>
    <n v="89431"/>
    <x v="0"/>
    <s v="OFF-AR-10001955"/>
    <x v="0"/>
    <x v="11"/>
    <s v="Newell 319"/>
    <n v="79.36"/>
    <n v="4"/>
    <n v="0"/>
    <n v="23.81"/>
    <x v="815"/>
    <x v="3"/>
    <d v="2015-10-27T00:00:00"/>
  </r>
  <r>
    <s v="CA-2017-118864"/>
    <s v="Second Class"/>
    <s v="KH-16690"/>
    <s v="Kristen Hastings"/>
    <x v="0"/>
    <s v="United States"/>
    <s v="Los Angeles"/>
    <x v="0"/>
    <n v="90032"/>
    <x v="0"/>
    <s v="TEC-PH-10001809"/>
    <x v="2"/>
    <x v="5"/>
    <s v="Panasonic KX T7736-B Digital phone"/>
    <n v="119.96"/>
    <n v="1"/>
    <n v="0.2"/>
    <n v="7.5"/>
    <x v="59"/>
    <x v="1"/>
    <d v="2017-06-19T00:00:00"/>
  </r>
  <r>
    <s v="US-2015-153374"/>
    <s v="Second Class"/>
    <s v="JF-15565"/>
    <s v="Jill Fjeld"/>
    <x v="1"/>
    <s v="United States"/>
    <s v="Decatur"/>
    <x v="6"/>
    <n v="62521"/>
    <x v="2"/>
    <s v="TEC-AC-10001908"/>
    <x v="2"/>
    <x v="10"/>
    <s v="Logitech Wireless Headset h800"/>
    <n v="479.95"/>
    <n v="6"/>
    <n v="0.2"/>
    <n v="89.99"/>
    <x v="43"/>
    <x v="3"/>
    <d v="2015-09-02T00:00:00"/>
  </r>
  <r>
    <s v="CA-2017-144596"/>
    <s v="Standard Class"/>
    <s v="CD-11980"/>
    <s v="Carol Darley"/>
    <x v="1"/>
    <s v="United States"/>
    <s v="New York City"/>
    <x v="10"/>
    <n v="10011"/>
    <x v="3"/>
    <s v="OFF-PA-10003302"/>
    <x v="0"/>
    <x v="1"/>
    <s v="Xerox 1906"/>
    <n v="318.95999999999998"/>
    <n v="9"/>
    <n v="0"/>
    <n v="149.91"/>
    <x v="38"/>
    <x v="1"/>
    <d v="2017-10-11T00:00:00"/>
  </r>
  <r>
    <s v="CA-2015-124933"/>
    <s v="Second Class"/>
    <s v="DF-13135"/>
    <s v="David Flashing"/>
    <x v="1"/>
    <s v="United States"/>
    <s v="New York City"/>
    <x v="10"/>
    <n v="10009"/>
    <x v="3"/>
    <s v="OFF-PA-10003302"/>
    <x v="0"/>
    <x v="1"/>
    <s v="Xerox 1906"/>
    <n v="212.64"/>
    <n v="6"/>
    <n v="0"/>
    <n v="99.94"/>
    <x v="87"/>
    <x v="3"/>
    <d v="2015-12-30T00:00:00"/>
  </r>
  <r>
    <s v="CA-2014-159625"/>
    <s v="Standard Class"/>
    <s v="SM-20005"/>
    <s v="Sally Matthias"/>
    <x v="1"/>
    <s v="United States"/>
    <s v="Scottsdale"/>
    <x v="28"/>
    <n v="85254"/>
    <x v="0"/>
    <s v="OFF-EN-10002621"/>
    <x v="0"/>
    <x v="6"/>
    <s v="Staple envelope"/>
    <n v="23.47"/>
    <n v="3"/>
    <n v="0.2"/>
    <n v="8.8000000000000007"/>
    <x v="340"/>
    <x v="2"/>
    <d v="2014-11-28T00:00:00"/>
  </r>
  <r>
    <s v="CA-2016-144337"/>
    <s v="Second Class"/>
    <s v="SG-20890"/>
    <s v="Susan Gilcrest"/>
    <x v="0"/>
    <s v="United States"/>
    <s v="Amarillo"/>
    <x v="5"/>
    <n v="79109"/>
    <x v="2"/>
    <s v="OFF-PA-10000249"/>
    <x v="0"/>
    <x v="1"/>
    <s v="Easy-staple paper"/>
    <n v="19.649999999999999"/>
    <n v="2"/>
    <n v="0.2"/>
    <n v="6.63"/>
    <x v="816"/>
    <x v="0"/>
    <d v="2016-05-08T00:00:00"/>
  </r>
  <r>
    <s v="CA-2017-147410"/>
    <s v="Standard Class"/>
    <s v="EJ-14155"/>
    <s v="Eva Jacobs"/>
    <x v="1"/>
    <s v="United States"/>
    <s v="Santa Ana"/>
    <x v="0"/>
    <n v="92704"/>
    <x v="0"/>
    <s v="OFF-ST-10003805"/>
    <x v="0"/>
    <x v="3"/>
    <s v="24 Capacity Maxi Data Binder Racks, Pearl"/>
    <n v="421.1"/>
    <n v="2"/>
    <n v="0"/>
    <n v="105.28"/>
    <x v="265"/>
    <x v="1"/>
    <d v="2017-08-09T00:00:00"/>
  </r>
  <r>
    <s v="CA-2017-104906"/>
    <s v="Standard Class"/>
    <s v="JP-15460"/>
    <s v="Jennifer Patt"/>
    <x v="0"/>
    <s v="United States"/>
    <s v="New York City"/>
    <x v="10"/>
    <n v="10009"/>
    <x v="3"/>
    <s v="OFF-PA-10001184"/>
    <x v="0"/>
    <x v="1"/>
    <s v="Xerox 1903"/>
    <n v="17.940000000000001"/>
    <n v="3"/>
    <n v="0"/>
    <n v="8.7899999999999991"/>
    <x v="817"/>
    <x v="1"/>
    <d v="2017-02-17T00:00:00"/>
  </r>
  <r>
    <s v="CA-2017-118122"/>
    <s v="Standard Class"/>
    <s v="GG-14650"/>
    <s v="Greg Guthrie"/>
    <x v="0"/>
    <s v="United States"/>
    <s v="Seattle"/>
    <x v="2"/>
    <n v="98103"/>
    <x v="0"/>
    <s v="OFF-BI-10002103"/>
    <x v="0"/>
    <x v="2"/>
    <s v="Cardinal Slant-D Ring Binder, Heavy Gauge Vinyl"/>
    <n v="13.9"/>
    <n v="2"/>
    <n v="0.2"/>
    <n v="4.5199999999999996"/>
    <x v="369"/>
    <x v="1"/>
    <d v="2017-11-24T00:00:00"/>
  </r>
  <r>
    <s v="CA-2014-122217"/>
    <s v="Standard Class"/>
    <s v="HP-14815"/>
    <s v="Harold Pawlan"/>
    <x v="2"/>
    <s v="United States"/>
    <s v="Virginia Beach"/>
    <x v="9"/>
    <n v="23464"/>
    <x v="1"/>
    <s v="FUR-FU-10002045"/>
    <x v="1"/>
    <x v="8"/>
    <s v="Executive Impressions 14\\&quot;&quot;"/>
    <n v="111.15"/>
    <n v="5"/>
    <n v="0"/>
    <n v="48.91"/>
    <x v="64"/>
    <x v="2"/>
    <d v="2014-11-29T00:00:00"/>
  </r>
  <r>
    <s v="CA-2016-139941"/>
    <s v="Standard Class"/>
    <s v="CB-12415"/>
    <s v="Christy Brittain"/>
    <x v="1"/>
    <s v="United States"/>
    <s v="Long Beach"/>
    <x v="10"/>
    <n v="11561"/>
    <x v="3"/>
    <s v="OFF-AP-10004036"/>
    <x v="0"/>
    <x v="9"/>
    <s v="Bionaire 99.97% HEPA Air Cleaner"/>
    <n v="52.56"/>
    <n v="3"/>
    <n v="0"/>
    <n v="18.399999999999999"/>
    <x v="0"/>
    <x v="0"/>
    <d v="2016-12-06T00:00:00"/>
  </r>
  <r>
    <s v="CA-2015-166583"/>
    <s v="Standard Class"/>
    <s v="VD-21670"/>
    <s v="Valerie Dominguez"/>
    <x v="1"/>
    <s v="United States"/>
    <s v="Houston"/>
    <x v="5"/>
    <n v="77070"/>
    <x v="2"/>
    <s v="TEC-PH-10001578"/>
    <x v="2"/>
    <x v="5"/>
    <s v="Polycom SoundStation2 EX ConferenceÂ phone"/>
    <n v="971.88"/>
    <n v="3"/>
    <n v="0.2"/>
    <n v="109.34"/>
    <x v="63"/>
    <x v="3"/>
    <d v="2015-06-30T00:00:00"/>
  </r>
  <r>
    <s v="CA-2017-100412"/>
    <s v="Standard Class"/>
    <s v="SR-20425"/>
    <s v="Sharelle Roach"/>
    <x v="2"/>
    <s v="United States"/>
    <s v="Tuscaloosa"/>
    <x v="35"/>
    <n v="35401"/>
    <x v="1"/>
    <s v="FUR-CH-10002647"/>
    <x v="1"/>
    <x v="7"/>
    <s v="Situations Contoured Folding Chairs, 4/Set"/>
    <n v="141.96"/>
    <n v="2"/>
    <n v="0"/>
    <n v="35.49"/>
    <x v="25"/>
    <x v="1"/>
    <d v="2017-12-26T00:00:00"/>
  </r>
  <r>
    <s v="CA-2014-137911"/>
    <s v="Standard Class"/>
    <s v="BP-11095"/>
    <s v="Bart Pistole"/>
    <x v="0"/>
    <s v="United States"/>
    <s v="Jacksonville"/>
    <x v="1"/>
    <n v="28540"/>
    <x v="1"/>
    <s v="OFF-PA-10004071"/>
    <x v="0"/>
    <x v="1"/>
    <s v="Eaton Premium Continuous-Feed Paper, 25% Cotton, Letter Size, White, 1000 Shts/Box"/>
    <n v="88.77"/>
    <n v="2"/>
    <n v="0.2"/>
    <n v="31.07"/>
    <x v="818"/>
    <x v="2"/>
    <d v="2014-10-15T00:00:00"/>
  </r>
  <r>
    <s v="CA-2017-126718"/>
    <s v="Standard Class"/>
    <s v="KT-16480"/>
    <s v="Kean Thornton"/>
    <x v="1"/>
    <s v="United States"/>
    <s v="Orange"/>
    <x v="18"/>
    <n v="7050"/>
    <x v="3"/>
    <s v="OFF-LA-10004055"/>
    <x v="0"/>
    <x v="0"/>
    <s v="Color-Coded Legal Exhibit Labels"/>
    <n v="4.91"/>
    <n v="1"/>
    <n v="0"/>
    <n v="2.41"/>
    <x v="819"/>
    <x v="1"/>
    <d v="2017-04-29T00:00:00"/>
  </r>
  <r>
    <s v="CA-2016-158610"/>
    <s v="First Class"/>
    <s v="CK-12595"/>
    <s v="Clytie Kelty"/>
    <x v="1"/>
    <s v="United States"/>
    <s v="Providence"/>
    <x v="36"/>
    <n v="2908"/>
    <x v="3"/>
    <s v="OFF-ST-10000604"/>
    <x v="0"/>
    <x v="3"/>
    <s v="Home/Office Personal File Carts"/>
    <n v="69.52"/>
    <n v="2"/>
    <n v="0"/>
    <n v="17.38"/>
    <x v="611"/>
    <x v="0"/>
    <d v="2016-09-22T00:00:00"/>
  </r>
  <r>
    <s v="US-2017-168613"/>
    <s v="Standard Class"/>
    <s v="GM-14440"/>
    <s v="Gary McGarr"/>
    <x v="1"/>
    <s v="United States"/>
    <s v="New York City"/>
    <x v="10"/>
    <n v="10009"/>
    <x v="3"/>
    <s v="FUR-CH-10002372"/>
    <x v="1"/>
    <x v="7"/>
    <s v="Office Star - Ergonomically Designed Knee Chair"/>
    <n v="145.76"/>
    <n v="2"/>
    <n v="0.1"/>
    <n v="3.24"/>
    <x v="718"/>
    <x v="1"/>
    <d v="2017-10-14T00:00:00"/>
  </r>
  <r>
    <s v="CA-2017-125381"/>
    <s v="Second Class"/>
    <s v="SG-20605"/>
    <s v="Speros Goranitis"/>
    <x v="1"/>
    <s v="United States"/>
    <s v="San Francisco"/>
    <x v="0"/>
    <n v="94109"/>
    <x v="0"/>
    <s v="TEC-AC-10000158"/>
    <x v="2"/>
    <x v="10"/>
    <s v="Sony 64GB Class 10 Micro SDHC R40 Memory Card"/>
    <n v="107.97"/>
    <n v="3"/>
    <n v="0"/>
    <n v="22.67"/>
    <x v="647"/>
    <x v="1"/>
    <d v="2017-04-27T00:00:00"/>
  </r>
  <r>
    <s v="US-2016-144351"/>
    <s v="Standard Class"/>
    <s v="RC-19960"/>
    <s v="Ryan Crowe"/>
    <x v="1"/>
    <s v="United States"/>
    <s v="Baltimore"/>
    <x v="33"/>
    <n v="21215"/>
    <x v="3"/>
    <s v="TEC-PH-10001644"/>
    <x v="2"/>
    <x v="5"/>
    <s v="BlueLounge Milo Smartphone Stand, White/Metallic"/>
    <n v="89.97"/>
    <n v="3"/>
    <n v="0"/>
    <n v="25.19"/>
    <x v="400"/>
    <x v="0"/>
    <d v="2016-11-18T00:00:00"/>
  </r>
  <r>
    <s v="CA-2014-106054"/>
    <s v="First Class"/>
    <s v="JO-15145"/>
    <s v="Jack O'Briant"/>
    <x v="0"/>
    <s v="United States"/>
    <s v="Athens"/>
    <x v="29"/>
    <n v="30605"/>
    <x v="1"/>
    <s v="OFF-AR-10002399"/>
    <x v="0"/>
    <x v="11"/>
    <s v="Dixon Prang Watercolor Pencils, 10-Color Set with Brush"/>
    <n v="12.78"/>
    <n v="3"/>
    <n v="0"/>
    <n v="5.24"/>
    <x v="672"/>
    <x v="2"/>
    <d v="2014-07-01T00:00:00"/>
  </r>
  <r>
    <s v="CA-2016-138667"/>
    <s v="Second Class"/>
    <s v="MW-18220"/>
    <s v="Mitch Webber"/>
    <x v="1"/>
    <s v="United States"/>
    <s v="Lancaster"/>
    <x v="15"/>
    <n v="43130"/>
    <x v="3"/>
    <s v="TEC-AC-10003063"/>
    <x v="2"/>
    <x v="10"/>
    <s v="Micro Innovations USB RF Wireless Keyboard with Mouse"/>
    <n v="40"/>
    <n v="2"/>
    <n v="0.2"/>
    <n v="0.5"/>
    <x v="820"/>
    <x v="0"/>
    <d v="2016-12-30T00:00:00"/>
  </r>
  <r>
    <s v="CA-2017-150609"/>
    <s v="Standard Class"/>
    <s v="NZ-18565"/>
    <s v="Nick Zandusky"/>
    <x v="2"/>
    <s v="United States"/>
    <s v="Los Angeles"/>
    <x v="0"/>
    <n v="90032"/>
    <x v="0"/>
    <s v="OFF-BI-10002071"/>
    <x v="0"/>
    <x v="2"/>
    <s v="Fellowes Black Plastic Comb Bindings"/>
    <n v="23.24"/>
    <n v="5"/>
    <n v="0.2"/>
    <n v="7.55"/>
    <x v="248"/>
    <x v="1"/>
    <d v="2017-04-30T00:00:00"/>
  </r>
  <r>
    <s v="CA-2017-128853"/>
    <s v="First Class"/>
    <s v="JM-15250"/>
    <s v="Janet Martin"/>
    <x v="1"/>
    <s v="United States"/>
    <s v="Baltimore"/>
    <x v="33"/>
    <n v="21215"/>
    <x v="3"/>
    <s v="FUR-CH-10004218"/>
    <x v="1"/>
    <x v="7"/>
    <s v="Global Fabric Manager's Chair, Dark Gray"/>
    <n v="908.82"/>
    <n v="9"/>
    <n v="0"/>
    <n v="227.21"/>
    <x v="821"/>
    <x v="1"/>
    <d v="2017-04-23T00:00:00"/>
  </r>
  <r>
    <s v="CA-2016-147683"/>
    <s v="Standard Class"/>
    <s v="PO-19180"/>
    <s v="Philisse Overcash"/>
    <x v="2"/>
    <s v="United States"/>
    <s v="Seattle"/>
    <x v="2"/>
    <n v="98103"/>
    <x v="0"/>
    <s v="FUR-FU-10004848"/>
    <x v="1"/>
    <x v="8"/>
    <s v="DAX Solid Wood Frames"/>
    <n v="19.54"/>
    <n v="2"/>
    <n v="0"/>
    <n v="7.23"/>
    <x v="173"/>
    <x v="0"/>
    <d v="2016-11-17T00:00:00"/>
  </r>
  <r>
    <s v="CA-2016-120369"/>
    <s v="Same Day"/>
    <s v="VB-21745"/>
    <s v="Victoria Brennan"/>
    <x v="0"/>
    <s v="United States"/>
    <s v="Rochester"/>
    <x v="10"/>
    <n v="14609"/>
    <x v="3"/>
    <s v="FUR-FU-10003806"/>
    <x v="1"/>
    <x v="8"/>
    <s v="Tenex Chairmat w/ Average Lip, 45\ x 53\&quot;\&quot;\&quot;&quot;"/>
    <n v="756.8"/>
    <n v="5"/>
    <n v="0"/>
    <n v="75.680000000000007"/>
    <x v="639"/>
    <x v="0"/>
    <d v="2016-10-28T00:00:00"/>
  </r>
  <r>
    <s v="CA-2015-136658"/>
    <s v="Standard Class"/>
    <s v="BO-11425"/>
    <s v="Bobby Odegard"/>
    <x v="1"/>
    <s v="United States"/>
    <s v="New York City"/>
    <x v="10"/>
    <n v="10024"/>
    <x v="3"/>
    <s v="OFF-AR-10000817"/>
    <x v="0"/>
    <x v="11"/>
    <s v="Manco Dry-Lighter Erasable Highlighter"/>
    <n v="6.08"/>
    <n v="2"/>
    <n v="0"/>
    <n v="2.0699999999999998"/>
    <x v="102"/>
    <x v="3"/>
    <d v="2015-10-09T00:00:00"/>
  </r>
  <r>
    <s v="CA-2017-154949"/>
    <s v="Standard Class"/>
    <s v="MC-17275"/>
    <s v="Marc Crier"/>
    <x v="1"/>
    <s v="United States"/>
    <s v="Camarillo"/>
    <x v="0"/>
    <n v="93010"/>
    <x v="0"/>
    <s v="OFF-LA-10002034"/>
    <x v="0"/>
    <x v="0"/>
    <s v="Avery 478"/>
    <n v="14.73"/>
    <n v="3"/>
    <n v="0"/>
    <n v="7.22"/>
    <x v="218"/>
    <x v="1"/>
    <d v="2017-10-19T00:00:00"/>
  </r>
  <r>
    <s v="US-2017-104437"/>
    <s v="Standard Class"/>
    <s v="TG-21310"/>
    <s v="Toby Gnade"/>
    <x v="1"/>
    <s v="United States"/>
    <s v="New York City"/>
    <x v="10"/>
    <n v="10035"/>
    <x v="3"/>
    <s v="TEC-PH-10000193"/>
    <x v="2"/>
    <x v="5"/>
    <s v="Jensen SMPS-640 -Â speaker phone"/>
    <n v="137.94"/>
    <n v="3"/>
    <n v="0"/>
    <n v="35.86"/>
    <x v="822"/>
    <x v="1"/>
    <d v="2017-01-31T00:00:00"/>
  </r>
  <r>
    <s v="CA-2014-138737"/>
    <s v="First Class"/>
    <s v="FP-14320"/>
    <s v="Frank Preis"/>
    <x v="1"/>
    <s v="United States"/>
    <s v="Los Angeles"/>
    <x v="0"/>
    <n v="90049"/>
    <x v="0"/>
    <s v="OFF-AR-10003190"/>
    <x v="0"/>
    <x v="11"/>
    <s v="Newell 32"/>
    <n v="8.64"/>
    <n v="3"/>
    <n v="0"/>
    <n v="2.42"/>
    <x v="666"/>
    <x v="2"/>
    <d v="2014-10-12T00:00:00"/>
  </r>
  <r>
    <s v="US-2017-151127"/>
    <s v="First Class"/>
    <s v="RL-19615"/>
    <s v="Rob Lucas"/>
    <x v="1"/>
    <s v="United States"/>
    <s v="Los Angeles"/>
    <x v="0"/>
    <n v="90049"/>
    <x v="0"/>
    <s v="OFF-AR-10002445"/>
    <x v="0"/>
    <x v="11"/>
    <s v="SANFORD Major Accent Highlighters"/>
    <n v="49.56"/>
    <n v="7"/>
    <n v="0"/>
    <n v="18.829999999999998"/>
    <x v="766"/>
    <x v="1"/>
    <d v="2017-05-25T00:00:00"/>
  </r>
  <r>
    <s v="CA-2017-145807"/>
    <s v="Standard Class"/>
    <s v="SB-20170"/>
    <s v="Sarah Bern"/>
    <x v="1"/>
    <s v="United States"/>
    <s v="Los Angeles"/>
    <x v="0"/>
    <n v="90032"/>
    <x v="0"/>
    <s v="OFF-ST-10001370"/>
    <x v="0"/>
    <x v="3"/>
    <s v="Sensible Storage WireTech Storage Systems"/>
    <n v="354.9"/>
    <n v="5"/>
    <n v="0"/>
    <n v="17.75"/>
    <x v="723"/>
    <x v="1"/>
    <d v="2017-09-02T00:00:00"/>
  </r>
  <r>
    <s v="CA-2016-116764"/>
    <s v="Standard Class"/>
    <s v="EM-13825"/>
    <s v="Elizabeth Moffitt"/>
    <x v="0"/>
    <s v="United States"/>
    <s v="Hollywood"/>
    <x v="7"/>
    <n v="33021"/>
    <x v="1"/>
    <s v="OFF-LA-10002473"/>
    <x v="0"/>
    <x v="0"/>
    <s v="Avery 484"/>
    <n v="9.2200000000000006"/>
    <n v="4"/>
    <n v="0.2"/>
    <n v="3.34"/>
    <x v="823"/>
    <x v="0"/>
    <d v="2016-08-27T00:00:00"/>
  </r>
  <r>
    <s v="CA-2016-152457"/>
    <s v="Standard Class"/>
    <s v="SC-20695"/>
    <s v="Steve Chapman"/>
    <x v="0"/>
    <s v="United States"/>
    <s v="Roseville"/>
    <x v="8"/>
    <n v="48066"/>
    <x v="2"/>
    <s v="OFF-PA-10003790"/>
    <x v="0"/>
    <x v="1"/>
    <s v="Xerox 1991"/>
    <n v="68.52"/>
    <n v="3"/>
    <n v="0"/>
    <n v="31.52"/>
    <x v="824"/>
    <x v="0"/>
    <d v="2016-12-09T00:00:00"/>
  </r>
  <r>
    <s v="CA-2017-137001"/>
    <s v="Second Class"/>
    <s v="GZ-14545"/>
    <s v="George Zrebassa"/>
    <x v="0"/>
    <s v="United States"/>
    <s v="Thousand Oaks"/>
    <x v="0"/>
    <n v="91360"/>
    <x v="0"/>
    <s v="OFF-AR-10001231"/>
    <x v="0"/>
    <x v="11"/>
    <s v="Sanford EarthWrite Recycled Pencils, Medium Soft, #2"/>
    <n v="14.7"/>
    <n v="7"/>
    <n v="0"/>
    <n v="4.12"/>
    <x v="106"/>
    <x v="1"/>
    <d v="2017-10-06T00:00:00"/>
  </r>
  <r>
    <s v="CA-2017-122056"/>
    <s v="Standard Class"/>
    <s v="PG-18895"/>
    <s v="Paul Gonzalez"/>
    <x v="1"/>
    <s v="United States"/>
    <s v="Springfield"/>
    <x v="9"/>
    <n v="22153"/>
    <x v="1"/>
    <s v="OFF-AR-10004260"/>
    <x v="0"/>
    <x v="11"/>
    <s v="Boston 1799 Powerhouse Electric Pencil Sharpener"/>
    <n v="181.86"/>
    <n v="7"/>
    <n v="0"/>
    <n v="50.92"/>
    <x v="825"/>
    <x v="1"/>
    <d v="2017-06-17T00:00:00"/>
  </r>
  <r>
    <s v="CA-2014-120670"/>
    <s v="Standard Class"/>
    <s v="JK-16120"/>
    <s v="Julie Kriz"/>
    <x v="2"/>
    <s v="United States"/>
    <s v="Fort Lauderdale"/>
    <x v="7"/>
    <n v="33311"/>
    <x v="1"/>
    <s v="TEC-AC-10004171"/>
    <x v="2"/>
    <x v="10"/>
    <s v="Razer Kraken 7.1 Surround Sound Over Ear USB Gaming Headset"/>
    <n v="799.92"/>
    <n v="10"/>
    <n v="0.2"/>
    <n v="239.98"/>
    <x v="747"/>
    <x v="2"/>
    <d v="2014-06-11T00:00:00"/>
  </r>
  <r>
    <s v="CA-2016-108224"/>
    <s v="Same Day"/>
    <s v="TH-21235"/>
    <s v="Tiffany House"/>
    <x v="0"/>
    <s v="United States"/>
    <s v="Yuma"/>
    <x v="28"/>
    <n v="85364"/>
    <x v="0"/>
    <s v="TEC-AC-10003832"/>
    <x v="2"/>
    <x v="10"/>
    <s v="ImationÂ 16GB Mini TravelDrive USB 2.0Â Flash Drive"/>
    <n v="185.53"/>
    <n v="7"/>
    <n v="0.2"/>
    <n v="48.7"/>
    <x v="826"/>
    <x v="0"/>
    <d v="2016-05-14T00:00:00"/>
  </r>
  <r>
    <s v="CA-2015-162782"/>
    <s v="Standard Class"/>
    <s v="PW-19240"/>
    <s v="Pierre Wener"/>
    <x v="1"/>
    <s v="United States"/>
    <s v="Columbia"/>
    <x v="33"/>
    <n v="21044"/>
    <x v="3"/>
    <s v="OFF-BI-10003527"/>
    <x v="0"/>
    <x v="2"/>
    <s v="Fellowes PB500 Electric Punch Plastic Comb Binding Machine with Manual Bind"/>
    <n v="2541.98"/>
    <n v="2"/>
    <n v="0"/>
    <n v="1270.99"/>
    <x v="431"/>
    <x v="3"/>
    <d v="2015-02-27T00:00:00"/>
  </r>
  <r>
    <s v="CA-2017-151183"/>
    <s v="Standard Class"/>
    <s v="BK-11260"/>
    <s v="Berenike Kampe"/>
    <x v="1"/>
    <s v="United States"/>
    <s v="San Francisco"/>
    <x v="0"/>
    <n v="94110"/>
    <x v="0"/>
    <s v="TEC-AC-10003614"/>
    <x v="2"/>
    <x v="10"/>
    <s v="Verbatim 25 GB 6x Blu-ray Single Layer Recordable Disc, 10/Pack"/>
    <n v="46.36"/>
    <n v="4"/>
    <n v="0"/>
    <n v="15.3"/>
    <x v="155"/>
    <x v="1"/>
    <d v="2017-10-19T00:00:00"/>
  </r>
  <r>
    <s v="CA-2016-113656"/>
    <s v="Standard Class"/>
    <s v="CB-12415"/>
    <s v="Christy Brittain"/>
    <x v="1"/>
    <s v="United States"/>
    <s v="Los Angeles"/>
    <x v="0"/>
    <n v="90036"/>
    <x v="0"/>
    <s v="FUR-FU-10000719"/>
    <x v="1"/>
    <x v="8"/>
    <s v="DAX Cubicle Frames, 8-1/2 x 11"/>
    <n v="59.99"/>
    <n v="7"/>
    <n v="0"/>
    <n v="21.6"/>
    <x v="827"/>
    <x v="0"/>
    <d v="2016-01-29T00:00:00"/>
  </r>
  <r>
    <s v="CA-2015-148964"/>
    <s v="Standard Class"/>
    <s v="RD-19900"/>
    <s v="Ruben Dartt"/>
    <x v="1"/>
    <s v="United States"/>
    <s v="Bellevue"/>
    <x v="2"/>
    <n v="98006"/>
    <x v="0"/>
    <s v="FUR-FU-10003849"/>
    <x v="1"/>
    <x v="8"/>
    <s v="DAX Metal Frame, Desktop, Stepped-Edge"/>
    <n v="20.239999999999998"/>
    <n v="1"/>
    <n v="0"/>
    <n v="7.89"/>
    <x v="828"/>
    <x v="3"/>
    <d v="2015-05-31T00:00:00"/>
  </r>
  <r>
    <s v="CA-2015-101126"/>
    <s v="Second Class"/>
    <s v="NB-18655"/>
    <s v="Nona Balk"/>
    <x v="0"/>
    <s v="United States"/>
    <s v="Philadelphia"/>
    <x v="13"/>
    <n v="19143"/>
    <x v="3"/>
    <s v="OFF-ST-10000943"/>
    <x v="0"/>
    <x v="3"/>
    <s v="Eldon ProFile File 'N Store Portable File Tub Letter/Legal Size Black"/>
    <n v="77.239999999999995"/>
    <n v="5"/>
    <n v="0.2"/>
    <n v="7.72"/>
    <x v="829"/>
    <x v="3"/>
    <d v="2015-10-02T00:00:00"/>
  </r>
  <r>
    <s v="CA-2017-112172"/>
    <s v="Second Class"/>
    <s v="MM-18280"/>
    <s v="Muhammed MacIntyre"/>
    <x v="0"/>
    <s v="United States"/>
    <s v="New York City"/>
    <x v="10"/>
    <n v="10024"/>
    <x v="3"/>
    <s v="OFF-FA-10004395"/>
    <x v="0"/>
    <x v="12"/>
    <s v="Plymouth Boxed Rubber Bands by Plymouth"/>
    <n v="14.13"/>
    <n v="3"/>
    <n v="0"/>
    <n v="0.71"/>
    <x v="106"/>
    <x v="1"/>
    <d v="2017-10-06T00:00:00"/>
  </r>
  <r>
    <s v="CA-2015-121699"/>
    <s v="Standard Class"/>
    <s v="BD-11320"/>
    <s v="Bill Donatelli"/>
    <x v="1"/>
    <s v="United States"/>
    <s v="Detroit"/>
    <x v="8"/>
    <n v="48227"/>
    <x v="2"/>
    <s v="OFF-BI-10004632"/>
    <x v="0"/>
    <x v="2"/>
    <s v="GBC Binding covers"/>
    <n v="64.75"/>
    <n v="5"/>
    <n v="0"/>
    <n v="29.14"/>
    <x v="830"/>
    <x v="3"/>
    <d v="2015-10-08T00:00:00"/>
  </r>
  <r>
    <s v="CA-2016-121377"/>
    <s v="Standard Class"/>
    <s v="TN-21040"/>
    <s v="Tanja Norvell"/>
    <x v="2"/>
    <s v="United States"/>
    <s v="Park Ridge"/>
    <x v="6"/>
    <n v="60068"/>
    <x v="2"/>
    <s v="TEC-PH-10001817"/>
    <x v="2"/>
    <x v="5"/>
    <s v="Wilson Electronics DB Pro Signal Booster"/>
    <n v="286.39999999999998"/>
    <n v="1"/>
    <n v="0.2"/>
    <n v="25.06"/>
    <x v="144"/>
    <x v="0"/>
    <d v="2016-05-28T00:00:00"/>
  </r>
  <r>
    <s v="CA-2017-115322"/>
    <s v="Second Class"/>
    <s v="ZC-21910"/>
    <s v="Zuschuss Carroll"/>
    <x v="1"/>
    <s v="United States"/>
    <s v="New York City"/>
    <x v="10"/>
    <n v="10024"/>
    <x v="3"/>
    <s v="OFF-AR-10004456"/>
    <x v="0"/>
    <x v="11"/>
    <s v="Panasonic KP-4ABK Battery-Operated Pencil Sharpener"/>
    <n v="43.92"/>
    <n v="3"/>
    <n v="0"/>
    <n v="12.74"/>
    <x v="831"/>
    <x v="1"/>
    <d v="2017-11-05T00:00:00"/>
  </r>
  <r>
    <s v="CA-2017-167626"/>
    <s v="Standard Class"/>
    <s v="MY-18295"/>
    <s v="Muhammed Yedwab"/>
    <x v="0"/>
    <s v="United States"/>
    <s v="Chicago"/>
    <x v="6"/>
    <n v="60623"/>
    <x v="2"/>
    <s v="TEC-AC-10004353"/>
    <x v="2"/>
    <x v="10"/>
    <s v="Hypercom P1300 Pinpad"/>
    <n v="100.8"/>
    <n v="2"/>
    <n v="0.2"/>
    <n v="21.42"/>
    <x v="114"/>
    <x v="1"/>
    <d v="2017-07-09T00:00:00"/>
  </r>
  <r>
    <s v="CA-2017-165155"/>
    <s v="First Class"/>
    <s v="BM-11575"/>
    <s v="Brendan Murry"/>
    <x v="0"/>
    <s v="United States"/>
    <s v="Los Angeles"/>
    <x v="0"/>
    <n v="90045"/>
    <x v="0"/>
    <s v="OFF-ST-10004950"/>
    <x v="0"/>
    <x v="3"/>
    <s v="Tenex Personal Filing Tote With Secure Closure Lid, Black/Frost"/>
    <n v="15.51"/>
    <n v="1"/>
    <n v="0"/>
    <n v="3.88"/>
    <x v="134"/>
    <x v="1"/>
    <d v="2017-09-23T00:00:00"/>
  </r>
  <r>
    <s v="CA-2014-163412"/>
    <s v="Second Class"/>
    <s v="SM-20950"/>
    <s v="Suzanne McNair"/>
    <x v="0"/>
    <s v="United States"/>
    <s v="New York City"/>
    <x v="10"/>
    <n v="10035"/>
    <x v="3"/>
    <s v="FUR-CH-10004875"/>
    <x v="1"/>
    <x v="7"/>
    <s v="Harbour Creations 67200 Series Stacking Chairs"/>
    <n v="192.19"/>
    <n v="3"/>
    <n v="0.1"/>
    <n v="36.299999999999997"/>
    <x v="478"/>
    <x v="2"/>
    <d v="2014-12-23T00:00:00"/>
  </r>
  <r>
    <s v="CA-2015-159590"/>
    <s v="First Class"/>
    <s v="KC-16255"/>
    <s v="Karen Carlisle"/>
    <x v="0"/>
    <s v="United States"/>
    <s v="New York City"/>
    <x v="10"/>
    <n v="10009"/>
    <x v="3"/>
    <s v="OFF-AR-10003190"/>
    <x v="0"/>
    <x v="11"/>
    <s v="Newell 32"/>
    <n v="5.76"/>
    <n v="2"/>
    <n v="0"/>
    <n v="1.61"/>
    <x v="712"/>
    <x v="3"/>
    <d v="2015-07-21T00:00:00"/>
  </r>
  <r>
    <s v="CA-2014-168473"/>
    <s v="Standard Class"/>
    <s v="TB-21520"/>
    <s v="Tracy Blumstein"/>
    <x v="1"/>
    <s v="United States"/>
    <s v="New York City"/>
    <x v="10"/>
    <n v="10009"/>
    <x v="3"/>
    <s v="OFF-ST-10000563"/>
    <x v="0"/>
    <x v="3"/>
    <s v="Fellowes Bankers Box Stor/Drawer Steel Plus"/>
    <n v="191.88"/>
    <n v="6"/>
    <n v="0"/>
    <n v="19.190000000000001"/>
    <x v="832"/>
    <x v="2"/>
    <d v="2015-01-01T00:00:00"/>
  </r>
  <r>
    <s v="CA-2017-141138"/>
    <s v="Standard Class"/>
    <s v="GH-14425"/>
    <s v="Gary Hwang"/>
    <x v="1"/>
    <s v="United States"/>
    <s v="Modesto"/>
    <x v="0"/>
    <n v="95351"/>
    <x v="0"/>
    <s v="TEC-AC-10001772"/>
    <x v="2"/>
    <x v="10"/>
    <s v="Memorex Mini Travel Drive 16 GB USB 2.0 Flash Drive"/>
    <n v="111.79"/>
    <n v="7"/>
    <n v="0"/>
    <n v="43.6"/>
    <x v="679"/>
    <x v="1"/>
    <d v="2017-11-16T00:00:00"/>
  </r>
  <r>
    <s v="CA-2016-151974"/>
    <s v="Standard Class"/>
    <s v="RD-19660"/>
    <s v="Robert Dilbeck"/>
    <x v="2"/>
    <s v="United States"/>
    <s v="Philadelphia"/>
    <x v="13"/>
    <n v="19134"/>
    <x v="3"/>
    <s v="OFF-LA-10004484"/>
    <x v="0"/>
    <x v="0"/>
    <s v="Avery 476"/>
    <n v="16.52"/>
    <n v="5"/>
    <n v="0.2"/>
    <n v="5.37"/>
    <x v="554"/>
    <x v="0"/>
    <d v="2016-09-29T00:00:00"/>
  </r>
  <r>
    <s v="CA-2017-154102"/>
    <s v="Standard Class"/>
    <s v="SN-20560"/>
    <s v="Skye Norling"/>
    <x v="2"/>
    <s v="United States"/>
    <s v="San Francisco"/>
    <x v="0"/>
    <n v="94109"/>
    <x v="0"/>
    <s v="OFF-PA-10001593"/>
    <x v="0"/>
    <x v="1"/>
    <s v="Xerox 1947"/>
    <n v="29.9"/>
    <n v="5"/>
    <n v="0"/>
    <n v="13.46"/>
    <x v="364"/>
    <x v="1"/>
    <d v="2017-06-02T00:00:00"/>
  </r>
  <r>
    <s v="CA-2015-139780"/>
    <s v="Second Class"/>
    <s v="AH-10690"/>
    <s v="Anna HÃ¤berlin"/>
    <x v="0"/>
    <s v="United States"/>
    <s v="Detroit"/>
    <x v="8"/>
    <n v="48205"/>
    <x v="2"/>
    <s v="OFF-BI-10004139"/>
    <x v="0"/>
    <x v="2"/>
    <s v="Fellowes Presentation Covers for Comb Binding Machines"/>
    <n v="116.4"/>
    <n v="8"/>
    <n v="0"/>
    <n v="52.38"/>
    <x v="313"/>
    <x v="3"/>
    <d v="2016-02-01T00:00:00"/>
  </r>
  <r>
    <s v="CA-2016-114748"/>
    <s v="Standard Class"/>
    <s v="MZ-17335"/>
    <s v="Maria Zettner"/>
    <x v="2"/>
    <s v="United States"/>
    <s v="Phoenix"/>
    <x v="28"/>
    <n v="85023"/>
    <x v="0"/>
    <s v="OFF-AR-10001315"/>
    <x v="0"/>
    <x v="11"/>
    <s v="Newell 310"/>
    <n v="1.41"/>
    <n v="1"/>
    <n v="0.2"/>
    <n v="0.16"/>
    <x v="833"/>
    <x v="0"/>
    <d v="2016-10-14T00:00:00"/>
  </r>
  <r>
    <s v="CA-2015-110345"/>
    <s v="Second Class"/>
    <s v="TG-21310"/>
    <s v="Toby Gnade"/>
    <x v="1"/>
    <s v="United States"/>
    <s v="Raleigh"/>
    <x v="1"/>
    <n v="27604"/>
    <x v="1"/>
    <s v="OFF-LA-10001175"/>
    <x v="0"/>
    <x v="0"/>
    <s v="Avery 514"/>
    <n v="4.6100000000000003"/>
    <n v="2"/>
    <n v="0.2"/>
    <n v="1.67"/>
    <x v="834"/>
    <x v="3"/>
    <d v="2015-11-03T00:00:00"/>
  </r>
  <r>
    <s v="CA-2014-107769"/>
    <s v="Standard Class"/>
    <s v="BT-11395"/>
    <s v="Bill Tyler"/>
    <x v="0"/>
    <s v="United States"/>
    <s v="Garden City"/>
    <x v="38"/>
    <n v="67846"/>
    <x v="2"/>
    <s v="TEC-PH-10001336"/>
    <x v="2"/>
    <x v="5"/>
    <s v="Digium D40 VoIP phone"/>
    <n v="257.98"/>
    <n v="2"/>
    <n v="0"/>
    <n v="74.81"/>
    <x v="835"/>
    <x v="2"/>
    <d v="2014-10-28T00:00:00"/>
  </r>
  <r>
    <s v="CA-2017-100580"/>
    <s v="Standard Class"/>
    <s v="MK-17905"/>
    <s v="Michael Kennedy"/>
    <x v="0"/>
    <s v="United States"/>
    <s v="San Diego"/>
    <x v="0"/>
    <n v="92037"/>
    <x v="0"/>
    <s v="OFF-BI-10000069"/>
    <x v="0"/>
    <x v="2"/>
    <s v="GBC Prepunched Paper, 19-Hole, for Binding Systems, 24-lb"/>
    <n v="36.020000000000003"/>
    <n v="3"/>
    <n v="0.2"/>
    <n v="11.71"/>
    <x v="732"/>
    <x v="1"/>
    <d v="2017-08-20T00:00:00"/>
  </r>
  <r>
    <s v="US-2017-145597"/>
    <s v="First Class"/>
    <s v="GG-14650"/>
    <s v="Greg Guthrie"/>
    <x v="0"/>
    <s v="United States"/>
    <s v="Bloomington"/>
    <x v="6"/>
    <n v="61701"/>
    <x v="2"/>
    <s v="OFF-AR-10001958"/>
    <x v="0"/>
    <x v="11"/>
    <s v="Stanley Bostitch Contemporary Electric Pencil Sharpeners"/>
    <n v="54.34"/>
    <n v="4"/>
    <n v="0.2"/>
    <n v="5.43"/>
    <x v="454"/>
    <x v="1"/>
    <d v="2017-05-11T00:00:00"/>
  </r>
  <r>
    <s v="CA-2014-132787"/>
    <s v="Standard Class"/>
    <s v="MC-18130"/>
    <s v="Mike Caudle"/>
    <x v="0"/>
    <s v="United States"/>
    <s v="Seattle"/>
    <x v="2"/>
    <n v="98115"/>
    <x v="0"/>
    <s v="OFF-ST-10001321"/>
    <x v="0"/>
    <x v="3"/>
    <s v="Decoflex Hanging Personal Folder File, Blue"/>
    <n v="92.52"/>
    <n v="6"/>
    <n v="0"/>
    <n v="24.98"/>
    <x v="57"/>
    <x v="2"/>
    <d v="2014-09-23T00:00:00"/>
  </r>
  <r>
    <s v="CA-2015-136224"/>
    <s v="Same Day"/>
    <s v="ML-18265"/>
    <s v="Muhammed Lee"/>
    <x v="1"/>
    <s v="United States"/>
    <s v="Fayetteville"/>
    <x v="1"/>
    <n v="28314"/>
    <x v="1"/>
    <s v="OFF-AR-10003504"/>
    <x v="0"/>
    <x v="11"/>
    <s v="Newell 347"/>
    <n v="10.27"/>
    <n v="3"/>
    <n v="0.2"/>
    <n v="1.1599999999999999"/>
    <x v="160"/>
    <x v="3"/>
    <d v="2015-05-31T00:00:00"/>
  </r>
  <r>
    <s v="CA-2014-141649"/>
    <s v="Same Day"/>
    <s v="DM-12955"/>
    <s v="Dario Medina"/>
    <x v="0"/>
    <s v="United States"/>
    <s v="Fairfield"/>
    <x v="15"/>
    <n v="45014"/>
    <x v="3"/>
    <s v="OFF-AP-10003217"/>
    <x v="0"/>
    <x v="9"/>
    <s v="Eureka Sanitaire  Commercial Upright"/>
    <n v="795.41"/>
    <n v="6"/>
    <n v="0.2"/>
    <n v="59.66"/>
    <x v="293"/>
    <x v="2"/>
    <d v="2014-09-30T00:00:00"/>
  </r>
  <r>
    <s v="CA-2016-110009"/>
    <s v="Standard Class"/>
    <s v="TR-21325"/>
    <s v="Toby Ritter"/>
    <x v="1"/>
    <s v="United States"/>
    <s v="Seattle"/>
    <x v="2"/>
    <n v="98103"/>
    <x v="0"/>
    <s v="FUR-FU-10003039"/>
    <x v="1"/>
    <x v="8"/>
    <s v="Howard Miller 11-1/2\ Diameter Grantwood Wall Clock\&quot;&quot;"/>
    <n v="43.13"/>
    <n v="1"/>
    <n v="0"/>
    <n v="14.66"/>
    <x v="468"/>
    <x v="0"/>
    <d v="2016-09-13T00:00:00"/>
  </r>
  <r>
    <s v="CA-2017-168172"/>
    <s v="Standard Class"/>
    <s v="SH-20395"/>
    <s v="Shahid Hopkins"/>
    <x v="1"/>
    <s v="United States"/>
    <s v="New York City"/>
    <x v="10"/>
    <n v="10011"/>
    <x v="3"/>
    <s v="OFF-SU-10002573"/>
    <x v="0"/>
    <x v="13"/>
    <s v="Acme 10\ Easy Grip Assistive Scissors\&quot;&quot;"/>
    <n v="70.12"/>
    <n v="4"/>
    <n v="0"/>
    <n v="21.04"/>
    <x v="694"/>
    <x v="1"/>
    <d v="2017-10-08T00:00:00"/>
  </r>
  <r>
    <s v="CA-2017-152079"/>
    <s v="First Class"/>
    <s v="ML-17410"/>
    <s v="Maris LaWare"/>
    <x v="1"/>
    <s v="United States"/>
    <s v="Chicago"/>
    <x v="6"/>
    <n v="60653"/>
    <x v="2"/>
    <s v="OFF-LA-10001613"/>
    <x v="0"/>
    <x v="0"/>
    <s v="Avery File Folder Labels"/>
    <n v="11.52"/>
    <n v="5"/>
    <n v="0.2"/>
    <n v="4.18"/>
    <x v="75"/>
    <x v="1"/>
    <d v="2017-01-21T00:00:00"/>
  </r>
  <r>
    <s v="CA-2016-129728"/>
    <s v="Standard Class"/>
    <s v="JG-15310"/>
    <s v="Jason Gross"/>
    <x v="0"/>
    <s v="United States"/>
    <s v="Los Angeles"/>
    <x v="0"/>
    <n v="90032"/>
    <x v="0"/>
    <s v="FUR-FU-10003247"/>
    <x v="1"/>
    <x v="8"/>
    <s v="36X48 HARDFLOOR CHAIRMAT"/>
    <n v="167.84"/>
    <n v="8"/>
    <n v="0"/>
    <n v="11.75"/>
    <x v="201"/>
    <x v="0"/>
    <d v="2016-06-06T00:00:00"/>
  </r>
  <r>
    <s v="CA-2014-103058"/>
    <s v="First Class"/>
    <s v="AG-10270"/>
    <s v="Alejandro Grove"/>
    <x v="1"/>
    <s v="United States"/>
    <s v="New York City"/>
    <x v="10"/>
    <n v="10011"/>
    <x v="3"/>
    <s v="TEC-AC-10001314"/>
    <x v="2"/>
    <x v="10"/>
    <s v="Case Logic 2.4GHz Wireless Keyboard"/>
    <n v="99.98"/>
    <n v="2"/>
    <n v="0"/>
    <n v="8"/>
    <x v="836"/>
    <x v="2"/>
    <d v="2014-07-24T00:00:00"/>
  </r>
  <r>
    <s v="CA-2017-135069"/>
    <s v="Standard Class"/>
    <s v="BS-11755"/>
    <s v="Bruce Stewart"/>
    <x v="1"/>
    <s v="United States"/>
    <s v="Philadelphia"/>
    <x v="13"/>
    <n v="19143"/>
    <x v="3"/>
    <s v="OFF-AP-10000026"/>
    <x v="0"/>
    <x v="9"/>
    <s v="Tripp Lite Isotel 6 Outlet Surge Protector with Fax/Modem Protection"/>
    <n v="195.1"/>
    <n v="4"/>
    <n v="0.2"/>
    <n v="21.95"/>
    <x v="708"/>
    <x v="1"/>
    <d v="2017-10-04T00:00:00"/>
  </r>
  <r>
    <s v="CA-2014-165568"/>
    <s v="Standard Class"/>
    <s v="BF-11020"/>
    <s v="Barry FranzÃ¶sisch"/>
    <x v="0"/>
    <s v="United States"/>
    <s v="Seattle"/>
    <x v="2"/>
    <n v="98105"/>
    <x v="0"/>
    <s v="OFF-BI-10001031"/>
    <x v="0"/>
    <x v="2"/>
    <s v="Pressboard Data Binders by Wilson Jones"/>
    <n v="21.36"/>
    <n v="5"/>
    <n v="0.2"/>
    <n v="7.21"/>
    <x v="837"/>
    <x v="2"/>
    <d v="2014-02-19T00:00:00"/>
  </r>
  <r>
    <s v="CA-2015-145457"/>
    <s v="Second Class"/>
    <s v="CP-12085"/>
    <s v="Cathy Prescott"/>
    <x v="0"/>
    <s v="United States"/>
    <s v="Covington"/>
    <x v="2"/>
    <n v="98042"/>
    <x v="0"/>
    <s v="FUR-FU-10003832"/>
    <x v="1"/>
    <x v="8"/>
    <s v="Eldon Expressions Punched Metal &amp; Wood Desk Accessories, Black &amp; Cherry"/>
    <n v="46.9"/>
    <n v="5"/>
    <n v="0"/>
    <n v="13.13"/>
    <x v="411"/>
    <x v="3"/>
    <d v="2015-03-27T00:00:00"/>
  </r>
  <r>
    <s v="CA-2015-120446"/>
    <s v="First Class"/>
    <s v="JG-15805"/>
    <s v="John Grady"/>
    <x v="0"/>
    <s v="United States"/>
    <s v="San Diego"/>
    <x v="0"/>
    <n v="92105"/>
    <x v="0"/>
    <s v="OFF-LA-10003148"/>
    <x v="0"/>
    <x v="0"/>
    <s v="Avery 51"/>
    <n v="18.899999999999999"/>
    <n v="3"/>
    <n v="0"/>
    <n v="8.69"/>
    <x v="279"/>
    <x v="3"/>
    <d v="2015-11-18T00:00:00"/>
  </r>
  <r>
    <s v="CA-2017-115448"/>
    <s v="First Class"/>
    <s v="MH-18025"/>
    <s v="Michelle Huthwaite"/>
    <x v="1"/>
    <s v="United States"/>
    <s v="Knoxville"/>
    <x v="19"/>
    <n v="37918"/>
    <x v="1"/>
    <s v="FUR-FU-10004090"/>
    <x v="1"/>
    <x v="8"/>
    <s v="Executive Impressions 14\ Contract Wall Clock\&quot;&quot;"/>
    <n v="88.92"/>
    <n v="5"/>
    <n v="0.2"/>
    <n v="14.45"/>
    <x v="440"/>
    <x v="1"/>
    <d v="2017-11-14T00:00:00"/>
  </r>
  <r>
    <s v="CA-2017-134796"/>
    <s v="Standard Class"/>
    <s v="FM-14380"/>
    <s v="Fred McMath"/>
    <x v="1"/>
    <s v="United States"/>
    <s v="Bolingbrook"/>
    <x v="6"/>
    <n v="60440"/>
    <x v="2"/>
    <s v="TEC-PH-10003505"/>
    <x v="2"/>
    <x v="5"/>
    <s v="Geemarc AmpliPOWER60"/>
    <n v="148.47999999999999"/>
    <n v="2"/>
    <n v="0.2"/>
    <n v="16.7"/>
    <x v="582"/>
    <x v="1"/>
    <d v="2017-06-25T00:00:00"/>
  </r>
  <r>
    <s v="CA-2015-138485"/>
    <s v="Second Class"/>
    <s v="NP-18670"/>
    <s v="Nora Paige"/>
    <x v="1"/>
    <s v="United States"/>
    <s v="Seattle"/>
    <x v="2"/>
    <n v="98105"/>
    <x v="0"/>
    <s v="TEC-AC-10002076"/>
    <x v="2"/>
    <x v="10"/>
    <s v="Microsoft Natural Keyboard Elite"/>
    <n v="538.91999999999996"/>
    <n v="9"/>
    <n v="0"/>
    <n v="80.84"/>
    <x v="537"/>
    <x v="3"/>
    <d v="2015-02-27T00:00:00"/>
  </r>
  <r>
    <s v="CA-2016-138282"/>
    <s v="Standard Class"/>
    <s v="AH-10690"/>
    <s v="Anna HÃ¤berlin"/>
    <x v="0"/>
    <s v="United States"/>
    <s v="Los Angeles"/>
    <x v="0"/>
    <n v="90008"/>
    <x v="0"/>
    <s v="OFF-AP-10001366"/>
    <x v="0"/>
    <x v="9"/>
    <s v="Staple holder"/>
    <n v="87.84"/>
    <n v="8"/>
    <n v="0"/>
    <n v="23.72"/>
    <x v="128"/>
    <x v="0"/>
    <d v="2016-05-23T00:00:00"/>
  </r>
  <r>
    <s v="CA-2017-148985"/>
    <s v="Second Class"/>
    <s v="TB-21190"/>
    <s v="Thomas Brumley"/>
    <x v="2"/>
    <s v="United States"/>
    <s v="Los Angeles"/>
    <x v="0"/>
    <n v="90045"/>
    <x v="0"/>
    <s v="FUR-FU-10001424"/>
    <x v="1"/>
    <x v="8"/>
    <s v="Dax Clear Box Frame"/>
    <n v="34.92"/>
    <n v="4"/>
    <n v="0"/>
    <n v="11.87"/>
    <x v="440"/>
    <x v="1"/>
    <d v="2017-11-15T00:00:00"/>
  </r>
  <r>
    <s v="CA-2016-139997"/>
    <s v="First Class"/>
    <s v="EM-14140"/>
    <s v="Eugene Moren"/>
    <x v="2"/>
    <s v="United States"/>
    <s v="Lehi"/>
    <x v="4"/>
    <n v="84043"/>
    <x v="0"/>
    <s v="TEC-CO-10000971"/>
    <x v="2"/>
    <x v="16"/>
    <s v="Hewlett Packard 310 Color Digital Copier"/>
    <n v="1499.95"/>
    <n v="5"/>
    <n v="0"/>
    <n v="449.99"/>
    <x v="838"/>
    <x v="0"/>
    <d v="2016-03-07T00:00:00"/>
  </r>
  <r>
    <s v="CA-2016-109652"/>
    <s v="Standard Class"/>
    <s v="QJ-19255"/>
    <s v="Quincy Jones"/>
    <x v="0"/>
    <s v="United States"/>
    <s v="Chicago"/>
    <x v="6"/>
    <n v="60653"/>
    <x v="2"/>
    <s v="OFF-AR-10000034"/>
    <x v="0"/>
    <x v="11"/>
    <s v="BIC Brite Liner Grip Highlighters, Assorted, 5/Pack"/>
    <n v="13.57"/>
    <n v="4"/>
    <n v="0.2"/>
    <n v="3.22"/>
    <x v="839"/>
    <x v="0"/>
    <d v="2016-10-04T00:00:00"/>
  </r>
  <r>
    <s v="CA-2016-124583"/>
    <s v="Second Class"/>
    <s v="LB-16795"/>
    <s v="Laurel Beltran"/>
    <x v="2"/>
    <s v="United States"/>
    <s v="Huntington Beach"/>
    <x v="0"/>
    <n v="92646"/>
    <x v="0"/>
    <s v="OFF-EN-10002500"/>
    <x v="0"/>
    <x v="6"/>
    <s v="Globe Weis Peel &amp; Seel First Class Envelopes"/>
    <n v="12.78"/>
    <n v="1"/>
    <n v="0"/>
    <n v="5.75"/>
    <x v="167"/>
    <x v="0"/>
    <d v="2016-03-09T00:00:00"/>
  </r>
  <r>
    <s v="CA-2014-113964"/>
    <s v="Standard Class"/>
    <s v="JP-16135"/>
    <s v="Julie Prescott"/>
    <x v="2"/>
    <s v="United States"/>
    <s v="New York City"/>
    <x v="10"/>
    <n v="10011"/>
    <x v="3"/>
    <s v="OFF-BI-10004654"/>
    <x v="0"/>
    <x v="2"/>
    <s v="Avery Binding System Hidden Tab Executive Style Index Sets"/>
    <n v="18.46"/>
    <n v="4"/>
    <n v="0.2"/>
    <n v="6.92"/>
    <x v="517"/>
    <x v="2"/>
    <d v="2014-09-30T00:00:00"/>
  </r>
  <r>
    <s v="CA-2017-157196"/>
    <s v="Standard Class"/>
    <s v="AA-10645"/>
    <s v="Anna Andreadi"/>
    <x v="1"/>
    <s v="United States"/>
    <s v="San Diego"/>
    <x v="0"/>
    <n v="92105"/>
    <x v="0"/>
    <s v="OFF-PA-10003172"/>
    <x v="0"/>
    <x v="1"/>
    <s v="Xerox 1996"/>
    <n v="12.96"/>
    <n v="2"/>
    <n v="0"/>
    <n v="6.22"/>
    <x v="162"/>
    <x v="1"/>
    <d v="2017-09-11T00:00:00"/>
  </r>
  <r>
    <s v="CA-2015-108672"/>
    <s v="Standard Class"/>
    <s v="FA-14230"/>
    <s v="Frank Atkinson"/>
    <x v="0"/>
    <s v="United States"/>
    <s v="Los Angeles"/>
    <x v="0"/>
    <n v="90032"/>
    <x v="0"/>
    <s v="FUR-FU-10003799"/>
    <x v="1"/>
    <x v="8"/>
    <s v="Seth Thomas 13 1/2\ Wall Clock\&quot;&quot;"/>
    <n v="106.68"/>
    <n v="6"/>
    <n v="0"/>
    <n v="33.07"/>
    <x v="102"/>
    <x v="3"/>
    <d v="2015-10-09T00:00:00"/>
  </r>
  <r>
    <s v="US-2017-118598"/>
    <s v="Same Day"/>
    <s v="CM-12190"/>
    <s v="Charlotte Melton"/>
    <x v="1"/>
    <s v="United States"/>
    <s v="Utica"/>
    <x v="10"/>
    <n v="13501"/>
    <x v="3"/>
    <s v="TEC-PH-10002583"/>
    <x v="2"/>
    <x v="5"/>
    <s v="iOttie HLCRIO102 Car Mount"/>
    <n v="119.94"/>
    <n v="6"/>
    <n v="0"/>
    <n v="6"/>
    <x v="346"/>
    <x v="1"/>
    <d v="2017-11-16T00:00:00"/>
  </r>
  <r>
    <s v="CA-2016-158043"/>
    <s v="Second Class"/>
    <s v="JK-15325"/>
    <s v="Jason Klamczynski"/>
    <x v="0"/>
    <s v="United States"/>
    <s v="Atlantic City"/>
    <x v="18"/>
    <n v="8401"/>
    <x v="3"/>
    <s v="OFF-EN-10003134"/>
    <x v="0"/>
    <x v="6"/>
    <s v="Staple envelope"/>
    <n v="23.36"/>
    <n v="2"/>
    <n v="0"/>
    <n v="11.68"/>
    <x v="649"/>
    <x v="0"/>
    <d v="2016-04-02T00:00:00"/>
  </r>
  <r>
    <s v="CA-2016-107146"/>
    <s v="First Class"/>
    <s v="LC-16885"/>
    <s v="Lena Creighton"/>
    <x v="1"/>
    <s v="United States"/>
    <s v="Longmont"/>
    <x v="22"/>
    <n v="80501"/>
    <x v="0"/>
    <s v="FUR-CH-10004853"/>
    <x v="1"/>
    <x v="7"/>
    <s v="Global Manager's Adjustable Task Chair, Storm"/>
    <n v="483.14"/>
    <n v="4"/>
    <n v="0.2"/>
    <n v="54.35"/>
    <x v="261"/>
    <x v="0"/>
    <d v="2016-06-19T00:00:00"/>
  </r>
  <r>
    <s v="US-2017-160143"/>
    <s v="Standard Class"/>
    <s v="HG-14965"/>
    <s v="Henry Goldwyn"/>
    <x v="0"/>
    <s v="United States"/>
    <s v="Los Angeles"/>
    <x v="0"/>
    <n v="90004"/>
    <x v="0"/>
    <s v="OFF-SU-10004231"/>
    <x v="0"/>
    <x v="13"/>
    <s v="Acme Tagit Stainless Steel Antibacterial Scissors"/>
    <n v="29.7"/>
    <n v="3"/>
    <n v="0"/>
    <n v="8.02"/>
    <x v="348"/>
    <x v="1"/>
    <d v="2017-07-04T00:00:00"/>
  </r>
  <r>
    <s v="CA-2016-106460"/>
    <s v="Second Class"/>
    <s v="GT-14710"/>
    <s v="Greg Tran"/>
    <x v="1"/>
    <s v="United States"/>
    <s v="San Francisco"/>
    <x v="0"/>
    <n v="94109"/>
    <x v="0"/>
    <s v="OFF-PA-10001736"/>
    <x v="0"/>
    <x v="1"/>
    <s v="Xerox 1880"/>
    <n v="70.88"/>
    <n v="2"/>
    <n v="0"/>
    <n v="33.31"/>
    <x v="840"/>
    <x v="0"/>
    <d v="2016-02-22T00:00:00"/>
  </r>
  <r>
    <s v="CA-2016-105746"/>
    <s v="First Class"/>
    <s v="BD-11605"/>
    <s v="Brian Dahlen"/>
    <x v="1"/>
    <s v="United States"/>
    <s v="Lancaster"/>
    <x v="13"/>
    <n v="17602"/>
    <x v="3"/>
    <s v="FUR-CH-10000454"/>
    <x v="1"/>
    <x v="7"/>
    <s v="Hon Deluxe Fabric Upholstered Stacking Chairs, Rounded Back"/>
    <n v="170.79"/>
    <n v="1"/>
    <n v="0.3"/>
    <n v="0"/>
    <x v="841"/>
    <x v="0"/>
    <d v="2017-01-01T00:00:00"/>
  </r>
  <r>
    <s v="US-2016-104815"/>
    <s v="Standard Class"/>
    <s v="RB-19570"/>
    <s v="Rob Beeghly"/>
    <x v="1"/>
    <s v="United States"/>
    <s v="Chicago"/>
    <x v="6"/>
    <n v="60610"/>
    <x v="2"/>
    <s v="FUR-BO-10003894"/>
    <x v="1"/>
    <x v="15"/>
    <s v="Safco Value Mate Steel Bookcase, Baked Enamel Finish on Steel, Black"/>
    <n v="198.74"/>
    <n v="4"/>
    <n v="0.3"/>
    <n v="0"/>
    <x v="368"/>
    <x v="0"/>
    <d v="2016-07-09T00:00:00"/>
  </r>
  <r>
    <s v="CA-2017-157672"/>
    <s v="First Class"/>
    <s v="RB-19795"/>
    <s v="Ross Baird"/>
    <x v="2"/>
    <s v="United States"/>
    <s v="Denver"/>
    <x v="22"/>
    <n v="80219"/>
    <x v="0"/>
    <s v="TEC-AC-10001714"/>
    <x v="2"/>
    <x v="10"/>
    <s v="LogitechÂ MX Performance Wireless Mouse"/>
    <n v="63.82"/>
    <n v="2"/>
    <n v="0.2"/>
    <n v="13.56"/>
    <x v="842"/>
    <x v="1"/>
    <d v="2017-07-10T00:00:00"/>
  </r>
  <r>
    <s v="CA-2016-138597"/>
    <s v="First Class"/>
    <s v="PN-18775"/>
    <s v="Parhena Norris"/>
    <x v="2"/>
    <s v="United States"/>
    <s v="Omaha"/>
    <x v="37"/>
    <n v="68104"/>
    <x v="2"/>
    <s v="FUR-CH-10004997"/>
    <x v="1"/>
    <x v="7"/>
    <s v="Hon Every-Day Series Multi-Task Chairs"/>
    <n v="563.94000000000005"/>
    <n v="3"/>
    <n v="0"/>
    <n v="112.79"/>
    <x v="105"/>
    <x v="0"/>
    <d v="2016-12-21T00:00:00"/>
  </r>
  <r>
    <s v="CA-2015-169656"/>
    <s v="First Class"/>
    <s v="EJ-13720"/>
    <s v="Ed Jacobs"/>
    <x v="1"/>
    <s v="United States"/>
    <s v="Philadelphia"/>
    <x v="13"/>
    <n v="19143"/>
    <x v="3"/>
    <s v="OFF-ST-10003816"/>
    <x v="0"/>
    <x v="3"/>
    <s v="Fellowes High-Stak Drawer Files"/>
    <n v="422.86"/>
    <n v="3"/>
    <n v="0.2"/>
    <n v="15.86"/>
    <x v="493"/>
    <x v="3"/>
    <d v="2015-08-16T00:00:00"/>
  </r>
  <r>
    <s v="CA-2015-142734"/>
    <s v="Standard Class"/>
    <s v="DM-13345"/>
    <s v="Denise Monton"/>
    <x v="0"/>
    <s v="United States"/>
    <s v="New York City"/>
    <x v="10"/>
    <n v="10024"/>
    <x v="3"/>
    <s v="FUR-CH-10003968"/>
    <x v="1"/>
    <x v="7"/>
    <s v="Novimex Turbo Task Chair"/>
    <n v="127.76"/>
    <n v="2"/>
    <n v="0.1"/>
    <n v="2.84"/>
    <x v="662"/>
    <x v="3"/>
    <d v="2015-04-21T00:00:00"/>
  </r>
  <r>
    <s v="CA-2017-122945"/>
    <s v="Standard Class"/>
    <s v="MB-18085"/>
    <s v="Mick Brown"/>
    <x v="1"/>
    <s v="United States"/>
    <s v="Roseville"/>
    <x v="0"/>
    <n v="95661"/>
    <x v="0"/>
    <s v="FUR-FU-10001196"/>
    <x v="1"/>
    <x v="8"/>
    <s v="DAX Cubicle Frames - 8x10"/>
    <n v="17.309999999999999"/>
    <n v="3"/>
    <n v="0"/>
    <n v="5.19"/>
    <x v="346"/>
    <x v="1"/>
    <d v="2017-11-22T00:00:00"/>
  </r>
  <r>
    <s v="CA-2015-139738"/>
    <s v="Standard Class"/>
    <s v="DK-12895"/>
    <s v="Dana Kaydos"/>
    <x v="1"/>
    <s v="United States"/>
    <s v="Rockford"/>
    <x v="6"/>
    <n v="61107"/>
    <x v="2"/>
    <s v="OFF-AR-10004602"/>
    <x v="0"/>
    <x v="11"/>
    <s v="Boston KS Multi-Size Manual Pencil Sharpener"/>
    <n v="128.74"/>
    <n v="7"/>
    <n v="0.2"/>
    <n v="12.87"/>
    <x v="5"/>
    <x v="3"/>
    <d v="2015-09-29T00:00:00"/>
  </r>
  <r>
    <s v="CA-2015-164567"/>
    <s v="Standard Class"/>
    <s v="GK-14620"/>
    <s v="Grace Kelly"/>
    <x v="0"/>
    <s v="United States"/>
    <s v="Los Angeles"/>
    <x v="0"/>
    <n v="90004"/>
    <x v="0"/>
    <s v="TEC-PH-10002103"/>
    <x v="2"/>
    <x v="5"/>
    <s v="Jabra SPEAK 410"/>
    <n v="225.58"/>
    <n v="3"/>
    <n v="0.2"/>
    <n v="22.56"/>
    <x v="843"/>
    <x v="3"/>
    <d v="2015-06-19T00:00:00"/>
  </r>
  <r>
    <s v="CA-2016-152520"/>
    <s v="Standard Class"/>
    <s v="TH-21115"/>
    <s v="Thea Hudgings"/>
    <x v="0"/>
    <s v="United States"/>
    <s v="Providence"/>
    <x v="36"/>
    <n v="2908"/>
    <x v="3"/>
    <s v="OFF-PA-10000289"/>
    <x v="0"/>
    <x v="1"/>
    <s v="Xerox 213"/>
    <n v="12.96"/>
    <n v="2"/>
    <n v="0"/>
    <n v="6.22"/>
    <x v="844"/>
    <x v="0"/>
    <d v="2016-12-07T00:00:00"/>
  </r>
  <r>
    <s v="CA-2017-121195"/>
    <s v="First Class"/>
    <s v="NS-18505"/>
    <s v="Neola Schneider"/>
    <x v="1"/>
    <s v="United States"/>
    <s v="Dallas"/>
    <x v="5"/>
    <n v="75220"/>
    <x v="2"/>
    <s v="OFF-ST-10000585"/>
    <x v="0"/>
    <x v="3"/>
    <s v="Economy Rollaway Files"/>
    <n v="264.32"/>
    <n v="2"/>
    <n v="0.2"/>
    <n v="19.82"/>
    <x v="68"/>
    <x v="1"/>
    <d v="2017-12-27T00:00:00"/>
  </r>
  <r>
    <s v="CA-2014-133354"/>
    <s v="First Class"/>
    <s v="SA-20830"/>
    <s v="Sue Ann Reed"/>
    <x v="1"/>
    <s v="United States"/>
    <s v="Moreno Valley"/>
    <x v="0"/>
    <n v="92553"/>
    <x v="0"/>
    <s v="OFF-PA-10001800"/>
    <x v="0"/>
    <x v="1"/>
    <s v="Xerox 220"/>
    <n v="19.440000000000001"/>
    <n v="3"/>
    <n v="0"/>
    <n v="9.33"/>
    <x v="845"/>
    <x v="2"/>
    <d v="2014-02-24T00:00:00"/>
  </r>
  <r>
    <s v="CA-2015-113740"/>
    <s v="Second Class"/>
    <s v="SC-20380"/>
    <s v="Shahid Collister"/>
    <x v="1"/>
    <s v="United States"/>
    <s v="New York City"/>
    <x v="10"/>
    <n v="10035"/>
    <x v="3"/>
    <s v="FUR-FU-10000010"/>
    <x v="1"/>
    <x v="8"/>
    <s v="DAX Value U-Channel Document Frames, Easel Back"/>
    <n v="14.91"/>
    <n v="3"/>
    <n v="0"/>
    <n v="4.62"/>
    <x v="846"/>
    <x v="3"/>
    <d v="2015-08-28T00:00:00"/>
  </r>
  <r>
    <s v="CA-2016-144309"/>
    <s v="Standard Class"/>
    <s v="CM-12235"/>
    <s v="Chris McAfee"/>
    <x v="1"/>
    <s v="United States"/>
    <s v="Watertown"/>
    <x v="10"/>
    <n v="13601"/>
    <x v="3"/>
    <s v="OFF-BI-10003656"/>
    <x v="0"/>
    <x v="2"/>
    <s v="Fellowes PB200 Plastic Comb Binding Machine"/>
    <n v="679.96"/>
    <n v="5"/>
    <n v="0.2"/>
    <n v="220.99"/>
    <x v="45"/>
    <x v="0"/>
    <d v="2016-12-16T00:00:00"/>
  </r>
  <r>
    <s v="CA-2014-124464"/>
    <s v="Standard Class"/>
    <s v="SS-20515"/>
    <s v="Shirley Schmidt"/>
    <x v="2"/>
    <s v="United States"/>
    <s v="Newark"/>
    <x v="30"/>
    <n v="19711"/>
    <x v="3"/>
    <s v="OFF-AP-10000576"/>
    <x v="0"/>
    <x v="9"/>
    <s v="Belkin 7 Outlet SurgeMaster II"/>
    <n v="39.479999999999997"/>
    <n v="1"/>
    <n v="0"/>
    <n v="11.05"/>
    <x v="466"/>
    <x v="2"/>
    <d v="2014-07-20T00:00:00"/>
  </r>
  <r>
    <s v="CA-2015-161452"/>
    <s v="Standard Class"/>
    <s v="CA-11965"/>
    <s v="Carol Adams"/>
    <x v="0"/>
    <s v="United States"/>
    <s v="Los Angeles"/>
    <x v="0"/>
    <n v="90036"/>
    <x v="0"/>
    <s v="FUR-CH-10003973"/>
    <x v="1"/>
    <x v="7"/>
    <s v="GuestStacker Chair with Chrome Finish Legs"/>
    <n v="892.22"/>
    <n v="3"/>
    <n v="0.2"/>
    <n v="89.22"/>
    <x v="731"/>
    <x v="3"/>
    <d v="2015-11-04T00:00:00"/>
  </r>
  <r>
    <s v="CA-2015-121552"/>
    <s v="Standard Class"/>
    <s v="FW-14395"/>
    <s v="Fred Wasserman"/>
    <x v="0"/>
    <s v="United States"/>
    <s v="Huntsville"/>
    <x v="35"/>
    <n v="35810"/>
    <x v="1"/>
    <s v="OFF-AR-10003217"/>
    <x v="0"/>
    <x v="11"/>
    <s v="Newell 316"/>
    <n v="19.559999999999999"/>
    <n v="4"/>
    <n v="0"/>
    <n v="5.48"/>
    <x v="709"/>
    <x v="3"/>
    <d v="2015-03-27T00:00:00"/>
  </r>
  <r>
    <s v="CA-2017-146493"/>
    <s v="Standard Class"/>
    <s v="CV-12805"/>
    <s v="Cynthia Voltz"/>
    <x v="0"/>
    <s v="United States"/>
    <s v="Fremont"/>
    <x v="37"/>
    <n v="68025"/>
    <x v="2"/>
    <s v="OFF-BI-10003676"/>
    <x v="0"/>
    <x v="2"/>
    <s v="GBC Standard Recycled Report Covers, Clear Plastic Sheets"/>
    <n v="53.9"/>
    <n v="5"/>
    <n v="0"/>
    <n v="25.87"/>
    <x v="370"/>
    <x v="1"/>
    <d v="2017-05-06T00:00:00"/>
  </r>
  <r>
    <s v="US-2017-141509"/>
    <s v="First Class"/>
    <s v="SC-20575"/>
    <s v="Sonia Cooley"/>
    <x v="1"/>
    <s v="United States"/>
    <s v="Los Angeles"/>
    <x v="0"/>
    <n v="90036"/>
    <x v="0"/>
    <s v="OFF-AR-10002067"/>
    <x v="0"/>
    <x v="11"/>
    <s v="Newell 334"/>
    <n v="99.2"/>
    <n v="5"/>
    <n v="0"/>
    <n v="25.79"/>
    <x v="847"/>
    <x v="1"/>
    <d v="2017-09-29T00:00:00"/>
  </r>
  <r>
    <s v="CA-2017-139493"/>
    <s v="Standard Class"/>
    <s v="SG-20605"/>
    <s v="Speros Goranitis"/>
    <x v="1"/>
    <s v="United States"/>
    <s v="Asheville"/>
    <x v="1"/>
    <n v="28806"/>
    <x v="1"/>
    <s v="OFF-AR-10003158"/>
    <x v="0"/>
    <x v="11"/>
    <s v="Fluorescent Highlighters by Dixon"/>
    <n v="15.92"/>
    <n v="5"/>
    <n v="0.2"/>
    <n v="2.79"/>
    <x v="848"/>
    <x v="1"/>
    <d v="2017-09-19T00:00:00"/>
  </r>
  <r>
    <s v="CA-2014-151967"/>
    <s v="Standard Class"/>
    <s v="NB-18580"/>
    <s v="Nicole Brennan"/>
    <x v="0"/>
    <s v="United States"/>
    <s v="Bossier City"/>
    <x v="31"/>
    <n v="71111"/>
    <x v="1"/>
    <s v="FUR-FU-10000193"/>
    <x v="1"/>
    <x v="8"/>
    <s v="Tenex Chairmats For Use with Hard Floors"/>
    <n v="129.91999999999999"/>
    <n v="4"/>
    <n v="0"/>
    <n v="10.39"/>
    <x v="27"/>
    <x v="2"/>
    <d v="2014-10-26T00:00:00"/>
  </r>
  <r>
    <s v="CA-2017-133487"/>
    <s v="Second Class"/>
    <s v="TS-21655"/>
    <s v="Trudy Schmidt"/>
    <x v="1"/>
    <s v="United States"/>
    <s v="Rancho Cucamonga"/>
    <x v="0"/>
    <n v="91730"/>
    <x v="0"/>
    <s v="OFF-AP-10001271"/>
    <x v="0"/>
    <x v="9"/>
    <s v="Eureka The Boss Cordless Rechargeable Stick Vac"/>
    <n v="152.94"/>
    <n v="3"/>
    <n v="0"/>
    <n v="41.29"/>
    <x v="442"/>
    <x v="1"/>
    <d v="2017-09-05T00:00:00"/>
  </r>
  <r>
    <s v="CA-2014-142951"/>
    <s v="Same Day"/>
    <s v="JG-15115"/>
    <s v="Jack Garza"/>
    <x v="1"/>
    <s v="United States"/>
    <s v="Charlotte"/>
    <x v="1"/>
    <n v="28205"/>
    <x v="1"/>
    <s v="TEC-AC-10002331"/>
    <x v="2"/>
    <x v="10"/>
    <s v="Maxell 74 Minute CDR, 10/Pack"/>
    <n v="23.47"/>
    <n v="3"/>
    <n v="0.2"/>
    <n v="4.99"/>
    <x v="849"/>
    <x v="2"/>
    <d v="2014-08-10T00:00:00"/>
  </r>
  <r>
    <s v="CA-2016-118899"/>
    <s v="Same Day"/>
    <s v="MC-17275"/>
    <s v="Marc Crier"/>
    <x v="1"/>
    <s v="United States"/>
    <s v="Seattle"/>
    <x v="2"/>
    <n v="98103"/>
    <x v="0"/>
    <s v="FUR-CH-10004754"/>
    <x v="1"/>
    <x v="7"/>
    <s v="Global Stack Chair with Arms, Black"/>
    <n v="167.89"/>
    <n v="7"/>
    <n v="0.2"/>
    <n v="14.69"/>
    <x v="281"/>
    <x v="0"/>
    <d v="2016-03-22T00:00:00"/>
  </r>
  <r>
    <s v="CA-2017-100237"/>
    <s v="Standard Class"/>
    <s v="SV-20815"/>
    <s v="Stuart Van"/>
    <x v="0"/>
    <s v="United States"/>
    <s v="Orem"/>
    <x v="4"/>
    <n v="84057"/>
    <x v="0"/>
    <s v="OFF-AR-10001761"/>
    <x v="0"/>
    <x v="11"/>
    <s v="Avery Hi-Liter Smear-Safe Highlighters"/>
    <n v="11.68"/>
    <n v="2"/>
    <n v="0"/>
    <n v="4.2"/>
    <x v="218"/>
    <x v="1"/>
    <d v="2017-10-19T00:00:00"/>
  </r>
  <r>
    <s v="CA-2014-139542"/>
    <s v="Standard Class"/>
    <s v="EH-14185"/>
    <s v="Evan Henry"/>
    <x v="1"/>
    <s v="United States"/>
    <s v="Philadelphia"/>
    <x v="13"/>
    <n v="19120"/>
    <x v="3"/>
    <s v="TEC-AC-10001553"/>
    <x v="2"/>
    <x v="10"/>
    <s v="Memorex 25GB 6X Branded Blu-Ray Recordable Disc, 15/Pack"/>
    <n v="40.78"/>
    <n v="3"/>
    <n v="0.2"/>
    <n v="0.51"/>
    <x v="735"/>
    <x v="2"/>
    <d v="2014-10-29T00:00:00"/>
  </r>
  <r>
    <s v="US-2015-142811"/>
    <s v="Standard Class"/>
    <s v="JL-15850"/>
    <s v="John Lucas"/>
    <x v="1"/>
    <s v="United States"/>
    <s v="Mesa"/>
    <x v="28"/>
    <n v="85204"/>
    <x v="0"/>
    <s v="TEC-PH-10003095"/>
    <x v="2"/>
    <x v="5"/>
    <s v="Samsung HM1900 Bluetooth Headset"/>
    <n v="87.8"/>
    <n v="5"/>
    <n v="0.2"/>
    <n v="32.93"/>
    <x v="707"/>
    <x v="3"/>
    <d v="2015-07-04T00:00:00"/>
  </r>
  <r>
    <s v="CA-2014-150203"/>
    <s v="First Class"/>
    <s v="JB-15925"/>
    <s v="Joni Blumstein"/>
    <x v="1"/>
    <s v="United States"/>
    <s v="Los Angeles"/>
    <x v="0"/>
    <n v="90032"/>
    <x v="0"/>
    <s v="OFF-AP-10001469"/>
    <x v="0"/>
    <x v="9"/>
    <s v="Fellowes 8 Outlet Superior Workstation Surge Protector"/>
    <n v="250.26"/>
    <n v="6"/>
    <n v="0"/>
    <n v="72.58"/>
    <x v="161"/>
    <x v="2"/>
    <d v="2014-07-12T00:00:00"/>
  </r>
  <r>
    <s v="US-2017-101518"/>
    <s v="Standard Class"/>
    <s v="PB-19105"/>
    <s v="Peter BÃ¼hler"/>
    <x v="1"/>
    <s v="United States"/>
    <s v="Philadelphia"/>
    <x v="13"/>
    <n v="19140"/>
    <x v="3"/>
    <s v="TEC-AC-10001553"/>
    <x v="2"/>
    <x v="10"/>
    <s v="Memorex 25GB 6X Branded Blu-Ray Recordable Disc, 15/Pack"/>
    <n v="40.78"/>
    <n v="3"/>
    <n v="0.2"/>
    <n v="0.51"/>
    <x v="58"/>
    <x v="1"/>
    <d v="2017-08-11T00:00:00"/>
  </r>
  <r>
    <s v="US-2017-146213"/>
    <s v="Standard Class"/>
    <s v="MC-17605"/>
    <s v="Matt Connell"/>
    <x v="0"/>
    <s v="United States"/>
    <s v="Los Angeles"/>
    <x v="0"/>
    <n v="90032"/>
    <x v="0"/>
    <s v="TEC-AC-10001114"/>
    <x v="2"/>
    <x v="10"/>
    <s v="Microsoft Wireless Mobile Mouse 4000"/>
    <n v="159.96"/>
    <n v="4"/>
    <n v="0"/>
    <n v="51.19"/>
    <x v="656"/>
    <x v="1"/>
    <d v="2017-09-14T00:00:00"/>
  </r>
  <r>
    <s v="US-2017-138086"/>
    <s v="Standard Class"/>
    <s v="JO-15550"/>
    <s v="Jesus Ocampo"/>
    <x v="2"/>
    <s v="United States"/>
    <s v="San Francisco"/>
    <x v="0"/>
    <n v="94109"/>
    <x v="0"/>
    <s v="OFF-AP-10000027"/>
    <x v="0"/>
    <x v="9"/>
    <s v="Hoover Commercial SteamVac"/>
    <n v="40.74"/>
    <n v="3"/>
    <n v="0"/>
    <n v="12.22"/>
    <x v="254"/>
    <x v="1"/>
    <d v="2017-04-20T00:00:00"/>
  </r>
  <r>
    <s v="US-2015-150231"/>
    <s v="Second Class"/>
    <s v="JK-15640"/>
    <s v="Jim Kriz"/>
    <x v="2"/>
    <s v="United States"/>
    <s v="New York City"/>
    <x v="10"/>
    <n v="10009"/>
    <x v="3"/>
    <s v="OFF-AR-10001761"/>
    <x v="0"/>
    <x v="11"/>
    <s v="Avery Hi-Liter Smear-Safe Highlighters"/>
    <n v="17.52"/>
    <n v="3"/>
    <n v="0"/>
    <n v="6.31"/>
    <x v="266"/>
    <x v="3"/>
    <d v="2015-03-20T00:00:00"/>
  </r>
  <r>
    <s v="CA-2016-106915"/>
    <s v="Standard Class"/>
    <s v="GA-14515"/>
    <s v="George Ashbrook"/>
    <x v="1"/>
    <s v="United States"/>
    <s v="El Paso"/>
    <x v="5"/>
    <n v="79907"/>
    <x v="2"/>
    <s v="OFF-AR-10000716"/>
    <x v="0"/>
    <x v="11"/>
    <s v="DIXON Ticonderoga Erasable Checking Pencils"/>
    <n v="17.86"/>
    <n v="4"/>
    <n v="0.2"/>
    <n v="4.24"/>
    <x v="337"/>
    <x v="0"/>
    <d v="2016-11-26T00:00:00"/>
  </r>
  <r>
    <s v="CA-2017-140508"/>
    <s v="First Class"/>
    <s v="PA-19060"/>
    <s v="Pete Armstrong"/>
    <x v="2"/>
    <s v="United States"/>
    <s v="Dallas"/>
    <x v="5"/>
    <n v="75220"/>
    <x v="2"/>
    <s v="OFF-EN-10000927"/>
    <x v="0"/>
    <x v="6"/>
    <s v="Jet-Pak Recycled Peel 'N' Seal Padded Mailers"/>
    <n v="114.85"/>
    <n v="4"/>
    <n v="0.2"/>
    <n v="35.89"/>
    <x v="670"/>
    <x v="1"/>
    <d v="2017-09-21T00:00:00"/>
  </r>
  <r>
    <s v="CA-2017-143294"/>
    <s v="Standard Class"/>
    <s v="JD-15790"/>
    <s v="John Dryer"/>
    <x v="1"/>
    <s v="United States"/>
    <s v="Houston"/>
    <x v="5"/>
    <n v="77070"/>
    <x v="2"/>
    <s v="OFF-PA-10000743"/>
    <x v="0"/>
    <x v="1"/>
    <s v="Xerox 1977"/>
    <n v="10.69"/>
    <n v="2"/>
    <n v="0.2"/>
    <n v="3.74"/>
    <x v="626"/>
    <x v="1"/>
    <d v="2017-08-06T00:00:00"/>
  </r>
  <r>
    <s v="CA-2016-165673"/>
    <s v="Second Class"/>
    <s v="MN-17935"/>
    <s v="Michael Nguyen"/>
    <x v="1"/>
    <s v="United States"/>
    <s v="Springfield"/>
    <x v="15"/>
    <n v="45503"/>
    <x v="3"/>
    <s v="OFF-PA-10000697"/>
    <x v="0"/>
    <x v="1"/>
    <s v="TOPS Voice Message Log Book, Flash Format"/>
    <n v="15.23"/>
    <n v="4"/>
    <n v="0.2"/>
    <n v="5.52"/>
    <x v="633"/>
    <x v="0"/>
    <d v="2016-05-19T00:00:00"/>
  </r>
  <r>
    <s v="CA-2017-134418"/>
    <s v="Standard Class"/>
    <s v="GM-14500"/>
    <s v="Gene McClure"/>
    <x v="1"/>
    <s v="United States"/>
    <s v="Seattle"/>
    <x v="2"/>
    <n v="98103"/>
    <x v="0"/>
    <s v="OFF-AR-10004441"/>
    <x v="0"/>
    <x v="11"/>
    <s v="BIC Brite Liner Highlighters"/>
    <n v="12.42"/>
    <n v="3"/>
    <n v="0"/>
    <n v="5.22"/>
    <x v="74"/>
    <x v="1"/>
    <d v="2017-09-20T00:00:00"/>
  </r>
  <r>
    <s v="US-2016-106313"/>
    <s v="Standard Class"/>
    <s v="DG-13300"/>
    <s v="Deirdre Greer"/>
    <x v="0"/>
    <s v="United States"/>
    <s v="Seattle"/>
    <x v="2"/>
    <n v="98105"/>
    <x v="0"/>
    <s v="OFF-PA-10001870"/>
    <x v="0"/>
    <x v="1"/>
    <s v="Xerox 202"/>
    <n v="19.440000000000001"/>
    <n v="3"/>
    <n v="0"/>
    <n v="9.33"/>
    <x v="850"/>
    <x v="0"/>
    <d v="2016-08-26T00:00:00"/>
  </r>
  <r>
    <s v="CA-2014-105872"/>
    <s v="Standard Class"/>
    <s v="JG-15160"/>
    <s v="James Galang"/>
    <x v="1"/>
    <s v="United States"/>
    <s v="New York City"/>
    <x v="10"/>
    <n v="10024"/>
    <x v="3"/>
    <s v="OFF-BI-10003684"/>
    <x v="0"/>
    <x v="2"/>
    <s v="Wilson Jones Legal Size Ring Binders"/>
    <n v="70.37"/>
    <n v="4"/>
    <n v="0.2"/>
    <n v="26.39"/>
    <x v="851"/>
    <x v="2"/>
    <d v="2014-06-06T00:00:00"/>
  </r>
  <r>
    <s v="CA-2017-108287"/>
    <s v="First Class"/>
    <s v="AG-10330"/>
    <s v="Alex Grayson"/>
    <x v="1"/>
    <s v="United States"/>
    <s v="Charlotte"/>
    <x v="1"/>
    <n v="28205"/>
    <x v="1"/>
    <s v="OFF-AR-10001315"/>
    <x v="0"/>
    <x v="11"/>
    <s v="Newell 310"/>
    <n v="12.67"/>
    <n v="9"/>
    <n v="0.2"/>
    <n v="1.43"/>
    <x v="318"/>
    <x v="1"/>
    <d v="2017-12-20T00:00:00"/>
  </r>
  <r>
    <s v="CA-2017-141103"/>
    <s v="Standard Class"/>
    <s v="JF-15355"/>
    <s v="Jay Fein"/>
    <x v="1"/>
    <s v="United States"/>
    <s v="Baltimore"/>
    <x v="33"/>
    <n v="21215"/>
    <x v="3"/>
    <s v="TEC-PH-10003589"/>
    <x v="2"/>
    <x v="5"/>
    <s v="invisibleSHIELD by ZAGG Smudge-Free Screen Protector"/>
    <n v="89.95"/>
    <n v="5"/>
    <n v="0"/>
    <n v="43.18"/>
    <x v="852"/>
    <x v="1"/>
    <d v="2017-07-30T00:00:00"/>
  </r>
  <r>
    <s v="CA-2015-147816"/>
    <s v="Second Class"/>
    <s v="CM-11935"/>
    <s v="Carlos Meador"/>
    <x v="1"/>
    <s v="United States"/>
    <s v="Tucson"/>
    <x v="28"/>
    <n v="85705"/>
    <x v="0"/>
    <s v="TEC-PH-10003095"/>
    <x v="2"/>
    <x v="5"/>
    <s v="Samsung HM1900 Bluetooth Headset"/>
    <n v="35.119999999999997"/>
    <n v="2"/>
    <n v="0.2"/>
    <n v="13.17"/>
    <x v="241"/>
    <x v="3"/>
    <d v="2015-09-26T00:00:00"/>
  </r>
  <r>
    <s v="CA-2017-105326"/>
    <s v="Standard Class"/>
    <s v="KT-16480"/>
    <s v="Kean Thornton"/>
    <x v="1"/>
    <s v="United States"/>
    <s v="Los Angeles"/>
    <x v="0"/>
    <n v="90036"/>
    <x v="0"/>
    <s v="OFF-PA-10001639"/>
    <x v="0"/>
    <x v="1"/>
    <s v="Xerox 203"/>
    <n v="25.92"/>
    <n v="4"/>
    <n v="0"/>
    <n v="12.44"/>
    <x v="332"/>
    <x v="1"/>
    <d v="2017-08-27T00:00:00"/>
  </r>
  <r>
    <s v="CA-2015-109113"/>
    <s v="Standard Class"/>
    <s v="EK-13795"/>
    <s v="Eileen Kiefer"/>
    <x v="2"/>
    <s v="United States"/>
    <s v="Chicago"/>
    <x v="6"/>
    <n v="60610"/>
    <x v="2"/>
    <s v="TEC-AC-10004761"/>
    <x v="2"/>
    <x v="10"/>
    <s v="Maxell 4.7GB DVD+RW 3/Pack"/>
    <n v="25.49"/>
    <n v="2"/>
    <n v="0.2"/>
    <n v="4.78"/>
    <x v="765"/>
    <x v="3"/>
    <d v="2015-12-23T00:00:00"/>
  </r>
  <r>
    <s v="CA-2015-156153"/>
    <s v="Second Class"/>
    <s v="CW-11905"/>
    <s v="Carl Weiss"/>
    <x v="2"/>
    <s v="United States"/>
    <s v="Long Beach"/>
    <x v="10"/>
    <n v="11561"/>
    <x v="3"/>
    <s v="OFF-FA-10003472"/>
    <x v="0"/>
    <x v="12"/>
    <s v="Bagged Rubber Bands"/>
    <n v="7.56"/>
    <n v="6"/>
    <n v="0"/>
    <n v="0.3"/>
    <x v="160"/>
    <x v="3"/>
    <d v="2015-05-31T00:00:00"/>
  </r>
  <r>
    <s v="CA-2015-158323"/>
    <s v="First Class"/>
    <s v="AB-10600"/>
    <s v="Ann Blume"/>
    <x v="0"/>
    <s v="United States"/>
    <s v="Jacksonville"/>
    <x v="1"/>
    <n v="28540"/>
    <x v="1"/>
    <s v="FUR-FU-10001546"/>
    <x v="1"/>
    <x v="8"/>
    <s v="Dana Swing-Arm Lamps"/>
    <n v="17.09"/>
    <n v="2"/>
    <n v="0.2"/>
    <n v="1.07"/>
    <x v="762"/>
    <x v="3"/>
    <d v="2015-11-30T00:00:00"/>
  </r>
  <r>
    <s v="CA-2015-161795"/>
    <s v="Second Class"/>
    <s v="AH-10075"/>
    <s v="Adam Hart"/>
    <x v="0"/>
    <s v="United States"/>
    <s v="Columbus"/>
    <x v="15"/>
    <n v="43229"/>
    <x v="3"/>
    <s v="OFF-AR-10001919"/>
    <x v="0"/>
    <x v="11"/>
    <s v="OIC #2 Pencils, Medium Soft"/>
    <n v="3.01"/>
    <n v="2"/>
    <n v="0.2"/>
    <n v="0.34"/>
    <x v="441"/>
    <x v="3"/>
    <d v="2015-12-23T00:00:00"/>
  </r>
  <r>
    <s v="CA-2014-155390"/>
    <s v="Standard Class"/>
    <s v="BG-11035"/>
    <s v="Barry Gonzalez"/>
    <x v="1"/>
    <s v="United States"/>
    <s v="Memphis"/>
    <x v="19"/>
    <n v="38109"/>
    <x v="1"/>
    <s v="OFF-PA-10003641"/>
    <x v="0"/>
    <x v="1"/>
    <s v="Xerox 1909"/>
    <n v="42.21"/>
    <n v="2"/>
    <n v="0.2"/>
    <n v="13.72"/>
    <x v="813"/>
    <x v="2"/>
    <d v="2014-11-12T00:00:00"/>
  </r>
  <r>
    <s v="CA-2017-123071"/>
    <s v="First Class"/>
    <s v="CC-12550"/>
    <s v="Clay Cheatham"/>
    <x v="1"/>
    <s v="United States"/>
    <s v="Plano"/>
    <x v="5"/>
    <n v="75023"/>
    <x v="2"/>
    <s v="OFF-PA-10003729"/>
    <x v="0"/>
    <x v="1"/>
    <s v="Xerox 1998"/>
    <n v="10.37"/>
    <n v="2"/>
    <n v="0.2"/>
    <n v="3.63"/>
    <x v="422"/>
    <x v="1"/>
    <d v="2017-06-12T00:00:00"/>
  </r>
  <r>
    <s v="CA-2017-156391"/>
    <s v="First Class"/>
    <s v="SL-20155"/>
    <s v="Sara Luxemburg"/>
    <x v="2"/>
    <s v="United States"/>
    <s v="Salem"/>
    <x v="40"/>
    <n v="97301"/>
    <x v="0"/>
    <s v="OFF-AR-10003251"/>
    <x v="0"/>
    <x v="11"/>
    <s v="Prang Drawing Pencil Set"/>
    <n v="2.2200000000000002"/>
    <n v="1"/>
    <n v="0.2"/>
    <n v="0.56000000000000005"/>
    <x v="853"/>
    <x v="1"/>
    <d v="2017-09-28T00:00:00"/>
  </r>
  <r>
    <s v="CA-2015-103093"/>
    <s v="Standard Class"/>
    <s v="FO-14305"/>
    <s v="Frank Olsen"/>
    <x v="1"/>
    <s v="United States"/>
    <s v="Columbus"/>
    <x v="29"/>
    <n v="31907"/>
    <x v="1"/>
    <s v="OFF-EN-10003286"/>
    <x v="0"/>
    <x v="6"/>
    <s v="Staple envelope"/>
    <n v="74.52"/>
    <n v="9"/>
    <n v="0"/>
    <n v="35.020000000000003"/>
    <x v="317"/>
    <x v="3"/>
    <d v="2015-07-02T00:00:00"/>
  </r>
  <r>
    <s v="CA-2015-169299"/>
    <s v="First Class"/>
    <s v="DO-13435"/>
    <s v="Denny Ordway"/>
    <x v="1"/>
    <s v="United States"/>
    <s v="Portland"/>
    <x v="40"/>
    <n v="97206"/>
    <x v="0"/>
    <s v="OFF-AR-10002053"/>
    <x v="0"/>
    <x v="11"/>
    <s v="Premium Writing Pencils, Soft, #2 by Central Association for the Blind"/>
    <n v="7.15"/>
    <n v="3"/>
    <n v="0.2"/>
    <n v="0.72"/>
    <x v="846"/>
    <x v="3"/>
    <d v="2015-08-26T00:00:00"/>
  </r>
  <r>
    <s v="CA-2017-154088"/>
    <s v="Standard Class"/>
    <s v="LB-16735"/>
    <s v="Larry Blacks"/>
    <x v="1"/>
    <s v="United States"/>
    <s v="Tallahassee"/>
    <x v="7"/>
    <n v="32303"/>
    <x v="1"/>
    <s v="OFF-PA-10003651"/>
    <x v="0"/>
    <x v="1"/>
    <s v="Xerox 1968"/>
    <n v="26.72"/>
    <n v="5"/>
    <n v="0.2"/>
    <n v="9.35"/>
    <x v="44"/>
    <x v="1"/>
    <d v="2017-12-11T00:00:00"/>
  </r>
  <r>
    <s v="CA-2016-152800"/>
    <s v="First Class"/>
    <s v="SP-20920"/>
    <s v="Susan Pistek"/>
    <x v="1"/>
    <s v="United States"/>
    <s v="San Francisco"/>
    <x v="0"/>
    <n v="94109"/>
    <x v="0"/>
    <s v="OFF-EN-10001509"/>
    <x v="0"/>
    <x v="6"/>
    <s v="Poly String Tie Envelopes"/>
    <n v="6.12"/>
    <n v="3"/>
    <n v="0"/>
    <n v="2.88"/>
    <x v="854"/>
    <x v="0"/>
    <d v="2016-04-15T00:00:00"/>
  </r>
  <r>
    <s v="CA-2016-139381"/>
    <s v="Standard Class"/>
    <s v="RF-19840"/>
    <s v="Roy FranzÃ¶sisch"/>
    <x v="1"/>
    <s v="United States"/>
    <s v="Chesapeake"/>
    <x v="9"/>
    <n v="23320"/>
    <x v="1"/>
    <s v="OFF-AP-10001271"/>
    <x v="0"/>
    <x v="9"/>
    <s v="Eureka The Boss Cordless Rechargeable Stick Vac"/>
    <n v="203.92"/>
    <n v="4"/>
    <n v="0"/>
    <n v="55.06"/>
    <x v="855"/>
    <x v="0"/>
    <d v="2016-04-22T00:00:00"/>
  </r>
  <r>
    <s v="US-2014-111353"/>
    <s v="Standard Class"/>
    <s v="PB-19150"/>
    <s v="Philip Brown"/>
    <x v="1"/>
    <s v="United States"/>
    <s v="New York City"/>
    <x v="10"/>
    <n v="10009"/>
    <x v="3"/>
    <s v="OFF-LA-10002762"/>
    <x v="0"/>
    <x v="0"/>
    <s v="Avery 485"/>
    <n v="25.06"/>
    <n v="2"/>
    <n v="0"/>
    <n v="11.78"/>
    <x v="247"/>
    <x v="2"/>
    <d v="2014-11-29T00:00:00"/>
  </r>
  <r>
    <s v="CA-2015-112711"/>
    <s v="Standard Class"/>
    <s v="FM-14380"/>
    <s v="Fred McMath"/>
    <x v="1"/>
    <s v="United States"/>
    <s v="Amarillo"/>
    <x v="5"/>
    <n v="79109"/>
    <x v="2"/>
    <s v="TEC-PH-10000526"/>
    <x v="2"/>
    <x v="5"/>
    <s v="Vtech CS6719"/>
    <n v="307.17"/>
    <n v="4"/>
    <n v="0.2"/>
    <n v="30.72"/>
    <x v="856"/>
    <x v="3"/>
    <d v="2015-12-07T00:00:00"/>
  </r>
  <r>
    <s v="US-2015-145121"/>
    <s v="Standard Class"/>
    <s v="MP-17965"/>
    <s v="Michael Paige"/>
    <x v="0"/>
    <s v="United States"/>
    <s v="Middletown"/>
    <x v="17"/>
    <n v="6457"/>
    <x v="3"/>
    <s v="OFF-BI-10001078"/>
    <x v="0"/>
    <x v="2"/>
    <s v="Acco PRESSTEX Data Binder with Storage Hooks, Dark Blue, 14 7/8\ X 11\&quot;\&quot;\&quot;&quot;"/>
    <n v="26.9"/>
    <n v="5"/>
    <n v="0"/>
    <n v="13.18"/>
    <x v="334"/>
    <x v="3"/>
    <d v="2015-06-10T00:00:00"/>
  </r>
  <r>
    <s v="CA-2014-143637"/>
    <s v="Second Class"/>
    <s v="MS-17710"/>
    <s v="Maurice Satty"/>
    <x v="1"/>
    <s v="United States"/>
    <s v="Fresno"/>
    <x v="0"/>
    <n v="93727"/>
    <x v="0"/>
    <s v="FUR-FU-10002813"/>
    <x v="1"/>
    <x v="8"/>
    <s v="DAX Contemporary Wood Frame with Silver Metal Mat, Desktop, 11 x 14 Size"/>
    <n v="40.479999999999997"/>
    <n v="2"/>
    <n v="0"/>
    <n v="14.57"/>
    <x v="600"/>
    <x v="2"/>
    <d v="2014-03-29T00:00:00"/>
  </r>
  <r>
    <s v="CA-2017-150469"/>
    <s v="Standard Class"/>
    <s v="CJ-12010"/>
    <s v="Caroline Jumper"/>
    <x v="1"/>
    <s v="United States"/>
    <s v="San Francisco"/>
    <x v="0"/>
    <n v="94109"/>
    <x v="0"/>
    <s v="OFF-FA-10000611"/>
    <x v="0"/>
    <x v="12"/>
    <s v="Binder Clips by OIC"/>
    <n v="11.84"/>
    <n v="8"/>
    <n v="0"/>
    <n v="5.68"/>
    <x v="688"/>
    <x v="1"/>
    <d v="2017-01-30T00:00:00"/>
  </r>
  <r>
    <s v="CA-2017-152436"/>
    <s v="Second Class"/>
    <s v="CW-11905"/>
    <s v="Carl Weiss"/>
    <x v="2"/>
    <s v="United States"/>
    <s v="Cranston"/>
    <x v="36"/>
    <n v="2920"/>
    <x v="3"/>
    <s v="OFF-ST-10000036"/>
    <x v="0"/>
    <x v="3"/>
    <s v="Recycled Data-Pak for Archival Bound Computer Printouts, 12-1/2 x 12-1/2 x 16"/>
    <n v="592.74"/>
    <n v="6"/>
    <n v="0"/>
    <n v="160.04"/>
    <x v="640"/>
    <x v="1"/>
    <d v="2017-10-12T00:00:00"/>
  </r>
  <r>
    <s v="CA-2016-169334"/>
    <s v="Second Class"/>
    <s v="GW-14605"/>
    <s v="Giulietta Weimer"/>
    <x v="1"/>
    <s v="United States"/>
    <s v="Jackson"/>
    <x v="19"/>
    <n v="38301"/>
    <x v="1"/>
    <s v="OFF-ST-10004950"/>
    <x v="0"/>
    <x v="3"/>
    <s v="Tenex Personal Filing Tote With Secure Closure Lid, Black/Frost"/>
    <n v="111.67"/>
    <n v="9"/>
    <n v="0.2"/>
    <n v="6.98"/>
    <x v="513"/>
    <x v="0"/>
    <d v="2016-10-24T00:00:00"/>
  </r>
  <r>
    <s v="CA-2014-125150"/>
    <s v="Standard Class"/>
    <s v="PW-19030"/>
    <s v="Pauline Webber"/>
    <x v="0"/>
    <s v="United States"/>
    <s v="Los Angeles"/>
    <x v="0"/>
    <n v="90036"/>
    <x v="0"/>
    <s v="FUR-CH-10002439"/>
    <x v="1"/>
    <x v="7"/>
    <s v="Iceberg Nesting Folding Chair, 19w x 6d x 43h"/>
    <n v="232.88"/>
    <n v="5"/>
    <n v="0.2"/>
    <n v="17.47"/>
    <x v="857"/>
    <x v="2"/>
    <d v="2014-05-23T00:00:00"/>
  </r>
  <r>
    <s v="CA-2015-127327"/>
    <s v="Standard Class"/>
    <s v="PW-19030"/>
    <s v="Pauline Webber"/>
    <x v="0"/>
    <s v="United States"/>
    <s v="Rome"/>
    <x v="10"/>
    <n v="13440"/>
    <x v="3"/>
    <s v="FUR-CH-10004218"/>
    <x v="1"/>
    <x v="7"/>
    <s v="Global Fabric Manager's Chair, Dark Gray"/>
    <n v="90.88"/>
    <n v="1"/>
    <n v="0.1"/>
    <n v="15.15"/>
    <x v="317"/>
    <x v="3"/>
    <d v="2015-07-02T00:00:00"/>
  </r>
  <r>
    <s v="CA-2016-112382"/>
    <s v="Standard Class"/>
    <s v="MB-18085"/>
    <s v="Mick Brown"/>
    <x v="1"/>
    <s v="United States"/>
    <s v="Houston"/>
    <x v="5"/>
    <n v="77036"/>
    <x v="2"/>
    <s v="TEC-PH-10001552"/>
    <x v="2"/>
    <x v="5"/>
    <s v="I Need's 3d Hello Kitty Hybrid Silicone Case Cover for HTC One X 4g with 3d Hello Kitty Stylus Pen Green/pink"/>
    <n v="19.14"/>
    <n v="2"/>
    <n v="0.2"/>
    <n v="1.91"/>
    <x v="83"/>
    <x v="0"/>
    <d v="2016-09-05T00:00:00"/>
  </r>
  <r>
    <s v="CA-2015-128958"/>
    <s v="Standard Class"/>
    <s v="CR-12820"/>
    <s v="Cyra Reiten"/>
    <x v="2"/>
    <s v="United States"/>
    <s v="West Palm Beach"/>
    <x v="7"/>
    <n v="33407"/>
    <x v="1"/>
    <s v="OFF-AR-10004757"/>
    <x v="0"/>
    <x v="11"/>
    <s v="Crayola Colored Pencils"/>
    <n v="13.12"/>
    <n v="5"/>
    <n v="0.2"/>
    <n v="2.13"/>
    <x v="858"/>
    <x v="3"/>
    <d v="2015-01-28T00:00:00"/>
  </r>
  <r>
    <s v="CA-2016-116603"/>
    <s v="Standard Class"/>
    <s v="AT-10735"/>
    <s v="Annie Thurman"/>
    <x v="1"/>
    <s v="United States"/>
    <s v="New York City"/>
    <x v="10"/>
    <n v="10024"/>
    <x v="3"/>
    <s v="OFF-AP-10002892"/>
    <x v="0"/>
    <x v="9"/>
    <s v="Belkin F5C206VTEL 6 Outlet Surge"/>
    <n v="45.96"/>
    <n v="2"/>
    <n v="0"/>
    <n v="13.79"/>
    <x v="8"/>
    <x v="0"/>
    <d v="2016-07-22T00:00:00"/>
  </r>
  <r>
    <s v="CA-2015-144890"/>
    <s v="Standard Class"/>
    <s v="SM-20320"/>
    <s v="Sean Miller"/>
    <x v="2"/>
    <s v="United States"/>
    <s v="Los Angeles"/>
    <x v="0"/>
    <n v="90049"/>
    <x v="0"/>
    <s v="OFF-PA-10001526"/>
    <x v="0"/>
    <x v="1"/>
    <s v="Xerox 1949"/>
    <n v="9.9600000000000009"/>
    <n v="2"/>
    <n v="0"/>
    <n v="4.88"/>
    <x v="725"/>
    <x v="3"/>
    <d v="2015-12-29T00:00:00"/>
  </r>
  <r>
    <s v="CA-2014-100972"/>
    <s v="Second Class"/>
    <s v="DB-13360"/>
    <s v="Dennis Bolton"/>
    <x v="2"/>
    <s v="United States"/>
    <s v="Salt Lake City"/>
    <x v="4"/>
    <n v="84106"/>
    <x v="0"/>
    <s v="OFF-PA-10000357"/>
    <x v="0"/>
    <x v="1"/>
    <s v="Xerox 1888"/>
    <n v="166.44"/>
    <n v="3"/>
    <n v="0"/>
    <n v="79.89"/>
    <x v="397"/>
    <x v="2"/>
    <d v="2014-11-24T00:00:00"/>
  </r>
  <r>
    <s v="CA-2016-136994"/>
    <s v="Standard Class"/>
    <s v="LS-17245"/>
    <s v="Lynn Smith"/>
    <x v="1"/>
    <s v="United States"/>
    <s v="Los Angeles"/>
    <x v="0"/>
    <n v="90045"/>
    <x v="0"/>
    <s v="OFF-PA-10000575"/>
    <x v="0"/>
    <x v="1"/>
    <s v="Wirebound Message Books, Four 2 3/4 x 5 White Forms per Page"/>
    <n v="13.38"/>
    <n v="2"/>
    <n v="0"/>
    <n v="6.15"/>
    <x v="859"/>
    <x v="0"/>
    <d v="2016-05-27T00:00:00"/>
  </r>
  <r>
    <s v="CA-2017-122112"/>
    <s v="Standard Class"/>
    <s v="CA-11965"/>
    <s v="Carol Adams"/>
    <x v="0"/>
    <s v="United States"/>
    <s v="Lakewood"/>
    <x v="15"/>
    <n v="44107"/>
    <x v="3"/>
    <s v="OFF-EN-10004459"/>
    <x v="0"/>
    <x v="6"/>
    <s v="Security-Tint Envelopes"/>
    <n v="24.45"/>
    <n v="4"/>
    <n v="0.2"/>
    <n v="8.86"/>
    <x v="652"/>
    <x v="1"/>
    <d v="2017-09-29T00:00:00"/>
  </r>
  <r>
    <s v="CA-2015-148705"/>
    <s v="Standard Class"/>
    <s v="EB-14170"/>
    <s v="Evan Bailliet"/>
    <x v="1"/>
    <s v="United States"/>
    <s v="Charlotte"/>
    <x v="1"/>
    <n v="28205"/>
    <x v="1"/>
    <s v="OFF-LA-10001641"/>
    <x v="0"/>
    <x v="0"/>
    <s v="Avery 518"/>
    <n v="5.04"/>
    <n v="2"/>
    <n v="0.2"/>
    <n v="1.76"/>
    <x v="860"/>
    <x v="3"/>
    <d v="2015-12-03T00:00:00"/>
  </r>
  <r>
    <s v="CA-2016-113117"/>
    <s v="Standard Class"/>
    <s v="JP-15520"/>
    <s v="Jeremy Pistek"/>
    <x v="1"/>
    <s v="United States"/>
    <s v="Davis"/>
    <x v="0"/>
    <n v="95616"/>
    <x v="0"/>
    <s v="OFF-PA-10000019"/>
    <x v="0"/>
    <x v="1"/>
    <s v="Xerox 1931"/>
    <n v="32.4"/>
    <n v="5"/>
    <n v="0"/>
    <n v="15.55"/>
    <x v="419"/>
    <x v="0"/>
    <d v="2016-08-22T00:00:00"/>
  </r>
  <r>
    <s v="CA-2017-125367"/>
    <s v="Standard Class"/>
    <s v="NM-18445"/>
    <s v="Nathan Mautz"/>
    <x v="2"/>
    <s v="United States"/>
    <s v="New York City"/>
    <x v="10"/>
    <n v="10011"/>
    <x v="3"/>
    <s v="OFF-BI-10002412"/>
    <x v="0"/>
    <x v="2"/>
    <s v="Wilson Jones â€œSnapâ€ Scratch Pad Binder Tool for Ring Binders"/>
    <n v="13.92"/>
    <n v="3"/>
    <n v="0.2"/>
    <n v="4.3499999999999996"/>
    <x v="125"/>
    <x v="1"/>
    <d v="2017-07-30T00:00:00"/>
  </r>
  <r>
    <s v="CA-2015-126669"/>
    <s v="Standard Class"/>
    <s v="DO-13645"/>
    <s v="Doug O'Connell"/>
    <x v="1"/>
    <s v="United States"/>
    <s v="Houston"/>
    <x v="5"/>
    <n v="77036"/>
    <x v="2"/>
    <s v="OFF-PA-10001357"/>
    <x v="0"/>
    <x v="1"/>
    <s v="Xerox 1886"/>
    <n v="76.64"/>
    <n v="2"/>
    <n v="0.2"/>
    <n v="26.82"/>
    <x v="88"/>
    <x v="3"/>
    <d v="2015-11-13T00:00:00"/>
  </r>
  <r>
    <s v="CA-2016-112585"/>
    <s v="First Class"/>
    <s v="RW-19630"/>
    <s v="Rob Williams"/>
    <x v="0"/>
    <s v="United States"/>
    <s v="San Francisco"/>
    <x v="0"/>
    <n v="94122"/>
    <x v="0"/>
    <s v="OFF-AP-10003849"/>
    <x v="0"/>
    <x v="9"/>
    <s v="Hoover Shoulder Vac Commercial Portable Vacuum"/>
    <n v="715.64"/>
    <n v="2"/>
    <n v="0"/>
    <n v="178.91"/>
    <x v="861"/>
    <x v="0"/>
    <d v="2016-07-30T00:00:00"/>
  </r>
  <r>
    <s v="US-2017-105697"/>
    <s v="First Class"/>
    <s v="JE-15715"/>
    <s v="Joe Elijah"/>
    <x v="1"/>
    <s v="United States"/>
    <s v="Cleveland"/>
    <x v="15"/>
    <n v="44105"/>
    <x v="3"/>
    <s v="OFF-ST-10003996"/>
    <x v="0"/>
    <x v="3"/>
    <s v="Letter/Legal File Tote with Clear Snap-On Lid, Black Granite"/>
    <n v="25.7"/>
    <n v="2"/>
    <n v="0.2"/>
    <n v="1.93"/>
    <x v="148"/>
    <x v="1"/>
    <d v="2017-08-27T00:00:00"/>
  </r>
  <r>
    <s v="CA-2017-100783"/>
    <s v="Second Class"/>
    <s v="JK-16120"/>
    <s v="Julie Kriz"/>
    <x v="2"/>
    <s v="United States"/>
    <s v="Garland"/>
    <x v="5"/>
    <n v="75043"/>
    <x v="2"/>
    <s v="OFF-AR-10000380"/>
    <x v="0"/>
    <x v="11"/>
    <s v="Hunt PowerHouse Electric Pencil Sharpener, Blue"/>
    <n v="30.38"/>
    <n v="1"/>
    <n v="0.2"/>
    <n v="3.8"/>
    <x v="265"/>
    <x v="1"/>
    <d v="2017-08-09T00:00:00"/>
  </r>
  <r>
    <s v="CA-2015-152513"/>
    <s v="Second Class"/>
    <s v="JP-16135"/>
    <s v="Julie Prescott"/>
    <x v="2"/>
    <s v="United States"/>
    <s v="San Diego"/>
    <x v="0"/>
    <n v="92024"/>
    <x v="0"/>
    <s v="OFF-BI-10002706"/>
    <x v="0"/>
    <x v="2"/>
    <s v="Avery Premier Heavy-Duty Binder with Round Locking Rings"/>
    <n v="22.85"/>
    <n v="2"/>
    <n v="0.2"/>
    <n v="7.43"/>
    <x v="203"/>
    <x v="3"/>
    <d v="2015-08-07T00:00:00"/>
  </r>
  <r>
    <s v="CA-2017-107713"/>
    <s v="Standard Class"/>
    <s v="JB-16000"/>
    <s v="Joy Bell-"/>
    <x v="1"/>
    <s v="United States"/>
    <s v="Columbia"/>
    <x v="33"/>
    <n v="21044"/>
    <x v="3"/>
    <s v="OFF-BI-10002026"/>
    <x v="0"/>
    <x v="2"/>
    <s v="Avery Arch Ring Binders"/>
    <n v="174.3"/>
    <n v="3"/>
    <n v="0"/>
    <n v="81.92"/>
    <x v="351"/>
    <x v="1"/>
    <d v="2017-03-17T00:00:00"/>
  </r>
  <r>
    <s v="CA-2016-120082"/>
    <s v="Second Class"/>
    <s v="DK-12835"/>
    <s v="Damala Kotsonis"/>
    <x v="0"/>
    <s v="United States"/>
    <s v="New York City"/>
    <x v="10"/>
    <n v="10024"/>
    <x v="3"/>
    <s v="OFF-AR-10001955"/>
    <x v="0"/>
    <x v="11"/>
    <s v="Newell 319"/>
    <n v="59.52"/>
    <n v="3"/>
    <n v="0"/>
    <n v="17.86"/>
    <x v="496"/>
    <x v="0"/>
    <d v="2016-03-27T00:00:00"/>
  </r>
  <r>
    <s v="CA-2015-113040"/>
    <s v="Standard Class"/>
    <s v="CC-12100"/>
    <s v="Chad Cunningham"/>
    <x v="2"/>
    <s v="United States"/>
    <s v="Los Angeles"/>
    <x v="0"/>
    <n v="90045"/>
    <x v="0"/>
    <s v="OFF-BI-10001249"/>
    <x v="0"/>
    <x v="2"/>
    <s v="Avery Heavy-Duty EZD View Binder with Locking Rings"/>
    <n v="5.0999999999999996"/>
    <n v="1"/>
    <n v="0.2"/>
    <n v="1.66"/>
    <x v="174"/>
    <x v="3"/>
    <d v="2015-08-31T00:00:00"/>
  </r>
  <r>
    <s v="CA-2016-151498"/>
    <s v="First Class"/>
    <s v="DN-13690"/>
    <s v="Duane Noonan"/>
    <x v="1"/>
    <s v="United States"/>
    <s v="Seattle"/>
    <x v="2"/>
    <n v="98115"/>
    <x v="0"/>
    <s v="OFF-BI-10004967"/>
    <x v="0"/>
    <x v="2"/>
    <s v="Round Ring Binders"/>
    <n v="8.32"/>
    <n v="5"/>
    <n v="0.2"/>
    <n v="2.81"/>
    <x v="862"/>
    <x v="0"/>
    <d v="2016-04-24T00:00:00"/>
  </r>
  <r>
    <s v="CA-2016-137939"/>
    <s v="Second Class"/>
    <s v="PJ-19015"/>
    <s v="Pauline Johnson"/>
    <x v="1"/>
    <s v="United States"/>
    <s v="Long Beach"/>
    <x v="10"/>
    <n v="11561"/>
    <x v="3"/>
    <s v="TEC-PH-10003589"/>
    <x v="2"/>
    <x v="5"/>
    <s v="invisibleSHIELD by ZAGG Smudge-Free Screen Protector"/>
    <n v="89.95"/>
    <n v="5"/>
    <n v="0"/>
    <n v="43.18"/>
    <x v="863"/>
    <x v="0"/>
    <d v="2016-07-23T00:00:00"/>
  </r>
  <r>
    <s v="US-2015-151407"/>
    <s v="Standard Class"/>
    <s v="RD-19585"/>
    <s v="Rob Dowd"/>
    <x v="1"/>
    <s v="United States"/>
    <s v="Dubuque"/>
    <x v="34"/>
    <n v="52001"/>
    <x v="2"/>
    <s v="TEC-PH-10003885"/>
    <x v="2"/>
    <x v="5"/>
    <s v="Cisco SPA508G"/>
    <n v="263.95999999999998"/>
    <n v="4"/>
    <n v="0"/>
    <n v="76.55"/>
    <x v="321"/>
    <x v="3"/>
    <d v="2015-12-11T00:00:00"/>
  </r>
  <r>
    <s v="CA-2016-139808"/>
    <s v="Standard Class"/>
    <s v="MC-18100"/>
    <s v="Mick Crebagga"/>
    <x v="1"/>
    <s v="United States"/>
    <s v="Marysville"/>
    <x v="2"/>
    <n v="98270"/>
    <x v="0"/>
    <s v="OFF-FA-10001883"/>
    <x v="0"/>
    <x v="12"/>
    <s v="Alliance Super-Size Bands, Assorted Sizes"/>
    <n v="93.36"/>
    <n v="12"/>
    <n v="0"/>
    <n v="0.93"/>
    <x v="504"/>
    <x v="0"/>
    <d v="2016-11-10T00:00:00"/>
  </r>
  <r>
    <s v="CA-2014-127859"/>
    <s v="Second Class"/>
    <s v="QJ-19255"/>
    <s v="Quincy Jones"/>
    <x v="0"/>
    <s v="United States"/>
    <s v="Philadelphia"/>
    <x v="13"/>
    <n v="19134"/>
    <x v="3"/>
    <s v="OFF-PA-10003641"/>
    <x v="0"/>
    <x v="1"/>
    <s v="Xerox 1909"/>
    <n v="126.62"/>
    <n v="6"/>
    <n v="0.2"/>
    <n v="41.15"/>
    <x v="864"/>
    <x v="2"/>
    <d v="2014-03-20T00:00:00"/>
  </r>
  <r>
    <s v="US-2015-136427"/>
    <s v="First Class"/>
    <s v="JM-16195"/>
    <s v="Justin MacKendrick"/>
    <x v="1"/>
    <s v="United States"/>
    <s v="Aurora"/>
    <x v="22"/>
    <n v="80013"/>
    <x v="0"/>
    <s v="TEC-PH-10002070"/>
    <x v="2"/>
    <x v="5"/>
    <s v="Griffin GC36547 PowerJolt SE Lightning Charger"/>
    <n v="125.94"/>
    <n v="7"/>
    <n v="0.2"/>
    <n v="15.74"/>
    <x v="865"/>
    <x v="3"/>
    <d v="2015-06-23T00:00:00"/>
  </r>
  <r>
    <s v="CA-2017-114804"/>
    <s v="Second Class"/>
    <s v="BF-11020"/>
    <s v="Barry FranzÃ¶sisch"/>
    <x v="0"/>
    <s v="United States"/>
    <s v="Modesto"/>
    <x v="0"/>
    <n v="95351"/>
    <x v="0"/>
    <s v="TEC-PH-10001700"/>
    <x v="2"/>
    <x v="5"/>
    <s v="Panasonic KX-TG6844B Expandable Digital Cordless Telephone"/>
    <n v="52.79"/>
    <n v="1"/>
    <n v="0.2"/>
    <n v="4.62"/>
    <x v="541"/>
    <x v="1"/>
    <d v="2017-10-19T00:00:00"/>
  </r>
  <r>
    <s v="CA-2017-167227"/>
    <s v="First Class"/>
    <s v="NP-18670"/>
    <s v="Nora Paige"/>
    <x v="1"/>
    <s v="United States"/>
    <s v="Saint Louis"/>
    <x v="14"/>
    <n v="63116"/>
    <x v="2"/>
    <s v="OFF-AP-10001962"/>
    <x v="0"/>
    <x v="9"/>
    <s v="Black &amp; Decker Filter for Double Action Dustbuster Cordless Vac BLDV7210"/>
    <n v="83.9"/>
    <n v="10"/>
    <n v="0"/>
    <n v="20.98"/>
    <x v="454"/>
    <x v="1"/>
    <d v="2017-05-11T00:00:00"/>
  </r>
  <r>
    <s v="CA-2015-153738"/>
    <s v="First Class"/>
    <s v="AG-10270"/>
    <s v="Alejandro Grove"/>
    <x v="1"/>
    <s v="United States"/>
    <s v="Lawrence"/>
    <x v="24"/>
    <n v="1841"/>
    <x v="3"/>
    <s v="OFF-BI-10001308"/>
    <x v="0"/>
    <x v="2"/>
    <s v="GBC Standard Plastic Binding Systems' Combs"/>
    <n v="37.68"/>
    <n v="6"/>
    <n v="0"/>
    <n v="16.96"/>
    <x v="866"/>
    <x v="3"/>
    <d v="2015-09-22T00:00:00"/>
  </r>
  <r>
    <s v="CA-2017-169012"/>
    <s v="Standard Class"/>
    <s v="BF-11275"/>
    <s v="Beth Fritzler"/>
    <x v="0"/>
    <s v="United States"/>
    <s v="Columbus"/>
    <x v="29"/>
    <n v="31907"/>
    <x v="1"/>
    <s v="OFF-AP-10003278"/>
    <x v="0"/>
    <x v="9"/>
    <s v="Belkin 7-Outlet SurgeMaster Home Series"/>
    <n v="41.91"/>
    <n v="3"/>
    <n v="0"/>
    <n v="10.9"/>
    <x v="460"/>
    <x v="1"/>
    <d v="2017-10-07T00:00:00"/>
  </r>
  <r>
    <s v="CA-2017-109393"/>
    <s v="Second Class"/>
    <s v="JC-15775"/>
    <s v="John Castell"/>
    <x v="1"/>
    <s v="United States"/>
    <s v="Los Angeles"/>
    <x v="0"/>
    <n v="90032"/>
    <x v="0"/>
    <s v="FUR-BO-10003966"/>
    <x v="1"/>
    <x v="15"/>
    <s v="Sauder Facets Collection Library, Sky Alder Finish"/>
    <n v="436"/>
    <n v="3"/>
    <n v="0.15"/>
    <n v="5.13"/>
    <x v="65"/>
    <x v="1"/>
    <d v="2017-06-30T00:00:00"/>
  </r>
  <r>
    <s v="CA-2016-145611"/>
    <s v="Standard Class"/>
    <s v="HA-14905"/>
    <s v="Helen Abelman"/>
    <x v="1"/>
    <s v="United States"/>
    <s v="New York City"/>
    <x v="10"/>
    <n v="10035"/>
    <x v="3"/>
    <s v="OFF-AP-10001005"/>
    <x v="0"/>
    <x v="9"/>
    <s v="Honeywell Quietcare HEPA Air Cleaner"/>
    <n v="393.25"/>
    <n v="5"/>
    <n v="0"/>
    <n v="129.77000000000001"/>
    <x v="867"/>
    <x v="0"/>
    <d v="2016-09-24T00:00:00"/>
  </r>
  <r>
    <s v="CA-2017-130834"/>
    <s v="Second Class"/>
    <s v="JM-16195"/>
    <s v="Justin MacKendrick"/>
    <x v="1"/>
    <s v="United States"/>
    <s v="Wilmington"/>
    <x v="1"/>
    <n v="28403"/>
    <x v="1"/>
    <s v="OFF-PA-10003673"/>
    <x v="0"/>
    <x v="1"/>
    <s v="Strathmore Photo Mount Cards"/>
    <n v="16.27"/>
    <n v="3"/>
    <n v="0.2"/>
    <n v="5.29"/>
    <x v="58"/>
    <x v="1"/>
    <d v="2017-06-11T00:00:00"/>
  </r>
  <r>
    <s v="CA-2016-168543"/>
    <s v="Standard Class"/>
    <s v="DK-13225"/>
    <s v="Dean Katz"/>
    <x v="0"/>
    <s v="United States"/>
    <s v="New York City"/>
    <x v="10"/>
    <n v="10035"/>
    <x v="3"/>
    <s v="OFF-AP-10000938"/>
    <x v="0"/>
    <x v="9"/>
    <s v="Avanti 1.7 Cu. Ft. Refrigerator"/>
    <n v="706.86"/>
    <n v="7"/>
    <n v="0"/>
    <n v="197.92"/>
    <x v="868"/>
    <x v="0"/>
    <d v="2016-07-07T00:00:00"/>
  </r>
  <r>
    <s v="CA-2014-109904"/>
    <s v="Second Class"/>
    <s v="BF-10975"/>
    <s v="Barbara Fisher"/>
    <x v="0"/>
    <s v="United States"/>
    <s v="New York City"/>
    <x v="10"/>
    <n v="10009"/>
    <x v="3"/>
    <s v="OFF-AR-10004999"/>
    <x v="0"/>
    <x v="11"/>
    <s v="Newell 315"/>
    <n v="17.940000000000001"/>
    <n v="3"/>
    <n v="0"/>
    <n v="4.49"/>
    <x v="466"/>
    <x v="2"/>
    <d v="2014-07-17T00:00:00"/>
  </r>
  <r>
    <s v="US-2016-164945"/>
    <s v="Standard Class"/>
    <s v="CA-12055"/>
    <s v="Cathy Armstrong"/>
    <x v="2"/>
    <s v="United States"/>
    <s v="New York City"/>
    <x v="10"/>
    <n v="10009"/>
    <x v="3"/>
    <s v="OFF-BI-10001524"/>
    <x v="0"/>
    <x v="2"/>
    <s v="GBC Premium Transparent Covers with Diagonal Lined Pattern"/>
    <n v="134.27000000000001"/>
    <n v="8"/>
    <n v="0.2"/>
    <n v="47"/>
    <x v="439"/>
    <x v="0"/>
    <d v="2016-11-27T00:00:00"/>
  </r>
  <r>
    <s v="CA-2016-105753"/>
    <s v="Standard Class"/>
    <s v="LC-16960"/>
    <s v="Lindsay Castell"/>
    <x v="2"/>
    <s v="United States"/>
    <s v="Arlington"/>
    <x v="9"/>
    <n v="22204"/>
    <x v="1"/>
    <s v="FUR-FU-10000246"/>
    <x v="1"/>
    <x v="8"/>
    <s v="Aluminum Document Frame"/>
    <n v="61.1"/>
    <n v="5"/>
    <n v="0"/>
    <n v="18.329999999999998"/>
    <x v="85"/>
    <x v="0"/>
    <d v="2016-10-26T00:00:00"/>
  </r>
  <r>
    <s v="CA-2017-120894"/>
    <s v="Standard Class"/>
    <s v="JL-15130"/>
    <s v="Jack Lebron"/>
    <x v="1"/>
    <s v="United States"/>
    <s v="Wilmington"/>
    <x v="1"/>
    <n v="28403"/>
    <x v="1"/>
    <s v="OFF-AP-10000252"/>
    <x v="0"/>
    <x v="9"/>
    <s v="Harmony HEPA Quiet Air Purifiers"/>
    <n v="28.08"/>
    <n v="3"/>
    <n v="0.2"/>
    <n v="5.27"/>
    <x v="869"/>
    <x v="1"/>
    <d v="2017-04-28T00:00:00"/>
  </r>
  <r>
    <s v="CA-2016-106621"/>
    <s v="Second Class"/>
    <s v="DM-12955"/>
    <s v="Dario Medina"/>
    <x v="0"/>
    <s v="United States"/>
    <s v="Yuma"/>
    <x v="28"/>
    <n v="85364"/>
    <x v="0"/>
    <s v="OFF-AR-10002375"/>
    <x v="0"/>
    <x v="11"/>
    <s v="Newell 351"/>
    <n v="10.5"/>
    <n v="4"/>
    <n v="0.2"/>
    <n v="1.18"/>
    <x v="145"/>
    <x v="0"/>
    <d v="2016-09-29T00:00:00"/>
  </r>
  <r>
    <s v="CA-2015-107020"/>
    <s v="Standard Class"/>
    <s v="MV-18190"/>
    <s v="Mike Vittorini"/>
    <x v="1"/>
    <s v="United States"/>
    <s v="San Bernardino"/>
    <x v="0"/>
    <n v="92404"/>
    <x v="0"/>
    <s v="OFF-BI-10003719"/>
    <x v="0"/>
    <x v="2"/>
    <s v="Large Capacity Hanging Post Binders"/>
    <n v="39.92"/>
    <n v="2"/>
    <n v="0.2"/>
    <n v="12.97"/>
    <x v="870"/>
    <x v="3"/>
    <d v="2015-10-07T00:00:00"/>
  </r>
  <r>
    <s v="US-2015-117492"/>
    <s v="First Class"/>
    <s v="NS-18640"/>
    <s v="Noel Staavos"/>
    <x v="0"/>
    <s v="United States"/>
    <s v="Baltimore"/>
    <x v="33"/>
    <n v="21215"/>
    <x v="3"/>
    <s v="OFF-AP-10001492"/>
    <x v="0"/>
    <x v="9"/>
    <s v="Acco Six-Outlet Power Strip, 4' Cord Length"/>
    <n v="77.58"/>
    <n v="9"/>
    <n v="0"/>
    <n v="20.170000000000002"/>
    <x v="599"/>
    <x v="3"/>
    <d v="2015-09-08T00:00:00"/>
  </r>
  <r>
    <s v="CA-2014-101392"/>
    <s v="Standard Class"/>
    <s v="AS-10630"/>
    <s v="Ann Steele"/>
    <x v="2"/>
    <s v="United States"/>
    <s v="Seattle"/>
    <x v="2"/>
    <n v="98103"/>
    <x v="0"/>
    <s v="OFF-ST-10000532"/>
    <x v="0"/>
    <x v="3"/>
    <s v="Advantus Rolling Drawer Organizers"/>
    <n v="269.36"/>
    <n v="7"/>
    <n v="0"/>
    <n v="70.03"/>
    <x v="666"/>
    <x v="2"/>
    <d v="2014-12-13T00:00:00"/>
  </r>
  <r>
    <s v="CA-2015-127502"/>
    <s v="Standard Class"/>
    <s v="MT-17815"/>
    <s v="Meg Tillman"/>
    <x v="1"/>
    <s v="United States"/>
    <s v="San Francisco"/>
    <x v="0"/>
    <n v="94110"/>
    <x v="0"/>
    <s v="OFF-LA-10001613"/>
    <x v="0"/>
    <x v="0"/>
    <s v="Avery File Folder Labels"/>
    <n v="5.76"/>
    <n v="2"/>
    <n v="0"/>
    <n v="2.82"/>
    <x v="759"/>
    <x v="3"/>
    <d v="2015-12-14T00:00:00"/>
  </r>
  <r>
    <s v="CA-2017-143658"/>
    <s v="Second Class"/>
    <s v="SR-20425"/>
    <s v="Sharelle Roach"/>
    <x v="2"/>
    <s v="United States"/>
    <s v="New York City"/>
    <x v="10"/>
    <n v="10035"/>
    <x v="3"/>
    <s v="OFF-AR-10002818"/>
    <x v="0"/>
    <x v="11"/>
    <s v="Panasonic KP-310 Heavy-Duty Electric Pencil Sharpener"/>
    <n v="109.9"/>
    <n v="5"/>
    <n v="0"/>
    <n v="32.97"/>
    <x v="871"/>
    <x v="1"/>
    <d v="2017-11-13T00:00:00"/>
  </r>
  <r>
    <s v="CA-2017-144820"/>
    <s v="Second Class"/>
    <s v="LW-16825"/>
    <s v="Laurel Workman"/>
    <x v="0"/>
    <s v="United States"/>
    <s v="Pasadena"/>
    <x v="5"/>
    <n v="77506"/>
    <x v="2"/>
    <s v="OFF-AR-10004817"/>
    <x v="0"/>
    <x v="11"/>
    <s v="Colorific Watercolor Pencils"/>
    <n v="20.64"/>
    <n v="5"/>
    <n v="0.2"/>
    <n v="2.3199999999999998"/>
    <x v="314"/>
    <x v="1"/>
    <d v="2017-07-10T00:00:00"/>
  </r>
  <r>
    <s v="CA-2017-101014"/>
    <s v="Standard Class"/>
    <s v="RW-19540"/>
    <s v="Rick Wilson"/>
    <x v="0"/>
    <s v="United States"/>
    <s v="Los Angeles"/>
    <x v="0"/>
    <n v="90049"/>
    <x v="0"/>
    <s v="FUR-FU-10003374"/>
    <x v="1"/>
    <x v="8"/>
    <s v="Electrix Fluorescent Magnifier Lamps &amp; Weighted Base"/>
    <n v="148.02000000000001"/>
    <n v="3"/>
    <n v="0"/>
    <n v="41.45"/>
    <x v="577"/>
    <x v="1"/>
    <d v="2017-08-29T00:00:00"/>
  </r>
  <r>
    <s v="CA-2017-105543"/>
    <s v="Same Day"/>
    <s v="BG-11695"/>
    <s v="Brooke Gillingham"/>
    <x v="0"/>
    <s v="United States"/>
    <s v="Garden City"/>
    <x v="38"/>
    <n v="67846"/>
    <x v="2"/>
    <s v="OFF-ST-10003123"/>
    <x v="0"/>
    <x v="3"/>
    <s v="Fellowes Bases and Tops For Staxonsteel/High-Stak Systems"/>
    <n v="33.29"/>
    <n v="1"/>
    <n v="0"/>
    <n v="7.99"/>
    <x v="96"/>
    <x v="1"/>
    <d v="2017-11-24T00:00:00"/>
  </r>
  <r>
    <s v="US-2017-113201"/>
    <s v="Standard Class"/>
    <s v="TT-21220"/>
    <s v="Thomas Thornton"/>
    <x v="1"/>
    <s v="United States"/>
    <s v="Los Angeles"/>
    <x v="0"/>
    <n v="90045"/>
    <x v="0"/>
    <s v="OFF-PA-10000675"/>
    <x v="0"/>
    <x v="1"/>
    <s v="Xerox 1919"/>
    <n v="204.95"/>
    <n v="5"/>
    <n v="0"/>
    <n v="100.43"/>
    <x v="65"/>
    <x v="1"/>
    <d v="2017-06-30T00:00:00"/>
  </r>
  <r>
    <s v="CA-2014-103219"/>
    <s v="Standard Class"/>
    <s v="BF-11215"/>
    <s v="Benjamin Farhat"/>
    <x v="2"/>
    <s v="United States"/>
    <s v="New York City"/>
    <x v="10"/>
    <n v="10035"/>
    <x v="3"/>
    <s v="FUR-FU-10004091"/>
    <x v="1"/>
    <x v="8"/>
    <s v="Eldon 200 Class Desk Accessories, Black"/>
    <n v="56.52"/>
    <n v="9"/>
    <n v="0"/>
    <n v="21.48"/>
    <x v="872"/>
    <x v="2"/>
    <d v="2014-11-13T00:00:00"/>
  </r>
  <r>
    <s v="US-2017-146822"/>
    <s v="Standard Class"/>
    <s v="AG-10675"/>
    <s v="Anna Gayman"/>
    <x v="1"/>
    <s v="United States"/>
    <s v="Salem"/>
    <x v="9"/>
    <n v="24153"/>
    <x v="1"/>
    <s v="OFF-PA-10000249"/>
    <x v="0"/>
    <x v="1"/>
    <s v="Easy-staple paper"/>
    <n v="49.12"/>
    <n v="4"/>
    <n v="0"/>
    <n v="23.09"/>
    <x v="677"/>
    <x v="1"/>
    <d v="2017-09-06T00:00:00"/>
  </r>
  <r>
    <s v="US-2016-131058"/>
    <s v="Standard Class"/>
    <s v="EM-14140"/>
    <s v="Eugene Moren"/>
    <x v="2"/>
    <s v="United States"/>
    <s v="Santa Ana"/>
    <x v="0"/>
    <n v="92704"/>
    <x v="0"/>
    <s v="OFF-LA-10001613"/>
    <x v="0"/>
    <x v="0"/>
    <s v="Avery File Folder Labels"/>
    <n v="20.16"/>
    <n v="7"/>
    <n v="0"/>
    <n v="9.8800000000000008"/>
    <x v="820"/>
    <x v="0"/>
    <d v="2016-12-31T00:00:00"/>
  </r>
  <r>
    <s v="CA-2016-103464"/>
    <s v="Standard Class"/>
    <s v="PG-18820"/>
    <s v="Patrick Gardner"/>
    <x v="1"/>
    <s v="United States"/>
    <s v="San Diego"/>
    <x v="0"/>
    <n v="92105"/>
    <x v="0"/>
    <s v="TEC-AC-10002842"/>
    <x v="2"/>
    <x v="10"/>
    <s v="WD My Passport Ultra 2TB Portable External Hard Drive"/>
    <n v="595"/>
    <n v="5"/>
    <n v="0"/>
    <n v="95.2"/>
    <x v="401"/>
    <x v="0"/>
    <d v="2016-11-22T00:00:00"/>
  </r>
  <r>
    <s v="CA-2017-136238"/>
    <s v="Standard Class"/>
    <s v="KB-16240"/>
    <s v="Karen Bern"/>
    <x v="0"/>
    <s v="United States"/>
    <s v="Odessa"/>
    <x v="5"/>
    <n v="79762"/>
    <x v="2"/>
    <s v="OFF-PA-10004285"/>
    <x v="0"/>
    <x v="1"/>
    <s v="Xerox 1959"/>
    <n v="16.03"/>
    <n v="3"/>
    <n v="0.2"/>
    <n v="5.61"/>
    <x v="687"/>
    <x v="1"/>
    <d v="2018-01-01T00:00:00"/>
  </r>
  <r>
    <s v="CA-2016-120803"/>
    <s v="Standard Class"/>
    <s v="RB-19465"/>
    <s v="Rick Bensley"/>
    <x v="2"/>
    <s v="United States"/>
    <s v="Milford"/>
    <x v="17"/>
    <n v="6460"/>
    <x v="3"/>
    <s v="TEC-AC-10004469"/>
    <x v="2"/>
    <x v="10"/>
    <s v="Microsoft Sculpt Comfort Mouse"/>
    <n v="199.75"/>
    <n v="5"/>
    <n v="0"/>
    <n v="87.89"/>
    <x v="873"/>
    <x v="0"/>
    <d v="2016-09-03T00:00:00"/>
  </r>
  <r>
    <s v="CA-2016-134138"/>
    <s v="Standard Class"/>
    <s v="JD-15790"/>
    <s v="John Dryer"/>
    <x v="1"/>
    <s v="United States"/>
    <s v="Belleville"/>
    <x v="18"/>
    <n v="7109"/>
    <x v="3"/>
    <s v="FUR-CH-10001545"/>
    <x v="1"/>
    <x v="7"/>
    <s v="Hon Comfortask Task/Swivel Chairs"/>
    <n v="227.96"/>
    <n v="2"/>
    <n v="0"/>
    <n v="36.47"/>
    <x v="874"/>
    <x v="0"/>
    <d v="2016-02-20T00:00:00"/>
  </r>
  <r>
    <s v="CA-2016-146150"/>
    <s v="Standard Class"/>
    <s v="FM-14380"/>
    <s v="Fred McMath"/>
    <x v="1"/>
    <s v="United States"/>
    <s v="Jackson"/>
    <x v="23"/>
    <n v="39212"/>
    <x v="1"/>
    <s v="OFF-AR-10002240"/>
    <x v="0"/>
    <x v="11"/>
    <s v="Panasonic KP-150 Electric Pencil Sharpener"/>
    <n v="264.18"/>
    <n v="7"/>
    <n v="0"/>
    <n v="68.69"/>
    <x v="875"/>
    <x v="0"/>
    <d v="2016-02-19T00:00:00"/>
  </r>
  <r>
    <s v="CA-2016-114944"/>
    <s v="Standard Class"/>
    <s v="HE-14800"/>
    <s v="Harold Engle"/>
    <x v="0"/>
    <s v="United States"/>
    <s v="Chicago"/>
    <x v="6"/>
    <n v="60623"/>
    <x v="2"/>
    <s v="OFF-PA-10003892"/>
    <x v="0"/>
    <x v="1"/>
    <s v="Xerox 1943"/>
    <n v="156.51"/>
    <n v="4"/>
    <n v="0.2"/>
    <n v="52.82"/>
    <x v="453"/>
    <x v="0"/>
    <d v="2016-04-02T00:00:00"/>
  </r>
  <r>
    <s v="CA-2016-135965"/>
    <s v="First Class"/>
    <s v="SZ-20035"/>
    <s v="Sam Zeldin"/>
    <x v="2"/>
    <s v="United States"/>
    <s v="New York City"/>
    <x v="10"/>
    <n v="10035"/>
    <x v="3"/>
    <s v="OFF-ST-10002370"/>
    <x v="0"/>
    <x v="3"/>
    <s v="Sortfiler Multipurpose Personal File Organizer, Black"/>
    <n v="128.34"/>
    <n v="6"/>
    <n v="0"/>
    <n v="37.22"/>
    <x v="554"/>
    <x v="0"/>
    <d v="2016-09-25T00:00:00"/>
  </r>
  <r>
    <s v="CA-2017-149699"/>
    <s v="First Class"/>
    <s v="CM-12115"/>
    <s v="Chad McGuire"/>
    <x v="1"/>
    <s v="United States"/>
    <s v="Los Angeles"/>
    <x v="0"/>
    <n v="90008"/>
    <x v="0"/>
    <s v="TEC-AC-10000474"/>
    <x v="2"/>
    <x v="10"/>
    <s v="Kensington Expert Mouse Optical USB Trackball for PC or Mac"/>
    <n v="474.95"/>
    <n v="5"/>
    <n v="0"/>
    <n v="142.49"/>
    <x v="25"/>
    <x v="1"/>
    <d v="2017-12-24T00:00:00"/>
  </r>
  <r>
    <s v="CA-2016-166429"/>
    <s v="Standard Class"/>
    <s v="TG-21310"/>
    <s v="Toby Gnade"/>
    <x v="1"/>
    <s v="United States"/>
    <s v="Des Moines"/>
    <x v="2"/>
    <n v="98198"/>
    <x v="0"/>
    <s v="TEC-CO-10002095"/>
    <x v="2"/>
    <x v="16"/>
    <s v="Hewlett Packard 610 Color Digital Copier / Printer"/>
    <n v="999.98"/>
    <n v="2"/>
    <n v="0"/>
    <n v="449.99"/>
    <x v="684"/>
    <x v="0"/>
    <d v="2016-08-09T00:00:00"/>
  </r>
  <r>
    <s v="US-2017-101721"/>
    <s v="Standard Class"/>
    <s v="MY-17380"/>
    <s v="Maribeth Yedwab"/>
    <x v="0"/>
    <s v="United States"/>
    <s v="Chicago"/>
    <x v="6"/>
    <n v="60623"/>
    <x v="2"/>
    <s v="OFF-PA-10003641"/>
    <x v="0"/>
    <x v="1"/>
    <s v="Xerox 1909"/>
    <n v="63.31"/>
    <n v="3"/>
    <n v="0.2"/>
    <n v="20.58"/>
    <x v="125"/>
    <x v="1"/>
    <d v="2017-07-27T00:00:00"/>
  </r>
  <r>
    <s v="CA-2016-127194"/>
    <s v="Standard Class"/>
    <s v="BW-11110"/>
    <s v="Bart Watters"/>
    <x v="0"/>
    <s v="United States"/>
    <s v="New York City"/>
    <x v="10"/>
    <n v="10024"/>
    <x v="3"/>
    <s v="OFF-PA-10000659"/>
    <x v="0"/>
    <x v="1"/>
    <s v="Adams Phone Message Book, Professional, 400 Message Capacity, 5 3/6â€ x 11â€"/>
    <n v="62.82"/>
    <n v="9"/>
    <n v="0"/>
    <n v="29.53"/>
    <x v="45"/>
    <x v="0"/>
    <d v="2016-12-16T00:00:00"/>
  </r>
  <r>
    <s v="CA-2015-136700"/>
    <s v="Second Class"/>
    <s v="DB-13120"/>
    <s v="David Bremer"/>
    <x v="0"/>
    <s v="United States"/>
    <s v="Santa Barbara"/>
    <x v="0"/>
    <n v="93101"/>
    <x v="0"/>
    <s v="OFF-PA-10004519"/>
    <x v="0"/>
    <x v="1"/>
    <s v="Spiral Phone Message Books with Labels by Adams"/>
    <n v="8.9600000000000009"/>
    <n v="2"/>
    <n v="0"/>
    <n v="4.3899999999999997"/>
    <x v="382"/>
    <x v="3"/>
    <d v="2015-11-12T00:00:00"/>
  </r>
  <r>
    <s v="CA-2017-128769"/>
    <s v="Standard Class"/>
    <s v="DM-12955"/>
    <s v="Dario Medina"/>
    <x v="0"/>
    <s v="United States"/>
    <s v="Nashville"/>
    <x v="19"/>
    <n v="37211"/>
    <x v="1"/>
    <s v="OFF-AP-10001271"/>
    <x v="0"/>
    <x v="9"/>
    <s v="Eureka The Boss Cordless Rechargeable Stick Vac"/>
    <n v="81.569999999999993"/>
    <n v="2"/>
    <n v="0.2"/>
    <n v="7.14"/>
    <x v="89"/>
    <x v="1"/>
    <d v="2017-12-09T00:00:00"/>
  </r>
  <r>
    <s v="CA-2016-104633"/>
    <s v="Standard Class"/>
    <s v="EA-14035"/>
    <s v="Erin Ashbrook"/>
    <x v="0"/>
    <s v="United States"/>
    <s v="Pasadena"/>
    <x v="0"/>
    <n v="91104"/>
    <x v="0"/>
    <s v="OFF-PA-10004782"/>
    <x v="0"/>
    <x v="1"/>
    <s v="Xerox 228"/>
    <n v="12.96"/>
    <n v="2"/>
    <n v="0"/>
    <n v="6.22"/>
    <x v="0"/>
    <x v="0"/>
    <d v="2016-12-06T00:00:00"/>
  </r>
  <r>
    <s v="US-2014-143581"/>
    <s v="Standard Class"/>
    <s v="BS-11365"/>
    <s v="Bill Shonely"/>
    <x v="0"/>
    <s v="United States"/>
    <s v="Columbus"/>
    <x v="29"/>
    <n v="31907"/>
    <x v="1"/>
    <s v="OFF-ST-10000991"/>
    <x v="0"/>
    <x v="3"/>
    <s v="Space Solutions HD Industrial Steel Shelving."/>
    <n v="344.91"/>
    <n v="3"/>
    <n v="0"/>
    <n v="10.35"/>
    <x v="377"/>
    <x v="2"/>
    <d v="2014-08-23T00:00:00"/>
  </r>
  <r>
    <s v="CA-2016-100307"/>
    <s v="Standard Class"/>
    <s v="TC-21475"/>
    <s v="Tony Chapman"/>
    <x v="2"/>
    <s v="United States"/>
    <s v="Fayetteville"/>
    <x v="27"/>
    <n v="72701"/>
    <x v="1"/>
    <s v="OFF-PA-10002552"/>
    <x v="0"/>
    <x v="1"/>
    <s v="Xerox 1958"/>
    <n v="19.440000000000001"/>
    <n v="3"/>
    <n v="0"/>
    <n v="9.33"/>
    <x v="760"/>
    <x v="0"/>
    <d v="2016-12-19T00:00:00"/>
  </r>
  <r>
    <s v="CA-2014-118304"/>
    <s v="Standard Class"/>
    <s v="KH-16360"/>
    <s v="Katherine Hughes"/>
    <x v="1"/>
    <s v="United States"/>
    <s v="Dover"/>
    <x v="30"/>
    <n v="19901"/>
    <x v="3"/>
    <s v="TEC-PH-10000376"/>
    <x v="2"/>
    <x v="5"/>
    <s v="Square Credit Card Reader"/>
    <n v="19.98"/>
    <n v="2"/>
    <n v="0"/>
    <n v="5.19"/>
    <x v="152"/>
    <x v="2"/>
    <d v="2014-04-29T00:00:00"/>
  </r>
  <r>
    <s v="CA-2016-169670"/>
    <s v="Standard Class"/>
    <s v="JE-15715"/>
    <s v="Joe Elijah"/>
    <x v="1"/>
    <s v="United States"/>
    <s v="New York City"/>
    <x v="10"/>
    <n v="10009"/>
    <x v="3"/>
    <s v="FUR-CH-10002331"/>
    <x v="1"/>
    <x v="7"/>
    <s v="Hon 4700 Series Mobuis Mid-Back Task Chairs with Adjustable Arms"/>
    <n v="2563.06"/>
    <n v="8"/>
    <n v="0.1"/>
    <n v="313.26"/>
    <x v="674"/>
    <x v="0"/>
    <d v="2016-12-31T00:00:00"/>
  </r>
  <r>
    <s v="CA-2016-139549"/>
    <s v="Standard Class"/>
    <s v="MY-18295"/>
    <s v="Muhammed Yedwab"/>
    <x v="0"/>
    <s v="United States"/>
    <s v="El Cajon"/>
    <x v="0"/>
    <n v="92020"/>
    <x v="0"/>
    <s v="FUR-CH-10001802"/>
    <x v="1"/>
    <x v="7"/>
    <s v="Hon Every-Day Chair Series Swivel Task Chairs"/>
    <n v="387.14"/>
    <n v="4"/>
    <n v="0.2"/>
    <n v="4.84"/>
    <x v="85"/>
    <x v="0"/>
    <d v="2016-10-25T00:00:00"/>
  </r>
  <r>
    <s v="CA-2015-104059"/>
    <s v="Second Class"/>
    <s v="FC-14245"/>
    <s v="Frank Carlisle"/>
    <x v="2"/>
    <s v="United States"/>
    <s v="Springfield"/>
    <x v="15"/>
    <n v="45503"/>
    <x v="3"/>
    <s v="OFF-AR-10000634"/>
    <x v="0"/>
    <x v="11"/>
    <s v="Newell 320"/>
    <n v="3.42"/>
    <n v="1"/>
    <n v="0.2"/>
    <n v="0.3"/>
    <x v="181"/>
    <x v="3"/>
    <d v="2015-06-15T00:00:00"/>
  </r>
  <r>
    <s v="CA-2017-164112"/>
    <s v="Standard Class"/>
    <s v="ND-18460"/>
    <s v="Neil Ducich"/>
    <x v="0"/>
    <s v="United States"/>
    <s v="Mount Vernon"/>
    <x v="10"/>
    <n v="10550"/>
    <x v="3"/>
    <s v="OFF-ST-10002615"/>
    <x v="0"/>
    <x v="3"/>
    <s v="Dual Level, Single-Width Filing Carts"/>
    <n v="1085.42"/>
    <n v="7"/>
    <n v="0"/>
    <n v="282.20999999999998"/>
    <x v="65"/>
    <x v="1"/>
    <d v="2017-06-30T00:00:00"/>
  </r>
  <r>
    <s v="CA-2015-143882"/>
    <s v="Standard Class"/>
    <s v="DB-13360"/>
    <s v="Dennis Bolton"/>
    <x v="2"/>
    <s v="United States"/>
    <s v="Lakewood"/>
    <x v="15"/>
    <n v="44107"/>
    <x v="3"/>
    <s v="OFF-PA-10004040"/>
    <x v="0"/>
    <x v="1"/>
    <s v="Universal Premium White Copier/Laser Paper (20Lb. and 87 Bright)"/>
    <n v="43.06"/>
    <n v="9"/>
    <n v="0.2"/>
    <n v="15.61"/>
    <x v="63"/>
    <x v="3"/>
    <d v="2015-06-30T00:00:00"/>
  </r>
  <r>
    <s v="CA-2017-146192"/>
    <s v="Standard Class"/>
    <s v="BD-11725"/>
    <s v="Bruce Degenhardt"/>
    <x v="1"/>
    <s v="United States"/>
    <s v="Columbus"/>
    <x v="29"/>
    <n v="31907"/>
    <x v="1"/>
    <s v="OFF-ST-10003716"/>
    <x v="0"/>
    <x v="3"/>
    <s v="Tennsco Double-Tier Lockers"/>
    <n v="675.06"/>
    <n v="3"/>
    <n v="0"/>
    <n v="87.76"/>
    <x v="138"/>
    <x v="1"/>
    <d v="2017-04-26T00:00:00"/>
  </r>
  <r>
    <s v="US-2017-168802"/>
    <s v="Standard Class"/>
    <s v="JO-15145"/>
    <s v="Jack O'Briant"/>
    <x v="0"/>
    <s v="United States"/>
    <s v="Seattle"/>
    <x v="2"/>
    <n v="98103"/>
    <x v="0"/>
    <s v="OFF-BI-10002393"/>
    <x v="0"/>
    <x v="2"/>
    <s v="Binder Posts"/>
    <n v="18.37"/>
    <n v="4"/>
    <n v="0.2"/>
    <n v="5.97"/>
    <x v="58"/>
    <x v="1"/>
    <d v="2017-07-11T00:00:00"/>
  </r>
  <r>
    <s v="US-2017-146906"/>
    <s v="Standard Class"/>
    <s v="MT-17815"/>
    <s v="Meg Tillman"/>
    <x v="1"/>
    <s v="United States"/>
    <s v="New York City"/>
    <x v="10"/>
    <n v="10011"/>
    <x v="3"/>
    <s v="TEC-PH-10001809"/>
    <x v="2"/>
    <x v="5"/>
    <s v="Panasonic KX T7736-B Digital phone"/>
    <n v="299.89999999999998"/>
    <n v="2"/>
    <n v="0"/>
    <n v="74.98"/>
    <x v="351"/>
    <x v="1"/>
    <d v="2017-03-17T00:00:00"/>
  </r>
  <r>
    <s v="US-2014-103338"/>
    <s v="Standard Class"/>
    <s v="RB-19435"/>
    <s v="Richard Bierner"/>
    <x v="1"/>
    <s v="United States"/>
    <s v="Roseville"/>
    <x v="0"/>
    <n v="95661"/>
    <x v="0"/>
    <s v="OFF-AR-10001770"/>
    <x v="0"/>
    <x v="11"/>
    <s v="Economy #2 Pencils"/>
    <n v="7.98"/>
    <n v="3"/>
    <n v="0"/>
    <n v="2.0699999999999998"/>
    <x v="501"/>
    <x v="2"/>
    <d v="2014-11-03T00:00:00"/>
  </r>
  <r>
    <s v="CA-2015-109169"/>
    <s v="Standard Class"/>
    <s v="OT-18730"/>
    <s v="Olvera Toch"/>
    <x v="1"/>
    <s v="United States"/>
    <s v="Detroit"/>
    <x v="8"/>
    <n v="48234"/>
    <x v="2"/>
    <s v="OFF-EN-10003296"/>
    <x v="0"/>
    <x v="6"/>
    <s v="Tyvek Side-Opening Peel &amp; Seel Expanding Envelopes"/>
    <n v="180.96"/>
    <n v="2"/>
    <n v="0"/>
    <n v="81.430000000000007"/>
    <x v="740"/>
    <x v="3"/>
    <d v="2015-04-24T00:00:00"/>
  </r>
  <r>
    <s v="US-2014-120313"/>
    <s v="Second Class"/>
    <s v="NL-18310"/>
    <s v="Nancy Lomonaco"/>
    <x v="2"/>
    <s v="United States"/>
    <s v="San Francisco"/>
    <x v="0"/>
    <n v="94110"/>
    <x v="0"/>
    <s v="TEC-PH-10003092"/>
    <x v="2"/>
    <x v="5"/>
    <s v="Motorola L804"/>
    <n v="73.58"/>
    <n v="2"/>
    <n v="0.2"/>
    <n v="8.2799999999999994"/>
    <x v="627"/>
    <x v="2"/>
    <d v="2014-10-31T00:00:00"/>
  </r>
  <r>
    <s v="CA-2017-135419"/>
    <s v="Standard Class"/>
    <s v="BG-11740"/>
    <s v="Bruce Geld"/>
    <x v="1"/>
    <s v="United States"/>
    <s v="Bakersfield"/>
    <x v="0"/>
    <n v="93309"/>
    <x v="0"/>
    <s v="FUR-TA-10001086"/>
    <x v="1"/>
    <x v="4"/>
    <s v="SAFCO PlanMaster Boards, 60w x 37-1/2d, White Melamine"/>
    <n v="486.37"/>
    <n v="4"/>
    <n v="0.2"/>
    <n v="36.479999999999997"/>
    <x v="58"/>
    <x v="1"/>
    <d v="2017-09-11T00:00:00"/>
  </r>
  <r>
    <s v="CA-2016-149335"/>
    <s v="Same Day"/>
    <s v="BC-11125"/>
    <s v="Becky Castell"/>
    <x v="2"/>
    <s v="United States"/>
    <s v="San Francisco"/>
    <x v="0"/>
    <n v="94122"/>
    <x v="0"/>
    <s v="OFF-AR-10001419"/>
    <x v="0"/>
    <x v="11"/>
    <s v="Newell 325"/>
    <n v="37.17"/>
    <n v="9"/>
    <n v="0"/>
    <n v="11.15"/>
    <x v="331"/>
    <x v="0"/>
    <d v="2016-07-25T00:00:00"/>
  </r>
  <r>
    <s v="CA-2017-133620"/>
    <s v="Standard Class"/>
    <s v="EM-14065"/>
    <s v="Erin Mull"/>
    <x v="1"/>
    <s v="United States"/>
    <s v="New York City"/>
    <x v="10"/>
    <n v="10009"/>
    <x v="3"/>
    <s v="OFF-ST-10004634"/>
    <x v="0"/>
    <x v="3"/>
    <s v="Personal Folder Holder, Ebony"/>
    <n v="11.21"/>
    <n v="1"/>
    <n v="0"/>
    <n v="3.36"/>
    <x v="522"/>
    <x v="1"/>
    <d v="2017-11-18T00:00:00"/>
  </r>
  <r>
    <s v="CA-2015-142937"/>
    <s v="First Class"/>
    <s v="SF-20065"/>
    <s v="Sandra Flanagan"/>
    <x v="1"/>
    <s v="United States"/>
    <s v="Dallas"/>
    <x v="5"/>
    <n v="75220"/>
    <x v="2"/>
    <s v="OFF-AR-10003582"/>
    <x v="0"/>
    <x v="11"/>
    <s v="Boston Electric Pencil Sharpener, Model 1818, Charcoal Black"/>
    <n v="45.04"/>
    <n v="2"/>
    <n v="0.2"/>
    <n v="4.5"/>
    <x v="521"/>
    <x v="3"/>
    <d v="2015-06-12T00:00:00"/>
  </r>
  <r>
    <s v="CA-2016-130778"/>
    <s v="Standard Class"/>
    <s v="ND-18370"/>
    <s v="Natalie DeCherney"/>
    <x v="1"/>
    <s v="United States"/>
    <s v="Long Beach"/>
    <x v="10"/>
    <n v="11561"/>
    <x v="3"/>
    <s v="OFF-AP-10000595"/>
    <x v="0"/>
    <x v="9"/>
    <s v="Disposable Triple-Filter Dust Bags"/>
    <n v="8.74"/>
    <n v="2"/>
    <n v="0"/>
    <n v="2.27"/>
    <x v="661"/>
    <x v="0"/>
    <d v="2016-11-25T00:00:00"/>
  </r>
  <r>
    <s v="CA-2017-113572"/>
    <s v="Standard Class"/>
    <s v="FP-14320"/>
    <s v="Frank Preis"/>
    <x v="1"/>
    <s v="United States"/>
    <s v="New York City"/>
    <x v="10"/>
    <n v="10024"/>
    <x v="3"/>
    <s v="TEC-AC-10002370"/>
    <x v="2"/>
    <x v="10"/>
    <s v="Maxell CD-R Discs"/>
    <n v="7.88"/>
    <n v="4"/>
    <n v="0"/>
    <n v="2.52"/>
    <x v="628"/>
    <x v="1"/>
    <d v="2017-11-11T00:00:00"/>
  </r>
  <r>
    <s v="CA-2017-161655"/>
    <s v="Second Class"/>
    <s v="CW-11905"/>
    <s v="Carl Weiss"/>
    <x v="2"/>
    <s v="United States"/>
    <s v="Newark"/>
    <x v="30"/>
    <n v="19711"/>
    <x v="3"/>
    <s v="OFF-BI-10002082"/>
    <x v="0"/>
    <x v="2"/>
    <s v="GBC Twin Loop Wire Binding Elements"/>
    <n v="299.52"/>
    <n v="9"/>
    <n v="0"/>
    <n v="149.76"/>
    <x v="389"/>
    <x v="1"/>
    <d v="2017-05-18T00:00:00"/>
  </r>
  <r>
    <s v="CA-2016-101469"/>
    <s v="Standard Class"/>
    <s v="KH-16360"/>
    <s v="Katherine Hughes"/>
    <x v="1"/>
    <s v="United States"/>
    <s v="Arlington"/>
    <x v="9"/>
    <n v="22204"/>
    <x v="1"/>
    <s v="OFF-AR-10003986"/>
    <x v="0"/>
    <x v="11"/>
    <s v="Avery Hi-Liter Pen Style Six-Color Fluorescent Set"/>
    <n v="7.7"/>
    <n v="2"/>
    <n v="0"/>
    <n v="3.16"/>
    <x v="193"/>
    <x v="0"/>
    <d v="2016-08-07T00:00:00"/>
  </r>
  <r>
    <s v="CA-2014-161634"/>
    <s v="Standard Class"/>
    <s v="CC-12220"/>
    <s v="Chris Cortes"/>
    <x v="1"/>
    <s v="United States"/>
    <s v="Chesapeake"/>
    <x v="9"/>
    <n v="23320"/>
    <x v="1"/>
    <s v="OFF-PA-10002262"/>
    <x v="0"/>
    <x v="1"/>
    <s v="Xerox 192"/>
    <n v="32.4"/>
    <n v="5"/>
    <n v="0"/>
    <n v="15.55"/>
    <x v="490"/>
    <x v="2"/>
    <d v="2014-11-20T00:00:00"/>
  </r>
  <r>
    <s v="CA-2017-141481"/>
    <s v="First Class"/>
    <s v="ZD-21925"/>
    <s v="Zuschuss Donatelli"/>
    <x v="1"/>
    <s v="United States"/>
    <s v="Los Angeles"/>
    <x v="0"/>
    <n v="90036"/>
    <x v="0"/>
    <s v="OFF-AP-10004532"/>
    <x v="0"/>
    <x v="9"/>
    <s v="Kensington 6 Outlet Guardian Standard Surge Protector"/>
    <n v="61.44"/>
    <n v="3"/>
    <n v="0"/>
    <n v="16.59"/>
    <x v="272"/>
    <x v="1"/>
    <d v="2017-11-06T00:00:00"/>
  </r>
  <r>
    <s v="CA-2016-132549"/>
    <s v="Standard Class"/>
    <s v="JK-15370"/>
    <s v="Jay Kimmel"/>
    <x v="1"/>
    <s v="United States"/>
    <s v="Huntsville"/>
    <x v="35"/>
    <n v="35810"/>
    <x v="1"/>
    <s v="OFF-ST-10001325"/>
    <x v="0"/>
    <x v="3"/>
    <s v="Sterilite Officeware Hinged File Box"/>
    <n v="73.36"/>
    <n v="7"/>
    <n v="0"/>
    <n v="19.809999999999999"/>
    <x v="508"/>
    <x v="0"/>
    <d v="2016-11-30T00:00:00"/>
  </r>
  <r>
    <s v="CA-2016-163174"/>
    <s v="Standard Class"/>
    <s v="XP-21865"/>
    <s v="Xylona Preis"/>
    <x v="1"/>
    <s v="United States"/>
    <s v="Athens"/>
    <x v="29"/>
    <n v="30605"/>
    <x v="1"/>
    <s v="FUR-FU-10000308"/>
    <x v="1"/>
    <x v="8"/>
    <s v="Deflect-o Glass Clear Studded Chair Mats"/>
    <n v="186.54"/>
    <n v="3"/>
    <n v="0"/>
    <n v="41.04"/>
    <x v="307"/>
    <x v="0"/>
    <d v="2016-08-30T00:00:00"/>
  </r>
  <r>
    <s v="CA-2017-137631"/>
    <s v="Standard Class"/>
    <s v="JL-15235"/>
    <s v="Janet Lee"/>
    <x v="1"/>
    <s v="United States"/>
    <s v="Kissimmee"/>
    <x v="7"/>
    <n v="34741"/>
    <x v="1"/>
    <s v="TEC-PH-10002624"/>
    <x v="2"/>
    <x v="5"/>
    <s v="Samsung Galaxy S4 Mini"/>
    <n v="751.98"/>
    <n v="2"/>
    <n v="0.2"/>
    <n v="84.6"/>
    <x v="869"/>
    <x v="1"/>
    <d v="2017-04-28T00:00:00"/>
  </r>
  <r>
    <s v="CA-2017-157273"/>
    <s v="First Class"/>
    <s v="SZ-20035"/>
    <s v="Sam Zeldin"/>
    <x v="2"/>
    <s v="United States"/>
    <s v="Seattle"/>
    <x v="2"/>
    <n v="98105"/>
    <x v="0"/>
    <s v="TEC-PH-10002275"/>
    <x v="2"/>
    <x v="5"/>
    <s v="Mitel 5320 IP Phone VoIP phone"/>
    <n v="604.77"/>
    <n v="4"/>
    <n v="0.2"/>
    <n v="60.48"/>
    <x v="458"/>
    <x v="1"/>
    <d v="2017-02-02T00:00:00"/>
  </r>
  <r>
    <s v="CA-2014-109918"/>
    <s v="Second Class"/>
    <s v="LR-17035"/>
    <s v="Lisa Ryan"/>
    <x v="0"/>
    <s v="United States"/>
    <s v="Santa Clara"/>
    <x v="0"/>
    <n v="95051"/>
    <x v="0"/>
    <s v="OFF-BI-10004308"/>
    <x v="0"/>
    <x v="2"/>
    <s v="Avery Legal 4-Ring Binder"/>
    <n v="83.92"/>
    <n v="5"/>
    <n v="0.2"/>
    <n v="31.47"/>
    <x v="430"/>
    <x v="2"/>
    <d v="2014-12-09T00:00:00"/>
  </r>
  <r>
    <s v="CA-2016-118745"/>
    <s v="Standard Class"/>
    <s v="SV-20365"/>
    <s v="Seth Vernon"/>
    <x v="1"/>
    <s v="United States"/>
    <s v="Los Angeles"/>
    <x v="0"/>
    <n v="90049"/>
    <x v="0"/>
    <s v="FUR-TA-10003473"/>
    <x v="1"/>
    <x v="4"/>
    <s v="Bretford Rectangular Conference Table Tops"/>
    <n v="902.71"/>
    <n v="3"/>
    <n v="0.2"/>
    <n v="33.85"/>
    <x v="438"/>
    <x v="0"/>
    <d v="2016-11-06T00:00:00"/>
  </r>
  <r>
    <s v="CA-2016-163972"/>
    <s v="Standard Class"/>
    <s v="MG-17890"/>
    <s v="Michael Granlund"/>
    <x v="2"/>
    <s v="United States"/>
    <s v="Fresno"/>
    <x v="0"/>
    <n v="93727"/>
    <x v="0"/>
    <s v="FUR-BO-10003894"/>
    <x v="1"/>
    <x v="15"/>
    <s v="Safco Value Mate Steel Bookcase, Baked Enamel Finish on Steel, Black"/>
    <n v="120.67"/>
    <n v="2"/>
    <n v="0.15"/>
    <n v="21.29"/>
    <x v="251"/>
    <x v="0"/>
    <d v="2016-10-21T00:00:00"/>
  </r>
  <r>
    <s v="CA-2016-113726"/>
    <s v="Standard Class"/>
    <s v="SC-20680"/>
    <s v="Steve Carroll"/>
    <x v="2"/>
    <s v="United States"/>
    <s v="Seattle"/>
    <x v="2"/>
    <n v="98105"/>
    <x v="0"/>
    <s v="FUR-FU-10003535"/>
    <x v="1"/>
    <x v="8"/>
    <s v="Howard Miller Distant Time Traveler Alarm Clock"/>
    <n v="82.26"/>
    <n v="3"/>
    <n v="0"/>
    <n v="33.729999999999997"/>
    <x v="183"/>
    <x v="0"/>
    <d v="2016-11-24T00:00:00"/>
  </r>
  <r>
    <s v="CA-2016-152940"/>
    <s v="First Class"/>
    <s v="RO-19780"/>
    <s v="Rose O'Brian"/>
    <x v="1"/>
    <s v="United States"/>
    <s v="San Francisco"/>
    <x v="0"/>
    <n v="94110"/>
    <x v="0"/>
    <s v="OFF-ST-10000352"/>
    <x v="0"/>
    <x v="3"/>
    <s v="Acco Perma 2700 Stacking Storage Drawers"/>
    <n v="29.74"/>
    <n v="1"/>
    <n v="0"/>
    <n v="4.46"/>
    <x v="378"/>
    <x v="0"/>
    <d v="2016-11-13T00:00:00"/>
  </r>
  <r>
    <s v="CA-2017-156272"/>
    <s v="Standard Class"/>
    <s v="PW-19030"/>
    <s v="Pauline Webber"/>
    <x v="0"/>
    <s v="United States"/>
    <s v="Pompano Beach"/>
    <x v="7"/>
    <n v="33068"/>
    <x v="1"/>
    <s v="OFF-AP-10001242"/>
    <x v="0"/>
    <x v="9"/>
    <s v="APC 7 Outlet Network SurgeArrest Surge Protector"/>
    <n v="64.38"/>
    <n v="1"/>
    <n v="0.2"/>
    <n v="8.0500000000000007"/>
    <x v="598"/>
    <x v="1"/>
    <d v="2017-03-27T00:00:00"/>
  </r>
  <r>
    <s v="CA-2016-163048"/>
    <s v="Standard Class"/>
    <s v="MH-17440"/>
    <s v="Mark Haberlin"/>
    <x v="0"/>
    <s v="United States"/>
    <s v="Houston"/>
    <x v="5"/>
    <n v="77036"/>
    <x v="2"/>
    <s v="FUR-CH-10001270"/>
    <x v="1"/>
    <x v="7"/>
    <s v="Harbour Creations Steel Folding Chair"/>
    <n v="241.5"/>
    <n v="4"/>
    <n v="0.3"/>
    <n v="0"/>
    <x v="298"/>
    <x v="0"/>
    <d v="2016-08-02T00:00:00"/>
  </r>
  <r>
    <s v="CA-2017-137582"/>
    <s v="Standard Class"/>
    <s v="CV-12805"/>
    <s v="Cynthia Voltz"/>
    <x v="0"/>
    <s v="United States"/>
    <s v="Oakland"/>
    <x v="0"/>
    <n v="94601"/>
    <x v="0"/>
    <s v="OFF-BI-10001757"/>
    <x v="0"/>
    <x v="2"/>
    <s v="Pressboard Hanging Data Binders for Unburst Sheets"/>
    <n v="11.81"/>
    <n v="3"/>
    <n v="0.2"/>
    <n v="4.13"/>
    <x v="265"/>
    <x v="1"/>
    <d v="2017-08-09T00:00:00"/>
  </r>
  <r>
    <s v="CA-2014-139423"/>
    <s v="Standard Class"/>
    <s v="DG-13300"/>
    <s v="Deirdre Greer"/>
    <x v="0"/>
    <s v="United States"/>
    <s v="Orange"/>
    <x v="18"/>
    <n v="7050"/>
    <x v="3"/>
    <s v="OFF-AP-10004708"/>
    <x v="0"/>
    <x v="9"/>
    <s v="Fellowes Superior 10 Outlet Split Surge Protector"/>
    <n v="76.12"/>
    <n v="2"/>
    <n v="0"/>
    <n v="22.07"/>
    <x v="568"/>
    <x v="2"/>
    <d v="2014-05-11T00:00:00"/>
  </r>
  <r>
    <s v="CA-2016-102596"/>
    <s v="First Class"/>
    <s v="RD-19810"/>
    <s v="Ross DeVincentis"/>
    <x v="2"/>
    <s v="United States"/>
    <s v="Akron"/>
    <x v="15"/>
    <n v="44312"/>
    <x v="3"/>
    <s v="OFF-FA-10000621"/>
    <x v="0"/>
    <x v="12"/>
    <s v="OIC Colored Binder Clips, Assorted Sizes"/>
    <n v="17.18"/>
    <n v="6"/>
    <n v="0.2"/>
    <n v="6.23"/>
    <x v="820"/>
    <x v="0"/>
    <d v="2016-12-30T00:00:00"/>
  </r>
  <r>
    <s v="CA-2017-110625"/>
    <s v="Standard Class"/>
    <s v="JB-16045"/>
    <s v="Julia Barnett"/>
    <x v="2"/>
    <s v="United States"/>
    <s v="Danbury"/>
    <x v="17"/>
    <n v="6810"/>
    <x v="3"/>
    <s v="FUR-FU-10001473"/>
    <x v="1"/>
    <x v="8"/>
    <s v="DAX Wood Document Frame"/>
    <n v="27.46"/>
    <n v="2"/>
    <n v="0"/>
    <n v="9.89"/>
    <x v="150"/>
    <x v="1"/>
    <d v="2017-12-30T00:00:00"/>
  </r>
  <r>
    <s v="CA-2014-152254"/>
    <s v="Same Day"/>
    <s v="BD-11620"/>
    <s v="Brian DeCherney"/>
    <x v="1"/>
    <s v="United States"/>
    <s v="Wilmington"/>
    <x v="1"/>
    <n v="28403"/>
    <x v="1"/>
    <s v="OFF-PA-10001144"/>
    <x v="0"/>
    <x v="1"/>
    <s v="Xerox 1913"/>
    <n v="310.69"/>
    <n v="7"/>
    <n v="0.2"/>
    <n v="108.74"/>
    <x v="230"/>
    <x v="2"/>
    <d v="2014-06-30T00:00:00"/>
  </r>
  <r>
    <s v="CA-2015-133837"/>
    <s v="Standard Class"/>
    <s v="TH-21100"/>
    <s v="Thea Hendricks"/>
    <x v="1"/>
    <s v="United States"/>
    <s v="Glendale"/>
    <x v="28"/>
    <n v="85301"/>
    <x v="0"/>
    <s v="OFF-ST-10000344"/>
    <x v="0"/>
    <x v="3"/>
    <s v="Neat Ideas Personal Hanging Folder Files, Black"/>
    <n v="10.74"/>
    <n v="1"/>
    <n v="0.2"/>
    <n v="0.81"/>
    <x v="343"/>
    <x v="3"/>
    <d v="2015-04-18T00:00:00"/>
  </r>
  <r>
    <s v="CA-2016-154067"/>
    <s v="Standard Class"/>
    <s v="SM-20950"/>
    <s v="Suzanne McNair"/>
    <x v="0"/>
    <s v="United States"/>
    <s v="Los Angeles"/>
    <x v="0"/>
    <n v="90036"/>
    <x v="0"/>
    <s v="OFF-PA-10002254"/>
    <x v="0"/>
    <x v="1"/>
    <s v="Xerox 1883"/>
    <n v="105.52"/>
    <n v="4"/>
    <n v="0"/>
    <n v="48.54"/>
    <x v="486"/>
    <x v="0"/>
    <d v="2016-07-02T00:00:00"/>
  </r>
  <r>
    <s v="CA-2015-134082"/>
    <s v="Standard Class"/>
    <s v="JK-15640"/>
    <s v="Jim Kriz"/>
    <x v="2"/>
    <s v="United States"/>
    <s v="San Bernardino"/>
    <x v="0"/>
    <n v="92404"/>
    <x v="0"/>
    <s v="OFF-BI-10004230"/>
    <x v="0"/>
    <x v="2"/>
    <s v="GBC Recycled Grain Textured Covers"/>
    <n v="110.53"/>
    <n v="4"/>
    <n v="0.2"/>
    <n v="38.68"/>
    <x v="282"/>
    <x v="3"/>
    <d v="2015-12-17T00:00:00"/>
  </r>
  <r>
    <s v="CA-2016-159765"/>
    <s v="Second Class"/>
    <s v="TH-21100"/>
    <s v="Thea Hendricks"/>
    <x v="1"/>
    <s v="United States"/>
    <s v="Salem"/>
    <x v="9"/>
    <n v="24153"/>
    <x v="1"/>
    <s v="OFF-AR-10003514"/>
    <x v="0"/>
    <x v="11"/>
    <s v="4009 Highlighters by Sanford"/>
    <n v="27.86"/>
    <n v="7"/>
    <n v="0"/>
    <n v="9.19"/>
    <x v="83"/>
    <x v="0"/>
    <d v="2016-12-05T00:00:00"/>
  </r>
  <r>
    <s v="CA-2017-107265"/>
    <s v="Standard Class"/>
    <s v="ML-17755"/>
    <s v="Max Ludwig"/>
    <x v="2"/>
    <s v="United States"/>
    <s v="Marion"/>
    <x v="34"/>
    <n v="52302"/>
    <x v="2"/>
    <s v="OFF-PA-10000474"/>
    <x v="0"/>
    <x v="1"/>
    <s v="Easy-staple paper"/>
    <n v="106.32"/>
    <n v="3"/>
    <n v="0"/>
    <n v="49.97"/>
    <x v="876"/>
    <x v="1"/>
    <d v="2017-12-04T00:00:00"/>
  </r>
  <r>
    <s v="CA-2017-167017"/>
    <s v="First Class"/>
    <s v="DC-12850"/>
    <s v="Dan Campbell"/>
    <x v="1"/>
    <s v="United States"/>
    <s v="Roseville"/>
    <x v="8"/>
    <n v="48066"/>
    <x v="2"/>
    <s v="OFF-SU-10001935"/>
    <x v="0"/>
    <x v="13"/>
    <s v="Staple remover"/>
    <n v="4.3600000000000003"/>
    <n v="2"/>
    <n v="0"/>
    <n v="0.17"/>
    <x v="498"/>
    <x v="1"/>
    <d v="2017-11-25T00:00:00"/>
  </r>
  <r>
    <s v="US-2014-113124"/>
    <s v="Standard Class"/>
    <s v="NC-18340"/>
    <s v="Nat Carroll"/>
    <x v="1"/>
    <s v="United States"/>
    <s v="Apple Valley"/>
    <x v="12"/>
    <n v="55124"/>
    <x v="2"/>
    <s v="OFF-ST-10001511"/>
    <x v="0"/>
    <x v="3"/>
    <s v="Space Solutions Commercial Steel Shelving"/>
    <n v="129.30000000000001"/>
    <n v="2"/>
    <n v="0"/>
    <n v="6.47"/>
    <x v="455"/>
    <x v="2"/>
    <d v="2014-05-04T00:00:00"/>
  </r>
  <r>
    <s v="CA-2017-155621"/>
    <s v="Standard Class"/>
    <s v="KN-16450"/>
    <s v="Kean Nguyen"/>
    <x v="0"/>
    <s v="United States"/>
    <s v="Baltimore"/>
    <x v="33"/>
    <n v="21215"/>
    <x v="3"/>
    <s v="FUR-FU-10003535"/>
    <x v="1"/>
    <x v="8"/>
    <s v="Howard Miller Distant Time Traveler Alarm Clock"/>
    <n v="274.2"/>
    <n v="10"/>
    <n v="0"/>
    <n v="112.42"/>
    <x v="871"/>
    <x v="1"/>
    <d v="2017-11-13T00:00:00"/>
  </r>
  <r>
    <s v="CA-2015-151470"/>
    <s v="Standard Class"/>
    <s v="AM-10705"/>
    <s v="Anne McFarland"/>
    <x v="1"/>
    <s v="United States"/>
    <s v="Las Vegas"/>
    <x v="20"/>
    <n v="89115"/>
    <x v="0"/>
    <s v="OFF-BI-10004040"/>
    <x v="0"/>
    <x v="2"/>
    <s v="Wilson Jones Impact Binders"/>
    <n v="45.58"/>
    <n v="11"/>
    <n v="0.2"/>
    <n v="16.52"/>
    <x v="866"/>
    <x v="3"/>
    <d v="2015-09-26T00:00:00"/>
  </r>
  <r>
    <s v="CA-2015-112823"/>
    <s v="Standard Class"/>
    <s v="RA-19945"/>
    <s v="Ryan Akin"/>
    <x v="1"/>
    <s v="United States"/>
    <s v="Cleveland"/>
    <x v="15"/>
    <n v="44105"/>
    <x v="3"/>
    <s v="TEC-AC-10002550"/>
    <x v="2"/>
    <x v="10"/>
    <s v="Maxell 4.7GB DVD-RW 3/Pack"/>
    <n v="25.49"/>
    <n v="2"/>
    <n v="0.2"/>
    <n v="4.46"/>
    <x v="759"/>
    <x v="3"/>
    <d v="2015-12-16T00:00:00"/>
  </r>
  <r>
    <s v="CA-2014-108861"/>
    <s v="Standard Class"/>
    <s v="MM-17260"/>
    <s v="Magdelene Morse"/>
    <x v="1"/>
    <s v="United States"/>
    <s v="Seattle"/>
    <x v="2"/>
    <n v="98105"/>
    <x v="0"/>
    <s v="OFF-BI-10003876"/>
    <x v="0"/>
    <x v="2"/>
    <s v="Green Canvas Binder for 8-1/2\ x 14\&quot;\&quot; Sheets\&quot;&quot;"/>
    <n v="136.96"/>
    <n v="4"/>
    <n v="0.2"/>
    <n v="51.36"/>
    <x v="877"/>
    <x v="2"/>
    <d v="2014-05-28T00:00:00"/>
  </r>
  <r>
    <s v="CA-2017-114370"/>
    <s v="Second Class"/>
    <s v="BN-11470"/>
    <s v="Brad Norvell"/>
    <x v="0"/>
    <s v="United States"/>
    <s v="Chicago"/>
    <x v="6"/>
    <n v="60623"/>
    <x v="2"/>
    <s v="TEC-PH-10000213"/>
    <x v="2"/>
    <x v="5"/>
    <s v="Seidio BD2-HK3IPH5-BK DILEX Case and Holster Combo for Apple iPhone 5/5s - Black"/>
    <n v="49.62"/>
    <n v="2"/>
    <n v="0.2"/>
    <n v="4.96"/>
    <x v="878"/>
    <x v="1"/>
    <d v="2017-03-17T00:00:00"/>
  </r>
  <r>
    <s v="CA-2017-145779"/>
    <s v="Standard Class"/>
    <s v="DB-13615"/>
    <s v="Doug Bickford"/>
    <x v="1"/>
    <s v="United States"/>
    <s v="Tucson"/>
    <x v="28"/>
    <n v="85705"/>
    <x v="0"/>
    <s v="OFF-PA-10002254"/>
    <x v="0"/>
    <x v="1"/>
    <s v="Xerox 1883"/>
    <n v="84.42"/>
    <n v="4"/>
    <n v="0.2"/>
    <n v="27.44"/>
    <x v="442"/>
    <x v="1"/>
    <d v="2017-10-05T00:00:00"/>
  </r>
  <r>
    <s v="CA-2014-131387"/>
    <s v="First Class"/>
    <s v="AI-10855"/>
    <s v="Arianne Irving"/>
    <x v="1"/>
    <s v="United States"/>
    <s v="San Francisco"/>
    <x v="0"/>
    <n v="94122"/>
    <x v="0"/>
    <s v="TEC-PH-10001459"/>
    <x v="2"/>
    <x v="5"/>
    <s v="Samsung Galaxy Mega 6.3"/>
    <n v="1679.96"/>
    <n v="5"/>
    <n v="0.2"/>
    <n v="126"/>
    <x v="879"/>
    <x v="2"/>
    <d v="2014-04-30T00:00:00"/>
  </r>
  <r>
    <s v="CA-2016-154081"/>
    <s v="Standard Class"/>
    <s v="JE-15610"/>
    <s v="Jim Epp"/>
    <x v="0"/>
    <s v="United States"/>
    <s v="Los Angeles"/>
    <x v="0"/>
    <n v="90049"/>
    <x v="0"/>
    <s v="TEC-PH-10001918"/>
    <x v="2"/>
    <x v="5"/>
    <s v="Nortel Business Series Terminal T7208 Digital phone"/>
    <n v="222.38"/>
    <n v="2"/>
    <n v="0.2"/>
    <n v="22.24"/>
    <x v="622"/>
    <x v="0"/>
    <d v="2016-05-29T00:00:00"/>
  </r>
  <r>
    <s v="CA-2015-169537"/>
    <s v="Second Class"/>
    <s v="JH-15820"/>
    <s v="John Huston"/>
    <x v="1"/>
    <s v="United States"/>
    <s v="Holland"/>
    <x v="8"/>
    <n v="49423"/>
    <x v="2"/>
    <s v="OFF-LA-10001982"/>
    <x v="0"/>
    <x v="0"/>
    <s v="Smead Alpha-Z Color-Coded Name Labels First Letter Starter Set"/>
    <n v="7.5"/>
    <n v="2"/>
    <n v="0"/>
    <n v="3.6"/>
    <x v="14"/>
    <x v="3"/>
    <d v="2015-07-09T00:00:00"/>
  </r>
  <r>
    <s v="CA-2014-100881"/>
    <s v="Standard Class"/>
    <s v="DR-12940"/>
    <s v="Daniel Raglin"/>
    <x v="2"/>
    <s v="United States"/>
    <s v="Albuquerque"/>
    <x v="16"/>
    <n v="87105"/>
    <x v="0"/>
    <s v="TEC-PH-10003273"/>
    <x v="2"/>
    <x v="5"/>
    <s v="AT&amp;T TR1909W"/>
    <n v="302.38"/>
    <n v="3"/>
    <n v="0.2"/>
    <n v="22.68"/>
    <x v="880"/>
    <x v="2"/>
    <d v="2014-03-28T00:00:00"/>
  </r>
  <r>
    <s v="CA-2015-116512"/>
    <s v="Standard Class"/>
    <s v="MC-18100"/>
    <s v="Mick Crebagga"/>
    <x v="1"/>
    <s v="United States"/>
    <s v="New York City"/>
    <x v="10"/>
    <n v="10024"/>
    <x v="3"/>
    <s v="OFF-ST-10001505"/>
    <x v="0"/>
    <x v="3"/>
    <s v="Perma STOR-ALL Hanging File Box, 13 1/8\W x 12 1/4\&quot;\&quot;D x 10 1/2\&quot;\&quot;H\&quot;&quot;"/>
    <n v="17.940000000000001"/>
    <n v="3"/>
    <n v="0"/>
    <n v="3.05"/>
    <x v="881"/>
    <x v="3"/>
    <d v="2015-09-04T00:00:00"/>
  </r>
  <r>
    <s v="CA-2015-101000"/>
    <s v="Standard Class"/>
    <s v="IG-15085"/>
    <s v="Ivan Gibson"/>
    <x v="1"/>
    <s v="United States"/>
    <s v="Norwich"/>
    <x v="17"/>
    <n v="6360"/>
    <x v="3"/>
    <s v="OFF-AP-10000179"/>
    <x v="0"/>
    <x v="9"/>
    <s v="Honeywell Enviracaire Portable HEPA Air Cleaner for up to 10 x 16 Room"/>
    <n v="370.14"/>
    <n v="3"/>
    <n v="0"/>
    <n v="144.35"/>
    <x v="881"/>
    <x v="3"/>
    <d v="2015-09-04T00:00:00"/>
  </r>
  <r>
    <s v="CA-2016-168557"/>
    <s v="Standard Class"/>
    <s v="FH-14275"/>
    <s v="Frank Hawley"/>
    <x v="0"/>
    <s v="United States"/>
    <s v="San Francisco"/>
    <x v="0"/>
    <n v="94122"/>
    <x v="0"/>
    <s v="OFF-BI-10002309"/>
    <x v="0"/>
    <x v="2"/>
    <s v="Avery Heavy-Duty EZD  Binder With Locking Rings"/>
    <n v="8.93"/>
    <n v="2"/>
    <n v="0.2"/>
    <n v="3.12"/>
    <x v="611"/>
    <x v="0"/>
    <d v="2016-09-23T00:00:00"/>
  </r>
  <r>
    <s v="US-2016-164196"/>
    <s v="Standard Class"/>
    <s v="AS-10285"/>
    <s v="Alejandro Savely"/>
    <x v="0"/>
    <s v="United States"/>
    <s v="Noblesville"/>
    <x v="25"/>
    <n v="46060"/>
    <x v="2"/>
    <s v="FUR-TA-10001950"/>
    <x v="1"/>
    <x v="4"/>
    <s v="Balt Solid Wood Round Tables"/>
    <n v="2678.94"/>
    <n v="6"/>
    <n v="0"/>
    <n v="241.1"/>
    <x v="444"/>
    <x v="0"/>
    <d v="2016-11-17T00:00:00"/>
  </r>
  <r>
    <s v="CA-2015-169733"/>
    <s v="Second Class"/>
    <s v="GM-14500"/>
    <s v="Gene McClure"/>
    <x v="1"/>
    <s v="United States"/>
    <s v="Hollywood"/>
    <x v="7"/>
    <n v="33021"/>
    <x v="1"/>
    <s v="OFF-ST-10000876"/>
    <x v="0"/>
    <x v="3"/>
    <s v="Eldon Simplefile Box Office"/>
    <n v="9.9499999999999993"/>
    <n v="1"/>
    <n v="0.2"/>
    <n v="1"/>
    <x v="882"/>
    <x v="3"/>
    <d v="2015-10-26T00:00:00"/>
  </r>
  <r>
    <s v="CA-2017-134880"/>
    <s v="Standard Class"/>
    <s v="TW-21025"/>
    <s v="Tamara Willingham"/>
    <x v="2"/>
    <s v="United States"/>
    <s v="Mesa"/>
    <x v="28"/>
    <n v="85204"/>
    <x v="0"/>
    <s v="OFF-PA-10004039"/>
    <x v="0"/>
    <x v="1"/>
    <s v="Xerox 1882"/>
    <n v="44.78"/>
    <n v="1"/>
    <n v="0.2"/>
    <n v="16.23"/>
    <x v="883"/>
    <x v="1"/>
    <d v="2017-10-27T00:00:00"/>
  </r>
  <r>
    <s v="CA-2015-145758"/>
    <s v="Same Day"/>
    <s v="BF-11020"/>
    <s v="Barry FranzÃ¶sisch"/>
    <x v="0"/>
    <s v="United States"/>
    <s v="New York City"/>
    <x v="10"/>
    <n v="10024"/>
    <x v="3"/>
    <s v="TEC-MA-10004552"/>
    <x v="2"/>
    <x v="14"/>
    <s v="Star Micronics TSP100 TSP143LAN Receipt Printer"/>
    <n v="1035.8"/>
    <n v="4"/>
    <n v="0"/>
    <n v="269.31"/>
    <x v="322"/>
    <x v="3"/>
    <d v="2015-10-30T00:00:00"/>
  </r>
  <r>
    <s v="CA-2017-158736"/>
    <s v="Standard Class"/>
    <s v="TT-21460"/>
    <s v="Tonja Turnell"/>
    <x v="2"/>
    <s v="United States"/>
    <s v="San Francisco"/>
    <x v="0"/>
    <n v="94110"/>
    <x v="0"/>
    <s v="OFF-AR-10002578"/>
    <x v="0"/>
    <x v="11"/>
    <s v="Newell 335"/>
    <n v="5.76"/>
    <n v="2"/>
    <n v="0"/>
    <n v="1.67"/>
    <x v="318"/>
    <x v="1"/>
    <d v="2017-12-24T00:00:00"/>
  </r>
  <r>
    <s v="US-2016-119270"/>
    <s v="Standard Class"/>
    <s v="SW-20245"/>
    <s v="Scot Wooten"/>
    <x v="1"/>
    <s v="United States"/>
    <s v="Los Angeles"/>
    <x v="0"/>
    <n v="90036"/>
    <x v="0"/>
    <s v="OFF-PA-10004022"/>
    <x v="0"/>
    <x v="1"/>
    <s v="Hammermill Color Copier Paper (28Lb. and 96 Bright)"/>
    <n v="19.98"/>
    <n v="2"/>
    <n v="0"/>
    <n v="8.99"/>
    <x v="137"/>
    <x v="0"/>
    <d v="2016-12-03T00:00:00"/>
  </r>
  <r>
    <s v="CA-2014-109890"/>
    <s v="Standard Class"/>
    <s v="PG-18820"/>
    <s v="Patrick Gardner"/>
    <x v="1"/>
    <s v="United States"/>
    <s v="Omaha"/>
    <x v="37"/>
    <n v="68104"/>
    <x v="2"/>
    <s v="TEC-PH-10004100"/>
    <x v="2"/>
    <x v="5"/>
    <s v="Griffin GC17055 Auxiliary Audio Cable"/>
    <n v="35.979999999999997"/>
    <n v="2"/>
    <n v="0"/>
    <n v="10.07"/>
    <x v="884"/>
    <x v="2"/>
    <d v="2014-07-27T00:00:00"/>
  </r>
  <r>
    <s v="CA-2016-138583"/>
    <s v="Standard Class"/>
    <s v="DP-13390"/>
    <s v="Dennis Pardue"/>
    <x v="2"/>
    <s v="United States"/>
    <s v="Philadelphia"/>
    <x v="13"/>
    <n v="19120"/>
    <x v="3"/>
    <s v="OFF-AR-10001860"/>
    <x v="0"/>
    <x v="11"/>
    <s v="BIC Liqua Brite Liner"/>
    <n v="16.66"/>
    <n v="3"/>
    <n v="0.2"/>
    <n v="3.33"/>
    <x v="645"/>
    <x v="0"/>
    <d v="2016-05-28T00:00:00"/>
  </r>
  <r>
    <s v="US-2017-118535"/>
    <s v="Standard Class"/>
    <s v="DJ-13510"/>
    <s v="Don Jones"/>
    <x v="0"/>
    <s v="United States"/>
    <s v="New York City"/>
    <x v="10"/>
    <n v="10024"/>
    <x v="3"/>
    <s v="OFF-LA-10001297"/>
    <x v="0"/>
    <x v="0"/>
    <s v="Avery 473"/>
    <n v="20.7"/>
    <n v="2"/>
    <n v="0"/>
    <n v="9.94"/>
    <x v="885"/>
    <x v="1"/>
    <d v="2017-11-02T00:00:00"/>
  </r>
  <r>
    <s v="CA-2016-126284"/>
    <s v="Standard Class"/>
    <s v="EN-13780"/>
    <s v="Edward Nazzal"/>
    <x v="1"/>
    <s v="United States"/>
    <s v="Grand Rapids"/>
    <x v="8"/>
    <n v="49505"/>
    <x v="2"/>
    <s v="OFF-BI-10004828"/>
    <x v="0"/>
    <x v="2"/>
    <s v="GBC Poly Designer Binding Covers"/>
    <n v="83.7"/>
    <n v="5"/>
    <n v="0"/>
    <n v="41.01"/>
    <x v="867"/>
    <x v="0"/>
    <d v="2016-09-24T00:00:00"/>
  </r>
  <r>
    <s v="CA-2017-142391"/>
    <s v="Same Day"/>
    <s v="PB-19150"/>
    <s v="Philip Brown"/>
    <x v="1"/>
    <s v="United States"/>
    <s v="Seattle"/>
    <x v="2"/>
    <n v="98115"/>
    <x v="0"/>
    <s v="FUR-FU-10002759"/>
    <x v="1"/>
    <x v="8"/>
    <s v="12-1/2 Diameter Round Wall Clock"/>
    <n v="199.8"/>
    <n v="10"/>
    <n v="0"/>
    <n v="71.930000000000007"/>
    <x v="117"/>
    <x v="1"/>
    <d v="2017-09-24T00:00:00"/>
  </r>
  <r>
    <s v="CA-2017-106824"/>
    <s v="Standard Class"/>
    <s v="AT-10735"/>
    <s v="Annie Thurman"/>
    <x v="1"/>
    <s v="United States"/>
    <s v="Los Angeles"/>
    <x v="0"/>
    <n v="90049"/>
    <x v="0"/>
    <s v="OFF-FA-10001135"/>
    <x v="0"/>
    <x v="12"/>
    <s v="Brites Rubber Bands, 1 1/2 oz. Box"/>
    <n v="5.94"/>
    <n v="3"/>
    <n v="0"/>
    <n v="0.12"/>
    <x v="205"/>
    <x v="1"/>
    <d v="2017-11-07T00:00:00"/>
  </r>
  <r>
    <s v="CA-2014-164903"/>
    <s v="Standard Class"/>
    <s v="SR-20740"/>
    <s v="Steven Roelle"/>
    <x v="2"/>
    <s v="United States"/>
    <s v="Los Angeles"/>
    <x v="0"/>
    <n v="90049"/>
    <x v="0"/>
    <s v="OFF-PA-10003363"/>
    <x v="0"/>
    <x v="1"/>
    <s v="Xerox 204"/>
    <n v="12.96"/>
    <n v="2"/>
    <n v="0"/>
    <n v="6.22"/>
    <x v="886"/>
    <x v="2"/>
    <d v="2014-02-24T00:00:00"/>
  </r>
  <r>
    <s v="CA-2016-103359"/>
    <s v="Standard Class"/>
    <s v="LC-16885"/>
    <s v="Lena Creighton"/>
    <x v="1"/>
    <s v="United States"/>
    <s v="New York City"/>
    <x v="10"/>
    <n v="10035"/>
    <x v="3"/>
    <s v="OFF-BI-10004233"/>
    <x v="0"/>
    <x v="2"/>
    <s v="GBC Pre-Punched Binding Paper, Plastic, White, 8-1/2\ x 11\&quot;\&quot;\&quot;&quot;"/>
    <n v="25.58"/>
    <n v="2"/>
    <n v="0.2"/>
    <n v="8.9499999999999993"/>
    <x v="887"/>
    <x v="0"/>
    <d v="2016-12-26T00:00:00"/>
  </r>
  <r>
    <s v="CA-2017-141614"/>
    <s v="Standard Class"/>
    <s v="NS-18640"/>
    <s v="Noel Staavos"/>
    <x v="0"/>
    <s v="United States"/>
    <s v="Orlando"/>
    <x v="7"/>
    <n v="32839"/>
    <x v="1"/>
    <s v="OFF-PA-10002787"/>
    <x v="0"/>
    <x v="1"/>
    <s v="Xerox 227"/>
    <n v="20.74"/>
    <n v="4"/>
    <n v="0.2"/>
    <n v="7.26"/>
    <x v="547"/>
    <x v="1"/>
    <d v="2017-09-06T00:00:00"/>
  </r>
  <r>
    <s v="CA-2016-132899"/>
    <s v="Standard Class"/>
    <s v="SF-20200"/>
    <s v="Sarah Foster"/>
    <x v="1"/>
    <s v="United States"/>
    <s v="New York City"/>
    <x v="10"/>
    <n v="10009"/>
    <x v="3"/>
    <s v="OFF-AR-10002833"/>
    <x v="0"/>
    <x v="11"/>
    <s v="Newell 322"/>
    <n v="3.64"/>
    <n v="2"/>
    <n v="0"/>
    <n v="0.98"/>
    <x v="123"/>
    <x v="0"/>
    <d v="2016-11-04T00:00:00"/>
  </r>
  <r>
    <s v="CA-2016-141887"/>
    <s v="Standard Class"/>
    <s v="MP-17470"/>
    <s v="Mark Packer"/>
    <x v="2"/>
    <s v="United States"/>
    <s v="Columbus"/>
    <x v="15"/>
    <n v="43229"/>
    <x v="3"/>
    <s v="FUR-FU-10002268"/>
    <x v="1"/>
    <x v="8"/>
    <s v="Ultra Door Push Plate"/>
    <n v="54.99"/>
    <n v="14"/>
    <n v="0.2"/>
    <n v="8.94"/>
    <x v="888"/>
    <x v="0"/>
    <d v="2016-11-01T00:00:00"/>
  </r>
  <r>
    <s v="US-2016-160206"/>
    <s v="Standard Class"/>
    <s v="MY-18295"/>
    <s v="Muhammed Yedwab"/>
    <x v="0"/>
    <s v="United States"/>
    <s v="Milwaukee"/>
    <x v="3"/>
    <n v="53209"/>
    <x v="2"/>
    <s v="TEC-PH-10000148"/>
    <x v="2"/>
    <x v="5"/>
    <s v="Cyber Acoustics AC-202b Speech Recognition Stereo Headset"/>
    <n v="12.99"/>
    <n v="1"/>
    <n v="0"/>
    <n v="0.26"/>
    <x v="555"/>
    <x v="0"/>
    <d v="2016-07-04T00:00:00"/>
  </r>
  <r>
    <s v="CA-2017-133074"/>
    <s v="Standard Class"/>
    <s v="DB-13615"/>
    <s v="Doug Bickford"/>
    <x v="1"/>
    <s v="United States"/>
    <s v="San Francisco"/>
    <x v="0"/>
    <n v="94109"/>
    <x v="0"/>
    <s v="OFF-PA-10004082"/>
    <x v="0"/>
    <x v="1"/>
    <s v="Adams Telephone Message Book w/Frequently-Called Numbers Space, 400 Messages per Book"/>
    <n v="55.86"/>
    <n v="7"/>
    <n v="0"/>
    <n v="27.93"/>
    <x v="134"/>
    <x v="1"/>
    <d v="2017-09-25T00:00:00"/>
  </r>
  <r>
    <s v="CA-2015-169677"/>
    <s v="Second Class"/>
    <s v="KS-16300"/>
    <s v="Karen Seio"/>
    <x v="0"/>
    <s v="United States"/>
    <s v="Columbus"/>
    <x v="29"/>
    <n v="31907"/>
    <x v="1"/>
    <s v="OFF-LA-10003223"/>
    <x v="0"/>
    <x v="0"/>
    <s v="Avery 508"/>
    <n v="9.82"/>
    <n v="2"/>
    <n v="0"/>
    <n v="4.8099999999999996"/>
    <x v="889"/>
    <x v="3"/>
    <d v="2015-01-15T00:00:00"/>
  </r>
  <r>
    <s v="US-2014-163146"/>
    <s v="Standard Class"/>
    <s v="CC-12475"/>
    <s v="Cindy Chapman"/>
    <x v="1"/>
    <s v="United States"/>
    <s v="San Francisco"/>
    <x v="0"/>
    <n v="94122"/>
    <x v="0"/>
    <s v="TEC-AC-10002217"/>
    <x v="2"/>
    <x v="10"/>
    <s v="ImationÂ Clip USBÂ flash driveÂ - 8 GB"/>
    <n v="56.4"/>
    <n v="3"/>
    <n v="0"/>
    <n v="3.38"/>
    <x v="857"/>
    <x v="2"/>
    <d v="2014-05-20T00:00:00"/>
  </r>
  <r>
    <s v="CA-2014-137575"/>
    <s v="Standard Class"/>
    <s v="TB-21625"/>
    <s v="Trudy Brown"/>
    <x v="1"/>
    <s v="United States"/>
    <s v="New York City"/>
    <x v="10"/>
    <n v="10035"/>
    <x v="3"/>
    <s v="TEC-AC-10004571"/>
    <x v="2"/>
    <x v="10"/>
    <s v="Logitech G700s Rechargeable Gaming Mouse"/>
    <n v="199.98"/>
    <n v="2"/>
    <n v="0"/>
    <n v="83.99"/>
    <x v="531"/>
    <x v="2"/>
    <d v="2014-11-08T00:00:00"/>
  </r>
  <r>
    <s v="CA-2015-126186"/>
    <s v="First Class"/>
    <s v="GB-14530"/>
    <s v="George Bell"/>
    <x v="0"/>
    <s v="United States"/>
    <s v="Aurora"/>
    <x v="22"/>
    <n v="80013"/>
    <x v="0"/>
    <s v="FUR-FU-10000073"/>
    <x v="1"/>
    <x v="8"/>
    <s v="Deflect-O Glasstique Clear Desk Accessories"/>
    <n v="24.64"/>
    <n v="4"/>
    <n v="0.2"/>
    <n v="4"/>
    <x v="779"/>
    <x v="3"/>
    <d v="2015-12-09T00:00:00"/>
  </r>
  <r>
    <s v="CA-2014-140473"/>
    <s v="Standard Class"/>
    <s v="MC-17425"/>
    <s v="Mark Cousins"/>
    <x v="0"/>
    <s v="United States"/>
    <s v="Chicago"/>
    <x v="6"/>
    <n v="60623"/>
    <x v="2"/>
    <s v="TEC-CO-10004202"/>
    <x v="2"/>
    <x v="16"/>
    <s v="Brother DCP1000 Digital 3 in 1 Multifunction Machine"/>
    <n v="719.98"/>
    <n v="3"/>
    <n v="0.2"/>
    <n v="135"/>
    <x v="851"/>
    <x v="2"/>
    <d v="2014-05-30T00:00:00"/>
  </r>
  <r>
    <s v="US-2017-102904"/>
    <s v="Standard Class"/>
    <s v="CB-12025"/>
    <s v="Cassandra Brandow"/>
    <x v="1"/>
    <s v="United States"/>
    <s v="Decatur"/>
    <x v="35"/>
    <n v="35601"/>
    <x v="1"/>
    <s v="TEC-AC-10000927"/>
    <x v="2"/>
    <x v="10"/>
    <s v="Anker Ultrathin Bluetooth Wireless Keyboard Aluminum Cover with Stand "/>
    <n v="239.92"/>
    <n v="8"/>
    <n v="0"/>
    <n v="23.99"/>
    <x v="522"/>
    <x v="1"/>
    <d v="2017-11-20T00:00:00"/>
  </r>
  <r>
    <s v="CA-2016-102092"/>
    <s v="First Class"/>
    <s v="PM-18940"/>
    <s v="Paul MacIntyre"/>
    <x v="1"/>
    <s v="United States"/>
    <s v="Springfield"/>
    <x v="9"/>
    <n v="22153"/>
    <x v="1"/>
    <s v="FUR-TA-10002530"/>
    <x v="1"/>
    <x v="4"/>
    <s v="Iceberg OfficeWorks 42\ Round Tables\&quot;&quot;"/>
    <n v="1056.8599999999999"/>
    <n v="7"/>
    <n v="0"/>
    <n v="158.53"/>
    <x v="890"/>
    <x v="0"/>
    <d v="2016-11-12T00:00:00"/>
  </r>
  <r>
    <s v="CA-2016-123540"/>
    <s v="Second Class"/>
    <s v="DJ-13420"/>
    <s v="Denny Joy"/>
    <x v="0"/>
    <s v="United States"/>
    <s v="Milwaukee"/>
    <x v="3"/>
    <n v="53209"/>
    <x v="2"/>
    <s v="FUR-CH-10000847"/>
    <x v="1"/>
    <x v="7"/>
    <s v="Global Executive Mid-Back Manager's Chair"/>
    <n v="1454.9"/>
    <n v="5"/>
    <n v="0"/>
    <n v="378.27"/>
    <x v="891"/>
    <x v="0"/>
    <d v="2016-06-04T00:00:00"/>
  </r>
  <r>
    <s v="US-2016-136581"/>
    <s v="First Class"/>
    <s v="SV-20365"/>
    <s v="Seth Vernon"/>
    <x v="1"/>
    <s v="United States"/>
    <s v="Troy"/>
    <x v="15"/>
    <n v="45373"/>
    <x v="3"/>
    <s v="OFF-PA-10002787"/>
    <x v="0"/>
    <x v="1"/>
    <s v="Xerox 227"/>
    <n v="31.1"/>
    <n v="6"/>
    <n v="0.2"/>
    <n v="10.89"/>
    <x v="378"/>
    <x v="0"/>
    <d v="2016-12-11T00:00:00"/>
  </r>
  <r>
    <s v="CA-2016-162222"/>
    <s v="Same Day"/>
    <s v="SR-20740"/>
    <s v="Steven Roelle"/>
    <x v="2"/>
    <s v="United States"/>
    <s v="Dallas"/>
    <x v="5"/>
    <n v="75081"/>
    <x v="2"/>
    <s v="OFF-PA-10003893"/>
    <x v="0"/>
    <x v="1"/>
    <s v="Xerox 1962"/>
    <n v="10.27"/>
    <n v="3"/>
    <n v="0.2"/>
    <n v="3.21"/>
    <x v="892"/>
    <x v="0"/>
    <d v="2016-03-04T00:00:00"/>
  </r>
  <r>
    <s v="CA-2015-164623"/>
    <s v="First Class"/>
    <s v="MS-17770"/>
    <s v="Maxwell Schwartz"/>
    <x v="1"/>
    <s v="United States"/>
    <s v="New York City"/>
    <x v="10"/>
    <n v="10035"/>
    <x v="3"/>
    <s v="OFF-PA-10000249"/>
    <x v="0"/>
    <x v="1"/>
    <s v="Easy-staple paper"/>
    <n v="24.56"/>
    <n v="2"/>
    <n v="0"/>
    <n v="11.54"/>
    <x v="893"/>
    <x v="3"/>
    <d v="2015-10-22T00:00:00"/>
  </r>
  <r>
    <s v="CA-2014-159849"/>
    <s v="Same Day"/>
    <s v="JK-15640"/>
    <s v="Jim Kriz"/>
    <x v="2"/>
    <s v="United States"/>
    <s v="San Francisco"/>
    <x v="0"/>
    <n v="94110"/>
    <x v="0"/>
    <s v="OFF-FA-10000053"/>
    <x v="0"/>
    <x v="12"/>
    <s v="Revere Boxed Rubber Bands by Revere"/>
    <n v="5.67"/>
    <n v="3"/>
    <n v="0"/>
    <n v="0.11"/>
    <x v="57"/>
    <x v="2"/>
    <d v="2014-09-19T00:00:00"/>
  </r>
  <r>
    <s v="CA-2017-101273"/>
    <s v="Second Class"/>
    <s v="ST-20530"/>
    <s v="Shui Tom"/>
    <x v="1"/>
    <s v="United States"/>
    <s v="Port Saint Lucie"/>
    <x v="7"/>
    <n v="34952"/>
    <x v="1"/>
    <s v="OFF-AP-10000804"/>
    <x v="0"/>
    <x v="9"/>
    <s v="Hoover Portapower Portable Vacuum"/>
    <n v="14.34"/>
    <n v="4"/>
    <n v="0.2"/>
    <n v="0.9"/>
    <x v="457"/>
    <x v="1"/>
    <d v="2017-08-30T00:00:00"/>
  </r>
  <r>
    <s v="CA-2017-106747"/>
    <s v="First Class"/>
    <s v="TS-21505"/>
    <s v="Tony Sayre"/>
    <x v="1"/>
    <s v="United States"/>
    <s v="Concord"/>
    <x v="32"/>
    <n v="3301"/>
    <x v="3"/>
    <s v="FUR-FU-10004188"/>
    <x v="1"/>
    <x v="8"/>
    <s v="Luxo Professional Combination Clamp-On Lamps"/>
    <n v="102.3"/>
    <n v="1"/>
    <n v="0"/>
    <n v="26.6"/>
    <x v="229"/>
    <x v="1"/>
    <d v="2017-04-07T00:00:00"/>
  </r>
  <r>
    <s v="CA-2016-111605"/>
    <s v="Standard Class"/>
    <s v="JW-15955"/>
    <s v="Joni Wasserman"/>
    <x v="1"/>
    <s v="United States"/>
    <s v="Louisville"/>
    <x v="21"/>
    <n v="40214"/>
    <x v="1"/>
    <s v="OFF-LA-10002368"/>
    <x v="0"/>
    <x v="0"/>
    <s v="Avery 479"/>
    <n v="2.61"/>
    <n v="1"/>
    <n v="0"/>
    <n v="1.2"/>
    <x v="820"/>
    <x v="0"/>
    <d v="2017-02-01T00:00:00"/>
  </r>
  <r>
    <s v="CA-2014-104808"/>
    <s v="Second Class"/>
    <s v="MH-17440"/>
    <s v="Mark Haberlin"/>
    <x v="0"/>
    <s v="United States"/>
    <s v="Escondido"/>
    <x v="0"/>
    <n v="92025"/>
    <x v="0"/>
    <s v="OFF-BI-10003676"/>
    <x v="0"/>
    <x v="2"/>
    <s v="GBC Standard Recycled Report Covers, Clear Plastic Sheets"/>
    <n v="17.25"/>
    <n v="2"/>
    <n v="0.2"/>
    <n v="6.04"/>
    <x v="258"/>
    <x v="2"/>
    <d v="2014-08-02T00:00:00"/>
  </r>
  <r>
    <s v="CA-2017-145338"/>
    <s v="First Class"/>
    <s v="BD-11770"/>
    <s v="Bryan Davis"/>
    <x v="1"/>
    <s v="United States"/>
    <s v="Philadelphia"/>
    <x v="13"/>
    <n v="19120"/>
    <x v="3"/>
    <s v="OFF-AR-10002053"/>
    <x v="0"/>
    <x v="11"/>
    <s v="Premium Writing Pencils, Soft, #2 by Central Association for the Blind"/>
    <n v="4.7699999999999996"/>
    <n v="2"/>
    <n v="0.2"/>
    <n v="0.48"/>
    <x v="809"/>
    <x v="1"/>
    <d v="2017-01-29T00:00:00"/>
  </r>
  <r>
    <s v="CA-2017-126676"/>
    <s v="First Class"/>
    <s v="FH-14365"/>
    <s v="Fred Hopkins"/>
    <x v="0"/>
    <s v="United States"/>
    <s v="Hempstead"/>
    <x v="10"/>
    <n v="11550"/>
    <x v="3"/>
    <s v="OFF-EN-10004846"/>
    <x v="0"/>
    <x v="6"/>
    <s v="Letter or Legal Size Expandable Poly String Tie Envelopes"/>
    <n v="7.98"/>
    <n v="3"/>
    <n v="0"/>
    <n v="3.91"/>
    <x v="847"/>
    <x v="1"/>
    <d v="2017-09-29T00:00:00"/>
  </r>
  <r>
    <s v="US-2016-117387"/>
    <s v="Standard Class"/>
    <s v="PA-19060"/>
    <s v="Pete Armstrong"/>
    <x v="2"/>
    <s v="United States"/>
    <s v="San Francisco"/>
    <x v="0"/>
    <n v="94122"/>
    <x v="0"/>
    <s v="OFF-BI-10004308"/>
    <x v="0"/>
    <x v="2"/>
    <s v="Avery Legal 4-Ring Binder"/>
    <n v="67.14"/>
    <n v="4"/>
    <n v="0.2"/>
    <n v="25.18"/>
    <x v="80"/>
    <x v="0"/>
    <d v="2016-10-31T00:00:00"/>
  </r>
  <r>
    <s v="US-2014-133949"/>
    <s v="Same Day"/>
    <s v="JL-15175"/>
    <s v="James Lanier"/>
    <x v="2"/>
    <s v="United States"/>
    <s v="Reno"/>
    <x v="20"/>
    <n v="89502"/>
    <x v="0"/>
    <s v="TEC-PH-10004908"/>
    <x v="2"/>
    <x v="5"/>
    <s v="Panasonic KX TS3282W Corded phone"/>
    <n v="475.94"/>
    <n v="7"/>
    <n v="0.2"/>
    <n v="59.49"/>
    <x v="259"/>
    <x v="2"/>
    <d v="2014-12-31T00:00:00"/>
  </r>
  <r>
    <s v="CA-2017-162936"/>
    <s v="Standard Class"/>
    <s v="CM-12160"/>
    <s v="Charles McCrossin"/>
    <x v="1"/>
    <s v="United States"/>
    <s v="New Bedford"/>
    <x v="24"/>
    <n v="2740"/>
    <x v="3"/>
    <s v="TEC-AC-10003614"/>
    <x v="2"/>
    <x v="10"/>
    <s v="Verbatim 25 GB 6x Blu-ray Single Layer Recordable Disc, 10/Pack"/>
    <n v="23.18"/>
    <n v="2"/>
    <n v="0"/>
    <n v="7.65"/>
    <x v="585"/>
    <x v="1"/>
    <d v="2017-08-22T00:00:00"/>
  </r>
  <r>
    <s v="CA-2017-123624"/>
    <s v="Second Class"/>
    <s v="SE-20110"/>
    <s v="Sanjit Engle"/>
    <x v="1"/>
    <s v="United States"/>
    <s v="Oxnard"/>
    <x v="0"/>
    <n v="93030"/>
    <x v="0"/>
    <s v="TEC-AC-10000682"/>
    <x v="2"/>
    <x v="10"/>
    <s v="Kensington K72356US Mouse-in-a-Box USB Desktop Mouse"/>
    <n v="82.95"/>
    <n v="5"/>
    <n v="0"/>
    <n v="29.03"/>
    <x v="522"/>
    <x v="1"/>
    <d v="2017-11-17T00:00:00"/>
  </r>
  <r>
    <s v="CA-2016-146437"/>
    <s v="Second Class"/>
    <s v="HG-14965"/>
    <s v="Henry Goldwyn"/>
    <x v="0"/>
    <s v="United States"/>
    <s v="Los Angeles"/>
    <x v="0"/>
    <n v="90036"/>
    <x v="0"/>
    <s v="OFF-AR-10000588"/>
    <x v="0"/>
    <x v="11"/>
    <s v="Newell 345"/>
    <n v="39.68"/>
    <n v="2"/>
    <n v="0"/>
    <n v="10.32"/>
    <x v="894"/>
    <x v="0"/>
    <d v="2016-01-28T00:00:00"/>
  </r>
  <r>
    <s v="CA-2016-138233"/>
    <s v="Standard Class"/>
    <s v="PF-19165"/>
    <s v="Philip Fox"/>
    <x v="1"/>
    <s v="United States"/>
    <s v="Oakland"/>
    <x v="0"/>
    <n v="94601"/>
    <x v="0"/>
    <s v="TEC-AC-10002001"/>
    <x v="2"/>
    <x v="10"/>
    <s v="Logitech Wireless Gaming Headset G930"/>
    <n v="479.97"/>
    <n v="3"/>
    <n v="0"/>
    <n v="177.59"/>
    <x v="895"/>
    <x v="0"/>
    <d v="2016-11-14T00:00:00"/>
  </r>
  <r>
    <s v="CA-2017-132437"/>
    <s v="Second Class"/>
    <s v="EM-14095"/>
    <s v="Eudokia Martin"/>
    <x v="0"/>
    <s v="United States"/>
    <s v="New York City"/>
    <x v="10"/>
    <n v="10024"/>
    <x v="3"/>
    <s v="OFF-ST-10001031"/>
    <x v="0"/>
    <x v="3"/>
    <s v="Adjustable Personal File Tote"/>
    <n v="65.12"/>
    <n v="4"/>
    <n v="0"/>
    <n v="16.93"/>
    <x v="519"/>
    <x v="1"/>
    <d v="2017-09-13T00:00:00"/>
  </r>
  <r>
    <s v="CA-2017-104318"/>
    <s v="Standard Class"/>
    <s v="FH-14275"/>
    <s v="Frank Hawley"/>
    <x v="0"/>
    <s v="United States"/>
    <s v="Franklin"/>
    <x v="19"/>
    <n v="37064"/>
    <x v="1"/>
    <s v="OFF-AP-10000358"/>
    <x v="0"/>
    <x v="9"/>
    <s v="Fellowes Basic Home/Office Series Surge Protectors"/>
    <n v="20.77"/>
    <n v="2"/>
    <n v="0.2"/>
    <n v="2.34"/>
    <x v="389"/>
    <x v="1"/>
    <d v="2017-05-18T00:00:00"/>
  </r>
  <r>
    <s v="US-2016-114230"/>
    <s v="Standard Class"/>
    <s v="CM-12235"/>
    <s v="Chris McAfee"/>
    <x v="1"/>
    <s v="United States"/>
    <s v="Phoenix"/>
    <x v="28"/>
    <n v="85023"/>
    <x v="0"/>
    <s v="OFF-ST-10000876"/>
    <x v="0"/>
    <x v="3"/>
    <s v="Eldon Simplefile Box Office"/>
    <n v="39.81"/>
    <n v="4"/>
    <n v="0.2"/>
    <n v="3.98"/>
    <x v="328"/>
    <x v="0"/>
    <d v="2016-11-27T00:00:00"/>
  </r>
  <r>
    <s v="CA-2015-156118"/>
    <s v="Standard Class"/>
    <s v="HG-14965"/>
    <s v="Henry Goldwyn"/>
    <x v="0"/>
    <s v="United States"/>
    <s v="Colorado Springs"/>
    <x v="22"/>
    <n v="80906"/>
    <x v="0"/>
    <s v="OFF-PA-10000533"/>
    <x v="0"/>
    <x v="1"/>
    <s v="Southworth Parchment Paper &amp; Envelopes"/>
    <n v="15.7"/>
    <n v="3"/>
    <n v="0.2"/>
    <n v="5.0999999999999996"/>
    <x v="529"/>
    <x v="3"/>
    <d v="2015-12-12T00:00:00"/>
  </r>
  <r>
    <s v="CA-2017-151281"/>
    <s v="Standard Class"/>
    <s v="HM-14980"/>
    <s v="Henry MacAllister"/>
    <x v="1"/>
    <s v="United States"/>
    <s v="Seattle"/>
    <x v="2"/>
    <n v="98105"/>
    <x v="0"/>
    <s v="FUR-FU-10000397"/>
    <x v="1"/>
    <x v="8"/>
    <s v="Luxo Economy Swing Arm Lamp"/>
    <n v="139.58000000000001"/>
    <n v="7"/>
    <n v="0"/>
    <n v="39.08"/>
    <x v="896"/>
    <x v="1"/>
    <d v="2017-04-27T00:00:00"/>
  </r>
  <r>
    <s v="CA-2017-118346"/>
    <s v="First Class"/>
    <s v="PO-19180"/>
    <s v="Philisse Overcash"/>
    <x v="2"/>
    <s v="United States"/>
    <s v="Kenosha"/>
    <x v="3"/>
    <n v="53142"/>
    <x v="2"/>
    <s v="TEC-AC-10000736"/>
    <x v="2"/>
    <x v="10"/>
    <s v="Logitech G600 MMO Gaming Mouse"/>
    <n v="399.95"/>
    <n v="5"/>
    <n v="0"/>
    <n v="143.97999999999999"/>
    <x v="125"/>
    <x v="1"/>
    <d v="2017-07-24T00:00:00"/>
  </r>
  <r>
    <s v="CA-2014-129819"/>
    <s v="Second Class"/>
    <s v="KC-16675"/>
    <s v="Kimberly Carter"/>
    <x v="0"/>
    <s v="United States"/>
    <s v="Henderson"/>
    <x v="21"/>
    <n v="42420"/>
    <x v="1"/>
    <s v="OFF-BI-10004970"/>
    <x v="0"/>
    <x v="2"/>
    <s v="ACCOHIDE 3-Ring Binder, Blue, 1\\&quot;&quot;"/>
    <n v="12.39"/>
    <n v="3"/>
    <n v="0"/>
    <n v="5.82"/>
    <x v="396"/>
    <x v="2"/>
    <d v="2014-12-15T00:00:00"/>
  </r>
  <r>
    <s v="CA-2016-113341"/>
    <s v="Standard Class"/>
    <s v="MH-17455"/>
    <s v="Mark Hamilton"/>
    <x v="1"/>
    <s v="United States"/>
    <s v="Los Angeles"/>
    <x v="0"/>
    <n v="90032"/>
    <x v="0"/>
    <s v="FUR-CH-10004698"/>
    <x v="1"/>
    <x v="7"/>
    <s v="Padded Folding Chairs, Black, 4/Carton"/>
    <n v="194.35"/>
    <n v="3"/>
    <n v="0.2"/>
    <n v="19.440000000000001"/>
    <x v="508"/>
    <x v="0"/>
    <d v="2016-11-29T00:00:00"/>
  </r>
  <r>
    <s v="US-2015-131842"/>
    <s v="First Class"/>
    <s v="RR-19525"/>
    <s v="Rick Reed"/>
    <x v="0"/>
    <s v="United States"/>
    <s v="Nashville"/>
    <x v="19"/>
    <n v="37211"/>
    <x v="1"/>
    <s v="FUR-CH-10004477"/>
    <x v="1"/>
    <x v="7"/>
    <s v="Global Push Button Manager's Chair, Indigo"/>
    <n v="97.42"/>
    <n v="2"/>
    <n v="0.2"/>
    <n v="10.96"/>
    <x v="521"/>
    <x v="3"/>
    <d v="2015-08-12T00:00:00"/>
  </r>
  <r>
    <s v="CA-2016-153185"/>
    <s v="Standard Class"/>
    <s v="MH-17620"/>
    <s v="Matt Hagelstein"/>
    <x v="0"/>
    <s v="United States"/>
    <s v="Cincinnati"/>
    <x v="15"/>
    <n v="45231"/>
    <x v="3"/>
    <s v="OFF-PA-10002246"/>
    <x v="0"/>
    <x v="1"/>
    <s v="Wirebound Four 2-3/4 x 5 Forms per Page, 400 Sets per Book"/>
    <n v="30.96"/>
    <n v="6"/>
    <n v="0.2"/>
    <n v="11.22"/>
    <x v="368"/>
    <x v="0"/>
    <d v="2016-08-09T00:00:00"/>
  </r>
  <r>
    <s v="CA-2017-126634"/>
    <s v="Second Class"/>
    <s v="AB-10165"/>
    <s v="Alan Barnes"/>
    <x v="1"/>
    <s v="United States"/>
    <s v="Lakewood"/>
    <x v="0"/>
    <n v="90712"/>
    <x v="0"/>
    <s v="FUR-FU-10004973"/>
    <x v="1"/>
    <x v="8"/>
    <s v="Flat Face Poster Frame"/>
    <n v="94.2"/>
    <n v="5"/>
    <n v="0"/>
    <n v="39.56"/>
    <x v="605"/>
    <x v="1"/>
    <d v="2017-03-30T00:00:00"/>
  </r>
  <r>
    <s v="CA-2016-118500"/>
    <s v="First Class"/>
    <s v="HJ-14875"/>
    <s v="Heather Jas"/>
    <x v="2"/>
    <s v="United States"/>
    <s v="San Francisco"/>
    <x v="0"/>
    <n v="94122"/>
    <x v="0"/>
    <s v="OFF-SU-10004231"/>
    <x v="0"/>
    <x v="13"/>
    <s v="Acme Tagit Stainless Steel Antibacterial Scissors"/>
    <n v="49.5"/>
    <n v="5"/>
    <n v="0"/>
    <n v="13.37"/>
    <x v="650"/>
    <x v="0"/>
    <d v="2016-11-18T00:00:00"/>
  </r>
  <r>
    <s v="CA-2016-163951"/>
    <s v="First Class"/>
    <s v="CJ-11875"/>
    <s v="Carl Jackson"/>
    <x v="0"/>
    <s v="United States"/>
    <s v="Philadelphia"/>
    <x v="13"/>
    <n v="19140"/>
    <x v="3"/>
    <s v="OFF-AR-10004269"/>
    <x v="0"/>
    <x v="11"/>
    <s v="Newell 31"/>
    <n v="16.52"/>
    <n v="5"/>
    <n v="0.2"/>
    <n v="1.65"/>
    <x v="841"/>
    <x v="0"/>
    <d v="2017-02-01T00:00:00"/>
  </r>
  <r>
    <s v="CA-2015-158918"/>
    <s v="Second Class"/>
    <s v="AI-10855"/>
    <s v="Arianne Irving"/>
    <x v="1"/>
    <s v="United States"/>
    <s v="Los Angeles"/>
    <x v="0"/>
    <n v="90036"/>
    <x v="0"/>
    <s v="OFF-PA-10004947"/>
    <x v="0"/>
    <x v="1"/>
    <s v="Easy-staple paper"/>
    <n v="17.12"/>
    <n v="4"/>
    <n v="0"/>
    <n v="7.7"/>
    <x v="78"/>
    <x v="3"/>
    <d v="2015-12-25T00:00:00"/>
  </r>
  <r>
    <s v="CA-2014-133634"/>
    <s v="Standard Class"/>
    <s v="SR-20740"/>
    <s v="Steven Roelle"/>
    <x v="2"/>
    <s v="United States"/>
    <s v="Arlington"/>
    <x v="9"/>
    <n v="22204"/>
    <x v="1"/>
    <s v="TEC-AC-10002550"/>
    <x v="2"/>
    <x v="10"/>
    <s v="Maxell 4.7GB DVD-RW 3/Pack"/>
    <n v="47.79"/>
    <n v="3"/>
    <n v="0"/>
    <n v="16.25"/>
    <x v="782"/>
    <x v="2"/>
    <d v="2014-10-11T00:00:00"/>
  </r>
  <r>
    <s v="CA-2017-101665"/>
    <s v="Standard Class"/>
    <s v="TZ-21580"/>
    <s v="Tracy Zic"/>
    <x v="1"/>
    <s v="United States"/>
    <s v="San Francisco"/>
    <x v="0"/>
    <n v="94122"/>
    <x v="0"/>
    <s v="OFF-AR-10002335"/>
    <x v="0"/>
    <x v="11"/>
    <s v="DIXON Oriole Pencils"/>
    <n v="5.16"/>
    <n v="2"/>
    <n v="0"/>
    <n v="1.34"/>
    <x v="539"/>
    <x v="1"/>
    <d v="2017-11-25T00:00:00"/>
  </r>
  <r>
    <s v="CA-2016-155446"/>
    <s v="Standard Class"/>
    <s v="TN-21040"/>
    <s v="Tanja Norvell"/>
    <x v="2"/>
    <s v="United States"/>
    <s v="San Diego"/>
    <x v="0"/>
    <n v="92024"/>
    <x v="0"/>
    <s v="TEC-AC-10001445"/>
    <x v="2"/>
    <x v="10"/>
    <s v="ImationÂ USB 2.0 SwivelÂ Flash DriveÂ USBÂ flash driveÂ - 4 GB - Pink"/>
    <n v="21.21"/>
    <n v="7"/>
    <n v="0"/>
    <n v="4.45"/>
    <x v="239"/>
    <x v="0"/>
    <d v="2016-12-23T00:00:00"/>
  </r>
  <r>
    <s v="CA-2017-137323"/>
    <s v="Second Class"/>
    <s v="PW-19030"/>
    <s v="Pauline Webber"/>
    <x v="0"/>
    <s v="United States"/>
    <s v="Watertown"/>
    <x v="10"/>
    <n v="13601"/>
    <x v="3"/>
    <s v="OFF-ST-10003996"/>
    <x v="0"/>
    <x v="3"/>
    <s v="Letter/Legal File Tote with Clear Snap-On Lid, Black Granite"/>
    <n v="96.36"/>
    <n v="6"/>
    <n v="0"/>
    <n v="25.05"/>
    <x v="166"/>
    <x v="1"/>
    <d v="2017-11-18T00:00:00"/>
  </r>
  <r>
    <s v="CA-2014-101427"/>
    <s v="Standard Class"/>
    <s v="AY-10555"/>
    <s v="Andy Yotov"/>
    <x v="0"/>
    <s v="United States"/>
    <s v="Philadelphia"/>
    <x v="13"/>
    <n v="19140"/>
    <x v="3"/>
    <s v="OFF-AR-10002257"/>
    <x v="0"/>
    <x v="11"/>
    <s v="Eldon Spacemaker Box, Quick-Snap Lid, Clear"/>
    <n v="8.02"/>
    <n v="3"/>
    <n v="0.2"/>
    <n v="1.1000000000000001"/>
    <x v="832"/>
    <x v="2"/>
    <d v="2014-12-30T00:00:00"/>
  </r>
  <r>
    <s v="CA-2016-118311"/>
    <s v="Standard Class"/>
    <s v="ED-13885"/>
    <s v="Emily Ducich"/>
    <x v="2"/>
    <s v="United States"/>
    <s v="San Francisco"/>
    <x v="0"/>
    <n v="94110"/>
    <x v="0"/>
    <s v="TEC-AC-10000892"/>
    <x v="2"/>
    <x v="10"/>
    <s v="NETGEAR N750 Dual Band Wi-Fi Gigabit Router"/>
    <n v="450"/>
    <n v="5"/>
    <n v="0"/>
    <n v="162"/>
    <x v="752"/>
    <x v="0"/>
    <d v="2016-10-28T00:00:00"/>
  </r>
  <r>
    <s v="US-2014-112795"/>
    <s v="Second Class"/>
    <s v="CR-12625"/>
    <s v="Corey Roper"/>
    <x v="2"/>
    <s v="United States"/>
    <s v="Grand Rapids"/>
    <x v="8"/>
    <n v="49505"/>
    <x v="2"/>
    <s v="OFF-PA-10001934"/>
    <x v="0"/>
    <x v="1"/>
    <s v="Xerox 1993"/>
    <n v="19.440000000000001"/>
    <n v="3"/>
    <n v="0"/>
    <n v="9.5299999999999994"/>
    <x v="778"/>
    <x v="2"/>
    <d v="2014-08-28T00:00:00"/>
  </r>
  <r>
    <s v="CA-2017-127096"/>
    <s v="Second Class"/>
    <s v="CS-12400"/>
    <s v="Christopher Schild"/>
    <x v="2"/>
    <s v="United States"/>
    <s v="San Francisco"/>
    <x v="0"/>
    <n v="94109"/>
    <x v="0"/>
    <s v="FUR-TA-10003473"/>
    <x v="1"/>
    <x v="4"/>
    <s v="Bretford Rectangular Conference Table Tops"/>
    <n v="300.89999999999998"/>
    <n v="1"/>
    <n v="0.2"/>
    <n v="11.28"/>
    <x v="74"/>
    <x v="1"/>
    <d v="2017-09-17T00:00:00"/>
  </r>
  <r>
    <s v="CA-2015-133494"/>
    <s v="Standard Class"/>
    <s v="RP-19390"/>
    <s v="Resi PÃ¶lking"/>
    <x v="1"/>
    <s v="United States"/>
    <s v="Philadelphia"/>
    <x v="13"/>
    <n v="19120"/>
    <x v="3"/>
    <s v="OFF-AP-10002906"/>
    <x v="0"/>
    <x v="9"/>
    <s v="Hoover Replacement Belt for Commercial Guardsman Heavy-Duty Upright Vacuum"/>
    <n v="3.55"/>
    <n v="2"/>
    <n v="0.2"/>
    <n v="0.44"/>
    <x v="506"/>
    <x v="3"/>
    <d v="2015-05-03T00:00:00"/>
  </r>
  <r>
    <s v="CA-2016-111318"/>
    <s v="First Class"/>
    <s v="IL-15100"/>
    <s v="Ivan Liston"/>
    <x v="1"/>
    <s v="United States"/>
    <s v="Houston"/>
    <x v="5"/>
    <n v="77041"/>
    <x v="2"/>
    <s v="TEC-PH-10004100"/>
    <x v="2"/>
    <x v="5"/>
    <s v="Griffin GC17055 Auxiliary Audio Cable"/>
    <n v="115.14"/>
    <n v="8"/>
    <n v="0.2"/>
    <n v="11.51"/>
    <x v="897"/>
    <x v="0"/>
    <d v="2016-07-26T00:00:00"/>
  </r>
  <r>
    <s v="US-2014-132745"/>
    <s v="Standard Class"/>
    <s v="NF-18475"/>
    <s v="Neil FranzÃ¶sisch"/>
    <x v="2"/>
    <s v="United States"/>
    <s v="Reno"/>
    <x v="20"/>
    <n v="89502"/>
    <x v="0"/>
    <s v="OFF-FA-10000254"/>
    <x v="0"/>
    <x v="12"/>
    <s v="Sterling Rubber Bands by Alliance"/>
    <n v="4.71"/>
    <n v="1"/>
    <n v="0"/>
    <n v="0"/>
    <x v="898"/>
    <x v="2"/>
    <d v="2014-05-10T00:00:00"/>
  </r>
  <r>
    <s v="CA-2017-148145"/>
    <s v="Standard Class"/>
    <s v="SW-20275"/>
    <s v="Scott Williamson"/>
    <x v="1"/>
    <s v="United States"/>
    <s v="Seattle"/>
    <x v="2"/>
    <n v="98115"/>
    <x v="0"/>
    <s v="OFF-AR-10003752"/>
    <x v="0"/>
    <x v="11"/>
    <s v="Deluxe Chalkboard Eraser Cleaner"/>
    <n v="46.2"/>
    <n v="4"/>
    <n v="0"/>
    <n v="21.25"/>
    <x v="524"/>
    <x v="1"/>
    <d v="2017-03-23T00:00:00"/>
  </r>
  <r>
    <s v="CA-2015-111017"/>
    <s v="Standard Class"/>
    <s v="SC-20695"/>
    <s v="Steve Chapman"/>
    <x v="0"/>
    <s v="United States"/>
    <s v="Saint Louis"/>
    <x v="14"/>
    <n v="63116"/>
    <x v="2"/>
    <s v="OFF-SU-10002573"/>
    <x v="0"/>
    <x v="13"/>
    <s v="Acme 10\ Easy Grip Assistive Scissors\&quot;&quot;"/>
    <n v="52.59"/>
    <n v="3"/>
    <n v="0"/>
    <n v="15.78"/>
    <x v="610"/>
    <x v="3"/>
    <d v="2015-07-31T00:00:00"/>
  </r>
  <r>
    <s v="US-2014-169390"/>
    <s v="Second Class"/>
    <s v="CS-12250"/>
    <s v="Chris Selesnick"/>
    <x v="0"/>
    <s v="United States"/>
    <s v="New York City"/>
    <x v="10"/>
    <n v="10024"/>
    <x v="3"/>
    <s v="OFF-ST-10001558"/>
    <x v="0"/>
    <x v="3"/>
    <s v="Acco Perma 4000 Stacking Storage Drawers"/>
    <n v="64.959999999999994"/>
    <n v="4"/>
    <n v="0"/>
    <n v="9.74"/>
    <x v="143"/>
    <x v="2"/>
    <d v="2014-10-02T00:00:00"/>
  </r>
  <r>
    <s v="CA-2016-168774"/>
    <s v="Standard Class"/>
    <s v="RP-19855"/>
    <s v="Roy Phan"/>
    <x v="0"/>
    <s v="United States"/>
    <s v="Woodbury"/>
    <x v="12"/>
    <n v="55125"/>
    <x v="2"/>
    <s v="OFF-ST-10001490"/>
    <x v="0"/>
    <x v="3"/>
    <s v="Hot File 7-Pocket, Floor Stand"/>
    <n v="535.41"/>
    <n v="3"/>
    <n v="0"/>
    <n v="160.62"/>
    <x v="899"/>
    <x v="0"/>
    <d v="2016-09-09T00:00:00"/>
  </r>
  <r>
    <s v="CA-2016-102498"/>
    <s v="First Class"/>
    <s v="JG-15160"/>
    <s v="James Galang"/>
    <x v="1"/>
    <s v="United States"/>
    <s v="Lafayette"/>
    <x v="31"/>
    <n v="70506"/>
    <x v="1"/>
    <s v="OFF-AR-10004456"/>
    <x v="0"/>
    <x v="11"/>
    <s v="Panasonic KP-4ABK Battery-Operated Pencil Sharpener"/>
    <n v="73.2"/>
    <n v="5"/>
    <n v="0"/>
    <n v="21.23"/>
    <x v="790"/>
    <x v="0"/>
    <d v="2016-07-25T00:00:00"/>
  </r>
  <r>
    <s v="CA-2015-113222"/>
    <s v="Same Day"/>
    <s v="AG-10765"/>
    <s v="Anthony Garverick"/>
    <x v="2"/>
    <s v="United States"/>
    <s v="Lawrence"/>
    <x v="25"/>
    <n v="46226"/>
    <x v="2"/>
    <s v="OFF-BI-10001890"/>
    <x v="0"/>
    <x v="2"/>
    <s v="Avery Poly Binder Pockets"/>
    <n v="10.74"/>
    <n v="3"/>
    <n v="0"/>
    <n v="5.16"/>
    <x v="269"/>
    <x v="3"/>
    <d v="2015-09-11T00:00:00"/>
  </r>
  <r>
    <s v="CA-2015-151722"/>
    <s v="Standard Class"/>
    <s v="IL-15100"/>
    <s v="Ivan Liston"/>
    <x v="1"/>
    <s v="United States"/>
    <s v="Columbus"/>
    <x v="15"/>
    <n v="43229"/>
    <x v="3"/>
    <s v="TEC-AC-10000892"/>
    <x v="2"/>
    <x v="10"/>
    <s v="NETGEAR N750 Dual Band Wi-Fi Gigabit Router"/>
    <n v="288"/>
    <n v="4"/>
    <n v="0.2"/>
    <n v="57.6"/>
    <x v="615"/>
    <x v="3"/>
    <d v="2015-09-10T00:00:00"/>
  </r>
  <r>
    <s v="CA-2016-163636"/>
    <s v="Second Class"/>
    <s v="MP-18175"/>
    <s v="Mike Pelletier"/>
    <x v="2"/>
    <s v="United States"/>
    <s v="Chicago"/>
    <x v="6"/>
    <n v="60623"/>
    <x v="2"/>
    <s v="OFF-AR-10001547"/>
    <x v="0"/>
    <x v="11"/>
    <s v="Newell 311"/>
    <n v="3.54"/>
    <n v="2"/>
    <n v="0.2"/>
    <n v="0.31"/>
    <x v="2"/>
    <x v="0"/>
    <d v="2016-09-12T00:00:00"/>
  </r>
  <r>
    <s v="CA-2017-135377"/>
    <s v="Standard Class"/>
    <s v="BP-11095"/>
    <s v="Bart Pistole"/>
    <x v="0"/>
    <s v="United States"/>
    <s v="New York City"/>
    <x v="10"/>
    <n v="10024"/>
    <x v="3"/>
    <s v="FUR-BO-10004015"/>
    <x v="1"/>
    <x v="15"/>
    <s v="Bush Andora Bookcase, Maple/Graphite Gray Finish"/>
    <n v="287.98"/>
    <n v="3"/>
    <n v="0.2"/>
    <n v="7.2"/>
    <x v="743"/>
    <x v="1"/>
    <d v="2017-12-18T00:00:00"/>
  </r>
  <r>
    <s v="CA-2015-165813"/>
    <s v="Second Class"/>
    <s v="BM-11785"/>
    <s v="Bryan Mills"/>
    <x v="1"/>
    <s v="United States"/>
    <s v="Salem"/>
    <x v="40"/>
    <n v="97301"/>
    <x v="0"/>
    <s v="OFF-ST-10004258"/>
    <x v="0"/>
    <x v="3"/>
    <s v="Portable Personal File Box"/>
    <n v="29.3"/>
    <n v="3"/>
    <n v="0.2"/>
    <n v="2.56"/>
    <x v="139"/>
    <x v="3"/>
    <d v="2015-03-22T00:00:00"/>
  </r>
  <r>
    <s v="US-2017-129224"/>
    <s v="Standard Class"/>
    <s v="AS-10630"/>
    <s v="Ann Steele"/>
    <x v="2"/>
    <s v="United States"/>
    <s v="Knoxville"/>
    <x v="19"/>
    <n v="37918"/>
    <x v="1"/>
    <s v="OFF-LA-10003190"/>
    <x v="0"/>
    <x v="0"/>
    <s v="Avery 474"/>
    <n v="4.6100000000000003"/>
    <n v="2"/>
    <n v="0.2"/>
    <n v="1.67"/>
    <x v="131"/>
    <x v="1"/>
    <d v="2017-03-23T00:00:00"/>
  </r>
  <r>
    <s v="CA-2015-169572"/>
    <s v="Standard Class"/>
    <s v="AG-10525"/>
    <s v="Andy Gerbode"/>
    <x v="0"/>
    <s v="United States"/>
    <s v="Richmond"/>
    <x v="9"/>
    <n v="23223"/>
    <x v="1"/>
    <s v="OFF-BI-10002799"/>
    <x v="0"/>
    <x v="2"/>
    <s v="SlimView Poly Binder, 3/8\\&quot;&quot;"/>
    <n v="46.62"/>
    <n v="9"/>
    <n v="0"/>
    <n v="21.45"/>
    <x v="407"/>
    <x v="3"/>
    <d v="2015-12-09T00:00:00"/>
  </r>
  <r>
    <s v="CA-2017-162075"/>
    <s v="Standard Class"/>
    <s v="TT-21220"/>
    <s v="Thomas Thornton"/>
    <x v="1"/>
    <s v="United States"/>
    <s v="Houston"/>
    <x v="5"/>
    <n v="77041"/>
    <x v="2"/>
    <s v="TEC-PH-10001557"/>
    <x v="2"/>
    <x v="5"/>
    <s v="Pyle PMP37LED"/>
    <n v="537.54"/>
    <n v="7"/>
    <n v="0.2"/>
    <n v="47.04"/>
    <x v="524"/>
    <x v="1"/>
    <d v="2017-03-24T00:00:00"/>
  </r>
  <r>
    <s v="US-2016-150140"/>
    <s v="Standard Class"/>
    <s v="VM-21685"/>
    <s v="Valerie Mitchum"/>
    <x v="2"/>
    <s v="United States"/>
    <s v="Burlington"/>
    <x v="41"/>
    <n v="5408"/>
    <x v="3"/>
    <s v="TEC-PH-10002555"/>
    <x v="2"/>
    <x v="5"/>
    <s v="Nortel Meridian M5316 Digital phone"/>
    <n v="1294.75"/>
    <n v="5"/>
    <n v="0"/>
    <n v="336.64"/>
    <x v="900"/>
    <x v="0"/>
    <d v="2016-10-04T00:00:00"/>
  </r>
  <r>
    <s v="CA-2014-116666"/>
    <s v="First Class"/>
    <s v="KT-16480"/>
    <s v="Kean Thornton"/>
    <x v="1"/>
    <s v="United States"/>
    <s v="Philadelphia"/>
    <x v="13"/>
    <n v="19134"/>
    <x v="3"/>
    <s v="TEC-CO-10001449"/>
    <x v="2"/>
    <x v="16"/>
    <s v="Hewlett Packard LaserJet 3310 Copier"/>
    <n v="1799.97"/>
    <n v="5"/>
    <n v="0.4"/>
    <n v="240"/>
    <x v="901"/>
    <x v="2"/>
    <d v="2014-10-05T00:00:00"/>
  </r>
  <r>
    <s v="CA-2017-148992"/>
    <s v="Standard Class"/>
    <s v="CS-12250"/>
    <s v="Chris Selesnick"/>
    <x v="0"/>
    <s v="United States"/>
    <s v="Chicago"/>
    <x v="6"/>
    <n v="60623"/>
    <x v="2"/>
    <s v="OFF-PA-10004285"/>
    <x v="0"/>
    <x v="1"/>
    <s v="Xerox 1959"/>
    <n v="10.69"/>
    <n v="2"/>
    <n v="0.2"/>
    <n v="3.74"/>
    <x v="498"/>
    <x v="1"/>
    <d v="2017-11-27T00:00:00"/>
  </r>
  <r>
    <s v="CA-2016-113082"/>
    <s v="Standard Class"/>
    <s v="MC-17590"/>
    <s v="Matt Collister"/>
    <x v="0"/>
    <s v="United States"/>
    <s v="Utica"/>
    <x v="10"/>
    <n v="13501"/>
    <x v="3"/>
    <s v="FUR-FU-10002813"/>
    <x v="1"/>
    <x v="8"/>
    <s v="DAX Contemporary Wood Frame with Silver Metal Mat, Desktop, 11 x 14 Size"/>
    <n v="40.479999999999997"/>
    <n v="2"/>
    <n v="0"/>
    <n v="14.57"/>
    <x v="824"/>
    <x v="0"/>
    <d v="2016-12-09T00:00:00"/>
  </r>
  <r>
    <s v="CA-2017-120614"/>
    <s v="Standard Class"/>
    <s v="SM-20950"/>
    <s v="Suzanne McNair"/>
    <x v="0"/>
    <s v="United States"/>
    <s v="Los Angeles"/>
    <x v="0"/>
    <n v="90004"/>
    <x v="0"/>
    <s v="OFF-PA-10004911"/>
    <x v="0"/>
    <x v="1"/>
    <s v="Rediform S.O.S. 1-Up Phone Message Bk, 4-1/4x3-1/16 Bk, 1 Form/Pg, 40 Messages/Bk, 3/Pk"/>
    <n v="37.520000000000003"/>
    <n v="4"/>
    <n v="0"/>
    <n v="18.010000000000002"/>
    <x v="902"/>
    <x v="1"/>
    <d v="2017-05-30T00:00:00"/>
  </r>
  <r>
    <s v="CA-2015-127754"/>
    <s v="Standard Class"/>
    <s v="CK-12760"/>
    <s v="Cyma Kinney"/>
    <x v="0"/>
    <s v="United States"/>
    <s v="Glendale"/>
    <x v="28"/>
    <n v="85301"/>
    <x v="0"/>
    <s v="FUR-CH-10003199"/>
    <x v="1"/>
    <x v="7"/>
    <s v="Office Star - Contemporary Task Swivel Chair"/>
    <n v="266.35000000000002"/>
    <n v="3"/>
    <n v="0.2"/>
    <n v="13.32"/>
    <x v="588"/>
    <x v="3"/>
    <d v="2015-07-31T00:00:00"/>
  </r>
  <r>
    <s v="CA-2015-142930"/>
    <s v="Standard Class"/>
    <s v="EB-14170"/>
    <s v="Evan Bailliet"/>
    <x v="1"/>
    <s v="United States"/>
    <s v="Austin"/>
    <x v="5"/>
    <n v="78745"/>
    <x v="2"/>
    <s v="OFF-PA-10003395"/>
    <x v="0"/>
    <x v="1"/>
    <s v="Xerox 1941"/>
    <n v="335.52"/>
    <n v="4"/>
    <n v="0.2"/>
    <n v="117.43"/>
    <x v="567"/>
    <x v="3"/>
    <d v="2015-11-28T00:00:00"/>
  </r>
  <r>
    <s v="CA-2017-117156"/>
    <s v="Second Class"/>
    <s v="TB-21055"/>
    <s v="Ted Butterfield"/>
    <x v="1"/>
    <s v="United States"/>
    <s v="Reading"/>
    <x v="13"/>
    <n v="19601"/>
    <x v="3"/>
    <s v="OFF-EN-10003845"/>
    <x v="0"/>
    <x v="6"/>
    <s v="Colored Envelopes"/>
    <n v="8.86"/>
    <n v="3"/>
    <n v="0.2"/>
    <n v="2.88"/>
    <x v="598"/>
    <x v="1"/>
    <d v="2017-03-23T00:00:00"/>
  </r>
  <r>
    <s v="CA-2015-115399"/>
    <s v="First Class"/>
    <s v="AG-10900"/>
    <s v="Arthur Gainer"/>
    <x v="1"/>
    <s v="United States"/>
    <s v="Philadelphia"/>
    <x v="13"/>
    <n v="19134"/>
    <x v="3"/>
    <s v="OFF-LA-10003190"/>
    <x v="0"/>
    <x v="0"/>
    <s v="Avery 474"/>
    <n v="6.91"/>
    <n v="3"/>
    <n v="0.2"/>
    <n v="2.5099999999999998"/>
    <x v="765"/>
    <x v="3"/>
    <d v="2015-12-22T00:00:00"/>
  </r>
  <r>
    <s v="CA-2015-115168"/>
    <s v="Standard Class"/>
    <s v="BB-11545"/>
    <s v="Brenda Bowman"/>
    <x v="0"/>
    <s v="United States"/>
    <s v="Saint Charles"/>
    <x v="14"/>
    <n v="63301"/>
    <x v="2"/>
    <s v="OFF-PA-10000528"/>
    <x v="0"/>
    <x v="1"/>
    <s v="Xerox 1981"/>
    <n v="10.56"/>
    <n v="2"/>
    <n v="0"/>
    <n v="4.75"/>
    <x v="769"/>
    <x v="3"/>
    <d v="2015-09-06T00:00:00"/>
  </r>
  <r>
    <s v="CA-2014-109680"/>
    <s v="First Class"/>
    <s v="VP-21760"/>
    <s v="Victoria Pisteka"/>
    <x v="0"/>
    <s v="United States"/>
    <s v="Indianapolis"/>
    <x v="25"/>
    <n v="46203"/>
    <x v="2"/>
    <s v="OFF-ST-10001932"/>
    <x v="0"/>
    <x v="3"/>
    <s v="Fellowes Staxonsteel Drawer Files"/>
    <n v="386.34"/>
    <n v="2"/>
    <n v="0"/>
    <n v="54.09"/>
    <x v="81"/>
    <x v="2"/>
    <d v="2014-09-10T00:00:00"/>
  </r>
  <r>
    <s v="CA-2016-167983"/>
    <s v="Second Class"/>
    <s v="RP-19270"/>
    <s v="Rachel Payne"/>
    <x v="0"/>
    <s v="United States"/>
    <s v="Seattle"/>
    <x v="2"/>
    <n v="98115"/>
    <x v="0"/>
    <s v="OFF-BI-10003727"/>
    <x v="0"/>
    <x v="2"/>
    <s v="Avery Durable Slant Ring Binders With Label Holder"/>
    <n v="33.44"/>
    <n v="10"/>
    <n v="0.2"/>
    <n v="11.7"/>
    <x v="903"/>
    <x v="0"/>
    <d v="2016-08-24T00:00:00"/>
  </r>
  <r>
    <s v="CA-2015-145324"/>
    <s v="Standard Class"/>
    <s v="DH-13675"/>
    <s v="Duane Huffman"/>
    <x v="2"/>
    <s v="United States"/>
    <s v="Harrisonburg"/>
    <x v="9"/>
    <n v="22801"/>
    <x v="1"/>
    <s v="FUR-FU-10002759"/>
    <x v="1"/>
    <x v="8"/>
    <s v="12-1/2 Diameter Round Wall Clock"/>
    <n v="39.96"/>
    <n v="2"/>
    <n v="0"/>
    <n v="14.39"/>
    <x v="904"/>
    <x v="3"/>
    <d v="2015-11-19T00:00:00"/>
  </r>
  <r>
    <s v="CA-2015-153423"/>
    <s v="Standard Class"/>
    <s v="SW-20455"/>
    <s v="Shaun Weien"/>
    <x v="1"/>
    <s v="United States"/>
    <s v="Rochester"/>
    <x v="10"/>
    <n v="14609"/>
    <x v="3"/>
    <s v="OFF-BI-10000545"/>
    <x v="0"/>
    <x v="2"/>
    <s v="GBC Ibimaster 500 Manual ProClick Binding System"/>
    <n v="1217.57"/>
    <n v="2"/>
    <n v="0.2"/>
    <n v="456.59"/>
    <x v="905"/>
    <x v="3"/>
    <d v="2015-06-27T00:00:00"/>
  </r>
  <r>
    <s v="CA-2014-141173"/>
    <s v="Second Class"/>
    <s v="JC-16105"/>
    <s v="Julie Creighton"/>
    <x v="0"/>
    <s v="United States"/>
    <s v="Minneapolis"/>
    <x v="12"/>
    <n v="55407"/>
    <x v="2"/>
    <s v="OFF-ST-10000885"/>
    <x v="0"/>
    <x v="3"/>
    <s v="Fellowes Desktop Hanging File Manager"/>
    <n v="67.150000000000006"/>
    <n v="5"/>
    <n v="0"/>
    <n v="16.79"/>
    <x v="680"/>
    <x v="2"/>
    <d v="2014-11-20T00:00:00"/>
  </r>
  <r>
    <s v="CA-2014-119977"/>
    <s v="Second Class"/>
    <s v="DN-13690"/>
    <s v="Duane Noonan"/>
    <x v="1"/>
    <s v="United States"/>
    <s v="New York City"/>
    <x v="10"/>
    <n v="10011"/>
    <x v="3"/>
    <s v="OFF-PA-10003823"/>
    <x v="0"/>
    <x v="1"/>
    <s v="Xerox 197"/>
    <n v="123.92"/>
    <n v="4"/>
    <n v="0"/>
    <n v="55.76"/>
    <x v="849"/>
    <x v="2"/>
    <d v="2014-10-13T00:00:00"/>
  </r>
  <r>
    <s v="CA-2017-163671"/>
    <s v="Standard Class"/>
    <s v="DP-13105"/>
    <s v="Dave Poirier"/>
    <x v="0"/>
    <s v="United States"/>
    <s v="Meridian"/>
    <x v="43"/>
    <n v="83642"/>
    <x v="0"/>
    <s v="OFF-BI-10001679"/>
    <x v="0"/>
    <x v="2"/>
    <s v="GBC Instant Index System for Binding Systems"/>
    <n v="21.31"/>
    <n v="3"/>
    <n v="0.2"/>
    <n v="7.99"/>
    <x v="68"/>
    <x v="1"/>
    <d v="2017-12-30T00:00:00"/>
  </r>
  <r>
    <s v="US-2017-114356"/>
    <s v="Standard Class"/>
    <s v="TT-21460"/>
    <s v="Tonja Turnell"/>
    <x v="2"/>
    <s v="United States"/>
    <s v="Charlotte"/>
    <x v="1"/>
    <n v="28205"/>
    <x v="1"/>
    <s v="TEC-PH-10003171"/>
    <x v="2"/>
    <x v="5"/>
    <s v="Plantronics Encore H101 Dual EarpiecesÂ Headset"/>
    <n v="35.96"/>
    <n v="1"/>
    <n v="0.2"/>
    <n v="3.6"/>
    <x v="332"/>
    <x v="1"/>
    <d v="2017-08-26T00:00:00"/>
  </r>
  <r>
    <s v="CA-2015-158148"/>
    <s v="Standard Class"/>
    <s v="JM-15865"/>
    <s v="John Murray"/>
    <x v="1"/>
    <s v="United States"/>
    <s v="Arlington"/>
    <x v="9"/>
    <n v="22204"/>
    <x v="1"/>
    <s v="OFF-AP-10003281"/>
    <x v="0"/>
    <x v="9"/>
    <s v="Acco 6 Outlet Guardian Standard Surge Suppressor"/>
    <n v="36.270000000000003"/>
    <n v="3"/>
    <n v="0"/>
    <n v="10.88"/>
    <x v="78"/>
    <x v="3"/>
    <d v="2015-12-26T00:00:00"/>
  </r>
  <r>
    <s v="CA-2016-158260"/>
    <s v="Standard Class"/>
    <s v="CC-12475"/>
    <s v="Cindy Chapman"/>
    <x v="1"/>
    <s v="United States"/>
    <s v="San Diego"/>
    <x v="0"/>
    <n v="92037"/>
    <x v="0"/>
    <s v="TEC-MA-10003176"/>
    <x v="2"/>
    <x v="14"/>
    <s v="Okidata B400 Printer"/>
    <n v="686.4"/>
    <n v="2"/>
    <n v="0.2"/>
    <n v="77.22"/>
    <x v="111"/>
    <x v="0"/>
    <d v="2016-08-11T00:00:00"/>
  </r>
  <r>
    <s v="CA-2014-169642"/>
    <s v="Second Class"/>
    <s v="BB-10990"/>
    <s v="Barry Blumstein"/>
    <x v="0"/>
    <s v="United States"/>
    <s v="Los Angeles"/>
    <x v="0"/>
    <n v="90036"/>
    <x v="0"/>
    <s v="OFF-ST-10002574"/>
    <x v="0"/>
    <x v="3"/>
    <s v="SAFCO Commercial Wire Shelving, Black"/>
    <n v="276.27999999999997"/>
    <n v="2"/>
    <n v="0"/>
    <n v="0"/>
    <x v="542"/>
    <x v="2"/>
    <d v="2014-07-30T00:00:00"/>
  </r>
  <r>
    <s v="CA-2017-103968"/>
    <s v="Standard Class"/>
    <s v="ML-17755"/>
    <s v="Max Ludwig"/>
    <x v="2"/>
    <s v="United States"/>
    <s v="Stockton"/>
    <x v="0"/>
    <n v="95207"/>
    <x v="0"/>
    <s v="FUR-FU-10003394"/>
    <x v="1"/>
    <x v="8"/>
    <s v="Tenex \The Solids\&quot;\&quot; Textured Chair Mats\&quot;&quot;"/>
    <n v="629.64"/>
    <n v="9"/>
    <n v="0"/>
    <n v="107.04"/>
    <x v="744"/>
    <x v="1"/>
    <d v="2017-07-12T00:00:00"/>
  </r>
  <r>
    <s v="CA-2016-162159"/>
    <s v="First Class"/>
    <s v="CR-12625"/>
    <s v="Corey Roper"/>
    <x v="2"/>
    <s v="United States"/>
    <s v="Columbus"/>
    <x v="29"/>
    <n v="31907"/>
    <x v="1"/>
    <s v="FUR-CH-10001146"/>
    <x v="1"/>
    <x v="7"/>
    <s v="Global Value Mid-Back Manager's Chair, Gray"/>
    <n v="121.78"/>
    <n v="2"/>
    <n v="0"/>
    <n v="30.45"/>
    <x v="808"/>
    <x v="0"/>
    <d v="2016-09-18T00:00:00"/>
  </r>
  <r>
    <s v="CA-2015-111038"/>
    <s v="Standard Class"/>
    <s v="LC-16960"/>
    <s v="Lindsay Castell"/>
    <x v="2"/>
    <s v="United States"/>
    <s v="San Diego"/>
    <x v="0"/>
    <n v="92037"/>
    <x v="0"/>
    <s v="FUR-CH-10003973"/>
    <x v="1"/>
    <x v="7"/>
    <s v="GuestStacker Chair with Chrome Finish Legs"/>
    <n v="2676.67"/>
    <n v="9"/>
    <n v="0.2"/>
    <n v="267.67"/>
    <x v="238"/>
    <x v="3"/>
    <d v="2015-06-12T00:00:00"/>
  </r>
  <r>
    <s v="CA-2014-124723"/>
    <s v="Standard Class"/>
    <s v="GZ-14470"/>
    <s v="Gary Zandusky"/>
    <x v="1"/>
    <s v="United States"/>
    <s v="Texas City"/>
    <x v="5"/>
    <n v="77590"/>
    <x v="2"/>
    <s v="FUR-TA-10001307"/>
    <x v="1"/>
    <x v="4"/>
    <s v="SAFCO PlanMaster Heigh-Adjustable Drafting Table Base, 43w x 30d x 30-37h, Black"/>
    <n v="489.23"/>
    <n v="2"/>
    <n v="0.3"/>
    <n v="41.93"/>
    <x v="906"/>
    <x v="2"/>
    <d v="2014-12-08T00:00:00"/>
  </r>
  <r>
    <s v="CA-2016-139934"/>
    <s v="First Class"/>
    <s v="AY-10555"/>
    <s v="Andy Yotov"/>
    <x v="0"/>
    <s v="United States"/>
    <s v="San Francisco"/>
    <x v="0"/>
    <n v="94110"/>
    <x v="0"/>
    <s v="TEC-PH-10001552"/>
    <x v="2"/>
    <x v="5"/>
    <s v="I Need's 3d Hello Kitty Hybrid Silicone Case Cover for HTC One X 4g with 3d Hello Kitty Stylus Pen Green/pink"/>
    <n v="66.98"/>
    <n v="7"/>
    <n v="0.2"/>
    <n v="6.7"/>
    <x v="105"/>
    <x v="0"/>
    <d v="2016-12-20T00:00:00"/>
  </r>
  <r>
    <s v="CA-2015-109603"/>
    <s v="Standard Class"/>
    <s v="EM-13825"/>
    <s v="Elizabeth Moffitt"/>
    <x v="0"/>
    <s v="United States"/>
    <s v="Moreno Valley"/>
    <x v="0"/>
    <n v="92553"/>
    <x v="0"/>
    <s v="OFF-PA-10003790"/>
    <x v="0"/>
    <x v="1"/>
    <s v="Xerox 1991"/>
    <n v="182.72"/>
    <n v="8"/>
    <n v="0"/>
    <n v="84.05"/>
    <x v="907"/>
    <x v="3"/>
    <d v="2015-01-26T00:00:00"/>
  </r>
  <r>
    <s v="CA-2017-160661"/>
    <s v="Standard Class"/>
    <s v="SA-20830"/>
    <s v="Sue Ann Reed"/>
    <x v="1"/>
    <s v="United States"/>
    <s v="Everett"/>
    <x v="24"/>
    <n v="2149"/>
    <x v="3"/>
    <s v="OFF-LA-10002475"/>
    <x v="0"/>
    <x v="0"/>
    <s v="Avery 519"/>
    <n v="21.93"/>
    <n v="3"/>
    <n v="0"/>
    <n v="10.31"/>
    <x v="581"/>
    <x v="1"/>
    <d v="2017-10-28T00:00:00"/>
  </r>
  <r>
    <s v="CA-2014-160276"/>
    <s v="Standard Class"/>
    <s v="AH-10690"/>
    <s v="Anna HÃ¤berlin"/>
    <x v="0"/>
    <s v="United States"/>
    <s v="Virginia Beach"/>
    <x v="9"/>
    <n v="23464"/>
    <x v="1"/>
    <s v="FUR-FU-10003192"/>
    <x v="1"/>
    <x v="8"/>
    <s v="Luxo Adjustable Task Clamp Lamp"/>
    <n v="177.68"/>
    <n v="2"/>
    <n v="0"/>
    <n v="46.2"/>
    <x v="908"/>
    <x v="2"/>
    <d v="2014-08-04T00:00:00"/>
  </r>
  <r>
    <s v="CA-2014-132983"/>
    <s v="Standard Class"/>
    <s v="DS-13180"/>
    <s v="David Smith"/>
    <x v="0"/>
    <s v="United States"/>
    <s v="Jamestown"/>
    <x v="10"/>
    <n v="14701"/>
    <x v="3"/>
    <s v="TEC-AC-10000736"/>
    <x v="2"/>
    <x v="10"/>
    <s v="Logitech G600 MMO Gaming Mouse"/>
    <n v="159.97999999999999"/>
    <n v="2"/>
    <n v="0"/>
    <n v="57.59"/>
    <x v="879"/>
    <x v="2"/>
    <d v="2014-04-28T00:00:00"/>
  </r>
  <r>
    <s v="CA-2015-143616"/>
    <s v="Second Class"/>
    <s v="SS-20140"/>
    <s v="Saphhira Shifley"/>
    <x v="0"/>
    <s v="United States"/>
    <s v="Seattle"/>
    <x v="2"/>
    <n v="98103"/>
    <x v="0"/>
    <s v="OFF-AR-10002067"/>
    <x v="0"/>
    <x v="11"/>
    <s v="Newell 334"/>
    <n v="99.2"/>
    <n v="5"/>
    <n v="0"/>
    <n v="25.79"/>
    <x v="909"/>
    <x v="3"/>
    <d v="2015-09-29T00:00:00"/>
  </r>
  <r>
    <s v="CA-2016-102134"/>
    <s v="Standard Class"/>
    <s v="SP-20545"/>
    <s v="Sibella Parks"/>
    <x v="0"/>
    <s v="United States"/>
    <s v="Green Bay"/>
    <x v="3"/>
    <n v="54302"/>
    <x v="2"/>
    <s v="FUR-FU-10003724"/>
    <x v="1"/>
    <x v="8"/>
    <s v="Westinghouse Clip-On Gooseneck Lamps"/>
    <n v="16.739999999999998"/>
    <n v="2"/>
    <n v="0"/>
    <n v="4.3499999999999996"/>
    <x v="283"/>
    <x v="0"/>
    <d v="2016-03-19T00:00:00"/>
  </r>
  <r>
    <s v="CA-2014-154592"/>
    <s v="First Class"/>
    <s v="EH-14005"/>
    <s v="Erica Hernandez"/>
    <x v="2"/>
    <s v="United States"/>
    <s v="San Francisco"/>
    <x v="0"/>
    <n v="94109"/>
    <x v="0"/>
    <s v="OFF-PA-10000062"/>
    <x v="0"/>
    <x v="1"/>
    <s v="Green Bar Computer Printout Paper"/>
    <n v="164.88"/>
    <n v="3"/>
    <n v="0"/>
    <n v="80.790000000000006"/>
    <x v="666"/>
    <x v="2"/>
    <d v="2014-08-12T00:00:00"/>
  </r>
  <r>
    <s v="CA-2014-128622"/>
    <s v="Second Class"/>
    <s v="SC-20260"/>
    <s v="Scott Cohen"/>
    <x v="0"/>
    <s v="United States"/>
    <s v="San Francisco"/>
    <x v="0"/>
    <n v="94110"/>
    <x v="0"/>
    <s v="OFF-SU-10001574"/>
    <x v="0"/>
    <x v="13"/>
    <s v="Acme Value Line Scissors"/>
    <n v="10.95"/>
    <n v="3"/>
    <n v="0"/>
    <n v="3.29"/>
    <x v="404"/>
    <x v="2"/>
    <d v="2014-11-17T00:00:00"/>
  </r>
  <r>
    <s v="CA-2014-132913"/>
    <s v="First Class"/>
    <s v="AS-10090"/>
    <s v="Adam Shillingsburg"/>
    <x v="1"/>
    <s v="United States"/>
    <s v="San Diego"/>
    <x v="0"/>
    <n v="92037"/>
    <x v="0"/>
    <s v="OFF-AP-10003278"/>
    <x v="0"/>
    <x v="9"/>
    <s v="Belkin 7-Outlet SurgeMaster Home Series"/>
    <n v="13.97"/>
    <n v="1"/>
    <n v="0"/>
    <n v="3.63"/>
    <x v="66"/>
    <x v="2"/>
    <d v="2014-12-26T00:00:00"/>
  </r>
  <r>
    <s v="CA-2014-126480"/>
    <s v="Standard Class"/>
    <s v="HG-14965"/>
    <s v="Henry Goldwyn"/>
    <x v="0"/>
    <s v="United States"/>
    <s v="San Diego"/>
    <x v="0"/>
    <n v="92024"/>
    <x v="0"/>
    <s v="OFF-PA-10004610"/>
    <x v="0"/>
    <x v="1"/>
    <s v="Xerox 1900"/>
    <n v="8.56"/>
    <n v="2"/>
    <n v="0"/>
    <n v="3.85"/>
    <x v="359"/>
    <x v="2"/>
    <d v="2014-09-24T00:00:00"/>
  </r>
  <r>
    <s v="CA-2017-122308"/>
    <s v="Standard Class"/>
    <s v="MV-17485"/>
    <s v="Mark Van Huff"/>
    <x v="1"/>
    <s v="United States"/>
    <s v="New York City"/>
    <x v="10"/>
    <n v="10011"/>
    <x v="3"/>
    <s v="FUR-CH-10000665"/>
    <x v="1"/>
    <x v="7"/>
    <s v="Global Airflow Leather Mesh Back Chair, Black"/>
    <n v="271.76"/>
    <n v="2"/>
    <n v="0.1"/>
    <n v="60.39"/>
    <x v="910"/>
    <x v="1"/>
    <d v="2017-03-28T00:00:00"/>
  </r>
  <r>
    <s v="CA-2017-159226"/>
    <s v="Second Class"/>
    <s v="RL-19615"/>
    <s v="Rob Lucas"/>
    <x v="1"/>
    <s v="United States"/>
    <s v="Los Angeles"/>
    <x v="0"/>
    <n v="90008"/>
    <x v="0"/>
    <s v="FUR-BO-10004709"/>
    <x v="1"/>
    <x v="15"/>
    <s v="Bush Westfield Collection Bookcases, Medium Cherry Finish"/>
    <n v="344.98"/>
    <n v="7"/>
    <n v="0.15"/>
    <n v="28.41"/>
    <x v="647"/>
    <x v="1"/>
    <d v="2017-04-27T00:00:00"/>
  </r>
  <r>
    <s v="CA-2014-119529"/>
    <s v="Second Class"/>
    <s v="DM-13345"/>
    <s v="Denise Monton"/>
    <x v="0"/>
    <s v="United States"/>
    <s v="Orange"/>
    <x v="18"/>
    <n v="7050"/>
    <x v="3"/>
    <s v="OFF-BI-10000546"/>
    <x v="0"/>
    <x v="2"/>
    <s v="Avery Durable Binders"/>
    <n v="5.76"/>
    <n v="2"/>
    <n v="0"/>
    <n v="2.82"/>
    <x v="700"/>
    <x v="2"/>
    <d v="2014-05-11T00:00:00"/>
  </r>
  <r>
    <s v="US-2017-139577"/>
    <s v="Standard Class"/>
    <s v="TN-21040"/>
    <s v="Tanja Norvell"/>
    <x v="2"/>
    <s v="United States"/>
    <s v="San Francisco"/>
    <x v="0"/>
    <n v="94110"/>
    <x v="0"/>
    <s v="TEC-AC-10004708"/>
    <x v="2"/>
    <x v="10"/>
    <s v="Sony 32GB Class 10 Micro SDHC R40 Memory Card"/>
    <n v="104.75"/>
    <n v="5"/>
    <n v="0"/>
    <n v="22"/>
    <x v="73"/>
    <x v="1"/>
    <d v="2017-06-10T00:00:00"/>
  </r>
  <r>
    <s v="US-2017-116491"/>
    <s v="First Class"/>
    <s v="PG-18820"/>
    <s v="Patrick Gardner"/>
    <x v="1"/>
    <s v="United States"/>
    <s v="Dallas"/>
    <x v="5"/>
    <n v="75081"/>
    <x v="2"/>
    <s v="TEC-PH-10004531"/>
    <x v="2"/>
    <x v="5"/>
    <s v="OtterBox Commuter Series Case - iPhone 5 &amp; 5s"/>
    <n v="35.18"/>
    <n v="2"/>
    <n v="0.2"/>
    <n v="12.31"/>
    <x v="440"/>
    <x v="1"/>
    <d v="2017-11-13T00:00:00"/>
  </r>
  <r>
    <s v="CA-2014-103807"/>
    <s v="Standard Class"/>
    <s v="EM-13825"/>
    <s v="Elizabeth Moffitt"/>
    <x v="0"/>
    <s v="United States"/>
    <s v="Sandy Springs"/>
    <x v="29"/>
    <n v="30328"/>
    <x v="1"/>
    <s v="TEC-AC-10000199"/>
    <x v="2"/>
    <x v="10"/>
    <s v="Kingston Digital DataTraveler 8GB USB 2.0"/>
    <n v="5.95"/>
    <n v="1"/>
    <n v="0"/>
    <n v="0.83"/>
    <x v="635"/>
    <x v="2"/>
    <d v="2014-09-12T00:00:00"/>
  </r>
  <r>
    <s v="CA-2017-106047"/>
    <s v="Standard Class"/>
    <s v="CS-11860"/>
    <s v="Cari Schnelling"/>
    <x v="1"/>
    <s v="United States"/>
    <s v="Fairfield"/>
    <x v="15"/>
    <n v="45014"/>
    <x v="3"/>
    <s v="OFF-PA-10000791"/>
    <x v="0"/>
    <x v="1"/>
    <s v="Wirebound Message Books, Four 2 3/4 x 5 Forms per Page, 200 Sets per Book"/>
    <n v="3.82"/>
    <n v="1"/>
    <n v="0.2"/>
    <n v="1.19"/>
    <x v="911"/>
    <x v="1"/>
    <d v="2017-12-07T00:00:00"/>
  </r>
  <r>
    <s v="CA-2017-127803"/>
    <s v="Standard Class"/>
    <s v="ND-18460"/>
    <s v="Neil Ducich"/>
    <x v="0"/>
    <s v="United States"/>
    <s v="Huntsville"/>
    <x v="35"/>
    <n v="35810"/>
    <x v="1"/>
    <s v="OFF-BI-10001787"/>
    <x v="0"/>
    <x v="2"/>
    <s v="Wilson Jones Four-Pocket Poly Binders"/>
    <n v="26.16"/>
    <n v="4"/>
    <n v="0"/>
    <n v="12.82"/>
    <x v="103"/>
    <x v="1"/>
    <d v="2017-05-23T00:00:00"/>
  </r>
  <r>
    <s v="CA-2015-137071"/>
    <s v="First Class"/>
    <s v="ED-13885"/>
    <s v="Emily Ducich"/>
    <x v="2"/>
    <s v="United States"/>
    <s v="Houston"/>
    <x v="5"/>
    <n v="77036"/>
    <x v="2"/>
    <s v="TEC-AC-10004353"/>
    <x v="2"/>
    <x v="10"/>
    <s v="Hypercom P1300 Pinpad"/>
    <n v="100.8"/>
    <n v="2"/>
    <n v="0.2"/>
    <n v="21.42"/>
    <x v="78"/>
    <x v="3"/>
    <d v="2015-12-21T00:00:00"/>
  </r>
  <r>
    <s v="CA-2016-121447"/>
    <s v="First Class"/>
    <s v="EA-14035"/>
    <s v="Erin Ashbrook"/>
    <x v="0"/>
    <s v="United States"/>
    <s v="New York City"/>
    <x v="10"/>
    <n v="10011"/>
    <x v="3"/>
    <s v="FUR-FU-10001861"/>
    <x v="1"/>
    <x v="8"/>
    <s v="Floodlight Indoor Halogen Bulbs, 1 Bulb per Pack, 60 Watts"/>
    <n v="135.80000000000001"/>
    <n v="7"/>
    <n v="0"/>
    <n v="66.540000000000006"/>
    <x v="912"/>
    <x v="0"/>
    <d v="2016-02-22T00:00:00"/>
  </r>
  <r>
    <s v="CA-2016-161361"/>
    <s v="Second Class"/>
    <s v="MV-17485"/>
    <s v="Mark Van Huff"/>
    <x v="1"/>
    <s v="United States"/>
    <s v="Pocatello"/>
    <x v="43"/>
    <n v="83201"/>
    <x v="0"/>
    <s v="OFF-BI-10002215"/>
    <x v="0"/>
    <x v="2"/>
    <s v="Wilson Jones Hanging View Binder, White, 1\\&quot;&quot;"/>
    <n v="17.04"/>
    <n v="3"/>
    <n v="0.2"/>
    <n v="5.54"/>
    <x v="110"/>
    <x v="0"/>
    <d v="2016-03-28T00:00:00"/>
  </r>
  <r>
    <s v="US-2016-141880"/>
    <s v="First Class"/>
    <s v="TC-21475"/>
    <s v="Tony Chapman"/>
    <x v="2"/>
    <s v="United States"/>
    <s v="Fort Collins"/>
    <x v="22"/>
    <n v="80525"/>
    <x v="0"/>
    <s v="FUR-FU-10001979"/>
    <x v="1"/>
    <x v="8"/>
    <s v="Dana Halogen Swing-Arm Architect Lamp"/>
    <n v="98.33"/>
    <n v="3"/>
    <n v="0.2"/>
    <n v="9.83"/>
    <x v="850"/>
    <x v="0"/>
    <d v="2016-08-23T00:00:00"/>
  </r>
  <r>
    <s v="CA-2015-165799"/>
    <s v="First Class"/>
    <s v="SG-20470"/>
    <s v="Sheri Gordon"/>
    <x v="1"/>
    <s v="United States"/>
    <s v="New York City"/>
    <x v="10"/>
    <n v="10024"/>
    <x v="3"/>
    <s v="FUR-CH-10001482"/>
    <x v="1"/>
    <x v="7"/>
    <s v="Office Star - Mesh Screen back chair with Vinyl seat"/>
    <n v="117.88"/>
    <n v="1"/>
    <n v="0.1"/>
    <n v="1.31"/>
    <x v="356"/>
    <x v="3"/>
    <d v="2015-06-29T00:00:00"/>
  </r>
  <r>
    <s v="CA-2014-138198"/>
    <s v="Standard Class"/>
    <s v="JL-15130"/>
    <s v="Jack Lebron"/>
    <x v="1"/>
    <s v="United States"/>
    <s v="New Rochelle"/>
    <x v="10"/>
    <n v="10801"/>
    <x v="3"/>
    <s v="OFF-BI-10002103"/>
    <x v="0"/>
    <x v="2"/>
    <s v="Cardinal Slant-D Ring Binder, Heavy Gauge Vinyl"/>
    <n v="13.9"/>
    <n v="2"/>
    <n v="0.2"/>
    <n v="4.5199999999999996"/>
    <x v="913"/>
    <x v="2"/>
    <d v="2014-07-23T00:00:00"/>
  </r>
  <r>
    <s v="CA-2017-105823"/>
    <s v="Standard Class"/>
    <s v="RB-19465"/>
    <s v="Rick Bensley"/>
    <x v="2"/>
    <s v="United States"/>
    <s v="Detroit"/>
    <x v="8"/>
    <n v="48227"/>
    <x v="2"/>
    <s v="FUR-CH-10000454"/>
    <x v="1"/>
    <x v="7"/>
    <s v="Hon Deluxe Fabric Upholstered Stacking Chairs, Rounded Back"/>
    <n v="487.96"/>
    <n v="2"/>
    <n v="0"/>
    <n v="146.38999999999999"/>
    <x v="399"/>
    <x v="1"/>
    <d v="2017-06-26T00:00:00"/>
  </r>
  <r>
    <s v="CA-2014-152268"/>
    <s v="Standard Class"/>
    <s v="SC-20095"/>
    <s v="Sanjit Chand"/>
    <x v="1"/>
    <s v="United States"/>
    <s v="Fayetteville"/>
    <x v="27"/>
    <n v="72701"/>
    <x v="1"/>
    <s v="OFF-BI-10001359"/>
    <x v="0"/>
    <x v="2"/>
    <s v="GBC DocuBind TL300 Electric Binding System"/>
    <n v="1793.98"/>
    <n v="2"/>
    <n v="0"/>
    <n v="843.17"/>
    <x v="592"/>
    <x v="2"/>
    <d v="2014-07-09T00:00:00"/>
  </r>
  <r>
    <s v="CA-2016-117121"/>
    <s v="Standard Class"/>
    <s v="AB-10105"/>
    <s v="Adrian Barton"/>
    <x v="1"/>
    <s v="United States"/>
    <s v="Detroit"/>
    <x v="8"/>
    <n v="48205"/>
    <x v="2"/>
    <s v="OFF-BI-10000545"/>
    <x v="0"/>
    <x v="2"/>
    <s v="GBC Ibimaster 500 Manual ProClick Binding System"/>
    <n v="9892.74"/>
    <n v="13"/>
    <n v="0"/>
    <n v="4946.37"/>
    <x v="721"/>
    <x v="0"/>
    <d v="2016-12-21T00:00:00"/>
  </r>
  <r>
    <s v="CA-2014-114335"/>
    <s v="Standard Class"/>
    <s v="XP-21865"/>
    <s v="Xylona Preis"/>
    <x v="1"/>
    <s v="United States"/>
    <s v="Hollywood"/>
    <x v="7"/>
    <n v="33021"/>
    <x v="1"/>
    <s v="FUR-FU-10000277"/>
    <x v="1"/>
    <x v="8"/>
    <s v="Deflect-o DuraMat Antistatic Studded Beveled Mat for Medium Pile Carpeting"/>
    <n v="337.09"/>
    <n v="4"/>
    <n v="0.2"/>
    <n v="16.850000000000001"/>
    <x v="215"/>
    <x v="2"/>
    <d v="2014-09-28T00:00:00"/>
  </r>
  <r>
    <s v="CA-2015-168760"/>
    <s v="Second Class"/>
    <s v="MM-18280"/>
    <s v="Muhammed MacIntyre"/>
    <x v="0"/>
    <s v="United States"/>
    <s v="Los Angeles"/>
    <x v="0"/>
    <n v="90049"/>
    <x v="0"/>
    <s v="OFF-AP-10004532"/>
    <x v="0"/>
    <x v="9"/>
    <s v="Kensington 6 Outlet Guardian Standard Surge Protector"/>
    <n v="61.44"/>
    <n v="3"/>
    <n v="0"/>
    <n v="16.59"/>
    <x v="165"/>
    <x v="3"/>
    <d v="2015-09-26T00:00:00"/>
  </r>
  <r>
    <s v="CA-2016-168830"/>
    <s v="Standard Class"/>
    <s v="ML-17395"/>
    <s v="Marina Lichtenstein"/>
    <x v="0"/>
    <s v="United States"/>
    <s v="San Francisco"/>
    <x v="0"/>
    <n v="94122"/>
    <x v="0"/>
    <s v="TEC-AC-10003911"/>
    <x v="2"/>
    <x v="10"/>
    <s v="NETGEAR AC1750 Dual Band GigabitÂ Smart WiFi Router"/>
    <n v="479.97"/>
    <n v="3"/>
    <n v="0"/>
    <n v="163.19"/>
    <x v="33"/>
    <x v="0"/>
    <d v="2016-11-13T00:00:00"/>
  </r>
  <r>
    <s v="CA-2014-124513"/>
    <s v="Standard Class"/>
    <s v="SL-20155"/>
    <s v="Sara Luxemburg"/>
    <x v="2"/>
    <s v="United States"/>
    <s v="New York City"/>
    <x v="10"/>
    <n v="10011"/>
    <x v="3"/>
    <s v="OFF-AR-10002956"/>
    <x v="0"/>
    <x v="11"/>
    <s v="Boston 16801 Nautilus Battery Pencil Sharpener"/>
    <n v="66.03"/>
    <n v="3"/>
    <n v="0"/>
    <n v="17.170000000000002"/>
    <x v="914"/>
    <x v="2"/>
    <d v="2014-09-25T00:00:00"/>
  </r>
  <r>
    <s v="CA-2015-165554"/>
    <s v="Standard Class"/>
    <s v="AJ-10780"/>
    <s v="Anthony Jacobs"/>
    <x v="0"/>
    <s v="United States"/>
    <s v="Los Angeles"/>
    <x v="0"/>
    <n v="90004"/>
    <x v="0"/>
    <s v="OFF-PA-10003724"/>
    <x v="0"/>
    <x v="1"/>
    <s v="Wirebound Message Book, 4 per Page"/>
    <n v="10.86"/>
    <n v="2"/>
    <n v="0"/>
    <n v="5.32"/>
    <x v="915"/>
    <x v="3"/>
    <d v="2015-05-22T00:00:00"/>
  </r>
  <r>
    <s v="CA-2017-117009"/>
    <s v="Standard Class"/>
    <s v="BK-11260"/>
    <s v="Berenike Kampe"/>
    <x v="1"/>
    <s v="United States"/>
    <s v="Santa Ana"/>
    <x v="0"/>
    <n v="92704"/>
    <x v="0"/>
    <s v="OFF-SU-10001218"/>
    <x v="0"/>
    <x v="13"/>
    <s v="Fiskars Softgrip Scissors"/>
    <n v="21.96"/>
    <n v="2"/>
    <n v="0"/>
    <n v="6.15"/>
    <x v="597"/>
    <x v="1"/>
    <d v="2017-09-28T00:00:00"/>
  </r>
  <r>
    <s v="CA-2015-128993"/>
    <s v="Second Class"/>
    <s v="CC-12670"/>
    <s v="Craig Carreira"/>
    <x v="1"/>
    <s v="United States"/>
    <s v="Seattle"/>
    <x v="2"/>
    <n v="98103"/>
    <x v="0"/>
    <s v="TEC-AC-10004209"/>
    <x v="2"/>
    <x v="10"/>
    <s v="Memorex Froggy Flash Drive 4 GB"/>
    <n v="21.98"/>
    <n v="2"/>
    <n v="0"/>
    <n v="8.57"/>
    <x v="916"/>
    <x v="3"/>
    <d v="2015-12-09T00:00:00"/>
  </r>
  <r>
    <s v="CA-2015-160227"/>
    <s v="First Class"/>
    <s v="ED-13885"/>
    <s v="Emily Ducich"/>
    <x v="2"/>
    <s v="United States"/>
    <s v="New York City"/>
    <x v="10"/>
    <n v="10011"/>
    <x v="3"/>
    <s v="FUR-CH-10002073"/>
    <x v="1"/>
    <x v="7"/>
    <s v="Hon Olson Stacker Chairs"/>
    <n v="2621.3200000000002"/>
    <n v="11"/>
    <n v="0.1"/>
    <n v="553.39"/>
    <x v="52"/>
    <x v="3"/>
    <d v="2015-04-11T00:00:00"/>
  </r>
  <r>
    <s v="CA-2016-132304"/>
    <s v="Standard Class"/>
    <s v="AR-10825"/>
    <s v="Anthony Rawles"/>
    <x v="0"/>
    <s v="United States"/>
    <s v="Seattle"/>
    <x v="2"/>
    <n v="98103"/>
    <x v="0"/>
    <s v="FUR-TA-10004619"/>
    <x v="1"/>
    <x v="4"/>
    <s v="Hon Non-Folding Utility Tables"/>
    <n v="1115.17"/>
    <n v="7"/>
    <n v="0"/>
    <n v="334.55"/>
    <x v="683"/>
    <x v="0"/>
    <d v="2016-06-18T00:00:00"/>
  </r>
  <r>
    <s v="CA-2016-101623"/>
    <s v="Standard Class"/>
    <s v="RR-19525"/>
    <s v="Rick Reed"/>
    <x v="0"/>
    <s v="United States"/>
    <s v="New York City"/>
    <x v="10"/>
    <n v="10035"/>
    <x v="3"/>
    <s v="OFF-FA-10003495"/>
    <x v="0"/>
    <x v="12"/>
    <s v="Staples"/>
    <n v="36.479999999999997"/>
    <n v="6"/>
    <n v="0"/>
    <n v="18.239999999999998"/>
    <x v="917"/>
    <x v="0"/>
    <d v="2016-06-03T00:00:00"/>
  </r>
  <r>
    <s v="CA-2017-152968"/>
    <s v="Standard Class"/>
    <s v="BM-11785"/>
    <s v="Bryan Mills"/>
    <x v="1"/>
    <s v="United States"/>
    <s v="Harrisonburg"/>
    <x v="9"/>
    <n v="22801"/>
    <x v="1"/>
    <s v="TEC-AC-10000521"/>
    <x v="2"/>
    <x v="10"/>
    <s v="Verbatim Slim CD and DVD Storage Cases, 50/Pack"/>
    <n v="23.08"/>
    <n v="2"/>
    <n v="0"/>
    <n v="6.92"/>
    <x v="918"/>
    <x v="1"/>
    <d v="2017-05-30T00:00:00"/>
  </r>
  <r>
    <s v="CA-2016-150077"/>
    <s v="Standard Class"/>
    <s v="MS-17365"/>
    <s v="Maribeth Schnelling"/>
    <x v="1"/>
    <s v="United States"/>
    <s v="Rockville"/>
    <x v="33"/>
    <n v="20852"/>
    <x v="3"/>
    <s v="TEC-PH-10002890"/>
    <x v="2"/>
    <x v="5"/>
    <s v="AT&amp;T 17929 Lendline Telephone"/>
    <n v="90.48"/>
    <n v="2"/>
    <n v="0"/>
    <n v="23.52"/>
    <x v="729"/>
    <x v="0"/>
    <d v="2016-10-02T00:00:00"/>
  </r>
  <r>
    <s v="CA-2017-147550"/>
    <s v="First Class"/>
    <s v="KE-16420"/>
    <s v="Katrina Edelman"/>
    <x v="0"/>
    <s v="United States"/>
    <s v="Philadelphia"/>
    <x v="13"/>
    <n v="19134"/>
    <x v="3"/>
    <s v="FUR-FU-10001918"/>
    <x v="1"/>
    <x v="8"/>
    <s v="C-Line Cubicle Keepers Polyproplyene Holder With Velcro Backings"/>
    <n v="11.35"/>
    <n v="3"/>
    <n v="0.2"/>
    <n v="2.7"/>
    <x v="733"/>
    <x v="1"/>
    <d v="2017-05-12T00:00:00"/>
  </r>
  <r>
    <s v="CA-2015-136105"/>
    <s v="Standard Class"/>
    <s v="SZ-20035"/>
    <s v="Sam Zeldin"/>
    <x v="2"/>
    <s v="United States"/>
    <s v="Columbus"/>
    <x v="25"/>
    <n v="47201"/>
    <x v="2"/>
    <s v="OFF-ST-10002444"/>
    <x v="0"/>
    <x v="3"/>
    <s v="Recycled Eldon Regeneration Jumbo File"/>
    <n v="24.56"/>
    <n v="2"/>
    <n v="0"/>
    <n v="6.88"/>
    <x v="502"/>
    <x v="3"/>
    <d v="2015-12-06T00:00:00"/>
  </r>
  <r>
    <s v="CA-2014-136336"/>
    <s v="Standard Class"/>
    <s v="DB-13555"/>
    <s v="Dorothy Badders"/>
    <x v="0"/>
    <s v="United States"/>
    <s v="Henderson"/>
    <x v="21"/>
    <n v="42420"/>
    <x v="1"/>
    <s v="OFF-ST-10002574"/>
    <x v="0"/>
    <x v="3"/>
    <s v="SAFCO Commercial Wire Shelving, Black"/>
    <n v="828.84"/>
    <n v="6"/>
    <n v="0"/>
    <n v="0"/>
    <x v="197"/>
    <x v="2"/>
    <d v="2014-04-26T00:00:00"/>
  </r>
  <r>
    <s v="US-2014-124625"/>
    <s v="Standard Class"/>
    <s v="SP-20650"/>
    <s v="Stephanie Phelps"/>
    <x v="0"/>
    <s v="United States"/>
    <s v="Omaha"/>
    <x v="37"/>
    <n v="68104"/>
    <x v="2"/>
    <s v="TEC-AC-10003280"/>
    <x v="2"/>
    <x v="10"/>
    <s v="Belkin F8E887 USB Wired Ergonomic Keyboard"/>
    <n v="89.97"/>
    <n v="3"/>
    <n v="0"/>
    <n v="18.89"/>
    <x v="700"/>
    <x v="2"/>
    <d v="2014-07-11T00:00:00"/>
  </r>
  <r>
    <s v="CA-2017-169005"/>
    <s v="Standard Class"/>
    <s v="BG-11035"/>
    <s v="Barry Gonzalez"/>
    <x v="1"/>
    <s v="United States"/>
    <s v="Springfield"/>
    <x v="9"/>
    <n v="22153"/>
    <x v="1"/>
    <s v="OFF-AR-10000246"/>
    <x v="0"/>
    <x v="11"/>
    <s v="Newell 318"/>
    <n v="5.56"/>
    <n v="2"/>
    <n v="0"/>
    <n v="1.45"/>
    <x v="454"/>
    <x v="1"/>
    <d v="2017-06-11T00:00:00"/>
  </r>
  <r>
    <s v="CA-2016-126102"/>
    <s v="Second Class"/>
    <s v="DV-13465"/>
    <s v="Dianna Vittorini"/>
    <x v="1"/>
    <s v="United States"/>
    <s v="Los Angeles"/>
    <x v="0"/>
    <n v="90049"/>
    <x v="0"/>
    <s v="OFF-BI-10004318"/>
    <x v="0"/>
    <x v="2"/>
    <s v="Ibico EB-19 Dual Function Manual Binding System"/>
    <n v="276.77999999999997"/>
    <n v="2"/>
    <n v="0.2"/>
    <n v="89.95"/>
    <x v="357"/>
    <x v="0"/>
    <d v="2016-12-09T00:00:00"/>
  </r>
  <r>
    <s v="CA-2015-150308"/>
    <s v="Standard Class"/>
    <s v="RR-19525"/>
    <s v="Rick Reed"/>
    <x v="0"/>
    <s v="United States"/>
    <s v="Cary"/>
    <x v="1"/>
    <n v="27511"/>
    <x v="1"/>
    <s v="TEC-PH-10001433"/>
    <x v="2"/>
    <x v="5"/>
    <s v="Cisco Small Business SPA 502G VoIP phone"/>
    <n v="246.17"/>
    <n v="3"/>
    <n v="0.2"/>
    <n v="21.54"/>
    <x v="34"/>
    <x v="3"/>
    <d v="2015-12-20T00:00:00"/>
  </r>
  <r>
    <s v="US-2017-148831"/>
    <s v="First Class"/>
    <s v="AH-10210"/>
    <s v="Alan Hwang"/>
    <x v="1"/>
    <s v="United States"/>
    <s v="Louisville"/>
    <x v="21"/>
    <n v="40214"/>
    <x v="1"/>
    <s v="OFF-ST-10002974"/>
    <x v="0"/>
    <x v="3"/>
    <s v="Trav-L-File Heavy-Duty Shuttle II, Black"/>
    <n v="348.56"/>
    <n v="8"/>
    <n v="0"/>
    <n v="104.57"/>
    <x v="470"/>
    <x v="1"/>
    <d v="2017-10-15T00:00:00"/>
  </r>
  <r>
    <s v="US-2014-158365"/>
    <s v="Standard Class"/>
    <s v="SV-20785"/>
    <s v="Stewart Visinsky"/>
    <x v="1"/>
    <s v="United States"/>
    <s v="Bloomington"/>
    <x v="25"/>
    <n v="47401"/>
    <x v="2"/>
    <s v="OFF-PA-10000289"/>
    <x v="0"/>
    <x v="1"/>
    <s v="Xerox 213"/>
    <n v="32.4"/>
    <n v="5"/>
    <n v="0"/>
    <n v="15.55"/>
    <x v="919"/>
    <x v="2"/>
    <d v="2014-12-04T00:00:00"/>
  </r>
  <r>
    <s v="CA-2016-135461"/>
    <s v="Second Class"/>
    <s v="EB-13975"/>
    <s v="Erica Bern"/>
    <x v="0"/>
    <s v="United States"/>
    <s v="Los Angeles"/>
    <x v="0"/>
    <n v="90049"/>
    <x v="0"/>
    <s v="TEC-PH-10004094"/>
    <x v="2"/>
    <x v="5"/>
    <s v="Motorola L703CM"/>
    <n v="623.96"/>
    <n v="5"/>
    <n v="0.2"/>
    <n v="39"/>
    <x v="425"/>
    <x v="0"/>
    <d v="2016-10-02T00:00:00"/>
  </r>
  <r>
    <s v="CA-2017-122007"/>
    <s v="Second Class"/>
    <s v="JK-15325"/>
    <s v="Jason Klamczynski"/>
    <x v="0"/>
    <s v="United States"/>
    <s v="Los Angeles"/>
    <x v="0"/>
    <n v="90032"/>
    <x v="0"/>
    <s v="OFF-AP-10000358"/>
    <x v="0"/>
    <x v="9"/>
    <s v="Fellowes Basic Home/Office Series Surge Protectors"/>
    <n v="90.86"/>
    <n v="7"/>
    <n v="0"/>
    <n v="26.35"/>
    <x v="524"/>
    <x v="1"/>
    <d v="2017-03-20T00:00:00"/>
  </r>
  <r>
    <s v="CA-2017-162250"/>
    <s v="Same Day"/>
    <s v="PR-18880"/>
    <s v="Patrick Ryan"/>
    <x v="1"/>
    <s v="United States"/>
    <s v="San Francisco"/>
    <x v="0"/>
    <n v="94109"/>
    <x v="0"/>
    <s v="OFF-PA-10002137"/>
    <x v="0"/>
    <x v="1"/>
    <s v="Southworth 100% RÃ©sumÃ© Paper, 24lb."/>
    <n v="7.78"/>
    <n v="1"/>
    <n v="0"/>
    <n v="3.5"/>
    <x v="96"/>
    <x v="1"/>
    <d v="2017-11-24T00:00:00"/>
  </r>
  <r>
    <s v="CA-2015-157028"/>
    <s v="Standard Class"/>
    <s v="MA-17995"/>
    <s v="Michelle Arnett"/>
    <x v="2"/>
    <s v="United States"/>
    <s v="Las Cruces"/>
    <x v="16"/>
    <n v="88001"/>
    <x v="0"/>
    <s v="OFF-AR-10004441"/>
    <x v="0"/>
    <x v="11"/>
    <s v="BIC Brite Liner Highlighters"/>
    <n v="8.2799999999999994"/>
    <n v="2"/>
    <n v="0"/>
    <n v="3.48"/>
    <x v="567"/>
    <x v="3"/>
    <d v="2015-11-28T00:00:00"/>
  </r>
  <r>
    <s v="CA-2015-157805"/>
    <s v="Standard Class"/>
    <s v="RH-19510"/>
    <s v="Rick Huthwaite"/>
    <x v="2"/>
    <s v="United States"/>
    <s v="San Diego"/>
    <x v="0"/>
    <n v="92037"/>
    <x v="0"/>
    <s v="TEC-PH-10004447"/>
    <x v="2"/>
    <x v="5"/>
    <s v="Toshiba IPT2010-SD IPÂ Telephone"/>
    <n v="555.96"/>
    <n v="5"/>
    <n v="0.2"/>
    <n v="41.7"/>
    <x v="126"/>
    <x v="3"/>
    <d v="2015-08-31T00:00:00"/>
  </r>
  <r>
    <s v="CA-2014-106971"/>
    <s v="Standard Class"/>
    <s v="BM-11785"/>
    <s v="Bryan Mills"/>
    <x v="1"/>
    <s v="United States"/>
    <s v="Buffalo Grove"/>
    <x v="6"/>
    <n v="60089"/>
    <x v="2"/>
    <s v="TEC-AC-10000844"/>
    <x v="2"/>
    <x v="10"/>
    <s v="LogitechÂ Gaming G510s - Keyboard"/>
    <n v="475.94"/>
    <n v="7"/>
    <n v="0.2"/>
    <n v="95.19"/>
    <x v="592"/>
    <x v="2"/>
    <d v="2014-08-09T00:00:00"/>
  </r>
  <r>
    <s v="CA-2017-123029"/>
    <s v="Second Class"/>
    <s v="BT-11530"/>
    <s v="Bradley Talbott"/>
    <x v="2"/>
    <s v="United States"/>
    <s v="Los Angeles"/>
    <x v="0"/>
    <n v="90049"/>
    <x v="0"/>
    <s v="TEC-AC-10002402"/>
    <x v="2"/>
    <x v="10"/>
    <s v="Razer Kraken PRO Over Ear PC and Music Headset"/>
    <n v="159.97999999999999"/>
    <n v="2"/>
    <n v="0"/>
    <n v="47.99"/>
    <x v="786"/>
    <x v="1"/>
    <d v="2017-09-30T00:00:00"/>
  </r>
  <r>
    <s v="CA-2016-139409"/>
    <s v="First Class"/>
    <s v="FW-14395"/>
    <s v="Fred Wasserman"/>
    <x v="0"/>
    <s v="United States"/>
    <s v="New York City"/>
    <x v="10"/>
    <n v="10011"/>
    <x v="3"/>
    <s v="TEC-PH-10003988"/>
    <x v="2"/>
    <x v="5"/>
    <s v="LF Elite 3D Dazzle Designer Hard Case Cover, Lf Stylus Pen and Wiper For Apple Iphone 5c Mini Lite"/>
    <n v="43.6"/>
    <n v="4"/>
    <n v="0"/>
    <n v="12.21"/>
    <x v="24"/>
    <x v="0"/>
    <d v="2016-07-09T00:00:00"/>
  </r>
  <r>
    <s v="CA-2016-132990"/>
    <s v="Second Class"/>
    <s v="KM-16660"/>
    <s v="Khloe Miller"/>
    <x v="1"/>
    <s v="United States"/>
    <s v="Philadelphia"/>
    <x v="13"/>
    <n v="19140"/>
    <x v="3"/>
    <s v="FUR-FU-10004864"/>
    <x v="1"/>
    <x v="8"/>
    <s v="Eldon 500 Class Desk Accessories"/>
    <n v="19.309999999999999"/>
    <n v="2"/>
    <n v="0.2"/>
    <n v="3.14"/>
    <x v="816"/>
    <x v="0"/>
    <d v="2016-03-08T00:00:00"/>
  </r>
  <r>
    <s v="CA-2014-102645"/>
    <s v="Standard Class"/>
    <s v="IM-15055"/>
    <s v="Ionia McGrath"/>
    <x v="1"/>
    <s v="United States"/>
    <s v="Las Vegas"/>
    <x v="20"/>
    <n v="89115"/>
    <x v="0"/>
    <s v="OFF-PA-10001804"/>
    <x v="0"/>
    <x v="1"/>
    <s v="Xerox 195"/>
    <n v="40.08"/>
    <n v="6"/>
    <n v="0"/>
    <n v="19.239999999999998"/>
    <x v="920"/>
    <x v="2"/>
    <d v="2014-01-28T00:00:00"/>
  </r>
  <r>
    <s v="CA-2016-104689"/>
    <s v="Standard Class"/>
    <s v="FH-14365"/>
    <s v="Fred Hopkins"/>
    <x v="0"/>
    <s v="United States"/>
    <s v="Los Angeles"/>
    <x v="0"/>
    <n v="90004"/>
    <x v="0"/>
    <s v="OFF-AR-10001149"/>
    <x v="0"/>
    <x v="11"/>
    <s v="Sanford Colorific Colored Pencils, 12/Box"/>
    <n v="23.04"/>
    <n v="8"/>
    <n v="0"/>
    <n v="6.91"/>
    <x v="20"/>
    <x v="0"/>
    <d v="2016-05-12T00:00:00"/>
  </r>
  <r>
    <s v="CA-2017-140781"/>
    <s v="Standard Class"/>
    <s v="AB-10105"/>
    <s v="Adrian Barton"/>
    <x v="1"/>
    <s v="United States"/>
    <s v="Bloomington"/>
    <x v="6"/>
    <n v="61701"/>
    <x v="2"/>
    <s v="TEC-AC-10000682"/>
    <x v="2"/>
    <x v="10"/>
    <s v="Kensington K72356US Mouse-in-a-Box USB Desktop Mouse"/>
    <n v="39.82"/>
    <n v="3"/>
    <n v="0.2"/>
    <n v="7.47"/>
    <x v="814"/>
    <x v="1"/>
    <d v="2017-07-08T00:00:00"/>
  </r>
  <r>
    <s v="CA-2017-141747"/>
    <s v="Second Class"/>
    <s v="SC-20230"/>
    <s v="Scot Coram"/>
    <x v="0"/>
    <s v="United States"/>
    <s v="Seattle"/>
    <x v="2"/>
    <n v="98105"/>
    <x v="0"/>
    <s v="OFF-ST-10003996"/>
    <x v="0"/>
    <x v="3"/>
    <s v="Letter/Legal File Tote with Clear Snap-On Lid, Black Granite"/>
    <n v="16.059999999999999"/>
    <n v="1"/>
    <n v="0"/>
    <n v="4.18"/>
    <x v="814"/>
    <x v="1"/>
    <d v="2017-08-08T00:00:00"/>
  </r>
  <r>
    <s v="CA-2015-167479"/>
    <s v="Standard Class"/>
    <s v="AI-10855"/>
    <s v="Arianne Irving"/>
    <x v="1"/>
    <s v="United States"/>
    <s v="Roseville"/>
    <x v="0"/>
    <n v="95661"/>
    <x v="0"/>
    <s v="OFF-PA-10002105"/>
    <x v="0"/>
    <x v="1"/>
    <s v="Xerox 223"/>
    <n v="19.440000000000001"/>
    <n v="3"/>
    <n v="0"/>
    <n v="9.33"/>
    <x v="921"/>
    <x v="3"/>
    <d v="2015-03-19T00:00:00"/>
  </r>
  <r>
    <s v="US-2017-120908"/>
    <s v="First Class"/>
    <s v="BF-10975"/>
    <s v="Barbara Fisher"/>
    <x v="0"/>
    <s v="United States"/>
    <s v="Philadelphia"/>
    <x v="13"/>
    <n v="19120"/>
    <x v="3"/>
    <s v="OFF-LA-10004677"/>
    <x v="0"/>
    <x v="0"/>
    <s v="Self-Adhesive Address Labels for Typewriters with Dispenser Box"/>
    <n v="20.66"/>
    <n v="7"/>
    <n v="0.2"/>
    <n v="6.97"/>
    <x v="786"/>
    <x v="1"/>
    <d v="2017-09-30T00:00:00"/>
  </r>
  <r>
    <s v="CA-2016-152646"/>
    <s v="Standard Class"/>
    <s v="TH-21235"/>
    <s v="Tiffany House"/>
    <x v="0"/>
    <s v="United States"/>
    <s v="Los Angeles"/>
    <x v="0"/>
    <n v="90049"/>
    <x v="0"/>
    <s v="OFF-PA-10004451"/>
    <x v="0"/>
    <x v="1"/>
    <s v="Xerox 222"/>
    <n v="32.4"/>
    <n v="5"/>
    <n v="0"/>
    <n v="15.55"/>
    <x v="726"/>
    <x v="0"/>
    <d v="2016-11-26T00:00:00"/>
  </r>
  <r>
    <s v="US-2017-118157"/>
    <s v="First Class"/>
    <s v="AW-10930"/>
    <s v="Arthur Wiediger"/>
    <x v="2"/>
    <s v="United States"/>
    <s v="Minneapolis"/>
    <x v="12"/>
    <n v="55407"/>
    <x v="2"/>
    <s v="OFF-EN-10004459"/>
    <x v="0"/>
    <x v="6"/>
    <s v="Security-Tint Envelopes"/>
    <n v="15.28"/>
    <n v="2"/>
    <n v="0"/>
    <n v="7.49"/>
    <x v="166"/>
    <x v="1"/>
    <d v="2017-11-17T00:00:00"/>
  </r>
  <r>
    <s v="CA-2017-140515"/>
    <s v="Standard Class"/>
    <s v="GZ-14545"/>
    <s v="George Zrebassa"/>
    <x v="0"/>
    <s v="United States"/>
    <s v="Los Angeles"/>
    <x v="0"/>
    <n v="90008"/>
    <x v="0"/>
    <s v="OFF-AP-10001205"/>
    <x v="0"/>
    <x v="9"/>
    <s v="Belkin 5 Outlet SurgeMaster Power Centers"/>
    <n v="381.36"/>
    <n v="7"/>
    <n v="0"/>
    <n v="106.78"/>
    <x v="243"/>
    <x v="1"/>
    <d v="2017-03-24T00:00:00"/>
  </r>
  <r>
    <s v="CA-2014-153619"/>
    <s v="Same Day"/>
    <s v="TC-21535"/>
    <s v="Tracy Collins"/>
    <x v="2"/>
    <s v="United States"/>
    <s v="Los Angeles"/>
    <x v="0"/>
    <n v="90049"/>
    <x v="0"/>
    <s v="OFF-AR-10001868"/>
    <x v="0"/>
    <x v="11"/>
    <s v="Prang Dustless Chalk Sticks"/>
    <n v="6.72"/>
    <n v="4"/>
    <n v="0"/>
    <n v="3.36"/>
    <x v="700"/>
    <x v="2"/>
    <d v="2014-03-11T00:00:00"/>
  </r>
  <r>
    <s v="CA-2016-105354"/>
    <s v="Standard Class"/>
    <s v="PW-19030"/>
    <s v="Pauline Webber"/>
    <x v="0"/>
    <s v="United States"/>
    <s v="Marion"/>
    <x v="34"/>
    <n v="52302"/>
    <x v="2"/>
    <s v="OFF-BI-10001107"/>
    <x v="0"/>
    <x v="2"/>
    <s v="GBC White Gloss Covers, Plain Front"/>
    <n v="115.84"/>
    <n v="8"/>
    <n v="0"/>
    <n v="54.44"/>
    <x v="922"/>
    <x v="0"/>
    <d v="2016-06-12T00:00:00"/>
  </r>
  <r>
    <s v="CA-2017-155712"/>
    <s v="Standard Class"/>
    <s v="KD-16615"/>
    <s v="Ken Dana"/>
    <x v="0"/>
    <s v="United States"/>
    <s v="Los Angeles"/>
    <x v="0"/>
    <n v="90008"/>
    <x v="0"/>
    <s v="OFF-BI-10004224"/>
    <x v="0"/>
    <x v="2"/>
    <s v="Catalog Binders with Expanding Posts"/>
    <n v="107.65"/>
    <n v="2"/>
    <n v="0.2"/>
    <n v="33.64"/>
    <x v="923"/>
    <x v="1"/>
    <d v="2017-08-03T00:00:00"/>
  </r>
  <r>
    <s v="CA-2017-167976"/>
    <s v="Second Class"/>
    <s v="JL-15505"/>
    <s v="Jeremy Lonsdale"/>
    <x v="1"/>
    <s v="United States"/>
    <s v="Aberdeen"/>
    <x v="42"/>
    <n v="57401"/>
    <x v="2"/>
    <s v="OFF-SU-10004661"/>
    <x v="0"/>
    <x v="13"/>
    <s v="Acme Titanium Bonded Scissors"/>
    <n v="25.5"/>
    <n v="3"/>
    <n v="0"/>
    <n v="6.63"/>
    <x v="440"/>
    <x v="1"/>
    <d v="2017-11-14T00:00:00"/>
  </r>
  <r>
    <s v="US-2017-128118"/>
    <s v="Standard Class"/>
    <s v="MY-17380"/>
    <s v="Maribeth Yedwab"/>
    <x v="0"/>
    <s v="United States"/>
    <s v="Memphis"/>
    <x v="19"/>
    <n v="38109"/>
    <x v="1"/>
    <s v="OFF-EN-10003448"/>
    <x v="0"/>
    <x v="6"/>
    <s v="Peel &amp; Seel Recycled Catalog Envelopes, Brown"/>
    <n v="64.849999999999994"/>
    <n v="7"/>
    <n v="0.2"/>
    <n v="24.32"/>
    <x v="96"/>
    <x v="1"/>
    <d v="2017-11-24T00:00:00"/>
  </r>
  <r>
    <s v="CA-2014-125759"/>
    <s v="First Class"/>
    <s v="NM-18445"/>
    <s v="Nathan Mautz"/>
    <x v="2"/>
    <s v="United States"/>
    <s v="North Las Vegas"/>
    <x v="20"/>
    <n v="89031"/>
    <x v="0"/>
    <s v="FUR-FU-10002111"/>
    <x v="1"/>
    <x v="8"/>
    <s v="Master Caster Door Stop, Large Brown"/>
    <n v="14.56"/>
    <n v="2"/>
    <n v="0"/>
    <n v="5.53"/>
    <x v="924"/>
    <x v="2"/>
    <d v="2014-09-02T00:00:00"/>
  </r>
  <r>
    <s v="CA-2017-146983"/>
    <s v="Standard Class"/>
    <s v="AH-10210"/>
    <s v="Alan Hwang"/>
    <x v="1"/>
    <s v="United States"/>
    <s v="Henderson"/>
    <x v="21"/>
    <n v="42420"/>
    <x v="1"/>
    <s v="OFF-BI-10003650"/>
    <x v="0"/>
    <x v="2"/>
    <s v="GBC DocuBind 300 Electric Binding Machine"/>
    <n v="1577.94"/>
    <n v="3"/>
    <n v="0"/>
    <n v="757.41"/>
    <x v="112"/>
    <x v="1"/>
    <d v="2017-06-09T00:00:00"/>
  </r>
  <r>
    <s v="US-2014-134054"/>
    <s v="Same Day"/>
    <s v="FC-14335"/>
    <s v="Fred Chung"/>
    <x v="0"/>
    <s v="United States"/>
    <s v="Albuquerque"/>
    <x v="16"/>
    <n v="87105"/>
    <x v="0"/>
    <s v="OFF-AR-10000937"/>
    <x v="0"/>
    <x v="11"/>
    <s v="Dixon Ticonderoga Core-Lock Colored Pencils, 48-Color Set"/>
    <n v="255.85"/>
    <n v="7"/>
    <n v="0"/>
    <n v="112.57"/>
    <x v="781"/>
    <x v="2"/>
    <d v="2014-10-10T00:00:00"/>
  </r>
  <r>
    <s v="CA-2016-166772"/>
    <s v="Standard Class"/>
    <s v="HJ-14875"/>
    <s v="Heather Jas"/>
    <x v="2"/>
    <s v="United States"/>
    <s v="Seattle"/>
    <x v="2"/>
    <n v="98105"/>
    <x v="0"/>
    <s v="FUR-BO-10002853"/>
    <x v="1"/>
    <x v="15"/>
    <s v="O'Sullivan 5-Shelf Heavy-Duty Bookcases"/>
    <n v="163.88"/>
    <n v="2"/>
    <n v="0"/>
    <n v="40.97"/>
    <x v="867"/>
    <x v="0"/>
    <d v="2016-09-24T00:00:00"/>
  </r>
  <r>
    <s v="US-2017-152898"/>
    <s v="Standard Class"/>
    <s v="CB-12025"/>
    <s v="Cassandra Brandow"/>
    <x v="1"/>
    <s v="United States"/>
    <s v="Richmond"/>
    <x v="9"/>
    <n v="23223"/>
    <x v="1"/>
    <s v="OFF-AP-10000027"/>
    <x v="0"/>
    <x v="9"/>
    <s v="Hoover Commercial SteamVac"/>
    <n v="67.900000000000006"/>
    <n v="5"/>
    <n v="0"/>
    <n v="20.37"/>
    <x v="95"/>
    <x v="1"/>
    <d v="2017-11-09T00:00:00"/>
  </r>
  <r>
    <s v="CA-2016-160486"/>
    <s v="Standard Class"/>
    <s v="EH-14185"/>
    <s v="Evan Henry"/>
    <x v="1"/>
    <s v="United States"/>
    <s v="West Palm Beach"/>
    <x v="7"/>
    <n v="33407"/>
    <x v="1"/>
    <s v="OFF-PA-10002421"/>
    <x v="0"/>
    <x v="1"/>
    <s v="Embossed Ink Jet Note Cards"/>
    <n v="72.22"/>
    <n v="4"/>
    <n v="0.2"/>
    <n v="25.28"/>
    <x v="841"/>
    <x v="0"/>
    <d v="2017-04-01T00:00:00"/>
  </r>
  <r>
    <s v="CA-2017-102218"/>
    <s v="Second Class"/>
    <s v="LW-17215"/>
    <s v="Luke Weiss"/>
    <x v="1"/>
    <s v="United States"/>
    <s v="Fort Collins"/>
    <x v="22"/>
    <n v="80525"/>
    <x v="0"/>
    <s v="OFF-LA-10002475"/>
    <x v="0"/>
    <x v="0"/>
    <s v="Avery 519"/>
    <n v="11.7"/>
    <n v="2"/>
    <n v="0.2"/>
    <n v="3.95"/>
    <x v="112"/>
    <x v="1"/>
    <d v="2017-04-09T00:00:00"/>
  </r>
  <r>
    <s v="CA-2014-161032"/>
    <s v="Standard Class"/>
    <s v="MK-17905"/>
    <s v="Michael Kennedy"/>
    <x v="0"/>
    <s v="United States"/>
    <s v="Franklin"/>
    <x v="3"/>
    <n v="53132"/>
    <x v="2"/>
    <s v="FUR-CH-10001482"/>
    <x v="1"/>
    <x v="7"/>
    <s v="Office Star - Mesh Screen back chair with Vinyl seat"/>
    <n v="392.94"/>
    <n v="3"/>
    <n v="0"/>
    <n v="43.22"/>
    <x v="680"/>
    <x v="2"/>
    <d v="2014-11-23T00:00:00"/>
  </r>
  <r>
    <s v="CA-2015-102778"/>
    <s v="First Class"/>
    <s v="JH-15820"/>
    <s v="John Huston"/>
    <x v="1"/>
    <s v="United States"/>
    <s v="Monroe"/>
    <x v="1"/>
    <n v="28110"/>
    <x v="1"/>
    <s v="FUR-FU-10000087"/>
    <x v="1"/>
    <x v="8"/>
    <s v="Executive Impressions 14\ Two-Color Numerals Wall Clock\&quot;&quot;"/>
    <n v="18.18"/>
    <n v="1"/>
    <n v="0.2"/>
    <n v="4.7699999999999996"/>
    <x v="925"/>
    <x v="3"/>
    <d v="2015-11-24T00:00:00"/>
  </r>
  <r>
    <s v="CA-2014-111857"/>
    <s v="Second Class"/>
    <s v="NM-18445"/>
    <s v="Nathan Mautz"/>
    <x v="2"/>
    <s v="United States"/>
    <s v="San Francisco"/>
    <x v="0"/>
    <n v="94109"/>
    <x v="0"/>
    <s v="OFF-PA-10001878"/>
    <x v="0"/>
    <x v="1"/>
    <s v="Xerox 1891"/>
    <n v="48.91"/>
    <n v="1"/>
    <n v="0"/>
    <n v="22.99"/>
    <x v="926"/>
    <x v="2"/>
    <d v="2014-04-26T00:00:00"/>
  </r>
  <r>
    <s v="US-2017-116505"/>
    <s v="Second Class"/>
    <s v="TB-21625"/>
    <s v="Trudy Brown"/>
    <x v="1"/>
    <s v="United States"/>
    <s v="Hagerstown"/>
    <x v="33"/>
    <n v="21740"/>
    <x v="3"/>
    <s v="OFF-BI-10000050"/>
    <x v="0"/>
    <x v="2"/>
    <s v="Angle-D Binders with Locking Rings, Label Holders"/>
    <n v="43.8"/>
    <n v="6"/>
    <n v="0"/>
    <n v="20.59"/>
    <x v="369"/>
    <x v="1"/>
    <d v="2017-11-21T00:00:00"/>
  </r>
  <r>
    <s v="CA-2015-137603"/>
    <s v="Standard Class"/>
    <s v="MH-17290"/>
    <s v="Marc Harrigan"/>
    <x v="2"/>
    <s v="United States"/>
    <s v="Santa Fe"/>
    <x v="16"/>
    <n v="87505"/>
    <x v="0"/>
    <s v="OFF-AR-10001972"/>
    <x v="0"/>
    <x v="11"/>
    <s v="Newell 323"/>
    <n v="8.4"/>
    <n v="5"/>
    <n v="0"/>
    <n v="2.1800000000000002"/>
    <x v="212"/>
    <x v="3"/>
    <d v="2015-09-24T00:00:00"/>
  </r>
  <r>
    <s v="US-2016-102141"/>
    <s v="Standard Class"/>
    <s v="KD-16615"/>
    <s v="Ken Dana"/>
    <x v="0"/>
    <s v="United States"/>
    <s v="New York City"/>
    <x v="10"/>
    <n v="10024"/>
    <x v="3"/>
    <s v="OFF-BI-10001510"/>
    <x v="0"/>
    <x v="2"/>
    <s v="Deluxe Heavy-Duty Vinyl Round Ring Binder"/>
    <n v="146.69"/>
    <n v="8"/>
    <n v="0.2"/>
    <n v="45.84"/>
    <x v="307"/>
    <x v="0"/>
    <d v="2016-08-31T00:00:00"/>
  </r>
  <r>
    <s v="CA-2015-164497"/>
    <s v="First Class"/>
    <s v="AJ-10945"/>
    <s v="Ashley Jarboe"/>
    <x v="1"/>
    <s v="United States"/>
    <s v="San Francisco"/>
    <x v="0"/>
    <n v="94110"/>
    <x v="0"/>
    <s v="OFF-AP-10004655"/>
    <x v="0"/>
    <x v="9"/>
    <s v="Holmes Visible Mist Ultrasonic Humidifier with 2.3-Gallon Output per Day, Replacement Filter"/>
    <n v="45.28"/>
    <n v="4"/>
    <n v="0"/>
    <n v="15.4"/>
    <x v="567"/>
    <x v="3"/>
    <d v="2015-11-30T00:00:00"/>
  </r>
  <r>
    <s v="US-2015-153283"/>
    <s v="Standard Class"/>
    <s v="EB-14110"/>
    <s v="Eugene Barchas"/>
    <x v="1"/>
    <s v="United States"/>
    <s v="New York City"/>
    <x v="10"/>
    <n v="10035"/>
    <x v="3"/>
    <s v="OFF-EN-10001539"/>
    <x v="0"/>
    <x v="6"/>
    <s v="Staple envelope"/>
    <n v="15.56"/>
    <n v="2"/>
    <n v="0"/>
    <n v="7.31"/>
    <x v="423"/>
    <x v="3"/>
    <d v="2015-12-11T00:00:00"/>
  </r>
  <r>
    <s v="CA-2016-108056"/>
    <s v="Standard Class"/>
    <s v="ES-14080"/>
    <s v="Erin Smith"/>
    <x v="0"/>
    <s v="United States"/>
    <s v="Springfield"/>
    <x v="40"/>
    <n v="97477"/>
    <x v="0"/>
    <s v="TEC-PH-10001817"/>
    <x v="2"/>
    <x v="5"/>
    <s v="Wilson Electronics DB Pro Signal Booster"/>
    <n v="859.2"/>
    <n v="3"/>
    <n v="0.2"/>
    <n v="75.180000000000007"/>
    <x v="145"/>
    <x v="0"/>
    <d v="2016-09-29T00:00:00"/>
  </r>
  <r>
    <s v="CA-2017-130715"/>
    <s v="Standard Class"/>
    <s v="CY-12745"/>
    <s v="Craig Yedwab"/>
    <x v="0"/>
    <s v="United States"/>
    <s v="San Francisco"/>
    <x v="0"/>
    <n v="94110"/>
    <x v="0"/>
    <s v="OFF-FA-10000621"/>
    <x v="0"/>
    <x v="12"/>
    <s v="OIC Colored Binder Clips, Assorted Sizes"/>
    <n v="17.899999999999999"/>
    <n v="5"/>
    <n v="0"/>
    <n v="8.77"/>
    <x v="51"/>
    <x v="1"/>
    <d v="2017-09-20T00:00:00"/>
  </r>
  <r>
    <s v="CA-2016-119123"/>
    <s v="Standard Class"/>
    <s v="DB-13360"/>
    <s v="Dennis Bolton"/>
    <x v="2"/>
    <s v="United States"/>
    <s v="Riverside"/>
    <x v="0"/>
    <n v="92503"/>
    <x v="0"/>
    <s v="OFF-BI-10001036"/>
    <x v="0"/>
    <x v="2"/>
    <s v="Cardinal EasyOpen D-Ring Binders"/>
    <n v="51.18"/>
    <n v="7"/>
    <n v="0.2"/>
    <n v="19.190000000000001"/>
    <x v="927"/>
    <x v="0"/>
    <d v="2016-03-18T00:00:00"/>
  </r>
  <r>
    <s v="US-2014-166828"/>
    <s v="First Class"/>
    <s v="JF-15415"/>
    <s v="Jennifer Ferguson"/>
    <x v="1"/>
    <s v="United States"/>
    <s v="Saint Charles"/>
    <x v="14"/>
    <n v="63301"/>
    <x v="2"/>
    <s v="OFF-PA-10001846"/>
    <x v="0"/>
    <x v="1"/>
    <s v="Xerox 1899"/>
    <n v="11.56"/>
    <n v="2"/>
    <n v="0"/>
    <n v="5.66"/>
    <x v="586"/>
    <x v="2"/>
    <d v="2014-08-25T00:00:00"/>
  </r>
  <r>
    <s v="CA-2016-154998"/>
    <s v="First Class"/>
    <s v="ES-14080"/>
    <s v="Erin Smith"/>
    <x v="0"/>
    <s v="United States"/>
    <s v="Lakewood"/>
    <x v="18"/>
    <n v="8701"/>
    <x v="3"/>
    <s v="OFF-PA-10004243"/>
    <x v="0"/>
    <x v="1"/>
    <s v="Xerox 1939"/>
    <n v="37.94"/>
    <n v="2"/>
    <n v="0"/>
    <n v="18.21"/>
    <x v="123"/>
    <x v="0"/>
    <d v="2016-09-04T00:00:00"/>
  </r>
  <r>
    <s v="CA-2017-113460"/>
    <s v="Second Class"/>
    <s v="KN-16390"/>
    <s v="Katherine Nockton"/>
    <x v="0"/>
    <s v="United States"/>
    <s v="Clinton"/>
    <x v="33"/>
    <n v="20735"/>
    <x v="3"/>
    <s v="FUR-CH-10000422"/>
    <x v="1"/>
    <x v="7"/>
    <s v="Global Highback Leather Tilter in Burgundy"/>
    <n v="272.97000000000003"/>
    <n v="3"/>
    <n v="0"/>
    <n v="43.68"/>
    <x v="628"/>
    <x v="1"/>
    <d v="2017-09-11T00:00:00"/>
  </r>
  <r>
    <s v="CA-2017-102820"/>
    <s v="Standard Class"/>
    <s v="CS-11950"/>
    <s v="Carlos Soltero"/>
    <x v="1"/>
    <s v="United States"/>
    <s v="Pasadena"/>
    <x v="0"/>
    <n v="91104"/>
    <x v="0"/>
    <s v="TEC-PH-10003437"/>
    <x v="2"/>
    <x v="5"/>
    <s v="Blue Parrot B250XT Professional Grade Wireless BluetoothÂ HeadsetÂ with"/>
    <n v="419.94"/>
    <n v="7"/>
    <n v="0.2"/>
    <n v="52.49"/>
    <x v="644"/>
    <x v="1"/>
    <d v="2017-11-05T00:00:00"/>
  </r>
  <r>
    <s v="CA-2016-149671"/>
    <s v="Standard Class"/>
    <s v="KB-16600"/>
    <s v="Ken Brennan"/>
    <x v="0"/>
    <s v="United States"/>
    <s v="Seattle"/>
    <x v="2"/>
    <n v="98105"/>
    <x v="0"/>
    <s v="OFF-SU-10002537"/>
    <x v="0"/>
    <x v="13"/>
    <s v="Acme Box Cutter Scissors"/>
    <n v="61.38"/>
    <n v="6"/>
    <n v="0"/>
    <n v="15.96"/>
    <x v="928"/>
    <x v="0"/>
    <d v="2016-09-06T00:00:00"/>
  </r>
  <r>
    <s v="CA-2015-126347"/>
    <s v="Second Class"/>
    <s v="AJ-10945"/>
    <s v="Ashley Jarboe"/>
    <x v="1"/>
    <s v="United States"/>
    <s v="Los Angeles"/>
    <x v="0"/>
    <n v="90045"/>
    <x v="0"/>
    <s v="TEC-AC-10003063"/>
    <x v="2"/>
    <x v="10"/>
    <s v="Micro Innovations USB RF Wireless Keyboard with Mouse"/>
    <n v="50"/>
    <n v="2"/>
    <n v="0"/>
    <n v="10.5"/>
    <x v="329"/>
    <x v="3"/>
    <d v="2015-12-19T00:00:00"/>
  </r>
  <r>
    <s v="CA-2017-108756"/>
    <s v="Standard Class"/>
    <s v="PO-18865"/>
    <s v="Patrick O'Donnell"/>
    <x v="1"/>
    <s v="United States"/>
    <s v="East Orange"/>
    <x v="18"/>
    <n v="7017"/>
    <x v="3"/>
    <s v="TEC-AC-10003237"/>
    <x v="2"/>
    <x v="10"/>
    <s v="Memorex Micro Travel Drive 4 GB"/>
    <n v="31.8"/>
    <n v="3"/>
    <n v="0"/>
    <n v="13.67"/>
    <x v="22"/>
    <x v="1"/>
    <d v="2017-12-29T00:00:00"/>
  </r>
  <r>
    <s v="CA-2017-155362"/>
    <s v="Standard Class"/>
    <s v="DP-13105"/>
    <s v="Dave Poirier"/>
    <x v="0"/>
    <s v="United States"/>
    <s v="Eau Claire"/>
    <x v="3"/>
    <n v="54703"/>
    <x v="2"/>
    <s v="OFF-ST-10001031"/>
    <x v="0"/>
    <x v="3"/>
    <s v="Adjustable Personal File Tote"/>
    <n v="32.56"/>
    <n v="2"/>
    <n v="0"/>
    <n v="8.4700000000000006"/>
    <x v="179"/>
    <x v="1"/>
    <d v="2017-12-21T00:00:00"/>
  </r>
  <r>
    <s v="CA-2016-117625"/>
    <s v="Standard Class"/>
    <s v="GM-14500"/>
    <s v="Gene McClure"/>
    <x v="1"/>
    <s v="United States"/>
    <s v="Chicago"/>
    <x v="6"/>
    <n v="60610"/>
    <x v="2"/>
    <s v="OFF-EN-10001535"/>
    <x v="0"/>
    <x v="6"/>
    <s v="Grip Seal Envelopes"/>
    <n v="7.07"/>
    <n v="2"/>
    <n v="0.2"/>
    <n v="2.39"/>
    <x v="770"/>
    <x v="0"/>
    <d v="2016-10-05T00:00:00"/>
  </r>
  <r>
    <s v="CA-2017-100433"/>
    <s v="Standard Class"/>
    <s v="SJ-20125"/>
    <s v="Sanjit Jacobs"/>
    <x v="2"/>
    <s v="United States"/>
    <s v="New York City"/>
    <x v="10"/>
    <n v="10009"/>
    <x v="3"/>
    <s v="OFF-PA-10003441"/>
    <x v="0"/>
    <x v="1"/>
    <s v="Xerox 226"/>
    <n v="25.92"/>
    <n v="4"/>
    <n v="0"/>
    <n v="12.44"/>
    <x v="785"/>
    <x v="1"/>
    <d v="2017-11-08T00:00:00"/>
  </r>
  <r>
    <s v="CA-2017-163097"/>
    <s v="Standard Class"/>
    <s v="SF-20200"/>
    <s v="Sarah Foster"/>
    <x v="1"/>
    <s v="United States"/>
    <s v="Mesa"/>
    <x v="28"/>
    <n v="85204"/>
    <x v="0"/>
    <s v="FUR-FU-10004973"/>
    <x v="1"/>
    <x v="8"/>
    <s v="Flat Face Poster Frame"/>
    <n v="120.58"/>
    <n v="8"/>
    <n v="0.2"/>
    <n v="33.159999999999997"/>
    <x v="457"/>
    <x v="1"/>
    <d v="2017-08-31T00:00:00"/>
  </r>
  <r>
    <s v="CA-2015-163734"/>
    <s v="Standard Class"/>
    <s v="KM-16375"/>
    <s v="Katherine Murray"/>
    <x v="2"/>
    <s v="United States"/>
    <s v="Houston"/>
    <x v="5"/>
    <n v="77070"/>
    <x v="2"/>
    <s v="OFF-ST-10003692"/>
    <x v="0"/>
    <x v="3"/>
    <s v="Recycled Steel Personal File for Hanging File Folders"/>
    <n v="228.92"/>
    <n v="5"/>
    <n v="0.2"/>
    <n v="14.31"/>
    <x v="929"/>
    <x v="3"/>
    <d v="2015-06-24T00:00:00"/>
  </r>
  <r>
    <s v="CA-2017-162474"/>
    <s v="First Class"/>
    <s v="FH-14275"/>
    <s v="Frank Hawley"/>
    <x v="0"/>
    <s v="United States"/>
    <s v="Aurora"/>
    <x v="6"/>
    <n v="60505"/>
    <x v="2"/>
    <s v="TEC-PH-10004700"/>
    <x v="2"/>
    <x v="5"/>
    <s v="PowerGen Dual USB Car Charger"/>
    <n v="7.99"/>
    <n v="1"/>
    <n v="0.2"/>
    <n v="2.6"/>
    <x v="351"/>
    <x v="1"/>
    <d v="2017-03-16T00:00:00"/>
  </r>
  <r>
    <s v="CA-2016-103128"/>
    <s v="Standard Class"/>
    <s v="SC-20845"/>
    <s v="Sung Chung"/>
    <x v="1"/>
    <s v="United States"/>
    <s v="Arlington Heights"/>
    <x v="6"/>
    <n v="60004"/>
    <x v="2"/>
    <s v="OFF-AR-10003394"/>
    <x v="0"/>
    <x v="11"/>
    <s v="Newell 332"/>
    <n v="14.11"/>
    <n v="6"/>
    <n v="0.2"/>
    <n v="1.23"/>
    <x v="444"/>
    <x v="0"/>
    <d v="2016-11-15T00:00:00"/>
  </r>
  <r>
    <s v="CA-2015-167696"/>
    <s v="Standard Class"/>
    <s v="BD-11500"/>
    <s v="Bradley Drucker"/>
    <x v="1"/>
    <s v="United States"/>
    <s v="Newport News"/>
    <x v="9"/>
    <n v="23602"/>
    <x v="1"/>
    <s v="OFF-EN-10001539"/>
    <x v="0"/>
    <x v="6"/>
    <s v="Staple envelope"/>
    <n v="31.12"/>
    <n v="4"/>
    <n v="0"/>
    <n v="14.63"/>
    <x v="930"/>
    <x v="3"/>
    <d v="2015-09-21T00:00:00"/>
  </r>
  <r>
    <s v="CA-2014-159814"/>
    <s v="Standard Class"/>
    <s v="LP-17080"/>
    <s v="Liz Pelletier"/>
    <x v="1"/>
    <s v="United States"/>
    <s v="Tucson"/>
    <x v="28"/>
    <n v="85705"/>
    <x v="0"/>
    <s v="FUR-FU-10001731"/>
    <x v="1"/>
    <x v="8"/>
    <s v="Acrylic Self-Standing Desk Frames"/>
    <n v="4.2699999999999996"/>
    <n v="2"/>
    <n v="0.2"/>
    <n v="0.96"/>
    <x v="931"/>
    <x v="2"/>
    <d v="2014-06-28T00:00:00"/>
  </r>
  <r>
    <s v="CA-2017-141663"/>
    <s v="Standard Class"/>
    <s v="DP-13105"/>
    <s v="Dave Poirier"/>
    <x v="0"/>
    <s v="United States"/>
    <s v="Philadelphia"/>
    <x v="13"/>
    <n v="19134"/>
    <x v="3"/>
    <s v="OFF-FA-10004076"/>
    <x v="0"/>
    <x v="12"/>
    <s v="Translucent Push Pins by OIC"/>
    <n v="7.92"/>
    <n v="5"/>
    <n v="0.2"/>
    <n v="1.68"/>
    <x v="932"/>
    <x v="1"/>
    <d v="2017-04-17T00:00:00"/>
  </r>
  <r>
    <s v="CA-2016-108959"/>
    <s v="Second Class"/>
    <s v="MH-17785"/>
    <s v="Maya Herman"/>
    <x v="0"/>
    <s v="United States"/>
    <s v="Glendale"/>
    <x v="28"/>
    <n v="85301"/>
    <x v="0"/>
    <s v="OFF-ST-10001272"/>
    <x v="0"/>
    <x v="3"/>
    <s v="Mini 13-1/2 Capacity Data Binder Rack, Pearl"/>
    <n v="104.7"/>
    <n v="1"/>
    <n v="0.2"/>
    <n v="6.54"/>
    <x v="564"/>
    <x v="0"/>
    <d v="2016-10-03T00:00:00"/>
  </r>
  <r>
    <s v="CA-2015-164777"/>
    <s v="First Class"/>
    <s v="SC-20305"/>
    <s v="Sean Christensen"/>
    <x v="1"/>
    <s v="United States"/>
    <s v="Los Angeles"/>
    <x v="0"/>
    <n v="90036"/>
    <x v="0"/>
    <s v="FUR-CH-10002024"/>
    <x v="1"/>
    <x v="7"/>
    <s v="HON 5400 Series Task Chairs for Big and Tall"/>
    <n v="2803.92"/>
    <n v="5"/>
    <n v="0.2"/>
    <n v="0"/>
    <x v="933"/>
    <x v="3"/>
    <d v="2015-01-29T00:00:00"/>
  </r>
  <r>
    <s v="CA-2014-116246"/>
    <s v="Second Class"/>
    <s v="LW-17215"/>
    <s v="Luke Weiss"/>
    <x v="1"/>
    <s v="United States"/>
    <s v="New York City"/>
    <x v="10"/>
    <n v="10035"/>
    <x v="3"/>
    <s v="FUR-CH-10002024"/>
    <x v="1"/>
    <x v="7"/>
    <s v="HON 5400 Series Task Chairs for Big and Tall"/>
    <n v="3785.29"/>
    <n v="6"/>
    <n v="0.1"/>
    <n v="420.59"/>
    <x v="72"/>
    <x v="2"/>
    <d v="2014-12-09T00:00:00"/>
  </r>
  <r>
    <s v="CA-2016-160479"/>
    <s v="Standard Class"/>
    <s v="AH-10585"/>
    <s v="Angele Hood"/>
    <x v="1"/>
    <s v="United States"/>
    <s v="Seattle"/>
    <x v="2"/>
    <n v="98105"/>
    <x v="0"/>
    <s v="OFF-AR-10002445"/>
    <x v="0"/>
    <x v="11"/>
    <s v="SANFORD Major Accent Highlighters"/>
    <n v="35.4"/>
    <n v="5"/>
    <n v="0"/>
    <n v="13.45"/>
    <x v="140"/>
    <x v="0"/>
    <d v="2016-09-20T00:00:00"/>
  </r>
  <r>
    <s v="CA-2014-167486"/>
    <s v="Standard Class"/>
    <s v="JO-15145"/>
    <s v="Jack O'Briant"/>
    <x v="0"/>
    <s v="United States"/>
    <s v="Buffalo"/>
    <x v="10"/>
    <n v="14215"/>
    <x v="3"/>
    <s v="FUR-FU-10003268"/>
    <x v="1"/>
    <x v="8"/>
    <s v="Eldon Radial Chair Mat for Low to Medium Pile Carpets"/>
    <n v="199.9"/>
    <n v="5"/>
    <n v="0"/>
    <n v="39.979999999999997"/>
    <x v="246"/>
    <x v="2"/>
    <d v="2014-11-27T00:00:00"/>
  </r>
  <r>
    <s v="CA-2015-111864"/>
    <s v="Same Day"/>
    <s v="PP-18955"/>
    <s v="Paul Prost"/>
    <x v="2"/>
    <s v="United States"/>
    <s v="Philadelphia"/>
    <x v="13"/>
    <n v="19134"/>
    <x v="3"/>
    <s v="OFF-LA-10004677"/>
    <x v="0"/>
    <x v="0"/>
    <s v="Self-Adhesive Address Labels for Typewriters with Dispenser Box"/>
    <n v="5.9"/>
    <n v="2"/>
    <n v="0.2"/>
    <n v="1.99"/>
    <x v="929"/>
    <x v="3"/>
    <d v="2015-06-19T00:00:00"/>
  </r>
  <r>
    <s v="CA-2017-107853"/>
    <s v="Standard Class"/>
    <s v="CD-11920"/>
    <s v="Carlos Daly"/>
    <x v="1"/>
    <s v="United States"/>
    <s v="Oceanside"/>
    <x v="0"/>
    <n v="92054"/>
    <x v="0"/>
    <s v="OFF-PA-10000520"/>
    <x v="0"/>
    <x v="1"/>
    <s v="Xerox 201"/>
    <n v="12.96"/>
    <n v="2"/>
    <n v="0"/>
    <n v="6.22"/>
    <x v="918"/>
    <x v="1"/>
    <d v="2017-05-31T00:00:00"/>
  </r>
  <r>
    <s v="CA-2014-100391"/>
    <s v="Standard Class"/>
    <s v="BW-11065"/>
    <s v="Barry Weirich"/>
    <x v="1"/>
    <s v="United States"/>
    <s v="New York City"/>
    <x v="10"/>
    <n v="10035"/>
    <x v="3"/>
    <s v="OFF-PA-10001471"/>
    <x v="0"/>
    <x v="1"/>
    <s v="Strathmore Photo Frame Cards"/>
    <n v="14.62"/>
    <n v="2"/>
    <n v="0"/>
    <n v="6.73"/>
    <x v="934"/>
    <x v="2"/>
    <d v="2014-05-29T00:00:00"/>
  </r>
  <r>
    <s v="CA-2014-165477"/>
    <s v="Second Class"/>
    <s v="RE-19405"/>
    <s v="Ricardo Emerson"/>
    <x v="1"/>
    <s v="United States"/>
    <s v="Kent"/>
    <x v="15"/>
    <n v="44240"/>
    <x v="3"/>
    <s v="OFF-AP-10003281"/>
    <x v="0"/>
    <x v="9"/>
    <s v="Acco 6 Outlet Guardian Standard Surge Suppressor"/>
    <n v="48.36"/>
    <n v="5"/>
    <n v="0.2"/>
    <n v="6.05"/>
    <x v="935"/>
    <x v="2"/>
    <d v="2014-12-31T00:00:00"/>
  </r>
  <r>
    <s v="CA-2015-104052"/>
    <s v="First Class"/>
    <s v="TP-21565"/>
    <s v="Tracy Poddar"/>
    <x v="0"/>
    <s v="United States"/>
    <s v="Coppell"/>
    <x v="5"/>
    <n v="75019"/>
    <x v="2"/>
    <s v="TEC-PH-10003215"/>
    <x v="2"/>
    <x v="5"/>
    <s v="Jackery Bar Premium Fast-charging Portable Charger"/>
    <n v="95.84"/>
    <n v="4"/>
    <n v="0.2"/>
    <n v="34.74"/>
    <x v="506"/>
    <x v="3"/>
    <d v="2015-02-03T00:00:00"/>
  </r>
  <r>
    <s v="CA-2015-168277"/>
    <s v="Standard Class"/>
    <s v="KB-16315"/>
    <s v="Karl Braun"/>
    <x v="1"/>
    <s v="United States"/>
    <s v="Indianapolis"/>
    <x v="25"/>
    <n v="46203"/>
    <x v="2"/>
    <s v="OFF-LA-10004484"/>
    <x v="0"/>
    <x v="0"/>
    <s v="Avery 476"/>
    <n v="12.39"/>
    <n v="3"/>
    <n v="0"/>
    <n v="5.7"/>
    <x v="936"/>
    <x v="3"/>
    <d v="2015-05-29T00:00:00"/>
  </r>
  <r>
    <s v="CA-2016-158617"/>
    <s v="Standard Class"/>
    <s v="AC-10660"/>
    <s v="Anna Chung"/>
    <x v="1"/>
    <s v="United States"/>
    <s v="Lawrence"/>
    <x v="25"/>
    <n v="46226"/>
    <x v="2"/>
    <s v="OFF-PA-10002245"/>
    <x v="0"/>
    <x v="1"/>
    <s v="Xerox 1895"/>
    <n v="35.880000000000003"/>
    <n v="6"/>
    <n v="0"/>
    <n v="16.149999999999999"/>
    <x v="554"/>
    <x v="0"/>
    <d v="2016-09-28T00:00:00"/>
  </r>
  <r>
    <s v="CA-2017-136882"/>
    <s v="Standard Class"/>
    <s v="DN-13690"/>
    <s v="Duane Noonan"/>
    <x v="1"/>
    <s v="United States"/>
    <s v="Tulsa"/>
    <x v="26"/>
    <n v="74133"/>
    <x v="2"/>
    <s v="FUR-FU-10003664"/>
    <x v="1"/>
    <x v="8"/>
    <s v="Electrix Architect's Clamp-On Swing Arm Lamp, Black"/>
    <n v="477.3"/>
    <n v="5"/>
    <n v="0"/>
    <n v="138.41999999999999"/>
    <x v="550"/>
    <x v="1"/>
    <d v="2017-05-27T00:00:00"/>
  </r>
  <r>
    <s v="US-2016-148957"/>
    <s v="Standard Class"/>
    <s v="CC-12430"/>
    <s v="Chuck Clark"/>
    <x v="2"/>
    <s v="United States"/>
    <s v="Redmond"/>
    <x v="2"/>
    <n v="98052"/>
    <x v="0"/>
    <s v="OFF-LA-10002195"/>
    <x v="0"/>
    <x v="0"/>
    <s v="Avery 481"/>
    <n v="12.32"/>
    <n v="4"/>
    <n v="0"/>
    <n v="5.91"/>
    <x v="252"/>
    <x v="0"/>
    <d v="2016-09-23T00:00:00"/>
  </r>
  <r>
    <s v="CA-2014-140032"/>
    <s v="Standard Class"/>
    <s v="TS-21340"/>
    <s v="Toby Swindell"/>
    <x v="1"/>
    <s v="United States"/>
    <s v="San Francisco"/>
    <x v="0"/>
    <n v="94109"/>
    <x v="0"/>
    <s v="OFF-BI-10000822"/>
    <x v="0"/>
    <x v="2"/>
    <s v="Acco PRESSTEX Data Binder with Storage Hooks, Light Blue, 9 1/2\ X 11\&quot;\&quot;\&quot;&quot;"/>
    <n v="8.61"/>
    <n v="2"/>
    <n v="0.2"/>
    <n v="3.01"/>
    <x v="121"/>
    <x v="2"/>
    <d v="2014-09-13T00:00:00"/>
  </r>
  <r>
    <s v="CA-2017-145506"/>
    <s v="Standard Class"/>
    <s v="MO-17800"/>
    <s v="Meg O'Connel"/>
    <x v="2"/>
    <s v="United States"/>
    <s v="Spokane"/>
    <x v="2"/>
    <n v="99207"/>
    <x v="0"/>
    <s v="OFF-ST-10004963"/>
    <x v="0"/>
    <x v="3"/>
    <s v="Eldon Gobal File Keepers"/>
    <n v="136.26"/>
    <n v="9"/>
    <n v="0"/>
    <n v="5.45"/>
    <x v="41"/>
    <x v="1"/>
    <d v="2017-07-06T00:00:00"/>
  </r>
  <r>
    <s v="CA-2014-101833"/>
    <s v="Second Class"/>
    <s v="FG-14260"/>
    <s v="Frank Gastineau"/>
    <x v="2"/>
    <s v="United States"/>
    <s v="New York City"/>
    <x v="10"/>
    <n v="10024"/>
    <x v="3"/>
    <s v="OFF-PA-10003591"/>
    <x v="0"/>
    <x v="1"/>
    <s v="Southworth 100% Cotton The Best Paper"/>
    <n v="34.44"/>
    <n v="3"/>
    <n v="0"/>
    <n v="17.22"/>
    <x v="342"/>
    <x v="2"/>
    <d v="2014-11-22T00:00:00"/>
  </r>
  <r>
    <s v="CA-2014-100867"/>
    <s v="Standard Class"/>
    <s v="EH-14125"/>
    <s v="Eugene Hildebrand"/>
    <x v="2"/>
    <s v="United States"/>
    <s v="Lakewood"/>
    <x v="0"/>
    <n v="90712"/>
    <x v="0"/>
    <s v="TEC-PH-10004922"/>
    <x v="2"/>
    <x v="5"/>
    <s v="RCA Visys Integrated PBX 8-Line Router"/>
    <n v="321.55"/>
    <n v="6"/>
    <n v="0.2"/>
    <n v="20.100000000000001"/>
    <x v="277"/>
    <x v="2"/>
    <d v="2014-10-24T00:00:00"/>
  </r>
  <r>
    <s v="US-2017-109610"/>
    <s v="Second Class"/>
    <s v="BS-11590"/>
    <s v="Brendan Sweed"/>
    <x v="0"/>
    <s v="United States"/>
    <s v="Louisville"/>
    <x v="21"/>
    <n v="40214"/>
    <x v="1"/>
    <s v="FUR-CH-10001854"/>
    <x v="1"/>
    <x v="7"/>
    <s v="Office Star - Professional Matrix Back Chair with 2-to-1 Synchro Tilt and Mesh Fabric Seat"/>
    <n v="701.96"/>
    <n v="2"/>
    <n v="0"/>
    <n v="168.47"/>
    <x v="539"/>
    <x v="1"/>
    <d v="2017-11-30T00:00:00"/>
  </r>
  <r>
    <s v="CA-2014-156545"/>
    <s v="First Class"/>
    <s v="JS-16030"/>
    <s v="Joy Smith"/>
    <x v="1"/>
    <s v="United States"/>
    <s v="Columbus"/>
    <x v="15"/>
    <n v="43229"/>
    <x v="3"/>
    <s v="OFF-AR-10003560"/>
    <x v="0"/>
    <x v="11"/>
    <s v="Zebra Zazzle Fluorescent Highlighters"/>
    <n v="19.46"/>
    <n v="4"/>
    <n v="0.2"/>
    <n v="3.4"/>
    <x v="937"/>
    <x v="2"/>
    <d v="2014-03-03T00:00:00"/>
  </r>
  <r>
    <s v="CA-2014-109127"/>
    <s v="Standard Class"/>
    <s v="JC-15775"/>
    <s v="John Castell"/>
    <x v="1"/>
    <s v="United States"/>
    <s v="Newark"/>
    <x v="30"/>
    <n v="19711"/>
    <x v="3"/>
    <s v="OFF-LA-10004409"/>
    <x v="0"/>
    <x v="0"/>
    <s v="Avery 492"/>
    <n v="17.28"/>
    <n v="6"/>
    <n v="0"/>
    <n v="7.95"/>
    <x v="938"/>
    <x v="2"/>
    <d v="2014-12-25T00:00:00"/>
  </r>
  <r>
    <s v="CA-2016-126858"/>
    <s v="Standard Class"/>
    <s v="JM-15265"/>
    <s v="Janet Molinari"/>
    <x v="0"/>
    <s v="United States"/>
    <s v="Seattle"/>
    <x v="2"/>
    <n v="98115"/>
    <x v="0"/>
    <s v="FUR-FU-10000448"/>
    <x v="1"/>
    <x v="8"/>
    <s v="Tenex Chairmats For Use With Carpeted Floors"/>
    <n v="31.96"/>
    <n v="2"/>
    <n v="0"/>
    <n v="1.6"/>
    <x v="661"/>
    <x v="0"/>
    <d v="2016-11-23T00:00:00"/>
  </r>
  <r>
    <s v="CA-2017-150504"/>
    <s v="Standard Class"/>
    <s v="HG-14845"/>
    <s v="Harry Greene"/>
    <x v="1"/>
    <s v="United States"/>
    <s v="Dallas"/>
    <x v="5"/>
    <n v="75220"/>
    <x v="2"/>
    <s v="OFF-ST-10000615"/>
    <x v="0"/>
    <x v="3"/>
    <s v="SimpliFile Personal File, Black Granite, 15w x 6-15/16d x 11-1/4h"/>
    <n v="18.16"/>
    <n v="2"/>
    <n v="0.2"/>
    <n v="1.82"/>
    <x v="38"/>
    <x v="1"/>
    <d v="2017-12-11T00:00:00"/>
  </r>
  <r>
    <s v="CA-2015-158351"/>
    <s v="Second Class"/>
    <s v="BC-11125"/>
    <s v="Becky Castell"/>
    <x v="2"/>
    <s v="United States"/>
    <s v="Philadelphia"/>
    <x v="13"/>
    <n v="19134"/>
    <x v="3"/>
    <s v="TEC-AC-10001838"/>
    <x v="2"/>
    <x v="10"/>
    <s v="Razer Tiamat Over Ear 7.1 Surround Sound PC Gaming Headset"/>
    <n v="319.98"/>
    <n v="2"/>
    <n v="0.2"/>
    <n v="92"/>
    <x v="865"/>
    <x v="3"/>
    <d v="2015-06-24T00:00:00"/>
  </r>
  <r>
    <s v="CA-2014-122679"/>
    <s v="Standard Class"/>
    <s v="AB-10255"/>
    <s v="Alejandro Ballentine"/>
    <x v="2"/>
    <s v="United States"/>
    <s v="Los Angeles"/>
    <x v="0"/>
    <n v="90008"/>
    <x v="0"/>
    <s v="OFF-AR-10004757"/>
    <x v="0"/>
    <x v="11"/>
    <s v="Crayola Colored Pencils"/>
    <n v="19.68"/>
    <n v="6"/>
    <n v="0"/>
    <n v="6.49"/>
    <x v="939"/>
    <x v="2"/>
    <d v="2014-07-28T00:00:00"/>
  </r>
  <r>
    <s v="US-2017-125213"/>
    <s v="First Class"/>
    <s v="NB-18655"/>
    <s v="Nona Balk"/>
    <x v="0"/>
    <s v="United States"/>
    <s v="Paterson"/>
    <x v="18"/>
    <n v="7501"/>
    <x v="3"/>
    <s v="OFF-FA-10001561"/>
    <x v="0"/>
    <x v="12"/>
    <s v="Stockwell Push Pins"/>
    <n v="6.54"/>
    <n v="3"/>
    <n v="0"/>
    <n v="2.16"/>
    <x v="727"/>
    <x v="1"/>
    <d v="2017-12-13T00:00:00"/>
  </r>
  <r>
    <s v="CA-2015-156566"/>
    <s v="First Class"/>
    <s v="EM-13960"/>
    <s v="Eric Murdock"/>
    <x v="1"/>
    <s v="United States"/>
    <s v="Portland"/>
    <x v="40"/>
    <n v="97206"/>
    <x v="0"/>
    <s v="TEC-PH-10001817"/>
    <x v="2"/>
    <x v="5"/>
    <s v="Wilson Electronics DB Pro Signal Booster"/>
    <n v="572.79999999999995"/>
    <n v="2"/>
    <n v="0.2"/>
    <n v="50.12"/>
    <x v="234"/>
    <x v="3"/>
    <d v="2015-04-10T00:00:00"/>
  </r>
  <r>
    <s v="US-2016-102232"/>
    <s v="Standard Class"/>
    <s v="MF-17665"/>
    <s v="Maureen Fritzler"/>
    <x v="0"/>
    <s v="United States"/>
    <s v="Huntsville"/>
    <x v="35"/>
    <n v="35810"/>
    <x v="1"/>
    <s v="OFF-AR-10000538"/>
    <x v="0"/>
    <x v="11"/>
    <s v="Boston Model 1800 Electric Pencil Sharpener, Gray"/>
    <n v="197.05"/>
    <n v="7"/>
    <n v="0"/>
    <n v="59.12"/>
    <x v="940"/>
    <x v="0"/>
    <d v="2016-11-08T00:00:00"/>
  </r>
  <r>
    <s v="CA-2017-163188"/>
    <s v="Same Day"/>
    <s v="EC-14050"/>
    <s v="Erin Creighton"/>
    <x v="1"/>
    <s v="United States"/>
    <s v="Oklahoma City"/>
    <x v="26"/>
    <n v="73120"/>
    <x v="2"/>
    <s v="OFF-BI-10000756"/>
    <x v="0"/>
    <x v="2"/>
    <s v="Storex DuraTech Recycled Plastic Frosted Binders"/>
    <n v="38.159999999999997"/>
    <n v="9"/>
    <n v="0"/>
    <n v="19.079999999999998"/>
    <x v="628"/>
    <x v="1"/>
    <d v="2017-07-11T00:00:00"/>
  </r>
  <r>
    <s v="CA-2016-149237"/>
    <s v="Standard Class"/>
    <s v="CM-12235"/>
    <s v="Chris McAfee"/>
    <x v="1"/>
    <s v="United States"/>
    <s v="Milwaukee"/>
    <x v="3"/>
    <n v="53209"/>
    <x v="2"/>
    <s v="FUR-FU-10002088"/>
    <x v="1"/>
    <x v="8"/>
    <s v="Nu-Dell Float Frame 11 x 14 1/2"/>
    <n v="26.94"/>
    <n v="3"/>
    <n v="0"/>
    <n v="11.31"/>
    <x v="941"/>
    <x v="0"/>
    <d v="2016-05-30T00:00:00"/>
  </r>
  <r>
    <s v="US-2015-158589"/>
    <s v="Standard Class"/>
    <s v="KW-16570"/>
    <s v="Kelly Williams"/>
    <x v="1"/>
    <s v="United States"/>
    <s v="San Francisco"/>
    <x v="0"/>
    <n v="94109"/>
    <x v="0"/>
    <s v="FUR-FU-10001546"/>
    <x v="1"/>
    <x v="8"/>
    <s v="Dana Swing-Arm Lamps"/>
    <n v="32.04"/>
    <n v="3"/>
    <n v="0"/>
    <n v="8.01"/>
    <x v="185"/>
    <x v="3"/>
    <d v="2015-11-24T00:00:00"/>
  </r>
  <r>
    <s v="CA-2016-105263"/>
    <s v="Standard Class"/>
    <s v="LM-17065"/>
    <s v="Liz MacKendrick"/>
    <x v="1"/>
    <s v="United States"/>
    <s v="New York City"/>
    <x v="10"/>
    <n v="10024"/>
    <x v="3"/>
    <s v="OFF-AR-10002399"/>
    <x v="0"/>
    <x v="11"/>
    <s v="Dixon Prang Watercolor Pencils, 10-Color Set with Brush"/>
    <n v="38.340000000000003"/>
    <n v="9"/>
    <n v="0"/>
    <n v="15.72"/>
    <x v="503"/>
    <x v="0"/>
    <d v="2016-11-08T00:00:00"/>
  </r>
  <r>
    <s v="CA-2016-125220"/>
    <s v="Standard Class"/>
    <s v="BE-11410"/>
    <s v="Bobby Elias"/>
    <x v="1"/>
    <s v="United States"/>
    <s v="Appleton"/>
    <x v="3"/>
    <n v="54915"/>
    <x v="2"/>
    <s v="TEC-AC-10003033"/>
    <x v="2"/>
    <x v="10"/>
    <s v="Plantronics CS510 - Over-the-Head monaural Wireless Headset System"/>
    <n v="1649.75"/>
    <n v="5"/>
    <n v="0"/>
    <n v="544.41999999999996"/>
    <x v="245"/>
    <x v="0"/>
    <d v="2016-10-19T00:00:00"/>
  </r>
  <r>
    <s v="CA-2014-100293"/>
    <s v="Standard Class"/>
    <s v="NF-18475"/>
    <s v="Neil FranzÃ¶sisch"/>
    <x v="2"/>
    <s v="United States"/>
    <s v="Jacksonville"/>
    <x v="7"/>
    <n v="32216"/>
    <x v="1"/>
    <s v="OFF-PA-10000176"/>
    <x v="0"/>
    <x v="1"/>
    <s v="Xerox 1887"/>
    <n v="91.06"/>
    <n v="6"/>
    <n v="0.2"/>
    <n v="31.87"/>
    <x v="447"/>
    <x v="2"/>
    <d v="2014-03-18T00:00:00"/>
  </r>
  <r>
    <s v="CA-2014-154165"/>
    <s v="Standard Class"/>
    <s v="DL-13315"/>
    <s v="Delfina Latchford"/>
    <x v="1"/>
    <s v="United States"/>
    <s v="Chicago"/>
    <x v="6"/>
    <n v="60653"/>
    <x v="2"/>
    <s v="OFF-AR-10003631"/>
    <x v="0"/>
    <x v="11"/>
    <s v="Staples in misc. colors"/>
    <n v="54.21"/>
    <n v="14"/>
    <n v="0.2"/>
    <n v="8.81"/>
    <x v="942"/>
    <x v="2"/>
    <d v="2014-02-24T00:00:00"/>
  </r>
  <r>
    <s v="US-2017-104451"/>
    <s v="Second Class"/>
    <s v="MM-18055"/>
    <s v="Michelle Moray"/>
    <x v="1"/>
    <s v="United States"/>
    <s v="San Francisco"/>
    <x v="0"/>
    <n v="94110"/>
    <x v="0"/>
    <s v="OFF-AP-10000692"/>
    <x v="0"/>
    <x v="9"/>
    <s v="Fellowes Mighty 8 Compact Surge Protector"/>
    <n v="81.08"/>
    <n v="4"/>
    <n v="0"/>
    <n v="22.7"/>
    <x v="491"/>
    <x v="1"/>
    <d v="2017-12-05T00:00:00"/>
  </r>
  <r>
    <s v="CA-2016-101189"/>
    <s v="Standard Class"/>
    <s v="JB-15400"/>
    <s v="Jennifer Braxton"/>
    <x v="0"/>
    <s v="United States"/>
    <s v="Los Angeles"/>
    <x v="0"/>
    <n v="90049"/>
    <x v="0"/>
    <s v="OFF-ST-10004180"/>
    <x v="0"/>
    <x v="3"/>
    <s v="Safco Commercial Shelving"/>
    <n v="93.02"/>
    <n v="2"/>
    <n v="0"/>
    <n v="3.72"/>
    <x v="729"/>
    <x v="0"/>
    <d v="2016-09-02T00:00:00"/>
  </r>
  <r>
    <s v="CA-2017-101637"/>
    <s v="Same Day"/>
    <s v="AC-10615"/>
    <s v="Ann Chong"/>
    <x v="0"/>
    <s v="United States"/>
    <s v="Beaumont"/>
    <x v="5"/>
    <n v="77705"/>
    <x v="2"/>
    <s v="OFF-ST-10002352"/>
    <x v="0"/>
    <x v="3"/>
    <s v="Iris Project Case"/>
    <n v="12.77"/>
    <n v="2"/>
    <n v="0.2"/>
    <n v="0.96"/>
    <x v="910"/>
    <x v="1"/>
    <d v="2017-03-25T00:00:00"/>
  </r>
  <r>
    <s v="CA-2017-111759"/>
    <s v="Standard Class"/>
    <s v="MR-17545"/>
    <s v="Mathew Reese"/>
    <x v="2"/>
    <s v="United States"/>
    <s v="Seattle"/>
    <x v="2"/>
    <n v="98103"/>
    <x v="0"/>
    <s v="OFF-PA-10003127"/>
    <x v="0"/>
    <x v="1"/>
    <s v="Easy-staple paper"/>
    <n v="52.76"/>
    <n v="2"/>
    <n v="0"/>
    <n v="24.27"/>
    <x v="226"/>
    <x v="1"/>
    <d v="2017-12-07T00:00:00"/>
  </r>
  <r>
    <s v="CA-2017-102729"/>
    <s v="Standard Class"/>
    <s v="BF-11215"/>
    <s v="Benjamin Farhat"/>
    <x v="2"/>
    <s v="United States"/>
    <s v="Dallas"/>
    <x v="5"/>
    <n v="75217"/>
    <x v="2"/>
    <s v="OFF-ST-10000464"/>
    <x v="0"/>
    <x v="3"/>
    <s v="Multi-Use Personal File Cart and Caster Set, Three Stacking Bins"/>
    <n v="55.62"/>
    <n v="2"/>
    <n v="0.2"/>
    <n v="5.56"/>
    <x v="943"/>
    <x v="1"/>
    <d v="2017-10-31T00:00:00"/>
  </r>
  <r>
    <s v="CA-2016-148747"/>
    <s v="First Class"/>
    <s v="AS-10045"/>
    <s v="Aaron Smayling"/>
    <x v="0"/>
    <s v="United States"/>
    <s v="San Francisco"/>
    <x v="0"/>
    <n v="94110"/>
    <x v="0"/>
    <s v="FUR-BO-10002613"/>
    <x v="1"/>
    <x v="15"/>
    <s v="Atlantic Metals Mobile 4-Shelf Bookcases, Custom Colors"/>
    <n v="477.67"/>
    <n v="2"/>
    <n v="0.15"/>
    <n v="84.29"/>
    <x v="237"/>
    <x v="0"/>
    <d v="2016-09-27T00:00:00"/>
  </r>
  <r>
    <s v="CA-2015-135727"/>
    <s v="Second Class"/>
    <s v="PS-18970"/>
    <s v="Paul Stevenson"/>
    <x v="2"/>
    <s v="United States"/>
    <s v="Phoenix"/>
    <x v="28"/>
    <n v="85023"/>
    <x v="0"/>
    <s v="FUR-CH-10004540"/>
    <x v="1"/>
    <x v="7"/>
    <s v="Global Chrome Stack Chair"/>
    <n v="191.97"/>
    <n v="7"/>
    <n v="0.2"/>
    <n v="16.8"/>
    <x v="944"/>
    <x v="3"/>
    <d v="2015-11-05T00:00:00"/>
  </r>
  <r>
    <s v="CA-2015-160864"/>
    <s v="First Class"/>
    <s v="NF-18595"/>
    <s v="Nicole Fjeld"/>
    <x v="2"/>
    <s v="United States"/>
    <s v="San Jose"/>
    <x v="0"/>
    <n v="95123"/>
    <x v="0"/>
    <s v="OFF-BI-10004654"/>
    <x v="0"/>
    <x v="2"/>
    <s v="Avery Binding System Hidden Tab Executive Style Index Sets"/>
    <n v="13.85"/>
    <n v="3"/>
    <n v="0.2"/>
    <n v="5.19"/>
    <x v="945"/>
    <x v="3"/>
    <d v="2015-06-05T00:00:00"/>
  </r>
  <r>
    <s v="CA-2015-147690"/>
    <s v="Standard Class"/>
    <s v="SC-20020"/>
    <s v="Sam Craven"/>
    <x v="1"/>
    <s v="United States"/>
    <s v="Philadelphia"/>
    <x v="13"/>
    <n v="19140"/>
    <x v="3"/>
    <s v="OFF-ST-10001526"/>
    <x v="0"/>
    <x v="3"/>
    <s v="Iceberg Mobile Mega Data/Printer Cart "/>
    <n v="577.58000000000004"/>
    <n v="6"/>
    <n v="0.2"/>
    <n v="43.32"/>
    <x v="47"/>
    <x v="3"/>
    <d v="2015-11-14T00:00:00"/>
  </r>
  <r>
    <s v="CA-2015-163923"/>
    <s v="Standard Class"/>
    <s v="BD-11560"/>
    <s v="Brendan Dodson"/>
    <x v="2"/>
    <s v="United States"/>
    <s v="Springfield"/>
    <x v="9"/>
    <n v="22153"/>
    <x v="1"/>
    <s v="TEC-AC-10000358"/>
    <x v="2"/>
    <x v="10"/>
    <s v="ImationÂ SecureÂ DriveÂ + Hardware Encrypted USBÂ flash driveÂ - 16 GB"/>
    <n v="151.96"/>
    <n v="4"/>
    <n v="0"/>
    <n v="36.47"/>
    <x v="946"/>
    <x v="3"/>
    <d v="2015-05-30T00:00:00"/>
  </r>
  <r>
    <s v="CA-2016-125724"/>
    <s v="Standard Class"/>
    <s v="SM-20950"/>
    <s v="Suzanne McNair"/>
    <x v="0"/>
    <s v="United States"/>
    <s v="Broomfield"/>
    <x v="22"/>
    <n v="80020"/>
    <x v="0"/>
    <s v="FUR-FU-10000246"/>
    <x v="1"/>
    <x v="8"/>
    <s v="Aluminum Document Frame"/>
    <n v="68.430000000000007"/>
    <n v="7"/>
    <n v="0.2"/>
    <n v="8.5500000000000007"/>
    <x v="554"/>
    <x v="0"/>
    <d v="2016-09-27T00:00:00"/>
  </r>
  <r>
    <s v="CA-2015-156853"/>
    <s v="Second Class"/>
    <s v="HP-14815"/>
    <s v="Harold Pawlan"/>
    <x v="2"/>
    <s v="United States"/>
    <s v="Concord"/>
    <x v="32"/>
    <n v="3301"/>
    <x v="3"/>
    <s v="OFF-PA-10003656"/>
    <x v="0"/>
    <x v="1"/>
    <s v="Xerox 1935"/>
    <n v="184.66"/>
    <n v="7"/>
    <n v="0"/>
    <n v="84.94"/>
    <x v="91"/>
    <x v="3"/>
    <d v="2015-05-12T00:00:00"/>
  </r>
  <r>
    <s v="CA-2017-104388"/>
    <s v="First Class"/>
    <s v="DK-12835"/>
    <s v="Damala Kotsonis"/>
    <x v="0"/>
    <s v="United States"/>
    <s v="Fremont"/>
    <x v="37"/>
    <n v="68025"/>
    <x v="2"/>
    <s v="TEC-PH-10002293"/>
    <x v="2"/>
    <x v="5"/>
    <s v="Anker 36W 4-Port USB Wall Charger Travel Power Adapter for iPhone 5s 5c 5"/>
    <n v="79.959999999999994"/>
    <n v="4"/>
    <n v="0"/>
    <n v="22.39"/>
    <x v="947"/>
    <x v="1"/>
    <d v="2017-07-07T00:00:00"/>
  </r>
  <r>
    <s v="CA-2015-148495"/>
    <s v="Same Day"/>
    <s v="SF-20065"/>
    <s v="Sandra Flanagan"/>
    <x v="1"/>
    <s v="United States"/>
    <s v="Pomona"/>
    <x v="0"/>
    <n v="91767"/>
    <x v="0"/>
    <s v="FUR-FU-10001889"/>
    <x v="1"/>
    <x v="8"/>
    <s v="Ultra Door Pull Handle"/>
    <n v="31.56"/>
    <n v="3"/>
    <n v="0"/>
    <n v="10.41"/>
    <x v="493"/>
    <x v="3"/>
    <d v="2015-08-13T00:00:00"/>
  </r>
  <r>
    <s v="CA-2016-107475"/>
    <s v="Standard Class"/>
    <s v="RS-19870"/>
    <s v="Roy Skaria"/>
    <x v="2"/>
    <s v="United States"/>
    <s v="Philadelphia"/>
    <x v="13"/>
    <n v="19120"/>
    <x v="3"/>
    <s v="OFF-FA-10002988"/>
    <x v="0"/>
    <x v="12"/>
    <s v="Ideal Clamps"/>
    <n v="9.65"/>
    <n v="6"/>
    <n v="0.2"/>
    <n v="3.5"/>
    <x v="477"/>
    <x v="0"/>
    <d v="2016-11-06T00:00:00"/>
  </r>
  <r>
    <s v="CA-2017-132584"/>
    <s v="First Class"/>
    <s v="HJ-14875"/>
    <s v="Heather Jas"/>
    <x v="2"/>
    <s v="United States"/>
    <s v="Detroit"/>
    <x v="8"/>
    <n v="48234"/>
    <x v="2"/>
    <s v="OFF-ST-10000344"/>
    <x v="0"/>
    <x v="3"/>
    <s v="Neat Ideas Personal Hanging Folder Files, Black"/>
    <n v="53.72"/>
    <n v="4"/>
    <n v="0"/>
    <n v="13.97"/>
    <x v="429"/>
    <x v="1"/>
    <d v="2017-08-27T00:00:00"/>
  </r>
  <r>
    <s v="CA-2016-160598"/>
    <s v="First Class"/>
    <s v="SV-20815"/>
    <s v="Stuart Van"/>
    <x v="0"/>
    <s v="United States"/>
    <s v="Miami"/>
    <x v="7"/>
    <n v="33142"/>
    <x v="1"/>
    <s v="OFF-PA-10002319"/>
    <x v="0"/>
    <x v="1"/>
    <s v="Xerox 1944"/>
    <n v="31.01"/>
    <n v="1"/>
    <n v="0.2"/>
    <n v="11.24"/>
    <x v="307"/>
    <x v="0"/>
    <d v="2016-08-28T00:00:00"/>
  </r>
  <r>
    <s v="CA-2016-108630"/>
    <s v="Same Day"/>
    <s v="BE-11410"/>
    <s v="Bobby Elias"/>
    <x v="1"/>
    <s v="United States"/>
    <s v="Concord"/>
    <x v="0"/>
    <n v="94521"/>
    <x v="0"/>
    <s v="OFF-BI-10002437"/>
    <x v="0"/>
    <x v="2"/>
    <s v="Recycled Premium Regency Composition Covers"/>
    <n v="61.12"/>
    <n v="5"/>
    <n v="0.2"/>
    <n v="22.16"/>
    <x v="401"/>
    <x v="0"/>
    <d v="2016-11-18T00:00:00"/>
  </r>
  <r>
    <s v="CA-2017-110940"/>
    <s v="Standard Class"/>
    <s v="AZ-10750"/>
    <s v="Annie Zypern"/>
    <x v="1"/>
    <s v="United States"/>
    <s v="Wheeling"/>
    <x v="6"/>
    <n v="60090"/>
    <x v="2"/>
    <s v="OFF-AR-10000380"/>
    <x v="0"/>
    <x v="11"/>
    <s v="Hunt PowerHouse Electric Pencil Sharpener, Blue"/>
    <n v="121.54"/>
    <n v="4"/>
    <n v="0.2"/>
    <n v="15.19"/>
    <x v="125"/>
    <x v="1"/>
    <d v="2017-07-28T00:00:00"/>
  </r>
  <r>
    <s v="CA-2015-149517"/>
    <s v="Standard Class"/>
    <s v="FC-14245"/>
    <s v="Frank Carlisle"/>
    <x v="2"/>
    <s v="United States"/>
    <s v="Sacramento"/>
    <x v="0"/>
    <n v="95823"/>
    <x v="0"/>
    <s v="FUR-FU-10003464"/>
    <x v="1"/>
    <x v="8"/>
    <s v="Seth Thomas 8 1/2\ Cubicle Clock\&quot;&quot;"/>
    <n v="60.84"/>
    <n v="3"/>
    <n v="0"/>
    <n v="19.47"/>
    <x v="212"/>
    <x v="3"/>
    <d v="2015-09-23T00:00:00"/>
  </r>
  <r>
    <s v="CA-2015-116841"/>
    <s v="Standard Class"/>
    <s v="TP-21130"/>
    <s v="Theone Pippenger"/>
    <x v="1"/>
    <s v="United States"/>
    <s v="Springfield"/>
    <x v="40"/>
    <n v="97477"/>
    <x v="0"/>
    <s v="OFF-AP-10002403"/>
    <x v="0"/>
    <x v="9"/>
    <s v="Acco Smartsocket Color-Coded Six-Outlet AC Adapter Model Surge Protectors"/>
    <n v="35.21"/>
    <n v="1"/>
    <n v="0.2"/>
    <n v="2.64"/>
    <x v="948"/>
    <x v="3"/>
    <d v="2015-04-18T00:00:00"/>
  </r>
  <r>
    <s v="CA-2017-107797"/>
    <s v="Second Class"/>
    <s v="EB-13705"/>
    <s v="Ed Braxton"/>
    <x v="0"/>
    <s v="United States"/>
    <s v="Mansfield"/>
    <x v="5"/>
    <n v="76063"/>
    <x v="2"/>
    <s v="OFF-PA-10003848"/>
    <x v="0"/>
    <x v="1"/>
    <s v="Xerox 1997"/>
    <n v="41.47"/>
    <n v="8"/>
    <n v="0.2"/>
    <n v="14.52"/>
    <x v="491"/>
    <x v="1"/>
    <d v="2017-11-05T00:00:00"/>
  </r>
  <r>
    <s v="CA-2016-117604"/>
    <s v="Standard Class"/>
    <s v="JP-15520"/>
    <s v="Jeremy Pistek"/>
    <x v="1"/>
    <s v="United States"/>
    <s v="Jonesboro"/>
    <x v="27"/>
    <n v="72401"/>
    <x v="1"/>
    <s v="OFF-PA-10001357"/>
    <x v="0"/>
    <x v="1"/>
    <s v="Xerox 1886"/>
    <n v="239.5"/>
    <n v="5"/>
    <n v="0"/>
    <n v="114.96"/>
    <x v="899"/>
    <x v="0"/>
    <d v="2016-09-09T00:00:00"/>
  </r>
  <r>
    <s v="CA-2014-130155"/>
    <s v="First Class"/>
    <s v="TD-20995"/>
    <s v="Tamara Dahlen"/>
    <x v="1"/>
    <s v="United States"/>
    <s v="Virginia Beach"/>
    <x v="9"/>
    <n v="23464"/>
    <x v="1"/>
    <s v="OFF-SU-10004737"/>
    <x v="0"/>
    <x v="13"/>
    <s v="Acme Design Stainless Steel Bent Scissors"/>
    <n v="34.200000000000003"/>
    <n v="5"/>
    <n v="0"/>
    <n v="9.23"/>
    <x v="566"/>
    <x v="2"/>
    <d v="2014-05-22T00:00:00"/>
  </r>
  <r>
    <s v="CA-2015-138625"/>
    <s v="First Class"/>
    <s v="EG-13900"/>
    <s v="Emily Grady"/>
    <x v="1"/>
    <s v="United States"/>
    <s v="Chesapeake"/>
    <x v="9"/>
    <n v="23320"/>
    <x v="1"/>
    <s v="OFF-AP-10003099"/>
    <x v="0"/>
    <x v="9"/>
    <s v="Eureka Hand Vacuum, Bagless"/>
    <n v="197.72"/>
    <n v="4"/>
    <n v="0"/>
    <n v="55.36"/>
    <x v="52"/>
    <x v="3"/>
    <d v="2015-05-11T00:00:00"/>
  </r>
  <r>
    <s v="CA-2017-144365"/>
    <s v="Standard Class"/>
    <s v="CS-11950"/>
    <s v="Carlos Soltero"/>
    <x v="1"/>
    <s v="United States"/>
    <s v="Jackson"/>
    <x v="23"/>
    <n v="39212"/>
    <x v="1"/>
    <s v="OFF-FA-10000735"/>
    <x v="0"/>
    <x v="12"/>
    <s v="Staples"/>
    <n v="11.68"/>
    <n v="4"/>
    <n v="0"/>
    <n v="5.26"/>
    <x v="949"/>
    <x v="1"/>
    <d v="2017-10-30T00:00:00"/>
  </r>
  <r>
    <s v="CA-2016-110086"/>
    <s v="Standard Class"/>
    <s v="BD-11320"/>
    <s v="Bill Donatelli"/>
    <x v="1"/>
    <s v="United States"/>
    <s v="Woodland"/>
    <x v="0"/>
    <n v="95695"/>
    <x v="0"/>
    <s v="TEC-PH-10001299"/>
    <x v="2"/>
    <x v="5"/>
    <s v="Polycom CX300 Desktop Phone USB VoIP phone"/>
    <n v="239.98"/>
    <n v="2"/>
    <n v="0.2"/>
    <n v="24"/>
    <x v="12"/>
    <x v="0"/>
    <d v="2016-09-22T00:00:00"/>
  </r>
  <r>
    <s v="CA-2016-140256"/>
    <s v="Standard Class"/>
    <s v="PW-19030"/>
    <s v="Pauline Webber"/>
    <x v="0"/>
    <s v="United States"/>
    <s v="Los Angeles"/>
    <x v="0"/>
    <n v="90049"/>
    <x v="0"/>
    <s v="OFF-AR-10002255"/>
    <x v="0"/>
    <x v="11"/>
    <s v="Newell 346"/>
    <n v="5.76"/>
    <n v="2"/>
    <n v="0"/>
    <n v="1.67"/>
    <x v="850"/>
    <x v="0"/>
    <d v="2016-08-29T00:00:00"/>
  </r>
  <r>
    <s v="CA-2017-103520"/>
    <s v="First Class"/>
    <s v="MH-17785"/>
    <s v="Maya Herman"/>
    <x v="0"/>
    <s v="United States"/>
    <s v="Lubbock"/>
    <x v="5"/>
    <n v="79424"/>
    <x v="2"/>
    <s v="OFF-PA-10001846"/>
    <x v="0"/>
    <x v="1"/>
    <s v="Xerox 1899"/>
    <n v="9.25"/>
    <n v="2"/>
    <n v="0.2"/>
    <n v="3.35"/>
    <x v="206"/>
    <x v="1"/>
    <d v="2017-09-25T00:00:00"/>
  </r>
  <r>
    <s v="CA-2014-139283"/>
    <s v="Standard Class"/>
    <s v="BT-11440"/>
    <s v="Bobby Trafton"/>
    <x v="1"/>
    <s v="United States"/>
    <s v="Detroit"/>
    <x v="8"/>
    <n v="48227"/>
    <x v="2"/>
    <s v="OFF-BI-10002049"/>
    <x v="0"/>
    <x v="2"/>
    <s v="UniKeep View Case Binders"/>
    <n v="14.67"/>
    <n v="3"/>
    <n v="0"/>
    <n v="6.75"/>
    <x v="340"/>
    <x v="2"/>
    <d v="2014-11-27T00:00:00"/>
  </r>
  <r>
    <s v="CA-2017-154809"/>
    <s v="Standard Class"/>
    <s v="MH-17455"/>
    <s v="Mark Hamilton"/>
    <x v="1"/>
    <s v="United States"/>
    <s v="Minneapolis"/>
    <x v="12"/>
    <n v="55407"/>
    <x v="2"/>
    <s v="OFF-AP-10004785"/>
    <x v="0"/>
    <x v="9"/>
    <s v="Holmes Replacement Filter for HEPA Air Cleaner, Medium Room"/>
    <n v="90.64"/>
    <n v="8"/>
    <n v="0"/>
    <n v="38.979999999999997"/>
    <x v="817"/>
    <x v="1"/>
    <d v="2017-02-17T00:00:00"/>
  </r>
  <r>
    <s v="US-2017-125808"/>
    <s v="Second Class"/>
    <s v="EP-13915"/>
    <s v="Emily Phan"/>
    <x v="1"/>
    <s v="United States"/>
    <s v="Los Angeles"/>
    <x v="0"/>
    <n v="90032"/>
    <x v="0"/>
    <s v="OFF-PA-10001846"/>
    <x v="0"/>
    <x v="1"/>
    <s v="Xerox 1899"/>
    <n v="11.56"/>
    <n v="2"/>
    <n v="0"/>
    <n v="5.66"/>
    <x v="44"/>
    <x v="1"/>
    <d v="2017-12-11T00:00:00"/>
  </r>
  <r>
    <s v="CA-2014-100860"/>
    <s v="Second Class"/>
    <s v="CS-12505"/>
    <s v="Cindy Stewart"/>
    <x v="1"/>
    <s v="United States"/>
    <s v="Pomona"/>
    <x v="0"/>
    <n v="91767"/>
    <x v="0"/>
    <s v="OFF-LA-10001982"/>
    <x v="0"/>
    <x v="0"/>
    <s v="Smead Alpha-Z Color-Coded Name Labels First Letter Starter Set"/>
    <n v="18.75"/>
    <n v="5"/>
    <n v="0"/>
    <n v="9"/>
    <x v="580"/>
    <x v="2"/>
    <d v="2014-03-30T00:00:00"/>
  </r>
  <r>
    <s v="CA-2017-132619"/>
    <s v="Standard Class"/>
    <s v="MS-17770"/>
    <s v="Maxwell Schwartz"/>
    <x v="1"/>
    <s v="United States"/>
    <s v="San Francisco"/>
    <x v="0"/>
    <n v="94109"/>
    <x v="0"/>
    <s v="OFF-ST-10001511"/>
    <x v="0"/>
    <x v="3"/>
    <s v="Space Solutions Commercial Steel Shelving"/>
    <n v="193.95"/>
    <n v="3"/>
    <n v="0"/>
    <n v="9.6999999999999993"/>
    <x v="448"/>
    <x v="1"/>
    <d v="2017-08-31T00:00:00"/>
  </r>
  <r>
    <s v="US-2015-120957"/>
    <s v="Same Day"/>
    <s v="KH-16690"/>
    <s v="Kristen Hastings"/>
    <x v="0"/>
    <s v="United States"/>
    <s v="Riverside"/>
    <x v="0"/>
    <n v="92503"/>
    <x v="0"/>
    <s v="OFF-PA-10003953"/>
    <x v="0"/>
    <x v="1"/>
    <s v="Xerox 218"/>
    <n v="12.96"/>
    <n v="2"/>
    <n v="0"/>
    <n v="6.22"/>
    <x v="124"/>
    <x v="3"/>
    <d v="2015-07-12T00:00:00"/>
  </r>
  <r>
    <s v="CA-2017-145275"/>
    <s v="Standard Class"/>
    <s v="AH-10465"/>
    <s v="Amy Hunt"/>
    <x v="1"/>
    <s v="United States"/>
    <s v="Decatur"/>
    <x v="35"/>
    <n v="35601"/>
    <x v="1"/>
    <s v="OFF-LA-10001569"/>
    <x v="0"/>
    <x v="0"/>
    <s v="Avery 499"/>
    <n v="14.94"/>
    <n v="3"/>
    <n v="0"/>
    <n v="6.87"/>
    <x v="222"/>
    <x v="1"/>
    <d v="2017-06-04T00:00:00"/>
  </r>
  <r>
    <s v="CA-2015-133396"/>
    <s v="First Class"/>
    <s v="GK-14620"/>
    <s v="Grace Kelly"/>
    <x v="0"/>
    <s v="United States"/>
    <s v="Greensboro"/>
    <x v="1"/>
    <n v="27405"/>
    <x v="1"/>
    <s v="OFF-AR-10001446"/>
    <x v="0"/>
    <x v="11"/>
    <s v="Newell 309"/>
    <n v="64.680000000000007"/>
    <n v="7"/>
    <n v="0.2"/>
    <n v="8.09"/>
    <x v="493"/>
    <x v="3"/>
    <d v="2015-08-15T00:00:00"/>
  </r>
  <r>
    <s v="US-2017-140312"/>
    <s v="Standard Class"/>
    <s v="KL-16645"/>
    <s v="Ken Lonsdale"/>
    <x v="1"/>
    <s v="United States"/>
    <s v="Dublin"/>
    <x v="0"/>
    <n v="94568"/>
    <x v="0"/>
    <s v="TEC-PH-10003442"/>
    <x v="2"/>
    <x v="5"/>
    <s v="Samsung Replacement EH64AVFWE Premium Headset"/>
    <n v="22"/>
    <n v="5"/>
    <n v="0.2"/>
    <n v="1.38"/>
    <x v="522"/>
    <x v="1"/>
    <d v="2017-11-19T00:00:00"/>
  </r>
  <r>
    <s v="US-2014-164644"/>
    <s v="Second Class"/>
    <s v="JL-15850"/>
    <s v="John Lucas"/>
    <x v="1"/>
    <s v="United States"/>
    <s v="Houston"/>
    <x v="5"/>
    <n v="77095"/>
    <x v="2"/>
    <s v="OFF-ST-10003123"/>
    <x v="0"/>
    <x v="3"/>
    <s v="Fellowes Bases and Tops For Staxonsteel/High-Stak Systems"/>
    <n v="26.63"/>
    <n v="1"/>
    <n v="0.2"/>
    <n v="1.33"/>
    <x v="939"/>
    <x v="2"/>
    <d v="2014-07-24T00:00:00"/>
  </r>
  <r>
    <s v="CA-2016-137393"/>
    <s v="Standard Class"/>
    <s v="GM-14500"/>
    <s v="Gene McClure"/>
    <x v="1"/>
    <s v="United States"/>
    <s v="Bakersfield"/>
    <x v="0"/>
    <n v="93309"/>
    <x v="0"/>
    <s v="FUR-FU-10001617"/>
    <x v="1"/>
    <x v="8"/>
    <s v="Executive Impressions 8-1/2\ Career Panel/Partition Cubicle Clock\&quot;&quot;"/>
    <n v="41.6"/>
    <n v="4"/>
    <n v="0"/>
    <n v="14.14"/>
    <x v="776"/>
    <x v="0"/>
    <d v="2016-10-05T00:00:00"/>
  </r>
  <r>
    <s v="US-2014-120175"/>
    <s v="Standard Class"/>
    <s v="MC-17635"/>
    <s v="Matthew Clasen"/>
    <x v="0"/>
    <s v="United States"/>
    <s v="Richmond"/>
    <x v="25"/>
    <n v="47374"/>
    <x v="2"/>
    <s v="OFF-EN-10003862"/>
    <x v="0"/>
    <x v="6"/>
    <s v="Laser &amp; Ink Jet Business Envelopes"/>
    <n v="64.02"/>
    <n v="6"/>
    <n v="0"/>
    <n v="29.45"/>
    <x v="355"/>
    <x v="2"/>
    <d v="2014-11-28T00:00:00"/>
  </r>
  <r>
    <s v="CA-2016-144785"/>
    <s v="Standard Class"/>
    <s v="CS-12490"/>
    <s v="Cindy Schnelling"/>
    <x v="0"/>
    <s v="United States"/>
    <s v="New York City"/>
    <x v="10"/>
    <n v="10009"/>
    <x v="3"/>
    <s v="OFF-AR-10001573"/>
    <x v="0"/>
    <x v="11"/>
    <s v="American Pencil"/>
    <n v="6.99"/>
    <n v="3"/>
    <n v="0"/>
    <n v="2.0299999999999998"/>
    <x v="855"/>
    <x v="0"/>
    <d v="2016-04-23T00:00:00"/>
  </r>
  <r>
    <s v="CA-2017-118668"/>
    <s v="Second Class"/>
    <s v="FW-14395"/>
    <s v="Fred Wasserman"/>
    <x v="0"/>
    <s v="United States"/>
    <s v="Los Angeles"/>
    <x v="0"/>
    <n v="90032"/>
    <x v="0"/>
    <s v="TEC-AC-10000682"/>
    <x v="2"/>
    <x v="10"/>
    <s v="Kensington K72356US Mouse-in-a-Box USB Desktop Mouse"/>
    <n v="16.59"/>
    <n v="1"/>
    <n v="0"/>
    <n v="5.81"/>
    <x v="950"/>
    <x v="1"/>
    <d v="2017-04-01T00:00:00"/>
  </r>
  <r>
    <s v="CA-2017-116498"/>
    <s v="Standard Class"/>
    <s v="KA-16525"/>
    <s v="Kelly Andreada"/>
    <x v="1"/>
    <s v="United States"/>
    <s v="San Diego"/>
    <x v="0"/>
    <n v="92037"/>
    <x v="0"/>
    <s v="OFF-AR-10003405"/>
    <x v="0"/>
    <x v="11"/>
    <s v="Dixon My First Ticonderoga Pencil, #2"/>
    <n v="35.1"/>
    <n v="6"/>
    <n v="0"/>
    <n v="10.18"/>
    <x v="902"/>
    <x v="1"/>
    <d v="2017-05-30T00:00:00"/>
  </r>
  <r>
    <s v="CA-2017-140536"/>
    <s v="First Class"/>
    <s v="TA-21385"/>
    <s v="Tom Ashbrook"/>
    <x v="2"/>
    <s v="United States"/>
    <s v="New York City"/>
    <x v="10"/>
    <n v="10035"/>
    <x v="3"/>
    <s v="OFF-AR-10001545"/>
    <x v="0"/>
    <x v="11"/>
    <s v="Newell 326"/>
    <n v="7.04"/>
    <n v="4"/>
    <n v="0"/>
    <n v="2.04"/>
    <x v="742"/>
    <x v="1"/>
    <d v="2017-05-04T00:00:00"/>
  </r>
  <r>
    <s v="CA-2015-107902"/>
    <s v="Standard Class"/>
    <s v="SM-20950"/>
    <s v="Suzanne McNair"/>
    <x v="0"/>
    <s v="United States"/>
    <s v="Fairfield"/>
    <x v="17"/>
    <n v="6824"/>
    <x v="3"/>
    <s v="OFF-ST-10001837"/>
    <x v="0"/>
    <x v="3"/>
    <s v="SAFCO Mobile Desk Side File, Wire Frame"/>
    <n v="470.36"/>
    <n v="11"/>
    <n v="0"/>
    <n v="122.29"/>
    <x v="473"/>
    <x v="3"/>
    <d v="2015-08-28T00:00:00"/>
  </r>
  <r>
    <s v="US-2016-151260"/>
    <s v="First Class"/>
    <s v="SC-20695"/>
    <s v="Steve Chapman"/>
    <x v="0"/>
    <s v="United States"/>
    <s v="Springfield"/>
    <x v="15"/>
    <n v="45503"/>
    <x v="3"/>
    <s v="OFF-AP-10002892"/>
    <x v="0"/>
    <x v="9"/>
    <s v="Belkin F5C206VTEL 6 Outlet Surge"/>
    <n v="73.540000000000006"/>
    <n v="4"/>
    <n v="0.2"/>
    <n v="9.19"/>
    <x v="191"/>
    <x v="0"/>
    <d v="2016-12-14T00:00:00"/>
  </r>
  <r>
    <s v="CA-2014-144281"/>
    <s v="Second Class"/>
    <s v="HK-14890"/>
    <s v="Heather Kirkland"/>
    <x v="0"/>
    <s v="United States"/>
    <s v="Detroit"/>
    <x v="8"/>
    <n v="48234"/>
    <x v="2"/>
    <s v="OFF-LA-10003930"/>
    <x v="0"/>
    <x v="0"/>
    <s v="Dot Matrix Printer Tape Reel Labels, White, 5000/Box"/>
    <n v="491.55"/>
    <n v="5"/>
    <n v="0"/>
    <n v="240.86"/>
    <x v="951"/>
    <x v="2"/>
    <d v="2014-10-06T00:00:00"/>
  </r>
  <r>
    <s v="CA-2016-122511"/>
    <s v="Same Day"/>
    <s v="BT-11485"/>
    <s v="Brad Thomas"/>
    <x v="2"/>
    <s v="United States"/>
    <s v="Philadelphia"/>
    <x v="13"/>
    <n v="19140"/>
    <x v="3"/>
    <s v="FUR-FU-10001037"/>
    <x v="1"/>
    <x v="8"/>
    <s v="DAX Charcoal/Nickel-Tone Document Frame, 5 x 7"/>
    <n v="30.34"/>
    <n v="4"/>
    <n v="0.2"/>
    <n v="9.48"/>
    <x v="952"/>
    <x v="0"/>
    <d v="2016-11-03T00:00:00"/>
  </r>
  <r>
    <s v="CA-2016-105291"/>
    <s v="Standard Class"/>
    <s v="SP-20920"/>
    <s v="Susan Pistek"/>
    <x v="1"/>
    <s v="United States"/>
    <s v="San Luis Obispo"/>
    <x v="0"/>
    <n v="93405"/>
    <x v="0"/>
    <s v="OFF-FA-10003059"/>
    <x v="0"/>
    <x v="12"/>
    <s v="Assorted Color Push Pins"/>
    <n v="3.62"/>
    <n v="2"/>
    <n v="0"/>
    <n v="1.19"/>
    <x v="492"/>
    <x v="0"/>
    <d v="2016-10-30T00:00:00"/>
  </r>
  <r>
    <s v="CA-2017-125990"/>
    <s v="Standard Class"/>
    <s v="JS-16030"/>
    <s v="Joy Smith"/>
    <x v="1"/>
    <s v="United States"/>
    <s v="San Francisco"/>
    <x v="0"/>
    <n v="94122"/>
    <x v="0"/>
    <s v="OFF-BI-10004826"/>
    <x v="0"/>
    <x v="2"/>
    <s v="JM Magazine Binder"/>
    <n v="39.619999999999997"/>
    <n v="3"/>
    <n v="0.2"/>
    <n v="13.87"/>
    <x v="6"/>
    <x v="1"/>
    <d v="2017-10-23T00:00:00"/>
  </r>
  <r>
    <s v="CA-2016-116379"/>
    <s v="Standard Class"/>
    <s v="LD-17005"/>
    <s v="Lisa DeCherney"/>
    <x v="1"/>
    <s v="United States"/>
    <s v="San Francisco"/>
    <x v="0"/>
    <n v="94122"/>
    <x v="0"/>
    <s v="OFF-BI-10001543"/>
    <x v="0"/>
    <x v="2"/>
    <s v="GBC VeloBinder Manual Binding System"/>
    <n v="57.58"/>
    <n v="2"/>
    <n v="0.2"/>
    <n v="20.149999999999999"/>
    <x v="33"/>
    <x v="0"/>
    <d v="2016-12-11T00:00:00"/>
  </r>
  <r>
    <s v="US-2016-144477"/>
    <s v="Second Class"/>
    <s v="DB-13270"/>
    <s v="Deborah Brumfield"/>
    <x v="2"/>
    <s v="United States"/>
    <s v="Philadelphia"/>
    <x v="13"/>
    <n v="19134"/>
    <x v="3"/>
    <s v="OFF-AR-10000914"/>
    <x v="0"/>
    <x v="11"/>
    <s v="Boston 16765 Mini Stand Up Battery Pencil Sharpener"/>
    <n v="37.31"/>
    <n v="4"/>
    <n v="0.2"/>
    <n v="2.8"/>
    <x v="187"/>
    <x v="0"/>
    <d v="2016-12-08T00:00:00"/>
  </r>
  <r>
    <s v="CA-2016-119641"/>
    <s v="Standard Class"/>
    <s v="CS-12250"/>
    <s v="Chris Selesnick"/>
    <x v="0"/>
    <s v="United States"/>
    <s v="Green Bay"/>
    <x v="3"/>
    <n v="54302"/>
    <x v="2"/>
    <s v="FUR-FU-10002445"/>
    <x v="1"/>
    <x v="8"/>
    <s v="DAX Two-Tone Rosewood/Black Document Frame, Desktop, 5 x 7"/>
    <n v="18.96"/>
    <n v="2"/>
    <n v="0"/>
    <n v="7.58"/>
    <x v="554"/>
    <x v="0"/>
    <d v="2016-09-26T00:00:00"/>
  </r>
  <r>
    <s v="CA-2014-101364"/>
    <s v="Standard Class"/>
    <s v="TW-21025"/>
    <s v="Tamara Willingham"/>
    <x v="2"/>
    <s v="United States"/>
    <s v="New York City"/>
    <x v="10"/>
    <n v="10011"/>
    <x v="3"/>
    <s v="OFF-BI-10003984"/>
    <x v="0"/>
    <x v="2"/>
    <s v="Lock-Up Easel 'Spel-Binder'"/>
    <n v="296.70999999999998"/>
    <n v="13"/>
    <n v="0.2"/>
    <n v="100.14"/>
    <x v="736"/>
    <x v="2"/>
    <d v="2014-12-26T00:00:00"/>
  </r>
  <r>
    <s v="CA-2015-117898"/>
    <s v="Standard Class"/>
    <s v="TB-21250"/>
    <s v="Tim Brockman"/>
    <x v="1"/>
    <s v="United States"/>
    <s v="Bloomington"/>
    <x v="6"/>
    <n v="61701"/>
    <x v="2"/>
    <s v="OFF-EN-10004459"/>
    <x v="0"/>
    <x v="6"/>
    <s v="Security-Tint Envelopes"/>
    <n v="12.22"/>
    <n v="2"/>
    <n v="0.2"/>
    <n v="4.43"/>
    <x v="521"/>
    <x v="3"/>
    <d v="2015-11-12T00:00:00"/>
  </r>
  <r>
    <s v="CA-2017-142293"/>
    <s v="First Class"/>
    <s v="SC-20380"/>
    <s v="Shahid Collister"/>
    <x v="1"/>
    <s v="United States"/>
    <s v="Boise"/>
    <x v="43"/>
    <n v="83704"/>
    <x v="0"/>
    <s v="TEC-AC-10001109"/>
    <x v="2"/>
    <x v="10"/>
    <s v="Logitech Trackman Marble Mouse"/>
    <n v="89.97"/>
    <n v="3"/>
    <n v="0"/>
    <n v="37.79"/>
    <x v="366"/>
    <x v="1"/>
    <d v="2017-09-20T00:00:00"/>
  </r>
  <r>
    <s v="CA-2017-124261"/>
    <s v="Standard Class"/>
    <s v="JE-15715"/>
    <s v="Joe Elijah"/>
    <x v="1"/>
    <s v="United States"/>
    <s v="Los Angeles"/>
    <x v="0"/>
    <n v="90049"/>
    <x v="0"/>
    <s v="OFF-AR-10003504"/>
    <x v="0"/>
    <x v="11"/>
    <s v="Newell 347"/>
    <n v="34.24"/>
    <n v="8"/>
    <n v="0"/>
    <n v="9.93"/>
    <x v="166"/>
    <x v="1"/>
    <d v="2017-11-19T00:00:00"/>
  </r>
  <r>
    <s v="US-2015-100069"/>
    <s v="Standard Class"/>
    <s v="NF-18475"/>
    <s v="Neil FranzÃ¶sisch"/>
    <x v="2"/>
    <s v="United States"/>
    <s v="Omaha"/>
    <x v="37"/>
    <n v="68104"/>
    <x v="2"/>
    <s v="TEC-PH-10004667"/>
    <x v="2"/>
    <x v="5"/>
    <s v="Cisco 8x8 Inc. 6753i IP Business Phone System"/>
    <n v="269.98"/>
    <n v="2"/>
    <n v="0"/>
    <n v="72.89"/>
    <x v="356"/>
    <x v="3"/>
    <d v="2015-06-29T00:00:00"/>
  </r>
  <r>
    <s v="CA-2015-117086"/>
    <s v="Standard Class"/>
    <s v="QJ-19255"/>
    <s v="Quincy Jones"/>
    <x v="0"/>
    <s v="United States"/>
    <s v="Burlington"/>
    <x v="41"/>
    <n v="5408"/>
    <x v="3"/>
    <s v="FUR-BO-10004834"/>
    <x v="1"/>
    <x v="15"/>
    <s v="Riverside Palais Royal Lawyers Bookcase, Royale Cherry Finish"/>
    <n v="4404.8999999999996"/>
    <n v="5"/>
    <n v="0"/>
    <n v="1013.13"/>
    <x v="321"/>
    <x v="3"/>
    <d v="2015-12-11T00:00:00"/>
  </r>
  <r>
    <s v="CA-2017-131303"/>
    <s v="Standard Class"/>
    <s v="EP-13915"/>
    <s v="Emily Phan"/>
    <x v="1"/>
    <s v="United States"/>
    <s v="San Diego"/>
    <x v="0"/>
    <n v="92037"/>
    <x v="0"/>
    <s v="OFF-LA-10001074"/>
    <x v="0"/>
    <x v="0"/>
    <s v="Round Specialty Laser Printer Labels"/>
    <n v="62.65"/>
    <n v="5"/>
    <n v="0"/>
    <n v="29.45"/>
    <x v="327"/>
    <x v="1"/>
    <d v="2017-11-28T00:00:00"/>
  </r>
  <r>
    <s v="CA-2016-137127"/>
    <s v="Standard Class"/>
    <s v="JJ-15445"/>
    <s v="Jennifer Jackson"/>
    <x v="1"/>
    <s v="United States"/>
    <s v="Newark"/>
    <x v="30"/>
    <n v="19711"/>
    <x v="3"/>
    <s v="OFF-LA-10001641"/>
    <x v="0"/>
    <x v="0"/>
    <s v="Avery 518"/>
    <n v="9.4499999999999993"/>
    <n v="3"/>
    <n v="0"/>
    <n v="4.54"/>
    <x v="953"/>
    <x v="0"/>
    <d v="2016-06-22T00:00:00"/>
  </r>
  <r>
    <s v="CA-2017-141782"/>
    <s v="Standard Class"/>
    <s v="BE-11410"/>
    <s v="Bobby Elias"/>
    <x v="1"/>
    <s v="United States"/>
    <s v="Aurora"/>
    <x v="6"/>
    <n v="60505"/>
    <x v="2"/>
    <s v="OFF-EN-10002230"/>
    <x v="0"/>
    <x v="6"/>
    <s v="Airmail Envelopes"/>
    <n v="268.58"/>
    <n v="4"/>
    <n v="0.2"/>
    <n v="90.64"/>
    <x v="954"/>
    <x v="1"/>
    <d v="2017-01-25T00:00:00"/>
  </r>
  <r>
    <s v="CA-2016-158358"/>
    <s v="Standard Class"/>
    <s v="EM-13810"/>
    <s v="Eleni McCrary"/>
    <x v="0"/>
    <s v="United States"/>
    <s v="Dover"/>
    <x v="32"/>
    <n v="3820"/>
    <x v="3"/>
    <s v="TEC-AC-10002567"/>
    <x v="2"/>
    <x v="10"/>
    <s v="Logitech G602 Wireless Gaming Mouse"/>
    <n v="159.97999999999999"/>
    <n v="2"/>
    <n v="0"/>
    <n v="57.59"/>
    <x v="414"/>
    <x v="0"/>
    <d v="2016-08-03T00:00:00"/>
  </r>
  <r>
    <s v="US-2016-158680"/>
    <s v="First Class"/>
    <s v="NZ-18565"/>
    <s v="Nick Zandusky"/>
    <x v="2"/>
    <s v="United States"/>
    <s v="Seattle"/>
    <x v="2"/>
    <n v="98115"/>
    <x v="0"/>
    <s v="OFF-BI-10000145"/>
    <x v="0"/>
    <x v="2"/>
    <s v="Zipper Ring Binder Pockets"/>
    <n v="2.5"/>
    <n v="1"/>
    <n v="0.2"/>
    <n v="0.9"/>
    <x v="838"/>
    <x v="0"/>
    <d v="2016-02-07T00:00:00"/>
  </r>
  <r>
    <s v="CA-2016-146913"/>
    <s v="Standard Class"/>
    <s v="SF-20965"/>
    <s v="Sylvia Foulston"/>
    <x v="0"/>
    <s v="United States"/>
    <s v="San Francisco"/>
    <x v="0"/>
    <n v="94109"/>
    <x v="0"/>
    <s v="FUR-CH-10001854"/>
    <x v="1"/>
    <x v="7"/>
    <s v="Office Star - Professional Matrix Back Chair with 2-to-1 Synchro Tilt and Mesh Fabric Seat"/>
    <n v="1403.92"/>
    <n v="5"/>
    <n v="0.2"/>
    <n v="70.2"/>
    <x v="534"/>
    <x v="0"/>
    <d v="2016-10-31T00:00:00"/>
  </r>
  <r>
    <s v="CA-2017-159135"/>
    <s v="Standard Class"/>
    <s v="KM-16375"/>
    <s v="Katherine Murray"/>
    <x v="2"/>
    <s v="United States"/>
    <s v="Springdale"/>
    <x v="27"/>
    <n v="72762"/>
    <x v="1"/>
    <s v="OFF-AR-10000657"/>
    <x v="0"/>
    <x v="11"/>
    <s v="Binney &amp; Smith inkTank Desk Highlighter, Chisel Tip, Yellow, 12/Box"/>
    <n v="4.3"/>
    <n v="2"/>
    <n v="0"/>
    <n v="1.42"/>
    <x v="141"/>
    <x v="1"/>
    <d v="2017-08-11T00:00:00"/>
  </r>
  <r>
    <s v="CA-2014-123855"/>
    <s v="Standard Class"/>
    <s v="MC-18100"/>
    <s v="Mick Crebagga"/>
    <x v="1"/>
    <s v="United States"/>
    <s v="Los Angeles"/>
    <x v="0"/>
    <n v="90036"/>
    <x v="0"/>
    <s v="TEC-PH-10000215"/>
    <x v="2"/>
    <x v="5"/>
    <s v="Plantronics CordlessÂ Phone HeadsetÂ with In-line Volume - M214C"/>
    <n v="139.80000000000001"/>
    <n v="5"/>
    <n v="0.2"/>
    <n v="12.23"/>
    <x v="955"/>
    <x v="2"/>
    <d v="2014-06-23T00:00:00"/>
  </r>
  <r>
    <s v="CA-2017-102659"/>
    <s v="Standard Class"/>
    <s v="LW-17215"/>
    <s v="Luke Weiss"/>
    <x v="1"/>
    <s v="United States"/>
    <s v="Grand Rapids"/>
    <x v="8"/>
    <n v="49505"/>
    <x v="2"/>
    <s v="OFF-BI-10000088"/>
    <x v="0"/>
    <x v="2"/>
    <s v="GBC Imprintable Covers"/>
    <n v="54.9"/>
    <n v="5"/>
    <n v="0"/>
    <n v="26.9"/>
    <x v="42"/>
    <x v="1"/>
    <d v="2017-12-15T00:00:00"/>
  </r>
  <r>
    <s v="CA-2016-104983"/>
    <s v="Same Day"/>
    <s v="FM-14215"/>
    <s v="Filia McAdams"/>
    <x v="0"/>
    <s v="United States"/>
    <s v="Philadelphia"/>
    <x v="13"/>
    <n v="19143"/>
    <x v="3"/>
    <s v="OFF-PA-10000167"/>
    <x v="0"/>
    <x v="1"/>
    <s v="Xerox 1925"/>
    <n v="123.92"/>
    <n v="5"/>
    <n v="0.2"/>
    <n v="38.729999999999997"/>
    <x v="868"/>
    <x v="0"/>
    <d v="2016-03-07T00:00:00"/>
  </r>
  <r>
    <s v="CA-2016-160234"/>
    <s v="Standard Class"/>
    <s v="PF-19225"/>
    <s v="Phillip Flathmann"/>
    <x v="1"/>
    <s v="United States"/>
    <s v="Atlanta"/>
    <x v="29"/>
    <n v="30318"/>
    <x v="1"/>
    <s v="TEC-PH-10004434"/>
    <x v="2"/>
    <x v="5"/>
    <s v="Cisco IPÂ PhoneÂ 7961G VoIPÂ phoneÂ - Dark gray"/>
    <n v="135.94999999999999"/>
    <n v="1"/>
    <n v="0"/>
    <n v="39.43"/>
    <x v="209"/>
    <x v="0"/>
    <d v="2016-06-26T00:00:00"/>
  </r>
  <r>
    <s v="CA-2015-155635"/>
    <s v="Standard Class"/>
    <s v="ME-17725"/>
    <s v="Max Engle"/>
    <x v="1"/>
    <s v="United States"/>
    <s v="Louisville"/>
    <x v="21"/>
    <n v="40214"/>
    <x v="1"/>
    <s v="OFF-BI-10000962"/>
    <x v="0"/>
    <x v="2"/>
    <s v="Acco Flexible ACCOHIDE Square Ring Data Binder, Dark Blue, 11 1/2\ X 14\&quot;\&quot; 7/8\&quot;\&quot;\&quot;&quot;"/>
    <n v="48.81"/>
    <n v="3"/>
    <n v="0"/>
    <n v="23.92"/>
    <x v="956"/>
    <x v="3"/>
    <d v="2015-09-05T00:00:00"/>
  </r>
  <r>
    <s v="US-2014-114377"/>
    <s v="Same Day"/>
    <s v="BG-11035"/>
    <s v="Barry Gonzalez"/>
    <x v="1"/>
    <s v="United States"/>
    <s v="Hampton"/>
    <x v="9"/>
    <n v="23666"/>
    <x v="1"/>
    <s v="FUR-CH-10004754"/>
    <x v="1"/>
    <x v="7"/>
    <s v="Global Stack Chair with Arms, Black"/>
    <n v="149.9"/>
    <n v="5"/>
    <n v="0"/>
    <n v="40.47"/>
    <x v="782"/>
    <x v="2"/>
    <d v="2014-05-11T00:00:00"/>
  </r>
  <r>
    <s v="CA-2017-107209"/>
    <s v="Second Class"/>
    <s v="JW-15955"/>
    <s v="Joni Wasserman"/>
    <x v="1"/>
    <s v="United States"/>
    <s v="Raleigh"/>
    <x v="1"/>
    <n v="27604"/>
    <x v="1"/>
    <s v="FUR-CH-10001146"/>
    <x v="1"/>
    <x v="7"/>
    <s v="Global Value Mid-Back Manager's Chair, Gray"/>
    <n v="194.85"/>
    <n v="4"/>
    <n v="0.2"/>
    <n v="12.18"/>
    <x v="957"/>
    <x v="1"/>
    <d v="2017-07-27T00:00:00"/>
  </r>
  <r>
    <s v="US-2017-152842"/>
    <s v="Standard Class"/>
    <s v="NF-18385"/>
    <s v="Natalie Fritzler"/>
    <x v="1"/>
    <s v="United States"/>
    <s v="Charlotte"/>
    <x v="1"/>
    <n v="28205"/>
    <x v="1"/>
    <s v="FUR-CH-10004218"/>
    <x v="1"/>
    <x v="7"/>
    <s v="Global Fabric Manager's Chair, Dark Gray"/>
    <n v="242.35"/>
    <n v="3"/>
    <n v="0.2"/>
    <n v="15.15"/>
    <x v="412"/>
    <x v="1"/>
    <d v="2017-07-23T00:00:00"/>
  </r>
  <r>
    <s v="CA-2014-133963"/>
    <s v="Second Class"/>
    <s v="GA-14515"/>
    <s v="George Ashbrook"/>
    <x v="1"/>
    <s v="United States"/>
    <s v="Dallas"/>
    <x v="5"/>
    <n v="75220"/>
    <x v="2"/>
    <s v="OFF-PA-10001526"/>
    <x v="0"/>
    <x v="1"/>
    <s v="Xerox 1949"/>
    <n v="3.98"/>
    <n v="1"/>
    <n v="0.2"/>
    <n v="1.44"/>
    <x v="958"/>
    <x v="2"/>
    <d v="2014-05-22T00:00:00"/>
  </r>
  <r>
    <s v="CA-2017-130302"/>
    <s v="Standard Class"/>
    <s v="CY-12745"/>
    <s v="Craig Yedwab"/>
    <x v="0"/>
    <s v="United States"/>
    <s v="Springfield"/>
    <x v="15"/>
    <n v="45503"/>
    <x v="3"/>
    <s v="TEC-AC-10002001"/>
    <x v="2"/>
    <x v="10"/>
    <s v="Logitech Wireless Gaming Headset G930"/>
    <n v="895.94"/>
    <n v="7"/>
    <n v="0.2"/>
    <n v="190.39"/>
    <x v="13"/>
    <x v="1"/>
    <d v="2017-09-19T00:00:00"/>
  </r>
  <r>
    <s v="CA-2014-142979"/>
    <s v="Standard Class"/>
    <s v="EH-13765"/>
    <s v="Edward Hooks"/>
    <x v="0"/>
    <s v="United States"/>
    <s v="Lodi"/>
    <x v="0"/>
    <n v="95240"/>
    <x v="0"/>
    <s v="OFF-AR-10002987"/>
    <x v="0"/>
    <x v="11"/>
    <s v="Prismacolor Color Pencil Set"/>
    <n v="39.68"/>
    <n v="2"/>
    <n v="0"/>
    <n v="16.27"/>
    <x v="919"/>
    <x v="2"/>
    <d v="2014-12-04T00:00:00"/>
  </r>
  <r>
    <s v="CA-2014-120950"/>
    <s v="Standard Class"/>
    <s v="GA-14515"/>
    <s v="George Ashbrook"/>
    <x v="1"/>
    <s v="United States"/>
    <s v="Columbus"/>
    <x v="29"/>
    <n v="31907"/>
    <x v="1"/>
    <s v="OFF-PA-10000587"/>
    <x v="0"/>
    <x v="1"/>
    <s v="Array Parchment Paper, Assorted Colors"/>
    <n v="43.68"/>
    <n v="6"/>
    <n v="0"/>
    <n v="20.97"/>
    <x v="959"/>
    <x v="2"/>
    <d v="2014-11-11T00:00:00"/>
  </r>
  <r>
    <s v="CA-2015-164301"/>
    <s v="Standard Class"/>
    <s v="EB-13840"/>
    <s v="Ellis Ballard"/>
    <x v="0"/>
    <s v="United States"/>
    <s v="Seattle"/>
    <x v="2"/>
    <n v="98103"/>
    <x v="0"/>
    <s v="FUR-TA-10001889"/>
    <x v="1"/>
    <x v="4"/>
    <s v="Bush Advantage Collection Racetrack Conference Table"/>
    <n v="3393.68"/>
    <n v="8"/>
    <n v="0"/>
    <n v="610.86"/>
    <x v="255"/>
    <x v="3"/>
    <d v="2015-03-30T00:00:00"/>
  </r>
  <r>
    <s v="CA-2016-100587"/>
    <s v="Standard Class"/>
    <s v="SL-20155"/>
    <s v="Sara Luxemburg"/>
    <x v="2"/>
    <s v="United States"/>
    <s v="New York City"/>
    <x v="10"/>
    <n v="10024"/>
    <x v="3"/>
    <s v="OFF-PA-10004609"/>
    <x v="0"/>
    <x v="1"/>
    <s v="Xerox 221"/>
    <n v="6.48"/>
    <n v="1"/>
    <n v="0"/>
    <n v="3.11"/>
    <x v="45"/>
    <x v="0"/>
    <d v="2016-12-14T00:00:00"/>
  </r>
  <r>
    <s v="CA-2016-166653"/>
    <s v="Second Class"/>
    <s v="NP-18685"/>
    <s v="Nora Pelletier"/>
    <x v="2"/>
    <s v="United States"/>
    <s v="Parma"/>
    <x v="15"/>
    <n v="44134"/>
    <x v="3"/>
    <s v="OFF-EN-10003055"/>
    <x v="0"/>
    <x v="6"/>
    <s v="Blue String-Tie &amp; Button Interoffice Envelopes, 10 x 13"/>
    <n v="63.97"/>
    <n v="2"/>
    <n v="0.2"/>
    <n v="19.989999999999998"/>
    <x v="554"/>
    <x v="0"/>
    <d v="2016-09-24T00:00:00"/>
  </r>
  <r>
    <s v="CA-2015-130855"/>
    <s v="Standard Class"/>
    <s v="RF-19840"/>
    <s v="Roy FranzÃ¶sisch"/>
    <x v="1"/>
    <s v="United States"/>
    <s v="New York City"/>
    <x v="10"/>
    <n v="10035"/>
    <x v="3"/>
    <s v="OFF-SU-10003936"/>
    <x v="0"/>
    <x v="13"/>
    <s v="Acme Serrated Blade Letter Opener"/>
    <n v="6.36"/>
    <n v="2"/>
    <n v="0"/>
    <n v="0.06"/>
    <x v="960"/>
    <x v="3"/>
    <d v="2016-05-01T00:00:00"/>
  </r>
  <r>
    <s v="CA-2016-122581"/>
    <s v="Standard Class"/>
    <s v="JK-15370"/>
    <s v="Jay Kimmel"/>
    <x v="1"/>
    <s v="United States"/>
    <s v="New York City"/>
    <x v="10"/>
    <n v="10035"/>
    <x v="3"/>
    <s v="FUR-CH-10002961"/>
    <x v="1"/>
    <x v="7"/>
    <s v="Leather Task Chair, Black"/>
    <n v="573.16999999999996"/>
    <n v="7"/>
    <n v="0.1"/>
    <n v="63.69"/>
    <x v="903"/>
    <x v="0"/>
    <d v="2016-08-25T00:00:00"/>
  </r>
  <r>
    <s v="CA-2015-104297"/>
    <s v="First Class"/>
    <s v="CC-12100"/>
    <s v="Chad Cunningham"/>
    <x v="2"/>
    <s v="United States"/>
    <s v="Cleveland"/>
    <x v="15"/>
    <n v="44105"/>
    <x v="3"/>
    <s v="OFF-PA-10000474"/>
    <x v="0"/>
    <x v="1"/>
    <s v="Easy-staple paper"/>
    <n v="85.06"/>
    <n v="3"/>
    <n v="0.2"/>
    <n v="28.71"/>
    <x v="936"/>
    <x v="3"/>
    <d v="2015-05-31T00:00:00"/>
  </r>
  <r>
    <s v="CA-2014-146997"/>
    <s v="Standard Class"/>
    <s v="SG-20605"/>
    <s v="Speros Goranitis"/>
    <x v="1"/>
    <s v="United States"/>
    <s v="Lafayette"/>
    <x v="25"/>
    <n v="47905"/>
    <x v="2"/>
    <s v="OFF-FA-10003467"/>
    <x v="0"/>
    <x v="12"/>
    <s v="Alliance Big Bands Rubber Bands, 12/Pack"/>
    <n v="5.94"/>
    <n v="3"/>
    <n v="0"/>
    <n v="0"/>
    <x v="920"/>
    <x v="2"/>
    <d v="2014-01-27T00:00:00"/>
  </r>
  <r>
    <s v="CA-2017-169607"/>
    <s v="First Class"/>
    <s v="CA-12265"/>
    <s v="Christina Anderson"/>
    <x v="1"/>
    <s v="United States"/>
    <s v="New York City"/>
    <x v="10"/>
    <n v="10024"/>
    <x v="3"/>
    <s v="OFF-PA-10000477"/>
    <x v="0"/>
    <x v="1"/>
    <s v="Xerox 1952"/>
    <n v="9.9600000000000009"/>
    <n v="2"/>
    <n v="0"/>
    <n v="4.68"/>
    <x v="365"/>
    <x v="1"/>
    <d v="2017-12-10T00:00:00"/>
  </r>
  <r>
    <s v="CA-2015-127544"/>
    <s v="Standard Class"/>
    <s v="RD-19585"/>
    <s v="Rob Dowd"/>
    <x v="1"/>
    <s v="United States"/>
    <s v="Utica"/>
    <x v="10"/>
    <n v="13501"/>
    <x v="3"/>
    <s v="TEC-AC-10000736"/>
    <x v="2"/>
    <x v="10"/>
    <s v="Logitech G600 MMO Gaming Mouse"/>
    <n v="79.989999999999995"/>
    <n v="1"/>
    <n v="0"/>
    <n v="28.8"/>
    <x v="961"/>
    <x v="3"/>
    <d v="2015-12-08T00:00:00"/>
  </r>
  <r>
    <s v="CA-2017-166499"/>
    <s v="First Class"/>
    <s v="VG-21805"/>
    <s v="Vivek Grady"/>
    <x v="0"/>
    <s v="United States"/>
    <s v="Lakewood"/>
    <x v="18"/>
    <n v="8701"/>
    <x v="3"/>
    <s v="OFF-AR-10002467"/>
    <x v="0"/>
    <x v="11"/>
    <s v="Dixon Ticonderoga Pencils"/>
    <n v="8.94"/>
    <n v="3"/>
    <n v="0"/>
    <n v="2.41"/>
    <x v="243"/>
    <x v="1"/>
    <d v="2017-03-20T00:00:00"/>
  </r>
  <r>
    <s v="CA-2014-115049"/>
    <s v="Standard Class"/>
    <s v="MM-17920"/>
    <s v="Michael Moore"/>
    <x v="1"/>
    <s v="United States"/>
    <s v="Chicago"/>
    <x v="6"/>
    <n v="60623"/>
    <x v="2"/>
    <s v="TEC-AC-10004859"/>
    <x v="2"/>
    <x v="10"/>
    <s v="Maxell Pro 80 Minute CD-R, 10/Pack"/>
    <n v="153.82"/>
    <n v="11"/>
    <n v="0.2"/>
    <n v="38.46"/>
    <x v="225"/>
    <x v="2"/>
    <d v="2014-09-26T00:00:00"/>
  </r>
  <r>
    <s v="CA-2014-156342"/>
    <s v="Second Class"/>
    <s v="JF-15415"/>
    <s v="Jennifer Ferguson"/>
    <x v="1"/>
    <s v="United States"/>
    <s v="Chicago"/>
    <x v="6"/>
    <n v="60653"/>
    <x v="2"/>
    <s v="OFF-PA-10001725"/>
    <x v="0"/>
    <x v="1"/>
    <s v="Xerox 1892"/>
    <n v="62.02"/>
    <n v="2"/>
    <n v="0.2"/>
    <n v="22.48"/>
    <x v="758"/>
    <x v="2"/>
    <d v="2014-06-20T00:00:00"/>
  </r>
  <r>
    <s v="US-2014-157231"/>
    <s v="Standard Class"/>
    <s v="RP-19855"/>
    <s v="Roy Phan"/>
    <x v="0"/>
    <s v="United States"/>
    <s v="Richmond"/>
    <x v="21"/>
    <n v="40475"/>
    <x v="1"/>
    <s v="OFF-BI-10002852"/>
    <x v="0"/>
    <x v="2"/>
    <s v="Ibico Standard Transparent Covers"/>
    <n v="115.36"/>
    <n v="7"/>
    <n v="0"/>
    <n v="56.53"/>
    <x v="113"/>
    <x v="2"/>
    <d v="2014-09-04T00:00:00"/>
  </r>
  <r>
    <s v="CA-2015-105508"/>
    <s v="Standard Class"/>
    <s v="JF-15190"/>
    <s v="Jamie Frazer"/>
    <x v="1"/>
    <s v="United States"/>
    <s v="New York City"/>
    <x v="10"/>
    <n v="10035"/>
    <x v="3"/>
    <s v="OFF-EN-10003055"/>
    <x v="0"/>
    <x v="6"/>
    <s v="Blue String-Tie &amp; Button Interoffice Envelopes, 10 x 13"/>
    <n v="39.979999999999997"/>
    <n v="1"/>
    <n v="0"/>
    <n v="17.989999999999998"/>
    <x v="241"/>
    <x v="3"/>
    <d v="2015-09-29T00:00:00"/>
  </r>
  <r>
    <s v="US-2017-162124"/>
    <s v="Standard Class"/>
    <s v="JF-15490"/>
    <s v="Jeremy Farry"/>
    <x v="1"/>
    <s v="United States"/>
    <s v="Chicago"/>
    <x v="6"/>
    <n v="60653"/>
    <x v="2"/>
    <s v="TEC-AC-10001990"/>
    <x v="2"/>
    <x v="10"/>
    <s v="Kensington Orbit Wireless Mobile Trackball for PC and Mac"/>
    <n v="191.97"/>
    <n v="4"/>
    <n v="0.2"/>
    <n v="28.8"/>
    <x v="442"/>
    <x v="1"/>
    <d v="2017-10-05T00:00:00"/>
  </r>
  <r>
    <s v="CA-2016-129630"/>
    <s v="Same Day"/>
    <s v="IM-15055"/>
    <s v="Ionia McGrath"/>
    <x v="1"/>
    <s v="United States"/>
    <s v="San Francisco"/>
    <x v="0"/>
    <n v="94122"/>
    <x v="0"/>
    <s v="TEC-CO-10003763"/>
    <x v="2"/>
    <x v="16"/>
    <s v="Canon PC1060 Personal Laser Copier"/>
    <n v="2799.96"/>
    <n v="5"/>
    <n v="0.2"/>
    <n v="944.99"/>
    <x v="899"/>
    <x v="0"/>
    <d v="2016-04-09T00:00:00"/>
  </r>
  <r>
    <s v="CA-2014-166555"/>
    <s v="First Class"/>
    <s v="JK-15205"/>
    <s v="Jamie Kunitz"/>
    <x v="1"/>
    <s v="United States"/>
    <s v="Niagara Falls"/>
    <x v="10"/>
    <n v="14304"/>
    <x v="3"/>
    <s v="TEC-PH-10004912"/>
    <x v="2"/>
    <x v="5"/>
    <s v="Cisco SPA112 2 Port Phone Adapter"/>
    <n v="164.85"/>
    <n v="3"/>
    <n v="0"/>
    <n v="47.81"/>
    <x v="962"/>
    <x v="2"/>
    <d v="2014-11-07T00:00:00"/>
  </r>
  <r>
    <s v="CA-2017-132955"/>
    <s v="Standard Class"/>
    <s v="SC-20575"/>
    <s v="Sonia Cooley"/>
    <x v="1"/>
    <s v="United States"/>
    <s v="Cranston"/>
    <x v="36"/>
    <n v="2920"/>
    <x v="3"/>
    <s v="OFF-BI-10002735"/>
    <x v="0"/>
    <x v="2"/>
    <s v="GBC Prestige Therm-A-Bind Covers"/>
    <n v="102.93"/>
    <n v="3"/>
    <n v="0"/>
    <n v="48.38"/>
    <x v="40"/>
    <x v="1"/>
    <d v="2017-06-28T00:00:00"/>
  </r>
  <r>
    <s v="CA-2017-164028"/>
    <s v="Standard Class"/>
    <s v="JL-15835"/>
    <s v="John Lee"/>
    <x v="1"/>
    <s v="United States"/>
    <s v="San Francisco"/>
    <x v="0"/>
    <n v="94122"/>
    <x v="0"/>
    <s v="TEC-AC-10001772"/>
    <x v="2"/>
    <x v="10"/>
    <s v="Memorex Mini Travel Drive 16 GB USB 2.0 Flash Drive"/>
    <n v="223.58"/>
    <n v="14"/>
    <n v="0"/>
    <n v="87.2"/>
    <x v="96"/>
    <x v="1"/>
    <d v="2017-11-30T00:00:00"/>
  </r>
  <r>
    <s v="CA-2015-145415"/>
    <s v="Second Class"/>
    <s v="RD-19660"/>
    <s v="Robert Dilbeck"/>
    <x v="2"/>
    <s v="United States"/>
    <s v="Seattle"/>
    <x v="2"/>
    <n v="98103"/>
    <x v="0"/>
    <s v="OFF-ST-10000419"/>
    <x v="0"/>
    <x v="3"/>
    <s v="Rogers Jumbo File, Granite"/>
    <n v="40.74"/>
    <n v="3"/>
    <n v="0"/>
    <n v="0.41"/>
    <x v="963"/>
    <x v="3"/>
    <d v="2015-12-04T00:00:00"/>
  </r>
  <r>
    <s v="CA-2017-137421"/>
    <s v="Standard Class"/>
    <s v="AJ-10945"/>
    <s v="Ashley Jarboe"/>
    <x v="1"/>
    <s v="United States"/>
    <s v="Chandler"/>
    <x v="28"/>
    <n v="85224"/>
    <x v="0"/>
    <s v="OFF-AR-10001761"/>
    <x v="0"/>
    <x v="11"/>
    <s v="Avery Hi-Liter Smear-Safe Highlighters"/>
    <n v="9.34"/>
    <n v="2"/>
    <n v="0.2"/>
    <n v="1.87"/>
    <x v="699"/>
    <x v="1"/>
    <d v="2017-11-10T00:00:00"/>
  </r>
  <r>
    <s v="CA-2017-141446"/>
    <s v="Second Class"/>
    <s v="CL-12700"/>
    <s v="Craig Leslie"/>
    <x v="2"/>
    <s v="United States"/>
    <s v="Florence"/>
    <x v="21"/>
    <n v="41042"/>
    <x v="1"/>
    <s v="TEC-AC-10002305"/>
    <x v="2"/>
    <x v="10"/>
    <s v="KeyTronicÂ E03601U1 -Â KeyboardÂ - Beige"/>
    <n v="18"/>
    <n v="1"/>
    <n v="0"/>
    <n v="3.24"/>
    <x v="51"/>
    <x v="1"/>
    <d v="2017-09-18T00:00:00"/>
  </r>
  <r>
    <s v="CA-2016-130225"/>
    <s v="Standard Class"/>
    <s v="RC-19960"/>
    <s v="Ryan Crowe"/>
    <x v="1"/>
    <s v="United States"/>
    <s v="Houston"/>
    <x v="5"/>
    <n v="77041"/>
    <x v="2"/>
    <s v="OFF-EN-10000056"/>
    <x v="0"/>
    <x v="6"/>
    <s v="Cameo Buff Policy Envelopes"/>
    <n v="99.57"/>
    <n v="2"/>
    <n v="0.2"/>
    <n v="33.6"/>
    <x v="682"/>
    <x v="0"/>
    <d v="2016-11-09T00:00:00"/>
  </r>
  <r>
    <s v="US-2015-151435"/>
    <s v="Second Class"/>
    <s v="SW-20455"/>
    <s v="Shaun Weien"/>
    <x v="1"/>
    <s v="United States"/>
    <s v="Lafayette"/>
    <x v="31"/>
    <n v="70506"/>
    <x v="1"/>
    <s v="FUR-TA-10001039"/>
    <x v="1"/>
    <x v="4"/>
    <s v="KI Adjustable-Height Table"/>
    <n v="85.98"/>
    <n v="1"/>
    <n v="0"/>
    <n v="22.35"/>
    <x v="407"/>
    <x v="3"/>
    <d v="2015-09-09T00:00:00"/>
  </r>
  <r>
    <s v="CA-2017-163566"/>
    <s v="First Class"/>
    <s v="TB-21055"/>
    <s v="Ted Butterfield"/>
    <x v="1"/>
    <s v="United States"/>
    <s v="Fairfield"/>
    <x v="15"/>
    <n v="45014"/>
    <x v="3"/>
    <s v="OFF-LA-10004484"/>
    <x v="0"/>
    <x v="0"/>
    <s v="Avery 476"/>
    <n v="16.52"/>
    <n v="5"/>
    <n v="0.2"/>
    <n v="5.37"/>
    <x v="814"/>
    <x v="1"/>
    <d v="2017-06-08T00:00:00"/>
  </r>
  <r>
    <s v="US-2016-157728"/>
    <s v="Standard Class"/>
    <s v="RC-19960"/>
    <s v="Ryan Crowe"/>
    <x v="1"/>
    <s v="United States"/>
    <s v="Grand Rapids"/>
    <x v="8"/>
    <n v="49505"/>
    <x v="2"/>
    <s v="TEC-PH-10001305"/>
    <x v="2"/>
    <x v="5"/>
    <s v="Panasonic KX TS208W Corded phone"/>
    <n v="97.98"/>
    <n v="2"/>
    <n v="0"/>
    <n v="27.43"/>
    <x v="554"/>
    <x v="0"/>
    <d v="2016-09-28T00:00:00"/>
  </r>
  <r>
    <s v="CA-2015-100251"/>
    <s v="Standard Class"/>
    <s v="DV-13465"/>
    <s v="Dianna Vittorini"/>
    <x v="1"/>
    <s v="United States"/>
    <s v="Long Beach"/>
    <x v="10"/>
    <n v="11561"/>
    <x v="3"/>
    <s v="OFF-LA-10003766"/>
    <x v="0"/>
    <x v="0"/>
    <s v="Self-Adhesive Removable Labels"/>
    <n v="31.5"/>
    <n v="10"/>
    <n v="0"/>
    <n v="15.12"/>
    <x v="964"/>
    <x v="3"/>
    <d v="2015-05-23T00:00:00"/>
  </r>
  <r>
    <s v="CA-2016-125794"/>
    <s v="Standard Class"/>
    <s v="ML-17410"/>
    <s v="Maris LaWare"/>
    <x v="1"/>
    <s v="United States"/>
    <s v="Los Angeles"/>
    <x v="0"/>
    <n v="90008"/>
    <x v="0"/>
    <s v="TEC-AC-10003399"/>
    <x v="2"/>
    <x v="10"/>
    <s v="Memorex Mini Travel Drive 64 GB USB 2.0 Flash Drive"/>
    <n v="36.24"/>
    <n v="1"/>
    <n v="0"/>
    <n v="15.22"/>
    <x v="145"/>
    <x v="0"/>
    <d v="2016-09-29T00:00:00"/>
  </r>
  <r>
    <s v="CA-2014-110422"/>
    <s v="Second Class"/>
    <s v="TB-21400"/>
    <s v="Tom Boeckenhauer"/>
    <x v="1"/>
    <s v="United States"/>
    <s v="Miami"/>
    <x v="7"/>
    <n v="33180"/>
    <x v="1"/>
    <s v="FUR-FU-10001889"/>
    <x v="1"/>
    <x v="8"/>
    <s v="Ultra Door Pull Handle"/>
    <n v="25.25"/>
    <n v="3"/>
    <n v="0.2"/>
    <n v="4.0999999999999996"/>
    <x v="965"/>
    <x v="2"/>
    <d v="2014-01-23T00:00:00"/>
  </r>
  <r>
    <s v="CA-2017-119914"/>
    <s v="Second Class"/>
    <s v="CC-12220"/>
    <s v="Chris Cortes"/>
    <x v="1"/>
    <s v="United States"/>
    <s v="Westminster"/>
    <x v="0"/>
    <n v="92683"/>
    <x v="0"/>
    <s v="OFF-AP-10002684"/>
    <x v="0"/>
    <x v="9"/>
    <s v="Acco 7-Outlet Masterpiece Power Center, Wihtout Fax/Phone Line Protection"/>
    <n v="243.16"/>
    <n v="2"/>
    <n v="0"/>
    <n v="72.95"/>
    <x v="966"/>
    <x v="1"/>
    <d v="2017-09-05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4">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showAll="0"/>
    <pivotField showAll="0"/>
    <pivotField showAll="0"/>
    <pivotField dataField="1" showAll="0"/>
    <pivotField showAll="0"/>
    <pivotField showAll="0"/>
    <pivotField dataField="1" showAll="0"/>
    <pivotField axis="axisRow"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4" baseField="0" baseItem="0"/>
    <dataField name="Sum of Profit" fld="17" baseField="0" baseItem="0"/>
  </dataFields>
  <formats count="1">
    <format dxfId="10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565952-DD87-4401-8A66-04B96BF0ACB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4">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numFmtId="14" showAll="0"/>
    <pivotField showAll="0">
      <items count="5">
        <item x="2"/>
        <item x="3"/>
        <item x="0"/>
        <item x="1"/>
        <item t="default"/>
      </items>
    </pivotField>
    <pivotField numFmtId="14" showAll="0"/>
    <pivotField showAll="0" defaultSubtotal="0"/>
    <pivotField showAll="0" defaultSubtotal="0"/>
    <pivotField dragToRow="0" dragToCol="0" dragToPage="0" showAll="0" defaultSubtotal="0"/>
  </pivotFields>
  <rowFields count="1">
    <field x="11"/>
  </rowFields>
  <rowItems count="4">
    <i>
      <x v="1"/>
    </i>
    <i>
      <x/>
    </i>
    <i>
      <x v="2"/>
    </i>
    <i t="grand">
      <x/>
    </i>
  </rowItems>
  <colItems count="1">
    <i/>
  </colItems>
  <dataFields count="1">
    <dataField name="Sum of Profi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53B9A2-4C00-4304-9522-6E288ED9BFE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4">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numFmtId="14" showAll="0"/>
    <pivotField showAll="0">
      <items count="5">
        <item x="2"/>
        <item x="3"/>
        <item x="0"/>
        <item x="1"/>
        <item t="default"/>
      </items>
    </pivotField>
    <pivotField numFmtId="14" showAll="0"/>
    <pivotField showAll="0" defaultSubtotal="0"/>
    <pivotField showAll="0" defaultSubtotal="0"/>
    <pivotField dragToRow="0" dragToCol="0" dragToPage="0" showAll="0" defaultSubtotal="0"/>
  </pivotFields>
  <rowFields count="1">
    <field x="11"/>
  </rowFields>
  <rowItems count="4">
    <i>
      <x/>
    </i>
    <i>
      <x v="1"/>
    </i>
    <i>
      <x v="2"/>
    </i>
    <i t="grand">
      <x/>
    </i>
  </rowItems>
  <colItems count="1">
    <i/>
  </colItems>
  <dataFields count="1">
    <dataField name="Sum of Sales" fld="14"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B7071C-8A36-4C68-AC67-490A6D121F9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5" firstHeaderRow="1" firstDataRow="1" firstDataCol="1"/>
  <pivotFields count="24">
    <pivotField showAll="0"/>
    <pivotField showAll="0"/>
    <pivotField showAll="0"/>
    <pivotField showAll="0"/>
    <pivotField showAll="0">
      <items count="4">
        <item h="1" x="1"/>
        <item h="1" x="0"/>
        <item x="2"/>
        <item t="default"/>
      </items>
    </pivotField>
    <pivotField showAll="0"/>
    <pivotField showAll="0"/>
    <pivotField axis="axisRow" showAll="0">
      <items count="47">
        <item x="35"/>
        <item x="28"/>
        <item x="27"/>
        <item x="0"/>
        <item x="22"/>
        <item x="17"/>
        <item x="30"/>
        <item x="44"/>
        <item x="7"/>
        <item x="29"/>
        <item x="43"/>
        <item x="6"/>
        <item x="25"/>
        <item x="34"/>
        <item x="38"/>
        <item x="21"/>
        <item x="31"/>
        <item x="33"/>
        <item x="24"/>
        <item x="8"/>
        <item x="12"/>
        <item x="23"/>
        <item x="14"/>
        <item x="39"/>
        <item x="37"/>
        <item x="20"/>
        <item x="32"/>
        <item x="18"/>
        <item x="16"/>
        <item x="10"/>
        <item x="1"/>
        <item x="15"/>
        <item x="26"/>
        <item x="40"/>
        <item x="13"/>
        <item x="36"/>
        <item x="11"/>
        <item x="42"/>
        <item x="19"/>
        <item x="5"/>
        <item x="4"/>
        <item x="41"/>
        <item x="9"/>
        <item x="2"/>
        <item x="3"/>
        <item x="45"/>
        <item t="default"/>
      </items>
    </pivotField>
    <pivotField showAll="0"/>
    <pivotField showAll="0">
      <items count="5">
        <item h="1" x="2"/>
        <item h="1" x="3"/>
        <item x="1"/>
        <item h="1" x="0"/>
        <item t="default"/>
      </items>
    </pivotField>
    <pivotField showAll="0"/>
    <pivotField showAll="0"/>
    <pivotField showAll="0"/>
    <pivotField showAll="0"/>
    <pivotField dataField="1" showAll="0"/>
    <pivotField showAll="0"/>
    <pivotField showAll="0"/>
    <pivotField showAll="0"/>
    <pivotField numFmtId="14" showAll="0"/>
    <pivotField showAll="0">
      <items count="5">
        <item x="2"/>
        <item x="3"/>
        <item x="0"/>
        <item x="1"/>
        <item t="default"/>
      </items>
    </pivotField>
    <pivotField numFmtId="14" showAll="0"/>
    <pivotField showAll="0" defaultSubtotal="0"/>
    <pivotField showAll="0" defaultSubtotal="0"/>
    <pivotField dragToRow="0" dragToCol="0" dragToPage="0" showAll="0" defaultSubtotal="0"/>
  </pivotFields>
  <rowFields count="1">
    <field x="7"/>
  </rowFields>
  <rowItems count="12">
    <i>
      <x/>
    </i>
    <i>
      <x v="2"/>
    </i>
    <i>
      <x v="8"/>
    </i>
    <i>
      <x v="9"/>
    </i>
    <i>
      <x v="15"/>
    </i>
    <i>
      <x v="16"/>
    </i>
    <i>
      <x v="21"/>
    </i>
    <i>
      <x v="30"/>
    </i>
    <i>
      <x v="36"/>
    </i>
    <i>
      <x v="38"/>
    </i>
    <i>
      <x v="42"/>
    </i>
    <i t="grand">
      <x/>
    </i>
  </rowItems>
  <colItems count="1">
    <i/>
  </colItems>
  <dataFields count="1">
    <dataField name="Sum of Sales"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0A8176-AD27-4D1B-8385-2528CBADF3D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4">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showAll="0"/>
    <pivotField axis="axisRow" showAll="0" measureFilter="1" sortType="ascending">
      <items count="18">
        <item x="10"/>
        <item x="9"/>
        <item x="11"/>
        <item x="2"/>
        <item x="15"/>
        <item x="7"/>
        <item x="16"/>
        <item x="6"/>
        <item x="12"/>
        <item x="8"/>
        <item x="0"/>
        <item x="14"/>
        <item x="1"/>
        <item x="5"/>
        <item x="3"/>
        <item x="13"/>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numFmtId="14" showAll="0"/>
    <pivotField showAll="0">
      <items count="5">
        <item x="2"/>
        <item x="3"/>
        <item x="0"/>
        <item x="1"/>
        <item t="default"/>
      </items>
    </pivotField>
    <pivotField numFmtId="14" showAll="0"/>
    <pivotField showAll="0" defaultSubtotal="0"/>
    <pivotField showAll="0" defaultSubtotal="0"/>
    <pivotField dragToRow="0" dragToCol="0" dragToPage="0" showAll="0" defaultSubtotal="0"/>
  </pivotFields>
  <rowFields count="1">
    <field x="12"/>
  </rowFields>
  <rowItems count="6">
    <i>
      <x v="12"/>
    </i>
    <i>
      <x v="3"/>
    </i>
    <i>
      <x/>
    </i>
    <i>
      <x v="13"/>
    </i>
    <i>
      <x v="5"/>
    </i>
    <i t="grand">
      <x/>
    </i>
  </rowItems>
  <colItems count="1">
    <i/>
  </colItems>
  <dataFields count="1">
    <dataField name="Sum of Sales" fld="14" baseField="0" baseItem="0" numFmtId="164"/>
  </dataFields>
  <formats count="1">
    <format dxfId="10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FE5629-77F1-436B-93AD-E7EBF674C98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M3:N16" firstHeaderRow="1" firstDataRow="1" firstDataCol="1"/>
  <pivotFields count="24">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numFmtId="14"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Profit Margin" fld="23"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0ECE42-88E7-41D5-8D96-5B4A458DAB8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4">
    <pivotField dataField="1"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numFmtId="14"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Count of OrderID" fld="0" subtotal="count"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095092-4670-48F2-A14C-28C41FAA360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4">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showAll="0"/>
    <pivotField showAll="0"/>
    <pivotField showAll="0"/>
    <pivotField showAll="0"/>
    <pivotField dataField="1"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numFmtId="14"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Quantity" fld="15"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2B5072-CB21-4B41-A40D-12013A4E1C2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4">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showAll="0"/>
    <pivotField showAll="0"/>
    <pivotField showAll="0"/>
    <pivotField showAll="0"/>
    <pivotField showAll="0"/>
    <pivotField showAll="0"/>
    <pivotField dataField="1" showAll="0"/>
    <pivotField axis="axisRow"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numFmtId="14"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Profit" fld="17"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21AC58-D4E3-4297-AC37-2C4DAB188B9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4">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showAll="0"/>
    <pivotField showAll="0"/>
    <pivotField showAll="0"/>
    <pivotField dataField="1"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numFmtId="14"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Sales" fld="14"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E5344D-B7A9-4AEE-99F4-55204B8F12CD}"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4">
    <pivotField dataField="1"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h="1" x="2"/>
        <item h="1" x="3"/>
        <item x="1"/>
        <item h="1" x="0"/>
        <item t="default"/>
      </items>
    </pivotField>
    <pivotField showAll="0"/>
    <pivotField showAll="0"/>
    <pivotField showAll="0"/>
    <pivotField showAll="0"/>
    <pivotField dataField="1" showAll="0"/>
    <pivotField dataField="1" showAll="0"/>
    <pivotField showAll="0"/>
    <pivotField dataField="1" showAll="0"/>
    <pivotField numFmtId="14" showAll="0"/>
    <pivotField showAll="0"/>
    <pivotField numFmtId="14" showAl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2"/>
  </rowFields>
  <rowItems count="4">
    <i>
      <x v="1"/>
    </i>
    <i>
      <x v="2"/>
    </i>
    <i>
      <x v="3"/>
    </i>
    <i>
      <x v="4"/>
    </i>
  </rowItems>
  <colFields count="1">
    <field x="-2"/>
  </colFields>
  <colItems count="5">
    <i>
      <x/>
    </i>
    <i i="1">
      <x v="1"/>
    </i>
    <i i="2">
      <x v="2"/>
    </i>
    <i i="3">
      <x v="3"/>
    </i>
    <i i="4">
      <x v="4"/>
    </i>
  </colItems>
  <dataFields count="5">
    <dataField name="Sum of Sales" fld="14" baseField="0" baseItem="0"/>
    <dataField name="Sum of Profit" fld="17" baseField="0" baseItem="0"/>
    <dataField name="Sum of Quantity" fld="15" baseField="0" baseItem="0"/>
    <dataField name="Count of OrderID" fld="0" subtotal="count" baseField="0" baseItem="0"/>
    <dataField name="Sum of Profit Margin"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A4F2D34-69FE-4C14-83FF-D9BD34CA8807}" sourceName="Segment">
  <pivotTables>
    <pivotTable tabId="3" name="PivotTable1"/>
    <pivotTable tabId="2" name="PivotTable1"/>
    <pivotTable tabId="7" name="PivotTable1"/>
    <pivotTable tabId="7" name="PivotTable2"/>
    <pivotTable tabId="7" name="PivotTable3"/>
    <pivotTable tabId="7" name="PivotTable4"/>
    <pivotTable tabId="7" name="PivotTable5"/>
    <pivotTable tabId="8" name="PivotTable6"/>
    <pivotTable tabId="5" name="PivotTable3"/>
    <pivotTable tabId="4" name="PivotTable2"/>
    <pivotTable tabId="6" name="PivotTable4"/>
  </pivotTables>
  <data>
    <tabular pivotCacheId="1752034382">
      <items count="3">
        <i x="1"/>
        <i x="0"/>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264EFA8-9F92-415B-B97F-CCED0FCE66B5}" sourceName="Region">
  <pivotTables>
    <pivotTable tabId="3" name="PivotTable1"/>
    <pivotTable tabId="2" name="PivotTable1"/>
    <pivotTable tabId="7" name="PivotTable1"/>
    <pivotTable tabId="7" name="PivotTable2"/>
    <pivotTable tabId="7" name="PivotTable3"/>
    <pivotTable tabId="7" name="PivotTable4"/>
    <pivotTable tabId="7" name="PivotTable5"/>
    <pivotTable tabId="8" name="PivotTable6"/>
    <pivotTable tabId="5" name="PivotTable3"/>
    <pivotTable tabId="4" name="PivotTable2"/>
    <pivotTable tabId="6" name="PivotTable4"/>
  </pivotTables>
  <data>
    <tabular pivotCacheId="1752034382">
      <items count="4">
        <i x="2"/>
        <i x="3"/>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0F84220-DF02-40C4-A233-2EF527FFCC4B}" sourceName="Year">
  <pivotTables>
    <pivotTable tabId="3" name="PivotTable1"/>
    <pivotTable tabId="2" name="PivotTable1"/>
    <pivotTable tabId="7" name="PivotTable1"/>
    <pivotTable tabId="7" name="PivotTable2"/>
    <pivotTable tabId="7" name="PivotTable3"/>
    <pivotTable tabId="7" name="PivotTable4"/>
    <pivotTable tabId="7" name="PivotTable5"/>
    <pivotTable tabId="5" name="PivotTable3"/>
    <pivotTable tabId="4" name="PivotTable2"/>
    <pivotTable tabId="6" name="PivotTable4"/>
  </pivotTables>
  <data>
    <tabular pivotCacheId="175203438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8CB87797-D829-4D70-9675-680416C9274F}" cache="Slicer_Segment" caption="Segment" rowHeight="234950"/>
  <slicer name="Region" xr10:uid="{F685BC91-42D6-4E28-BA77-A39B8DFB6CE5}" cache="Slicer_Region" caption="Region" rowHeight="234950"/>
  <slicer name="Year" xr10:uid="{746B5C6A-B972-4FB6-B362-AB809150D587}"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4C54A587-601F-4C5B-852F-DEA52E62508E}" cache="Slicer_Segment" caption="Segment" style="AB" rowHeight="234950"/>
  <slicer name="Region 1" xr10:uid="{33996A5E-1A3B-4B4F-A205-6510088AB93E}" cache="Slicer_Region" caption="Region" style="AB" rowHeight="234950"/>
  <slicer name="Year 1" xr10:uid="{5A93CC6F-3445-4BE8-A50C-87A078D303B5}" cache="Slicer_Year" caption="Year"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2087" totalsRowShown="0">
  <autoFilter ref="A1:U2087" xr:uid="{00000000-0009-0000-0100-000001000000}"/>
  <tableColumns count="21">
    <tableColumn id="1" xr3:uid="{00000000-0010-0000-0000-000001000000}" name="OrderID"/>
    <tableColumn id="2" xr3:uid="{00000000-0010-0000-0000-000002000000}" name="ShipMode"/>
    <tableColumn id="3" xr3:uid="{00000000-0010-0000-0000-000003000000}" name="CustomerID"/>
    <tableColumn id="4" xr3:uid="{00000000-0010-0000-0000-000004000000}" name="CustomerName"/>
    <tableColumn id="5" xr3:uid="{00000000-0010-0000-0000-000005000000}" name="Segment"/>
    <tableColumn id="6" xr3:uid="{00000000-0010-0000-0000-000006000000}" name="Country"/>
    <tableColumn id="7" xr3:uid="{00000000-0010-0000-0000-000007000000}" name="City"/>
    <tableColumn id="8" xr3:uid="{00000000-0010-0000-0000-000008000000}" name="State"/>
    <tableColumn id="9" xr3:uid="{00000000-0010-0000-0000-000009000000}" name="PostalCode"/>
    <tableColumn id="10" xr3:uid="{00000000-0010-0000-0000-00000A000000}" name="Region"/>
    <tableColumn id="11" xr3:uid="{00000000-0010-0000-0000-00000B000000}" name="ProductID"/>
    <tableColumn id="12" xr3:uid="{00000000-0010-0000-0000-00000C000000}" name="Catgory"/>
    <tableColumn id="13" xr3:uid="{00000000-0010-0000-0000-00000D000000}" name="SubCategory"/>
    <tableColumn id="14" xr3:uid="{00000000-0010-0000-0000-00000E000000}" name="ProductName"/>
    <tableColumn id="15" xr3:uid="{00000000-0010-0000-0000-00000F000000}" name="Sales"/>
    <tableColumn id="16" xr3:uid="{00000000-0010-0000-0000-000010000000}" name="Quantity"/>
    <tableColumn id="17" xr3:uid="{00000000-0010-0000-0000-000011000000}" name="Discount"/>
    <tableColumn id="18" xr3:uid="{00000000-0010-0000-0000-000012000000}" name="Profit"/>
    <tableColumn id="19" xr3:uid="{00000000-0010-0000-0000-000013000000}" name="OrderDate" dataDxfId="99"/>
    <tableColumn id="20" xr3:uid="{00000000-0010-0000-0000-000014000000}" name="Year"/>
    <tableColumn id="21" xr3:uid="{00000000-0010-0000-0000-000015000000}" name="ShipDate" dataDxfId="98"/>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M28" sqref="M28"/>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2" t="s">
        <v>6475</v>
      </c>
      <c r="B3" t="s">
        <v>6489</v>
      </c>
      <c r="C3" t="s">
        <v>6490</v>
      </c>
    </row>
    <row r="4" spans="1:3" x14ac:dyDescent="0.3">
      <c r="A4" s="3" t="s">
        <v>6477</v>
      </c>
      <c r="B4" s="4">
        <v>69.06</v>
      </c>
      <c r="C4" s="4">
        <v>23.32</v>
      </c>
    </row>
    <row r="5" spans="1:3" x14ac:dyDescent="0.3">
      <c r="A5" s="3" t="s">
        <v>6478</v>
      </c>
      <c r="B5" s="4">
        <v>799.92</v>
      </c>
      <c r="C5" s="4">
        <v>239.98</v>
      </c>
    </row>
    <row r="6" spans="1:3" x14ac:dyDescent="0.3">
      <c r="A6" s="3" t="s">
        <v>6479</v>
      </c>
      <c r="B6" s="4">
        <v>2934.19</v>
      </c>
      <c r="C6" s="4">
        <v>496.03</v>
      </c>
    </row>
    <row r="7" spans="1:3" x14ac:dyDescent="0.3">
      <c r="A7" s="3" t="s">
        <v>6480</v>
      </c>
      <c r="B7" s="4">
        <v>163.93</v>
      </c>
      <c r="C7" s="4">
        <v>10.68</v>
      </c>
    </row>
    <row r="8" spans="1:3" x14ac:dyDescent="0.3">
      <c r="A8" s="3" t="s">
        <v>6481</v>
      </c>
      <c r="B8" s="4">
        <v>750.1</v>
      </c>
      <c r="C8" s="4">
        <v>204.79</v>
      </c>
    </row>
    <row r="9" spans="1:3" x14ac:dyDescent="0.3">
      <c r="A9" s="3" t="s">
        <v>6482</v>
      </c>
      <c r="B9" s="4">
        <v>33.74</v>
      </c>
      <c r="C9" s="4">
        <v>15.52</v>
      </c>
    </row>
    <row r="10" spans="1:3" x14ac:dyDescent="0.3">
      <c r="A10" s="3" t="s">
        <v>6483</v>
      </c>
      <c r="B10" s="4">
        <v>41.42</v>
      </c>
      <c r="C10" s="4">
        <v>8.2799999999999994</v>
      </c>
    </row>
    <row r="11" spans="1:3" x14ac:dyDescent="0.3">
      <c r="A11" s="3" t="s">
        <v>6484</v>
      </c>
      <c r="B11" s="4">
        <v>1259.26</v>
      </c>
      <c r="C11" s="4">
        <v>145.85</v>
      </c>
    </row>
    <row r="12" spans="1:3" x14ac:dyDescent="0.3">
      <c r="A12" s="3" t="s">
        <v>6485</v>
      </c>
      <c r="B12" s="4">
        <v>389.44</v>
      </c>
      <c r="C12" s="4">
        <v>126.84</v>
      </c>
    </row>
    <row r="13" spans="1:3" x14ac:dyDescent="0.3">
      <c r="A13" s="3" t="s">
        <v>6486</v>
      </c>
      <c r="B13" s="4">
        <v>406.51</v>
      </c>
      <c r="C13" s="4">
        <v>55.139999999999993</v>
      </c>
    </row>
    <row r="14" spans="1:3" x14ac:dyDescent="0.3">
      <c r="A14" s="3" t="s">
        <v>6487</v>
      </c>
      <c r="B14" s="4">
        <v>927.92000000000007</v>
      </c>
      <c r="C14" s="4">
        <v>394.26999999999992</v>
      </c>
    </row>
    <row r="15" spans="1:3" x14ac:dyDescent="0.3">
      <c r="A15" s="3" t="s">
        <v>6488</v>
      </c>
      <c r="B15" s="4">
        <v>181.07</v>
      </c>
      <c r="C15" s="4">
        <v>51.46</v>
      </c>
    </row>
    <row r="16" spans="1:3" x14ac:dyDescent="0.3">
      <c r="A16" s="3" t="s">
        <v>6476</v>
      </c>
      <c r="B16" s="4">
        <v>7956.5599999999995</v>
      </c>
      <c r="C16" s="4">
        <v>1772.1599999999999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FFFE2-4DFC-47D4-AB0A-7C3B2DA9D776}">
  <dimension ref="A3:E7"/>
  <sheetViews>
    <sheetView workbookViewId="0">
      <selection activeCell="A5" sqref="A4:A6"/>
      <pivotSelection pane="bottomRight" showHeader="1" activeRow="4" click="1" r:id="rId1">
        <pivotArea dataOnly="0" labelOnly="1" fieldPosition="0">
          <references count="1">
            <reference field="11" count="0"/>
          </references>
        </pivotArea>
      </pivotSelection>
    </sheetView>
  </sheetViews>
  <sheetFormatPr defaultRowHeight="14.4" x14ac:dyDescent="0.3"/>
  <cols>
    <col min="1" max="1" width="13.109375" bestFit="1" customWidth="1"/>
    <col min="2" max="2" width="12.109375" bestFit="1" customWidth="1"/>
    <col min="4" max="4" width="13.109375" bestFit="1" customWidth="1"/>
    <col min="5" max="5" width="10" bestFit="1" customWidth="1"/>
  </cols>
  <sheetData>
    <row r="3" spans="1:5" x14ac:dyDescent="0.3">
      <c r="A3" s="2" t="s">
        <v>6475</v>
      </c>
      <c r="B3" t="s">
        <v>6490</v>
      </c>
      <c r="D3" t="s">
        <v>6491</v>
      </c>
      <c r="E3" t="s">
        <v>17</v>
      </c>
    </row>
    <row r="4" spans="1:5" x14ac:dyDescent="0.3">
      <c r="A4" s="5" t="s">
        <v>31</v>
      </c>
      <c r="B4" s="6">
        <v>608.28000000000009</v>
      </c>
      <c r="D4" t="str">
        <f>A4</f>
        <v>Office Supplies</v>
      </c>
      <c r="E4" s="4">
        <f>GETPIVOTDATA("Profit",$A$3,"Catgory",A4)</f>
        <v>608.28000000000009</v>
      </c>
    </row>
    <row r="5" spans="1:5" x14ac:dyDescent="0.3">
      <c r="A5" s="5" t="s">
        <v>74</v>
      </c>
      <c r="B5" s="6">
        <v>601.45000000000005</v>
      </c>
      <c r="D5" t="str">
        <f t="shared" ref="D5:D7" si="0">A5</f>
        <v>Furniture</v>
      </c>
      <c r="E5" s="4">
        <f t="shared" ref="E5:E6" si="1">GETPIVOTDATA("Profit",$A$3,"Catgory",A5)</f>
        <v>601.45000000000005</v>
      </c>
    </row>
    <row r="6" spans="1:5" x14ac:dyDescent="0.3">
      <c r="A6" s="5" t="s">
        <v>91</v>
      </c>
      <c r="B6" s="6">
        <v>562.42999999999995</v>
      </c>
      <c r="D6" t="str">
        <f t="shared" si="0"/>
        <v>Technology</v>
      </c>
      <c r="E6" s="4">
        <f t="shared" si="1"/>
        <v>562.42999999999995</v>
      </c>
    </row>
    <row r="7" spans="1:5" x14ac:dyDescent="0.3">
      <c r="A7" s="5" t="s">
        <v>6476</v>
      </c>
      <c r="B7" s="6">
        <v>1772.1599999999999</v>
      </c>
      <c r="D7" t="str">
        <f t="shared" si="0"/>
        <v>Grand Total</v>
      </c>
      <c r="E7" s="4">
        <f>GETPIVOTDATA("Profit",$A$3)</f>
        <v>1772.1599999999999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27A6-34C9-42EE-AD72-9E7F09023D17}">
  <dimension ref="A3:B7"/>
  <sheetViews>
    <sheetView workbookViewId="0">
      <selection activeCell="O14" sqref="O14"/>
    </sheetView>
  </sheetViews>
  <sheetFormatPr defaultRowHeight="14.4" x14ac:dyDescent="0.3"/>
  <cols>
    <col min="1" max="1" width="13.109375" bestFit="1" customWidth="1"/>
    <col min="2" max="2" width="11.6640625" bestFit="1" customWidth="1"/>
  </cols>
  <sheetData>
    <row r="3" spans="1:2" x14ac:dyDescent="0.3">
      <c r="A3" s="2" t="s">
        <v>6475</v>
      </c>
      <c r="B3" t="s">
        <v>6489</v>
      </c>
    </row>
    <row r="4" spans="1:2" x14ac:dyDescent="0.3">
      <c r="A4" s="5" t="s">
        <v>74</v>
      </c>
      <c r="B4" s="7">
        <v>0.3720967352725299</v>
      </c>
    </row>
    <row r="5" spans="1:2" x14ac:dyDescent="0.3">
      <c r="A5" s="5" t="s">
        <v>31</v>
      </c>
      <c r="B5" s="7">
        <v>0.18377540042430396</v>
      </c>
    </row>
    <row r="6" spans="1:2" x14ac:dyDescent="0.3">
      <c r="A6" s="5" t="s">
        <v>91</v>
      </c>
      <c r="B6" s="7">
        <v>0.4441278643031662</v>
      </c>
    </row>
    <row r="7" spans="1:2" x14ac:dyDescent="0.3">
      <c r="A7" s="5" t="s">
        <v>6476</v>
      </c>
      <c r="B7"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6547-BB37-4481-A759-3D4178797721}">
  <dimension ref="A3:E49"/>
  <sheetViews>
    <sheetView topLeftCell="A22" workbookViewId="0">
      <selection activeCell="R42" sqref="R42"/>
    </sheetView>
  </sheetViews>
  <sheetFormatPr defaultRowHeight="14.4" x14ac:dyDescent="0.3"/>
  <cols>
    <col min="1" max="1" width="13.109375" bestFit="1" customWidth="1"/>
    <col min="2" max="2" width="11.6640625" bestFit="1" customWidth="1"/>
  </cols>
  <sheetData>
    <row r="3" spans="1:5" x14ac:dyDescent="0.3">
      <c r="A3" s="2" t="s">
        <v>6475</v>
      </c>
      <c r="B3" t="s">
        <v>6489</v>
      </c>
      <c r="D3" t="s">
        <v>7</v>
      </c>
      <c r="E3" t="s">
        <v>14</v>
      </c>
    </row>
    <row r="4" spans="1:5" x14ac:dyDescent="0.3">
      <c r="A4" s="5" t="s">
        <v>1250</v>
      </c>
      <c r="B4" s="6">
        <v>184.44</v>
      </c>
      <c r="D4" t="str">
        <f>A4</f>
        <v>Alabama</v>
      </c>
      <c r="E4" s="4">
        <f>GETPIVOTDATA("Sales",$A$3,"State",A4)</f>
        <v>184.44</v>
      </c>
    </row>
    <row r="5" spans="1:5" x14ac:dyDescent="0.3">
      <c r="A5" s="5" t="s">
        <v>567</v>
      </c>
      <c r="B5" s="6">
        <v>78.88</v>
      </c>
      <c r="D5" t="str">
        <f t="shared" ref="D5:D49" si="0">A5</f>
        <v>Arkansas</v>
      </c>
      <c r="E5" s="4">
        <f t="shared" ref="E5:E49" si="1">GETPIVOTDATA("Sales",$A$3,"State",A5)</f>
        <v>78.88</v>
      </c>
    </row>
    <row r="6" spans="1:5" x14ac:dyDescent="0.3">
      <c r="A6" s="5" t="s">
        <v>103</v>
      </c>
      <c r="B6" s="6">
        <v>2485.3999999999996</v>
      </c>
      <c r="D6" t="str">
        <f t="shared" si="0"/>
        <v>Florida</v>
      </c>
      <c r="E6" s="4">
        <f t="shared" si="1"/>
        <v>2485.3999999999996</v>
      </c>
    </row>
    <row r="7" spans="1:5" x14ac:dyDescent="0.3">
      <c r="A7" s="5" t="s">
        <v>689</v>
      </c>
      <c r="B7" s="6">
        <v>510.46000000000004</v>
      </c>
      <c r="D7" t="str">
        <f t="shared" si="0"/>
        <v>Georgia</v>
      </c>
      <c r="E7" s="4">
        <f t="shared" si="1"/>
        <v>510.46000000000004</v>
      </c>
    </row>
    <row r="8" spans="1:5" x14ac:dyDescent="0.3">
      <c r="A8" s="5" t="s">
        <v>480</v>
      </c>
      <c r="B8" s="6">
        <v>58.86</v>
      </c>
      <c r="D8" t="str">
        <f t="shared" si="0"/>
        <v>Kentucky</v>
      </c>
      <c r="E8" s="4">
        <f t="shared" si="1"/>
        <v>58.86</v>
      </c>
    </row>
    <row r="9" spans="1:5" x14ac:dyDescent="0.3">
      <c r="A9" s="5" t="s">
        <v>882</v>
      </c>
      <c r="B9" s="6">
        <v>477.51</v>
      </c>
      <c r="D9" t="str">
        <f t="shared" si="0"/>
        <v>Louisiana</v>
      </c>
      <c r="E9" s="4">
        <f t="shared" si="1"/>
        <v>477.51</v>
      </c>
    </row>
    <row r="10" spans="1:5" x14ac:dyDescent="0.3">
      <c r="A10" s="5" t="s">
        <v>493</v>
      </c>
      <c r="B10" s="6">
        <v>23.34</v>
      </c>
      <c r="D10" t="str">
        <f t="shared" si="0"/>
        <v>Mississippi</v>
      </c>
      <c r="E10" s="4">
        <f t="shared" si="1"/>
        <v>23.34</v>
      </c>
    </row>
    <row r="11" spans="1:5" x14ac:dyDescent="0.3">
      <c r="A11" s="5" t="s">
        <v>40</v>
      </c>
      <c r="B11" s="6">
        <v>1643.83</v>
      </c>
      <c r="D11" t="str">
        <f t="shared" si="0"/>
        <v>North Carolina</v>
      </c>
      <c r="E11" s="4">
        <f t="shared" si="1"/>
        <v>1643.83</v>
      </c>
    </row>
    <row r="12" spans="1:5" x14ac:dyDescent="0.3">
      <c r="A12" s="5" t="s">
        <v>144</v>
      </c>
      <c r="B12" s="6">
        <v>25.92</v>
      </c>
      <c r="D12" t="str">
        <f t="shared" si="0"/>
        <v>South Carolina</v>
      </c>
      <c r="E12" s="4">
        <f t="shared" si="1"/>
        <v>25.92</v>
      </c>
    </row>
    <row r="13" spans="1:5" x14ac:dyDescent="0.3">
      <c r="A13" s="5" t="s">
        <v>301</v>
      </c>
      <c r="B13" s="6">
        <v>321.81</v>
      </c>
      <c r="D13" t="str">
        <f t="shared" si="0"/>
        <v>Tennessee</v>
      </c>
      <c r="E13" s="4">
        <f t="shared" si="1"/>
        <v>321.81</v>
      </c>
    </row>
    <row r="14" spans="1:5" x14ac:dyDescent="0.3">
      <c r="A14" s="5" t="s">
        <v>118</v>
      </c>
      <c r="B14" s="6">
        <v>2146.11</v>
      </c>
      <c r="D14" t="str">
        <f t="shared" si="0"/>
        <v>Virginia</v>
      </c>
      <c r="E14" s="4">
        <f t="shared" si="1"/>
        <v>2146.11</v>
      </c>
    </row>
    <row r="15" spans="1:5" x14ac:dyDescent="0.3">
      <c r="A15" s="5" t="s">
        <v>6476</v>
      </c>
      <c r="B15" s="6">
        <v>7956.5600000000013</v>
      </c>
      <c r="D15" t="str">
        <f t="shared" si="0"/>
        <v>Grand Total</v>
      </c>
      <c r="E15" s="4" t="e">
        <f t="shared" si="1"/>
        <v>#REF!</v>
      </c>
    </row>
    <row r="16" spans="1:5" x14ac:dyDescent="0.3">
      <c r="D16">
        <f t="shared" si="0"/>
        <v>0</v>
      </c>
      <c r="E16" s="4" t="e">
        <f t="shared" si="1"/>
        <v>#REF!</v>
      </c>
    </row>
    <row r="17" spans="4:5" x14ac:dyDescent="0.3">
      <c r="D17">
        <f t="shared" si="0"/>
        <v>0</v>
      </c>
      <c r="E17" s="4" t="e">
        <f t="shared" si="1"/>
        <v>#REF!</v>
      </c>
    </row>
    <row r="18" spans="4:5" x14ac:dyDescent="0.3">
      <c r="D18">
        <f t="shared" si="0"/>
        <v>0</v>
      </c>
      <c r="E18" s="4" t="e">
        <f t="shared" si="1"/>
        <v>#REF!</v>
      </c>
    </row>
    <row r="19" spans="4:5" x14ac:dyDescent="0.3">
      <c r="D19">
        <f t="shared" si="0"/>
        <v>0</v>
      </c>
      <c r="E19" s="4" t="e">
        <f t="shared" si="1"/>
        <v>#REF!</v>
      </c>
    </row>
    <row r="20" spans="4:5" x14ac:dyDescent="0.3">
      <c r="D20">
        <f t="shared" si="0"/>
        <v>0</v>
      </c>
      <c r="E20" s="4" t="e">
        <f t="shared" si="1"/>
        <v>#REF!</v>
      </c>
    </row>
    <row r="21" spans="4:5" x14ac:dyDescent="0.3">
      <c r="D21">
        <f t="shared" si="0"/>
        <v>0</v>
      </c>
      <c r="E21" s="4" t="e">
        <f t="shared" si="1"/>
        <v>#REF!</v>
      </c>
    </row>
    <row r="22" spans="4:5" x14ac:dyDescent="0.3">
      <c r="D22">
        <f t="shared" si="0"/>
        <v>0</v>
      </c>
      <c r="E22" s="4" t="e">
        <f t="shared" si="1"/>
        <v>#REF!</v>
      </c>
    </row>
    <row r="23" spans="4:5" x14ac:dyDescent="0.3">
      <c r="D23">
        <f t="shared" si="0"/>
        <v>0</v>
      </c>
      <c r="E23" s="4" t="e">
        <f t="shared" si="1"/>
        <v>#REF!</v>
      </c>
    </row>
    <row r="24" spans="4:5" x14ac:dyDescent="0.3">
      <c r="D24">
        <f t="shared" si="0"/>
        <v>0</v>
      </c>
      <c r="E24" s="4" t="e">
        <f t="shared" si="1"/>
        <v>#REF!</v>
      </c>
    </row>
    <row r="25" spans="4:5" x14ac:dyDescent="0.3">
      <c r="D25">
        <f t="shared" si="0"/>
        <v>0</v>
      </c>
      <c r="E25" s="4" t="e">
        <f t="shared" si="1"/>
        <v>#REF!</v>
      </c>
    </row>
    <row r="26" spans="4:5" x14ac:dyDescent="0.3">
      <c r="D26">
        <f t="shared" si="0"/>
        <v>0</v>
      </c>
      <c r="E26" s="4" t="e">
        <f t="shared" si="1"/>
        <v>#REF!</v>
      </c>
    </row>
    <row r="27" spans="4:5" x14ac:dyDescent="0.3">
      <c r="D27">
        <f t="shared" si="0"/>
        <v>0</v>
      </c>
      <c r="E27" s="4" t="e">
        <f t="shared" si="1"/>
        <v>#REF!</v>
      </c>
    </row>
    <row r="28" spans="4:5" x14ac:dyDescent="0.3">
      <c r="D28">
        <f t="shared" si="0"/>
        <v>0</v>
      </c>
      <c r="E28" s="4" t="e">
        <f t="shared" si="1"/>
        <v>#REF!</v>
      </c>
    </row>
    <row r="29" spans="4:5" x14ac:dyDescent="0.3">
      <c r="D29">
        <f t="shared" si="0"/>
        <v>0</v>
      </c>
      <c r="E29" s="4" t="e">
        <f t="shared" si="1"/>
        <v>#REF!</v>
      </c>
    </row>
    <row r="30" spans="4:5" x14ac:dyDescent="0.3">
      <c r="D30">
        <f t="shared" si="0"/>
        <v>0</v>
      </c>
      <c r="E30" s="4" t="e">
        <f t="shared" si="1"/>
        <v>#REF!</v>
      </c>
    </row>
    <row r="31" spans="4:5" x14ac:dyDescent="0.3">
      <c r="D31">
        <f t="shared" si="0"/>
        <v>0</v>
      </c>
      <c r="E31" s="4" t="e">
        <f t="shared" si="1"/>
        <v>#REF!</v>
      </c>
    </row>
    <row r="32" spans="4:5" x14ac:dyDescent="0.3">
      <c r="D32">
        <f t="shared" si="0"/>
        <v>0</v>
      </c>
      <c r="E32" s="4" t="e">
        <f t="shared" si="1"/>
        <v>#REF!</v>
      </c>
    </row>
    <row r="33" spans="4:5" x14ac:dyDescent="0.3">
      <c r="D33">
        <f t="shared" si="0"/>
        <v>0</v>
      </c>
      <c r="E33" s="4" t="e">
        <f t="shared" si="1"/>
        <v>#REF!</v>
      </c>
    </row>
    <row r="34" spans="4:5" x14ac:dyDescent="0.3">
      <c r="D34">
        <f t="shared" si="0"/>
        <v>0</v>
      </c>
      <c r="E34" s="4" t="e">
        <f t="shared" si="1"/>
        <v>#REF!</v>
      </c>
    </row>
    <row r="35" spans="4:5" x14ac:dyDescent="0.3">
      <c r="D35">
        <f t="shared" si="0"/>
        <v>0</v>
      </c>
      <c r="E35" s="4" t="e">
        <f t="shared" si="1"/>
        <v>#REF!</v>
      </c>
    </row>
    <row r="36" spans="4:5" x14ac:dyDescent="0.3">
      <c r="D36">
        <f t="shared" si="0"/>
        <v>0</v>
      </c>
      <c r="E36" s="4" t="e">
        <f t="shared" si="1"/>
        <v>#REF!</v>
      </c>
    </row>
    <row r="37" spans="4:5" x14ac:dyDescent="0.3">
      <c r="D37">
        <f t="shared" si="0"/>
        <v>0</v>
      </c>
      <c r="E37" s="4" t="e">
        <f t="shared" si="1"/>
        <v>#REF!</v>
      </c>
    </row>
    <row r="38" spans="4:5" x14ac:dyDescent="0.3">
      <c r="D38">
        <f t="shared" si="0"/>
        <v>0</v>
      </c>
      <c r="E38" s="4" t="e">
        <f t="shared" si="1"/>
        <v>#REF!</v>
      </c>
    </row>
    <row r="39" spans="4:5" x14ac:dyDescent="0.3">
      <c r="D39">
        <f t="shared" si="0"/>
        <v>0</v>
      </c>
      <c r="E39" s="4" t="e">
        <f t="shared" si="1"/>
        <v>#REF!</v>
      </c>
    </row>
    <row r="40" spans="4:5" x14ac:dyDescent="0.3">
      <c r="D40">
        <f t="shared" si="0"/>
        <v>0</v>
      </c>
      <c r="E40" s="4" t="e">
        <f t="shared" si="1"/>
        <v>#REF!</v>
      </c>
    </row>
    <row r="41" spans="4:5" x14ac:dyDescent="0.3">
      <c r="D41">
        <f t="shared" si="0"/>
        <v>0</v>
      </c>
      <c r="E41" s="4" t="e">
        <f t="shared" si="1"/>
        <v>#REF!</v>
      </c>
    </row>
    <row r="42" spans="4:5" x14ac:dyDescent="0.3">
      <c r="D42">
        <f t="shared" si="0"/>
        <v>0</v>
      </c>
      <c r="E42" s="4" t="e">
        <f t="shared" si="1"/>
        <v>#REF!</v>
      </c>
    </row>
    <row r="43" spans="4:5" x14ac:dyDescent="0.3">
      <c r="D43">
        <f t="shared" si="0"/>
        <v>0</v>
      </c>
      <c r="E43" s="4" t="e">
        <f t="shared" si="1"/>
        <v>#REF!</v>
      </c>
    </row>
    <row r="44" spans="4:5" x14ac:dyDescent="0.3">
      <c r="D44">
        <f t="shared" si="0"/>
        <v>0</v>
      </c>
      <c r="E44" s="4" t="e">
        <f t="shared" si="1"/>
        <v>#REF!</v>
      </c>
    </row>
    <row r="45" spans="4:5" x14ac:dyDescent="0.3">
      <c r="D45">
        <f t="shared" si="0"/>
        <v>0</v>
      </c>
      <c r="E45" s="4" t="e">
        <f t="shared" si="1"/>
        <v>#REF!</v>
      </c>
    </row>
    <row r="46" spans="4:5" x14ac:dyDescent="0.3">
      <c r="D46">
        <f t="shared" si="0"/>
        <v>0</v>
      </c>
      <c r="E46" s="4" t="e">
        <f t="shared" si="1"/>
        <v>#REF!</v>
      </c>
    </row>
    <row r="47" spans="4:5" x14ac:dyDescent="0.3">
      <c r="D47">
        <f t="shared" si="0"/>
        <v>0</v>
      </c>
      <c r="E47" s="4" t="e">
        <f t="shared" si="1"/>
        <v>#REF!</v>
      </c>
    </row>
    <row r="48" spans="4:5" x14ac:dyDescent="0.3">
      <c r="D48">
        <f t="shared" si="0"/>
        <v>0</v>
      </c>
      <c r="E48" s="4" t="e">
        <f t="shared" si="1"/>
        <v>#REF!</v>
      </c>
    </row>
    <row r="49" spans="4:5" x14ac:dyDescent="0.3">
      <c r="D49">
        <f t="shared" si="0"/>
        <v>0</v>
      </c>
      <c r="E49" s="4"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0027E-6423-408E-AE99-F3B5CACC0443}">
  <dimension ref="A3:B9"/>
  <sheetViews>
    <sheetView workbookViewId="0">
      <selection activeCell="B4" sqref="B4:B9"/>
    </sheetView>
  </sheetViews>
  <sheetFormatPr defaultRowHeight="14.4" x14ac:dyDescent="0.3"/>
  <cols>
    <col min="1" max="1" width="12.5546875" bestFit="1" customWidth="1"/>
    <col min="2" max="2" width="11.6640625" bestFit="1" customWidth="1"/>
  </cols>
  <sheetData>
    <row r="3" spans="1:2" x14ac:dyDescent="0.3">
      <c r="A3" s="2" t="s">
        <v>6475</v>
      </c>
      <c r="B3" t="s">
        <v>6489</v>
      </c>
    </row>
    <row r="4" spans="1:2" x14ac:dyDescent="0.3">
      <c r="A4" s="5" t="s">
        <v>43</v>
      </c>
      <c r="B4" s="4">
        <v>550.74</v>
      </c>
    </row>
    <row r="5" spans="1:2" x14ac:dyDescent="0.3">
      <c r="A5" s="5" t="s">
        <v>51</v>
      </c>
      <c r="B5" s="4">
        <v>670.07</v>
      </c>
    </row>
    <row r="6" spans="1:2" x14ac:dyDescent="0.3">
      <c r="A6" s="5" t="s">
        <v>184</v>
      </c>
      <c r="B6" s="4">
        <v>1435.94</v>
      </c>
    </row>
    <row r="7" spans="1:2" x14ac:dyDescent="0.3">
      <c r="A7" s="5" t="s">
        <v>92</v>
      </c>
      <c r="B7" s="4">
        <v>2097.79</v>
      </c>
    </row>
    <row r="8" spans="1:2" x14ac:dyDescent="0.3">
      <c r="A8" s="5" t="s">
        <v>146</v>
      </c>
      <c r="B8" s="4">
        <v>2570.58</v>
      </c>
    </row>
    <row r="9" spans="1:2" x14ac:dyDescent="0.3">
      <c r="A9" s="5" t="s">
        <v>6476</v>
      </c>
      <c r="B9" s="4">
        <v>7325.12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F954A-25B2-4A93-A3B0-E039BBB0322A}">
  <dimension ref="A3:N17"/>
  <sheetViews>
    <sheetView workbookViewId="0">
      <selection activeCell="N17" sqref="N17"/>
    </sheetView>
  </sheetViews>
  <sheetFormatPr defaultRowHeight="14.4" x14ac:dyDescent="0.3"/>
  <cols>
    <col min="1" max="1" width="12.5546875" bestFit="1" customWidth="1"/>
    <col min="2" max="2" width="11.6640625"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44140625" bestFit="1" customWidth="1"/>
    <col min="13" max="13" width="12.5546875" bestFit="1" customWidth="1"/>
    <col min="14" max="14" width="18.77734375" bestFit="1" customWidth="1"/>
  </cols>
  <sheetData>
    <row r="3" spans="1:14" x14ac:dyDescent="0.3">
      <c r="A3" s="2" t="s">
        <v>6475</v>
      </c>
      <c r="B3" t="s">
        <v>6489</v>
      </c>
      <c r="D3" s="2" t="s">
        <v>6475</v>
      </c>
      <c r="E3" t="s">
        <v>6490</v>
      </c>
      <c r="G3" s="2" t="s">
        <v>6475</v>
      </c>
      <c r="H3" t="s">
        <v>6496</v>
      </c>
      <c r="J3" s="2" t="s">
        <v>6475</v>
      </c>
      <c r="K3" t="s">
        <v>6497</v>
      </c>
      <c r="M3" s="2" t="s">
        <v>6475</v>
      </c>
      <c r="N3" t="s">
        <v>6498</v>
      </c>
    </row>
    <row r="4" spans="1:14" x14ac:dyDescent="0.3">
      <c r="A4" s="3" t="s">
        <v>6477</v>
      </c>
      <c r="B4" s="6">
        <v>69.06</v>
      </c>
      <c r="D4" s="3" t="s">
        <v>6477</v>
      </c>
      <c r="E4" s="6">
        <v>23.32</v>
      </c>
      <c r="G4" s="3" t="s">
        <v>6477</v>
      </c>
      <c r="H4" s="6">
        <v>14</v>
      </c>
      <c r="J4" s="3" t="s">
        <v>6477</v>
      </c>
      <c r="K4" s="6">
        <v>3</v>
      </c>
      <c r="M4" s="3" t="s">
        <v>6477</v>
      </c>
      <c r="N4" s="6">
        <v>0.33767738198667824</v>
      </c>
    </row>
    <row r="5" spans="1:14" x14ac:dyDescent="0.3">
      <c r="A5" s="3" t="s">
        <v>6478</v>
      </c>
      <c r="B5" s="6">
        <v>799.92</v>
      </c>
      <c r="D5" s="3" t="s">
        <v>6478</v>
      </c>
      <c r="E5" s="6">
        <v>239.98</v>
      </c>
      <c r="G5" s="3" t="s">
        <v>6478</v>
      </c>
      <c r="H5" s="6">
        <v>10</v>
      </c>
      <c r="J5" s="3" t="s">
        <v>6478</v>
      </c>
      <c r="K5" s="6">
        <v>1</v>
      </c>
      <c r="M5" s="3" t="s">
        <v>6478</v>
      </c>
      <c r="N5" s="6">
        <v>0.30000500050005002</v>
      </c>
    </row>
    <row r="6" spans="1:14" x14ac:dyDescent="0.3">
      <c r="A6" s="3" t="s">
        <v>6479</v>
      </c>
      <c r="B6" s="6">
        <v>2934.19</v>
      </c>
      <c r="D6" s="3" t="s">
        <v>6479</v>
      </c>
      <c r="E6" s="6">
        <v>496.03</v>
      </c>
      <c r="G6" s="3" t="s">
        <v>6479</v>
      </c>
      <c r="H6" s="6">
        <v>20</v>
      </c>
      <c r="J6" s="3" t="s">
        <v>6479</v>
      </c>
      <c r="K6" s="6">
        <v>6</v>
      </c>
      <c r="M6" s="3" t="s">
        <v>6479</v>
      </c>
      <c r="N6" s="6">
        <v>0.16905176556392051</v>
      </c>
    </row>
    <row r="7" spans="1:14" x14ac:dyDescent="0.3">
      <c r="A7" s="3" t="s">
        <v>6480</v>
      </c>
      <c r="B7" s="6">
        <v>163.93</v>
      </c>
      <c r="D7" s="3" t="s">
        <v>6480</v>
      </c>
      <c r="E7" s="6">
        <v>10.68</v>
      </c>
      <c r="G7" s="3" t="s">
        <v>6480</v>
      </c>
      <c r="H7" s="6">
        <v>7</v>
      </c>
      <c r="J7" s="3" t="s">
        <v>6480</v>
      </c>
      <c r="K7" s="6">
        <v>3</v>
      </c>
      <c r="M7" s="3" t="s">
        <v>6480</v>
      </c>
      <c r="N7" s="6">
        <v>6.5149759043494168E-2</v>
      </c>
    </row>
    <row r="8" spans="1:14" x14ac:dyDescent="0.3">
      <c r="A8" s="3" t="s">
        <v>6481</v>
      </c>
      <c r="B8" s="6">
        <v>750.1</v>
      </c>
      <c r="D8" s="3" t="s">
        <v>6481</v>
      </c>
      <c r="E8" s="6">
        <v>204.79</v>
      </c>
      <c r="G8" s="3" t="s">
        <v>6481</v>
      </c>
      <c r="H8" s="6">
        <v>22</v>
      </c>
      <c r="J8" s="3" t="s">
        <v>6481</v>
      </c>
      <c r="K8" s="6">
        <v>7</v>
      </c>
      <c r="M8" s="3" t="s">
        <v>6481</v>
      </c>
      <c r="N8" s="6">
        <v>0.27301693107585651</v>
      </c>
    </row>
    <row r="9" spans="1:14" x14ac:dyDescent="0.3">
      <c r="A9" s="3" t="s">
        <v>6482</v>
      </c>
      <c r="B9" s="6">
        <v>33.74</v>
      </c>
      <c r="D9" s="3" t="s">
        <v>6482</v>
      </c>
      <c r="E9" s="6">
        <v>15.52</v>
      </c>
      <c r="G9" s="3" t="s">
        <v>6482</v>
      </c>
      <c r="H9" s="6">
        <v>7</v>
      </c>
      <c r="J9" s="3" t="s">
        <v>6482</v>
      </c>
      <c r="K9" s="6">
        <v>1</v>
      </c>
      <c r="M9" s="3" t="s">
        <v>6482</v>
      </c>
      <c r="N9" s="6">
        <v>0.45998814463544752</v>
      </c>
    </row>
    <row r="10" spans="1:14" x14ac:dyDescent="0.3">
      <c r="A10" s="3" t="s">
        <v>6483</v>
      </c>
      <c r="B10" s="6">
        <v>41.42</v>
      </c>
      <c r="D10" s="3" t="s">
        <v>6483</v>
      </c>
      <c r="E10" s="6">
        <v>8.2799999999999994</v>
      </c>
      <c r="G10" s="3" t="s">
        <v>6483</v>
      </c>
      <c r="H10" s="6">
        <v>2</v>
      </c>
      <c r="J10" s="3" t="s">
        <v>6483</v>
      </c>
      <c r="K10" s="6">
        <v>1</v>
      </c>
      <c r="M10" s="3" t="s">
        <v>6483</v>
      </c>
      <c r="N10" s="6">
        <v>0.19990342829550939</v>
      </c>
    </row>
    <row r="11" spans="1:14" x14ac:dyDescent="0.3">
      <c r="A11" s="3" t="s">
        <v>6484</v>
      </c>
      <c r="B11" s="6">
        <v>1259.26</v>
      </c>
      <c r="D11" s="3" t="s">
        <v>6484</v>
      </c>
      <c r="E11" s="6">
        <v>145.85</v>
      </c>
      <c r="G11" s="3" t="s">
        <v>6484</v>
      </c>
      <c r="H11" s="6">
        <v>9</v>
      </c>
      <c r="J11" s="3" t="s">
        <v>6484</v>
      </c>
      <c r="K11" s="6">
        <v>4</v>
      </c>
      <c r="M11" s="3" t="s">
        <v>6484</v>
      </c>
      <c r="N11" s="6">
        <v>0.11582199069294664</v>
      </c>
    </row>
    <row r="12" spans="1:14" x14ac:dyDescent="0.3">
      <c r="A12" s="3" t="s">
        <v>6485</v>
      </c>
      <c r="B12" s="6">
        <v>389.44</v>
      </c>
      <c r="D12" s="3" t="s">
        <v>6485</v>
      </c>
      <c r="E12" s="6">
        <v>126.84</v>
      </c>
      <c r="G12" s="3" t="s">
        <v>6485</v>
      </c>
      <c r="H12" s="6">
        <v>19</v>
      </c>
      <c r="J12" s="3" t="s">
        <v>6485</v>
      </c>
      <c r="K12" s="6">
        <v>7</v>
      </c>
      <c r="M12" s="3" t="s">
        <v>6485</v>
      </c>
      <c r="N12" s="6">
        <v>0.32569843878389482</v>
      </c>
    </row>
    <row r="13" spans="1:14" x14ac:dyDescent="0.3">
      <c r="A13" s="3" t="s">
        <v>6486</v>
      </c>
      <c r="B13" s="6">
        <v>406.51</v>
      </c>
      <c r="D13" s="3" t="s">
        <v>6486</v>
      </c>
      <c r="E13" s="6">
        <v>55.139999999999993</v>
      </c>
      <c r="G13" s="3" t="s">
        <v>6486</v>
      </c>
      <c r="H13" s="6">
        <v>19</v>
      </c>
      <c r="J13" s="3" t="s">
        <v>6486</v>
      </c>
      <c r="K13" s="6">
        <v>6</v>
      </c>
      <c r="M13" s="3" t="s">
        <v>6486</v>
      </c>
      <c r="N13" s="6">
        <v>0.13564241962067353</v>
      </c>
    </row>
    <row r="14" spans="1:14" x14ac:dyDescent="0.3">
      <c r="A14" s="3" t="s">
        <v>6487</v>
      </c>
      <c r="B14" s="6">
        <v>927.92000000000007</v>
      </c>
      <c r="D14" s="3" t="s">
        <v>6487</v>
      </c>
      <c r="E14" s="6">
        <v>394.26999999999992</v>
      </c>
      <c r="G14" s="3" t="s">
        <v>6487</v>
      </c>
      <c r="H14" s="6">
        <v>35</v>
      </c>
      <c r="J14" s="3" t="s">
        <v>6487</v>
      </c>
      <c r="K14" s="6">
        <v>9</v>
      </c>
      <c r="M14" s="3" t="s">
        <v>6487</v>
      </c>
      <c r="N14" s="6">
        <v>0.42489654280541417</v>
      </c>
    </row>
    <row r="15" spans="1:14" x14ac:dyDescent="0.3">
      <c r="A15" s="3" t="s">
        <v>6488</v>
      </c>
      <c r="B15" s="6">
        <v>181.07</v>
      </c>
      <c r="D15" s="3" t="s">
        <v>6488</v>
      </c>
      <c r="E15" s="6">
        <v>51.46</v>
      </c>
      <c r="G15" s="3" t="s">
        <v>6488</v>
      </c>
      <c r="H15" s="6">
        <v>9</v>
      </c>
      <c r="J15" s="3" t="s">
        <v>6488</v>
      </c>
      <c r="K15" s="6">
        <v>4</v>
      </c>
      <c r="M15" s="3" t="s">
        <v>6488</v>
      </c>
      <c r="N15" s="6">
        <v>0.28419948086375435</v>
      </c>
    </row>
    <row r="16" spans="1:14" x14ac:dyDescent="0.3">
      <c r="A16" s="3" t="s">
        <v>6476</v>
      </c>
      <c r="B16" s="6">
        <v>7956.5599999999995</v>
      </c>
      <c r="D16" s="3" t="s">
        <v>6476</v>
      </c>
      <c r="E16" s="6">
        <v>1772.1599999999999</v>
      </c>
      <c r="G16" s="3" t="s">
        <v>6476</v>
      </c>
      <c r="H16" s="6">
        <v>173</v>
      </c>
      <c r="J16" s="3" t="s">
        <v>6476</v>
      </c>
      <c r="K16" s="6">
        <v>52</v>
      </c>
      <c r="M16" s="3" t="s">
        <v>6476</v>
      </c>
      <c r="N16" s="6">
        <v>0.22272942075469812</v>
      </c>
    </row>
    <row r="17" spans="2:14" x14ac:dyDescent="0.3">
      <c r="B17" s="8">
        <f>GETPIVOTDATA("Sales",$A$3)</f>
        <v>7956.5599999999995</v>
      </c>
      <c r="E17" s="8">
        <f>GETPIVOTDATA("Profit",$D$3)</f>
        <v>1772.1599999999999</v>
      </c>
      <c r="H17" s="9">
        <f>GETPIVOTDATA("Quantity",$G$3)</f>
        <v>173</v>
      </c>
      <c r="K17" s="9">
        <f>GETPIVOTDATA("OrderID",$J$3)</f>
        <v>52</v>
      </c>
      <c r="N17" s="10">
        <f>GETPIVOTDATA("Profit Margin",$M$3)</f>
        <v>0.22272942075469812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78BB-9ADE-4921-A25F-A00218575A0B}">
  <dimension ref="A3:F9"/>
  <sheetViews>
    <sheetView workbookViewId="0">
      <selection activeCell="C10" sqref="C10"/>
    </sheetView>
  </sheetViews>
  <sheetFormatPr defaultRowHeight="14.4" x14ac:dyDescent="0.3"/>
  <cols>
    <col min="1" max="1" width="12.5546875" bestFit="1" customWidth="1"/>
    <col min="2" max="2" width="11.6640625" bestFit="1" customWidth="1"/>
    <col min="3" max="3" width="12.109375" bestFit="1" customWidth="1"/>
    <col min="4" max="4" width="14.88671875" bestFit="1" customWidth="1"/>
    <col min="5" max="5" width="15.44140625" bestFit="1" customWidth="1"/>
    <col min="6" max="6" width="18.77734375" bestFit="1" customWidth="1"/>
  </cols>
  <sheetData>
    <row r="3" spans="1:6" x14ac:dyDescent="0.3">
      <c r="A3" s="2" t="s">
        <v>6475</v>
      </c>
      <c r="B3" t="s">
        <v>6489</v>
      </c>
      <c r="C3" t="s">
        <v>6490</v>
      </c>
      <c r="D3" t="s">
        <v>6496</v>
      </c>
      <c r="E3" t="s">
        <v>6497</v>
      </c>
      <c r="F3" t="s">
        <v>6498</v>
      </c>
    </row>
    <row r="4" spans="1:6" x14ac:dyDescent="0.3">
      <c r="A4" s="5" t="s">
        <v>6492</v>
      </c>
      <c r="B4" s="6">
        <v>2681.7700000000004</v>
      </c>
      <c r="C4" s="6">
        <v>659.84</v>
      </c>
      <c r="D4" s="6">
        <v>34</v>
      </c>
      <c r="E4" s="6">
        <v>8</v>
      </c>
      <c r="F4" s="6">
        <v>0.24604645439392636</v>
      </c>
    </row>
    <row r="5" spans="1:6" x14ac:dyDescent="0.3">
      <c r="A5" s="5" t="s">
        <v>6493</v>
      </c>
      <c r="B5" s="6">
        <v>1888.89</v>
      </c>
      <c r="C5" s="6">
        <v>296.40000000000003</v>
      </c>
      <c r="D5" s="6">
        <v>33</v>
      </c>
      <c r="E5" s="6">
        <v>10</v>
      </c>
      <c r="F5" s="6">
        <v>0.15691755475437957</v>
      </c>
    </row>
    <row r="6" spans="1:6" x14ac:dyDescent="0.3">
      <c r="A6" s="5" t="s">
        <v>6494</v>
      </c>
      <c r="B6" s="6">
        <v>2059.0500000000002</v>
      </c>
      <c r="C6" s="6">
        <v>335.66</v>
      </c>
      <c r="D6" s="6">
        <v>41</v>
      </c>
      <c r="E6" s="6">
        <v>14</v>
      </c>
      <c r="F6" s="6">
        <v>0.16301692528107622</v>
      </c>
    </row>
    <row r="7" spans="1:6" x14ac:dyDescent="0.3">
      <c r="A7" s="5" t="s">
        <v>6495</v>
      </c>
      <c r="B7" s="6">
        <v>1326.8500000000001</v>
      </c>
      <c r="C7" s="6">
        <v>480.25999999999988</v>
      </c>
      <c r="D7" s="6">
        <v>65</v>
      </c>
      <c r="E7" s="6">
        <v>20</v>
      </c>
      <c r="F7" s="6">
        <v>0.36195500621773358</v>
      </c>
    </row>
    <row r="9" spans="1:6" x14ac:dyDescent="0.3">
      <c r="B9" s="12">
        <f>(GETPIVOTDATA("Sum of Sales",$A$3,"Years",2017)/GETPIVOTDATA("Sum of Sales",$A$3,"Years",2016))-1</f>
        <v>-0.35560088390277067</v>
      </c>
      <c r="C9" s="12">
        <f>(GETPIVOTDATA("Sum of Profit",$A$3,"Years",2017)/GETPIVOTDATA("Sum of Profit",$A$3,"Years",2016))-1</f>
        <v>0.43079306441041476</v>
      </c>
      <c r="D9" s="12">
        <f>(GETPIVOTDATA("Sum of Quantity",$A$3,"Years",2017)/GETPIVOTDATA("Sum of Quantity",$A$3,"Years",2016))-1</f>
        <v>0.58536585365853666</v>
      </c>
      <c r="E9" s="12">
        <f>(GETPIVOTDATA("Count of OrderID",$A$3,"Years",2017)/GETPIVOTDATA("Count of OrderID",$A$3,"Years",2016))-1</f>
        <v>0.4285714285714286</v>
      </c>
      <c r="F9" s="12">
        <f>(GETPIVOTDATA("Sum of Profit Margin",$A$3,"Years",2017)/GETPIVOTDATA("Sum of Profit Margin",$A$3,"Years",2016))-1</f>
        <v>1.220352307551166</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20E07-2D4C-4306-B8B4-A51089214BB7}">
  <dimension ref="H43:L45"/>
  <sheetViews>
    <sheetView showGridLines="0" showRowColHeaders="0" tabSelected="1" workbookViewId="0">
      <selection activeCell="W42" sqref="W42"/>
    </sheetView>
  </sheetViews>
  <sheetFormatPr defaultRowHeight="14.4" x14ac:dyDescent="0.3"/>
  <sheetData>
    <row r="43" spans="8:12" ht="15.6" x14ac:dyDescent="0.3">
      <c r="L43" s="11"/>
    </row>
    <row r="45" spans="8:12" ht="15.6" x14ac:dyDescent="0.3">
      <c r="H45" s="11"/>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087"/>
  <sheetViews>
    <sheetView topLeftCell="A2" workbookViewId="0">
      <selection sqref="A1:U2087"/>
    </sheetView>
  </sheetViews>
  <sheetFormatPr defaultRowHeight="14.4" x14ac:dyDescent="0.3"/>
  <cols>
    <col min="1" max="1" width="9.33203125" customWidth="1"/>
    <col min="2" max="2" width="11" customWidth="1"/>
    <col min="3" max="3" width="12.5546875" customWidth="1"/>
    <col min="4" max="4" width="15.6640625" customWidth="1"/>
    <col min="5" max="5" width="9.88671875" customWidth="1"/>
    <col min="6" max="6" width="9.33203125" customWidth="1"/>
    <col min="9" max="9" width="12.109375" customWidth="1"/>
    <col min="11" max="11" width="11" customWidth="1"/>
    <col min="12" max="12" width="9.21875" customWidth="1"/>
    <col min="13" max="13" width="13.109375" customWidth="1"/>
    <col min="14" max="14" width="14.109375" customWidth="1"/>
    <col min="16" max="16" width="9.88671875" customWidth="1"/>
    <col min="17" max="17" width="10" customWidth="1"/>
    <col min="19" max="19" width="11.44140625" customWidth="1"/>
    <col min="21" max="21" width="10.1093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22</v>
      </c>
      <c r="C2" t="s">
        <v>23</v>
      </c>
      <c r="D2" t="s">
        <v>24</v>
      </c>
      <c r="E2" t="s">
        <v>25</v>
      </c>
      <c r="F2" t="s">
        <v>26</v>
      </c>
      <c r="G2" t="s">
        <v>27</v>
      </c>
      <c r="H2" t="s">
        <v>28</v>
      </c>
      <c r="I2">
        <v>90036</v>
      </c>
      <c r="J2" t="s">
        <v>29</v>
      </c>
      <c r="K2" t="s">
        <v>30</v>
      </c>
      <c r="L2" t="s">
        <v>31</v>
      </c>
      <c r="M2" t="s">
        <v>32</v>
      </c>
      <c r="N2" t="s">
        <v>33</v>
      </c>
      <c r="O2">
        <v>14.62</v>
      </c>
      <c r="P2">
        <v>2</v>
      </c>
      <c r="Q2">
        <v>0</v>
      </c>
      <c r="R2">
        <v>6.87</v>
      </c>
      <c r="S2" s="1">
        <v>42710</v>
      </c>
      <c r="T2">
        <v>2016</v>
      </c>
      <c r="U2" s="1">
        <v>42710</v>
      </c>
    </row>
    <row r="3" spans="1:21" x14ac:dyDescent="0.3">
      <c r="A3" t="s">
        <v>34</v>
      </c>
      <c r="B3" t="s">
        <v>35</v>
      </c>
      <c r="C3" t="s">
        <v>36</v>
      </c>
      <c r="D3" t="s">
        <v>37</v>
      </c>
      <c r="E3" t="s">
        <v>38</v>
      </c>
      <c r="F3" t="s">
        <v>26</v>
      </c>
      <c r="G3" t="s">
        <v>39</v>
      </c>
      <c r="H3" t="s">
        <v>40</v>
      </c>
      <c r="I3">
        <v>28027</v>
      </c>
      <c r="J3" t="s">
        <v>41</v>
      </c>
      <c r="K3" t="s">
        <v>42</v>
      </c>
      <c r="L3" t="s">
        <v>31</v>
      </c>
      <c r="M3" t="s">
        <v>43</v>
      </c>
      <c r="N3" t="s">
        <v>44</v>
      </c>
      <c r="O3">
        <v>15.55</v>
      </c>
      <c r="P3">
        <v>3</v>
      </c>
      <c r="Q3">
        <v>0.2</v>
      </c>
      <c r="R3">
        <v>5.44</v>
      </c>
      <c r="S3" s="1">
        <v>42840</v>
      </c>
      <c r="T3">
        <v>2017</v>
      </c>
      <c r="U3" s="1">
        <v>42845</v>
      </c>
    </row>
    <row r="4" spans="1:21" x14ac:dyDescent="0.3">
      <c r="A4" t="s">
        <v>45</v>
      </c>
      <c r="B4" t="s">
        <v>35</v>
      </c>
      <c r="C4" t="s">
        <v>46</v>
      </c>
      <c r="D4" t="s">
        <v>47</v>
      </c>
      <c r="E4" t="s">
        <v>38</v>
      </c>
      <c r="F4" t="s">
        <v>26</v>
      </c>
      <c r="G4" t="s">
        <v>48</v>
      </c>
      <c r="H4" t="s">
        <v>49</v>
      </c>
      <c r="I4">
        <v>98103</v>
      </c>
      <c r="J4" t="s">
        <v>29</v>
      </c>
      <c r="K4" t="s">
        <v>50</v>
      </c>
      <c r="L4" t="s">
        <v>31</v>
      </c>
      <c r="M4" t="s">
        <v>51</v>
      </c>
      <c r="N4" t="s">
        <v>52</v>
      </c>
      <c r="O4">
        <v>407.98</v>
      </c>
      <c r="P4">
        <v>3</v>
      </c>
      <c r="Q4">
        <v>0.2</v>
      </c>
      <c r="R4">
        <v>132.59</v>
      </c>
      <c r="S4" s="1">
        <v>42502</v>
      </c>
      <c r="T4">
        <v>2016</v>
      </c>
      <c r="U4" s="1">
        <v>42655</v>
      </c>
    </row>
    <row r="5" spans="1:21" x14ac:dyDescent="0.3">
      <c r="A5" t="s">
        <v>53</v>
      </c>
      <c r="B5" t="s">
        <v>35</v>
      </c>
      <c r="C5" t="s">
        <v>54</v>
      </c>
      <c r="D5" t="s">
        <v>55</v>
      </c>
      <c r="E5" t="s">
        <v>38</v>
      </c>
      <c r="F5" t="s">
        <v>26</v>
      </c>
      <c r="G5" t="s">
        <v>56</v>
      </c>
      <c r="H5" t="s">
        <v>57</v>
      </c>
      <c r="I5">
        <v>53711</v>
      </c>
      <c r="J5" t="s">
        <v>58</v>
      </c>
      <c r="K5" t="s">
        <v>59</v>
      </c>
      <c r="L5" t="s">
        <v>31</v>
      </c>
      <c r="M5" t="s">
        <v>60</v>
      </c>
      <c r="N5" t="s">
        <v>61</v>
      </c>
      <c r="O5">
        <v>665.88</v>
      </c>
      <c r="P5">
        <v>6</v>
      </c>
      <c r="Q5">
        <v>0</v>
      </c>
      <c r="R5">
        <v>13.32</v>
      </c>
      <c r="S5" s="1">
        <v>41954</v>
      </c>
      <c r="T5">
        <v>2014</v>
      </c>
      <c r="U5" s="1">
        <v>41961</v>
      </c>
    </row>
    <row r="6" spans="1:21" x14ac:dyDescent="0.3">
      <c r="A6" t="s">
        <v>62</v>
      </c>
      <c r="B6" t="s">
        <v>22</v>
      </c>
      <c r="C6" t="s">
        <v>63</v>
      </c>
      <c r="D6" t="s">
        <v>64</v>
      </c>
      <c r="E6" t="s">
        <v>38</v>
      </c>
      <c r="F6" t="s">
        <v>26</v>
      </c>
      <c r="G6" t="s">
        <v>65</v>
      </c>
      <c r="H6" t="s">
        <v>66</v>
      </c>
      <c r="I6">
        <v>84084</v>
      </c>
      <c r="J6" t="s">
        <v>29</v>
      </c>
      <c r="K6" t="s">
        <v>67</v>
      </c>
      <c r="L6" t="s">
        <v>31</v>
      </c>
      <c r="M6" t="s">
        <v>60</v>
      </c>
      <c r="N6" t="s">
        <v>68</v>
      </c>
      <c r="O6">
        <v>55.5</v>
      </c>
      <c r="P6">
        <v>2</v>
      </c>
      <c r="Q6">
        <v>0</v>
      </c>
      <c r="R6">
        <v>9.99</v>
      </c>
      <c r="S6" s="1">
        <v>41772</v>
      </c>
      <c r="T6">
        <v>2014</v>
      </c>
      <c r="U6" s="1">
        <v>41774</v>
      </c>
    </row>
    <row r="7" spans="1:21" x14ac:dyDescent="0.3">
      <c r="A7" t="s">
        <v>69</v>
      </c>
      <c r="B7" t="s">
        <v>35</v>
      </c>
      <c r="C7" t="s">
        <v>70</v>
      </c>
      <c r="D7" t="s">
        <v>71</v>
      </c>
      <c r="E7" t="s">
        <v>38</v>
      </c>
      <c r="F7" t="s">
        <v>26</v>
      </c>
      <c r="G7" t="s">
        <v>72</v>
      </c>
      <c r="H7" t="s">
        <v>66</v>
      </c>
      <c r="I7">
        <v>84057</v>
      </c>
      <c r="J7" t="s">
        <v>29</v>
      </c>
      <c r="K7" t="s">
        <v>73</v>
      </c>
      <c r="L7" t="s">
        <v>74</v>
      </c>
      <c r="M7" t="s">
        <v>75</v>
      </c>
      <c r="N7" t="s">
        <v>76</v>
      </c>
      <c r="O7">
        <v>1044.6300000000001</v>
      </c>
      <c r="P7">
        <v>3</v>
      </c>
      <c r="Q7">
        <v>0</v>
      </c>
      <c r="R7">
        <v>240.26</v>
      </c>
      <c r="S7" s="1">
        <v>42272</v>
      </c>
      <c r="T7">
        <v>2015</v>
      </c>
      <c r="U7" s="1">
        <v>42277</v>
      </c>
    </row>
    <row r="8" spans="1:21" x14ac:dyDescent="0.3">
      <c r="A8" t="s">
        <v>77</v>
      </c>
      <c r="B8" t="s">
        <v>22</v>
      </c>
      <c r="C8" t="s">
        <v>78</v>
      </c>
      <c r="D8" t="s">
        <v>79</v>
      </c>
      <c r="E8" t="s">
        <v>80</v>
      </c>
      <c r="F8" t="s">
        <v>26</v>
      </c>
      <c r="G8" t="s">
        <v>81</v>
      </c>
      <c r="H8" t="s">
        <v>82</v>
      </c>
      <c r="I8">
        <v>77095</v>
      </c>
      <c r="J8" t="s">
        <v>58</v>
      </c>
      <c r="K8" t="s">
        <v>83</v>
      </c>
      <c r="L8" t="s">
        <v>31</v>
      </c>
      <c r="M8" t="s">
        <v>43</v>
      </c>
      <c r="N8" t="s">
        <v>84</v>
      </c>
      <c r="O8">
        <v>29.47</v>
      </c>
      <c r="P8">
        <v>3</v>
      </c>
      <c r="Q8">
        <v>0.2</v>
      </c>
      <c r="R8">
        <v>9.9499999999999993</v>
      </c>
      <c r="S8" s="1">
        <v>43027</v>
      </c>
      <c r="T8">
        <v>2017</v>
      </c>
      <c r="U8" s="1">
        <v>43031</v>
      </c>
    </row>
    <row r="9" spans="1:21" x14ac:dyDescent="0.3">
      <c r="A9" t="s">
        <v>85</v>
      </c>
      <c r="B9" t="s">
        <v>35</v>
      </c>
      <c r="C9" t="s">
        <v>86</v>
      </c>
      <c r="D9" t="s">
        <v>87</v>
      </c>
      <c r="E9" t="s">
        <v>25</v>
      </c>
      <c r="F9" t="s">
        <v>26</v>
      </c>
      <c r="G9" t="s">
        <v>88</v>
      </c>
      <c r="H9" t="s">
        <v>89</v>
      </c>
      <c r="I9">
        <v>60540</v>
      </c>
      <c r="J9" t="s">
        <v>58</v>
      </c>
      <c r="K9" t="s">
        <v>90</v>
      </c>
      <c r="L9" t="s">
        <v>91</v>
      </c>
      <c r="M9" t="s">
        <v>92</v>
      </c>
      <c r="N9" t="s">
        <v>93</v>
      </c>
      <c r="O9">
        <v>147.16999999999999</v>
      </c>
      <c r="P9">
        <v>4</v>
      </c>
      <c r="Q9">
        <v>0.2</v>
      </c>
      <c r="R9">
        <v>16.559999999999999</v>
      </c>
      <c r="S9" s="1">
        <v>43017</v>
      </c>
      <c r="T9">
        <v>2017</v>
      </c>
      <c r="U9" s="1">
        <v>43017</v>
      </c>
    </row>
    <row r="10" spans="1:21" x14ac:dyDescent="0.3">
      <c r="A10" t="s">
        <v>94</v>
      </c>
      <c r="B10" t="s">
        <v>35</v>
      </c>
      <c r="C10" t="s">
        <v>95</v>
      </c>
      <c r="D10" t="s">
        <v>96</v>
      </c>
      <c r="E10" t="s">
        <v>25</v>
      </c>
      <c r="F10" t="s">
        <v>26</v>
      </c>
      <c r="G10" t="s">
        <v>27</v>
      </c>
      <c r="H10" t="s">
        <v>28</v>
      </c>
      <c r="I10">
        <v>90049</v>
      </c>
      <c r="J10" t="s">
        <v>29</v>
      </c>
      <c r="K10" t="s">
        <v>97</v>
      </c>
      <c r="L10" t="s">
        <v>31</v>
      </c>
      <c r="M10" t="s">
        <v>60</v>
      </c>
      <c r="N10" t="s">
        <v>98</v>
      </c>
      <c r="O10">
        <v>77.88</v>
      </c>
      <c r="P10">
        <v>2</v>
      </c>
      <c r="Q10">
        <v>0</v>
      </c>
      <c r="R10">
        <v>3.89</v>
      </c>
      <c r="S10" s="1">
        <v>42568</v>
      </c>
      <c r="T10">
        <v>2016</v>
      </c>
      <c r="U10" s="1">
        <v>42573</v>
      </c>
    </row>
    <row r="11" spans="1:21" x14ac:dyDescent="0.3">
      <c r="A11" t="s">
        <v>99</v>
      </c>
      <c r="B11" t="s">
        <v>35</v>
      </c>
      <c r="C11" t="s">
        <v>100</v>
      </c>
      <c r="D11" t="s">
        <v>101</v>
      </c>
      <c r="E11" t="s">
        <v>25</v>
      </c>
      <c r="F11" t="s">
        <v>26</v>
      </c>
      <c r="G11" t="s">
        <v>102</v>
      </c>
      <c r="H11" t="s">
        <v>103</v>
      </c>
      <c r="I11">
        <v>32935</v>
      </c>
      <c r="J11" t="s">
        <v>41</v>
      </c>
      <c r="K11" t="s">
        <v>104</v>
      </c>
      <c r="L11" t="s">
        <v>31</v>
      </c>
      <c r="M11" t="s">
        <v>60</v>
      </c>
      <c r="N11" t="s">
        <v>105</v>
      </c>
      <c r="O11">
        <v>95.62</v>
      </c>
      <c r="P11">
        <v>2</v>
      </c>
      <c r="Q11">
        <v>0.2</v>
      </c>
      <c r="R11">
        <v>9.56</v>
      </c>
      <c r="S11" s="1">
        <v>42997</v>
      </c>
      <c r="T11">
        <v>2017</v>
      </c>
      <c r="U11" s="1">
        <v>43001</v>
      </c>
    </row>
    <row r="12" spans="1:21" x14ac:dyDescent="0.3">
      <c r="A12" t="s">
        <v>106</v>
      </c>
      <c r="B12" t="s">
        <v>22</v>
      </c>
      <c r="C12" t="s">
        <v>107</v>
      </c>
      <c r="D12" t="s">
        <v>108</v>
      </c>
      <c r="E12" t="s">
        <v>38</v>
      </c>
      <c r="F12" t="s">
        <v>26</v>
      </c>
      <c r="G12" t="s">
        <v>109</v>
      </c>
      <c r="H12" t="s">
        <v>110</v>
      </c>
      <c r="I12">
        <v>48185</v>
      </c>
      <c r="J12" t="s">
        <v>58</v>
      </c>
      <c r="K12" t="s">
        <v>111</v>
      </c>
      <c r="L12" t="s">
        <v>31</v>
      </c>
      <c r="M12" t="s">
        <v>60</v>
      </c>
      <c r="N12" t="s">
        <v>112</v>
      </c>
      <c r="O12">
        <v>211.96</v>
      </c>
      <c r="P12">
        <v>4</v>
      </c>
      <c r="Q12">
        <v>0</v>
      </c>
      <c r="R12">
        <v>8.48</v>
      </c>
      <c r="S12" s="1">
        <v>41932</v>
      </c>
      <c r="T12">
        <v>2014</v>
      </c>
      <c r="U12" s="1">
        <v>41937</v>
      </c>
    </row>
    <row r="13" spans="1:21" x14ac:dyDescent="0.3">
      <c r="A13" t="s">
        <v>113</v>
      </c>
      <c r="B13" t="s">
        <v>114</v>
      </c>
      <c r="C13" t="s">
        <v>115</v>
      </c>
      <c r="D13" t="s">
        <v>116</v>
      </c>
      <c r="E13" t="s">
        <v>38</v>
      </c>
      <c r="F13" t="s">
        <v>26</v>
      </c>
      <c r="G13" t="s">
        <v>117</v>
      </c>
      <c r="H13" t="s">
        <v>118</v>
      </c>
      <c r="I13">
        <v>22153</v>
      </c>
      <c r="J13" t="s">
        <v>41</v>
      </c>
      <c r="K13" t="s">
        <v>119</v>
      </c>
      <c r="L13" t="s">
        <v>31</v>
      </c>
      <c r="M13" t="s">
        <v>43</v>
      </c>
      <c r="N13" t="s">
        <v>120</v>
      </c>
      <c r="O13">
        <v>75.88</v>
      </c>
      <c r="P13">
        <v>2</v>
      </c>
      <c r="Q13">
        <v>0</v>
      </c>
      <c r="R13">
        <v>35.659999999999997</v>
      </c>
      <c r="S13" s="1">
        <v>42466</v>
      </c>
      <c r="T13">
        <v>2016</v>
      </c>
      <c r="U13" s="1">
        <v>42527</v>
      </c>
    </row>
    <row r="14" spans="1:21" x14ac:dyDescent="0.3">
      <c r="A14" t="s">
        <v>121</v>
      </c>
      <c r="B14" t="s">
        <v>35</v>
      </c>
      <c r="C14" t="s">
        <v>122</v>
      </c>
      <c r="D14" t="s">
        <v>123</v>
      </c>
      <c r="E14" t="s">
        <v>38</v>
      </c>
      <c r="F14" t="s">
        <v>26</v>
      </c>
      <c r="G14" t="s">
        <v>124</v>
      </c>
      <c r="H14" t="s">
        <v>125</v>
      </c>
      <c r="I14">
        <v>10009</v>
      </c>
      <c r="J14" t="s">
        <v>126</v>
      </c>
      <c r="K14" t="s">
        <v>127</v>
      </c>
      <c r="L14" t="s">
        <v>31</v>
      </c>
      <c r="M14" t="s">
        <v>51</v>
      </c>
      <c r="N14" t="s">
        <v>128</v>
      </c>
      <c r="O14">
        <v>4.62</v>
      </c>
      <c r="P14">
        <v>1</v>
      </c>
      <c r="Q14">
        <v>0.2</v>
      </c>
      <c r="R14">
        <v>1.73</v>
      </c>
      <c r="S14" s="1">
        <v>42631</v>
      </c>
      <c r="T14">
        <v>2016</v>
      </c>
      <c r="U14" s="1">
        <v>42636</v>
      </c>
    </row>
    <row r="15" spans="1:21" x14ac:dyDescent="0.3">
      <c r="A15" t="s">
        <v>129</v>
      </c>
      <c r="B15" t="s">
        <v>22</v>
      </c>
      <c r="C15" t="s">
        <v>130</v>
      </c>
      <c r="D15" t="s">
        <v>131</v>
      </c>
      <c r="E15" t="s">
        <v>38</v>
      </c>
      <c r="F15" t="s">
        <v>26</v>
      </c>
      <c r="G15" t="s">
        <v>132</v>
      </c>
      <c r="H15" t="s">
        <v>110</v>
      </c>
      <c r="I15">
        <v>49201</v>
      </c>
      <c r="J15" t="s">
        <v>58</v>
      </c>
      <c r="K15" t="s">
        <v>133</v>
      </c>
      <c r="L15" t="s">
        <v>31</v>
      </c>
      <c r="M15" t="s">
        <v>43</v>
      </c>
      <c r="N15" t="s">
        <v>134</v>
      </c>
      <c r="O15">
        <v>19.05</v>
      </c>
      <c r="P15">
        <v>3</v>
      </c>
      <c r="Q15">
        <v>0</v>
      </c>
      <c r="R15">
        <v>8.76</v>
      </c>
      <c r="S15" s="1">
        <v>42992</v>
      </c>
      <c r="T15">
        <v>2017</v>
      </c>
      <c r="U15" s="1">
        <v>42995</v>
      </c>
    </row>
    <row r="16" spans="1:21" x14ac:dyDescent="0.3">
      <c r="A16" t="s">
        <v>135</v>
      </c>
      <c r="B16" t="s">
        <v>35</v>
      </c>
      <c r="C16" t="s">
        <v>136</v>
      </c>
      <c r="D16" t="s">
        <v>137</v>
      </c>
      <c r="E16" t="s">
        <v>25</v>
      </c>
      <c r="F16" t="s">
        <v>26</v>
      </c>
      <c r="G16" t="s">
        <v>138</v>
      </c>
      <c r="H16" t="s">
        <v>40</v>
      </c>
      <c r="I16">
        <v>27707</v>
      </c>
      <c r="J16" t="s">
        <v>41</v>
      </c>
      <c r="K16" t="s">
        <v>139</v>
      </c>
      <c r="L16" t="s">
        <v>31</v>
      </c>
      <c r="M16" t="s">
        <v>140</v>
      </c>
      <c r="N16" t="s">
        <v>141</v>
      </c>
      <c r="O16">
        <v>200.98</v>
      </c>
      <c r="P16">
        <v>7</v>
      </c>
      <c r="Q16">
        <v>0.2</v>
      </c>
      <c r="R16">
        <v>62.81</v>
      </c>
      <c r="S16" s="1">
        <v>42072</v>
      </c>
      <c r="T16">
        <v>2015</v>
      </c>
      <c r="U16" s="1">
        <v>42225</v>
      </c>
    </row>
    <row r="17" spans="1:21" x14ac:dyDescent="0.3">
      <c r="A17" t="s">
        <v>142</v>
      </c>
      <c r="B17" t="s">
        <v>22</v>
      </c>
      <c r="C17" t="s">
        <v>107</v>
      </c>
      <c r="D17" t="s">
        <v>108</v>
      </c>
      <c r="E17" t="s">
        <v>38</v>
      </c>
      <c r="F17" t="s">
        <v>26</v>
      </c>
      <c r="G17" t="s">
        <v>143</v>
      </c>
      <c r="H17" t="s">
        <v>144</v>
      </c>
      <c r="I17">
        <v>29203</v>
      </c>
      <c r="J17" t="s">
        <v>41</v>
      </c>
      <c r="K17" t="s">
        <v>145</v>
      </c>
      <c r="L17" t="s">
        <v>74</v>
      </c>
      <c r="M17" t="s">
        <v>146</v>
      </c>
      <c r="N17" t="s">
        <v>147</v>
      </c>
      <c r="O17">
        <v>301.95999999999998</v>
      </c>
      <c r="P17">
        <v>2</v>
      </c>
      <c r="Q17">
        <v>0</v>
      </c>
      <c r="R17">
        <v>33.22</v>
      </c>
      <c r="S17" s="1">
        <v>42883</v>
      </c>
      <c r="T17">
        <v>2017</v>
      </c>
      <c r="U17" s="1">
        <v>42885</v>
      </c>
    </row>
    <row r="18" spans="1:21" x14ac:dyDescent="0.3">
      <c r="A18" t="s">
        <v>148</v>
      </c>
      <c r="B18" t="s">
        <v>22</v>
      </c>
      <c r="C18" t="s">
        <v>149</v>
      </c>
      <c r="D18" t="s">
        <v>150</v>
      </c>
      <c r="E18" t="s">
        <v>80</v>
      </c>
      <c r="F18" t="s">
        <v>26</v>
      </c>
      <c r="G18" t="s">
        <v>81</v>
      </c>
      <c r="H18" t="s">
        <v>82</v>
      </c>
      <c r="I18">
        <v>77095</v>
      </c>
      <c r="J18" t="s">
        <v>58</v>
      </c>
      <c r="K18" t="s">
        <v>151</v>
      </c>
      <c r="L18" t="s">
        <v>31</v>
      </c>
      <c r="M18" t="s">
        <v>60</v>
      </c>
      <c r="N18" t="s">
        <v>152</v>
      </c>
      <c r="O18">
        <v>158.37</v>
      </c>
      <c r="P18">
        <v>7</v>
      </c>
      <c r="Q18">
        <v>0.2</v>
      </c>
      <c r="R18">
        <v>13.86</v>
      </c>
      <c r="S18" s="1">
        <v>42494</v>
      </c>
      <c r="T18">
        <v>2016</v>
      </c>
      <c r="U18" s="1">
        <v>42647</v>
      </c>
    </row>
    <row r="19" spans="1:21" x14ac:dyDescent="0.3">
      <c r="A19" t="s">
        <v>153</v>
      </c>
      <c r="B19" t="s">
        <v>22</v>
      </c>
      <c r="C19" t="s">
        <v>154</v>
      </c>
      <c r="D19" t="s">
        <v>155</v>
      </c>
      <c r="E19" t="s">
        <v>80</v>
      </c>
      <c r="F19" t="s">
        <v>26</v>
      </c>
      <c r="G19" t="s">
        <v>124</v>
      </c>
      <c r="H19" t="s">
        <v>125</v>
      </c>
      <c r="I19">
        <v>10009</v>
      </c>
      <c r="J19" t="s">
        <v>126</v>
      </c>
      <c r="K19" t="s">
        <v>156</v>
      </c>
      <c r="L19" t="s">
        <v>74</v>
      </c>
      <c r="M19" t="s">
        <v>157</v>
      </c>
      <c r="N19" t="s">
        <v>158</v>
      </c>
      <c r="O19">
        <v>96.53</v>
      </c>
      <c r="P19">
        <v>7</v>
      </c>
      <c r="Q19">
        <v>0</v>
      </c>
      <c r="R19">
        <v>40.54</v>
      </c>
      <c r="S19" s="1">
        <v>42989</v>
      </c>
      <c r="T19">
        <v>2017</v>
      </c>
      <c r="U19" s="1">
        <v>43050</v>
      </c>
    </row>
    <row r="20" spans="1:21" x14ac:dyDescent="0.3">
      <c r="A20" t="s">
        <v>159</v>
      </c>
      <c r="B20" t="s">
        <v>114</v>
      </c>
      <c r="C20" t="s">
        <v>160</v>
      </c>
      <c r="D20" t="s">
        <v>161</v>
      </c>
      <c r="E20" t="s">
        <v>38</v>
      </c>
      <c r="F20" t="s">
        <v>26</v>
      </c>
      <c r="G20" t="s">
        <v>162</v>
      </c>
      <c r="H20" t="s">
        <v>28</v>
      </c>
      <c r="I20">
        <v>94122</v>
      </c>
      <c r="J20" t="s">
        <v>29</v>
      </c>
      <c r="K20" t="s">
        <v>163</v>
      </c>
      <c r="L20" t="s">
        <v>31</v>
      </c>
      <c r="M20" t="s">
        <v>51</v>
      </c>
      <c r="N20" t="s">
        <v>164</v>
      </c>
      <c r="O20">
        <v>51.31</v>
      </c>
      <c r="P20">
        <v>3</v>
      </c>
      <c r="Q20">
        <v>0.2</v>
      </c>
      <c r="R20">
        <v>17.96</v>
      </c>
      <c r="S20" s="1">
        <v>42903</v>
      </c>
      <c r="T20">
        <v>2017</v>
      </c>
      <c r="U20" s="1">
        <v>42906</v>
      </c>
    </row>
    <row r="21" spans="1:21" x14ac:dyDescent="0.3">
      <c r="A21" t="s">
        <v>165</v>
      </c>
      <c r="B21" t="s">
        <v>35</v>
      </c>
      <c r="C21" t="s">
        <v>166</v>
      </c>
      <c r="D21" t="s">
        <v>167</v>
      </c>
      <c r="E21" t="s">
        <v>25</v>
      </c>
      <c r="F21" t="s">
        <v>26</v>
      </c>
      <c r="G21" t="s">
        <v>168</v>
      </c>
      <c r="H21" t="s">
        <v>169</v>
      </c>
      <c r="I21">
        <v>55106</v>
      </c>
      <c r="J21" t="s">
        <v>58</v>
      </c>
      <c r="K21" t="s">
        <v>170</v>
      </c>
      <c r="L21" t="s">
        <v>31</v>
      </c>
      <c r="M21" t="s">
        <v>171</v>
      </c>
      <c r="N21" t="s">
        <v>172</v>
      </c>
      <c r="O21">
        <v>77.88</v>
      </c>
      <c r="P21">
        <v>6</v>
      </c>
      <c r="Q21">
        <v>0</v>
      </c>
      <c r="R21">
        <v>22.59</v>
      </c>
      <c r="S21" s="1">
        <v>42530</v>
      </c>
      <c r="T21">
        <v>2016</v>
      </c>
      <c r="U21" s="1">
        <v>42683</v>
      </c>
    </row>
    <row r="22" spans="1:21" x14ac:dyDescent="0.3">
      <c r="A22" t="s">
        <v>173</v>
      </c>
      <c r="B22" t="s">
        <v>22</v>
      </c>
      <c r="C22" t="s">
        <v>174</v>
      </c>
      <c r="D22" t="s">
        <v>175</v>
      </c>
      <c r="E22" t="s">
        <v>38</v>
      </c>
      <c r="F22" t="s">
        <v>26</v>
      </c>
      <c r="G22" t="s">
        <v>176</v>
      </c>
      <c r="H22" t="s">
        <v>169</v>
      </c>
      <c r="I22">
        <v>55901</v>
      </c>
      <c r="J22" t="s">
        <v>58</v>
      </c>
      <c r="K22" t="s">
        <v>177</v>
      </c>
      <c r="L22" t="s">
        <v>31</v>
      </c>
      <c r="M22" t="s">
        <v>43</v>
      </c>
      <c r="N22" t="s">
        <v>178</v>
      </c>
      <c r="O22">
        <v>23.92</v>
      </c>
      <c r="P22">
        <v>4</v>
      </c>
      <c r="Q22">
        <v>0</v>
      </c>
      <c r="R22">
        <v>11.72</v>
      </c>
      <c r="S22" s="1">
        <v>42381</v>
      </c>
      <c r="T22">
        <v>2016</v>
      </c>
      <c r="U22" s="1">
        <v>42472</v>
      </c>
    </row>
    <row r="23" spans="1:21" x14ac:dyDescent="0.3">
      <c r="A23" t="s">
        <v>179</v>
      </c>
      <c r="B23" t="s">
        <v>35</v>
      </c>
      <c r="C23" t="s">
        <v>180</v>
      </c>
      <c r="D23" t="s">
        <v>181</v>
      </c>
      <c r="E23" t="s">
        <v>80</v>
      </c>
      <c r="F23" t="s">
        <v>26</v>
      </c>
      <c r="G23" t="s">
        <v>182</v>
      </c>
      <c r="H23" t="s">
        <v>89</v>
      </c>
      <c r="I23">
        <v>60462</v>
      </c>
      <c r="J23" t="s">
        <v>58</v>
      </c>
      <c r="K23" t="s">
        <v>183</v>
      </c>
      <c r="L23" t="s">
        <v>91</v>
      </c>
      <c r="M23" t="s">
        <v>184</v>
      </c>
      <c r="N23" t="s">
        <v>185</v>
      </c>
      <c r="O23">
        <v>339.96</v>
      </c>
      <c r="P23">
        <v>5</v>
      </c>
      <c r="Q23">
        <v>0.2</v>
      </c>
      <c r="R23">
        <v>67.989999999999995</v>
      </c>
      <c r="S23" s="1">
        <v>42292</v>
      </c>
      <c r="T23">
        <v>2015</v>
      </c>
      <c r="U23" s="1">
        <v>42297</v>
      </c>
    </row>
    <row r="24" spans="1:21" x14ac:dyDescent="0.3">
      <c r="A24" t="s">
        <v>186</v>
      </c>
      <c r="B24" t="s">
        <v>35</v>
      </c>
      <c r="C24" t="s">
        <v>187</v>
      </c>
      <c r="D24" t="s">
        <v>188</v>
      </c>
      <c r="E24" t="s">
        <v>25</v>
      </c>
      <c r="F24" t="s">
        <v>26</v>
      </c>
      <c r="G24" t="s">
        <v>124</v>
      </c>
      <c r="H24" t="s">
        <v>125</v>
      </c>
      <c r="I24">
        <v>10035</v>
      </c>
      <c r="J24" t="s">
        <v>126</v>
      </c>
      <c r="K24" t="s">
        <v>189</v>
      </c>
      <c r="L24" t="s">
        <v>74</v>
      </c>
      <c r="M24" t="s">
        <v>157</v>
      </c>
      <c r="N24" t="s">
        <v>190</v>
      </c>
      <c r="O24">
        <v>41.96</v>
      </c>
      <c r="P24">
        <v>2</v>
      </c>
      <c r="Q24">
        <v>0</v>
      </c>
      <c r="R24">
        <v>10.91</v>
      </c>
      <c r="S24" s="1">
        <v>43094</v>
      </c>
      <c r="T24">
        <v>2017</v>
      </c>
      <c r="U24" s="1">
        <v>43099</v>
      </c>
    </row>
    <row r="25" spans="1:21" x14ac:dyDescent="0.3">
      <c r="A25" t="s">
        <v>191</v>
      </c>
      <c r="B25" t="s">
        <v>35</v>
      </c>
      <c r="C25" t="s">
        <v>192</v>
      </c>
      <c r="D25" t="s">
        <v>193</v>
      </c>
      <c r="E25" t="s">
        <v>38</v>
      </c>
      <c r="F25" t="s">
        <v>26</v>
      </c>
      <c r="G25" t="s">
        <v>48</v>
      </c>
      <c r="H25" t="s">
        <v>49</v>
      </c>
      <c r="I25">
        <v>98103</v>
      </c>
      <c r="J25" t="s">
        <v>29</v>
      </c>
      <c r="K25" t="s">
        <v>194</v>
      </c>
      <c r="L25" t="s">
        <v>74</v>
      </c>
      <c r="M25" t="s">
        <v>75</v>
      </c>
      <c r="N25" t="s">
        <v>195</v>
      </c>
      <c r="O25">
        <v>787.53</v>
      </c>
      <c r="P25">
        <v>3</v>
      </c>
      <c r="Q25">
        <v>0</v>
      </c>
      <c r="R25">
        <v>165.38</v>
      </c>
      <c r="S25" s="1">
        <v>42038</v>
      </c>
      <c r="T25">
        <v>2015</v>
      </c>
      <c r="U25" s="1">
        <v>42158</v>
      </c>
    </row>
    <row r="26" spans="1:21" x14ac:dyDescent="0.3">
      <c r="A26" t="s">
        <v>196</v>
      </c>
      <c r="B26" t="s">
        <v>22</v>
      </c>
      <c r="C26" t="s">
        <v>197</v>
      </c>
      <c r="D26" t="s">
        <v>198</v>
      </c>
      <c r="E26" t="s">
        <v>25</v>
      </c>
      <c r="F26" t="s">
        <v>26</v>
      </c>
      <c r="G26" t="s">
        <v>199</v>
      </c>
      <c r="H26" t="s">
        <v>200</v>
      </c>
      <c r="I26">
        <v>19140</v>
      </c>
      <c r="J26" t="s">
        <v>126</v>
      </c>
      <c r="K26" t="s">
        <v>201</v>
      </c>
      <c r="L26" t="s">
        <v>74</v>
      </c>
      <c r="M26" t="s">
        <v>157</v>
      </c>
      <c r="N26" t="s">
        <v>202</v>
      </c>
      <c r="O26">
        <v>82.8</v>
      </c>
      <c r="P26">
        <v>2</v>
      </c>
      <c r="Q26">
        <v>0.2</v>
      </c>
      <c r="R26">
        <v>10.35</v>
      </c>
      <c r="S26" s="1">
        <v>42499</v>
      </c>
      <c r="T26">
        <v>2016</v>
      </c>
      <c r="U26" s="1">
        <v>42560</v>
      </c>
    </row>
    <row r="27" spans="1:21" x14ac:dyDescent="0.3">
      <c r="A27" t="s">
        <v>203</v>
      </c>
      <c r="B27" t="s">
        <v>35</v>
      </c>
      <c r="C27" t="s">
        <v>204</v>
      </c>
      <c r="D27" t="s">
        <v>205</v>
      </c>
      <c r="E27" t="s">
        <v>38</v>
      </c>
      <c r="F27" t="s">
        <v>26</v>
      </c>
      <c r="G27" t="s">
        <v>206</v>
      </c>
      <c r="H27" t="s">
        <v>207</v>
      </c>
      <c r="I27">
        <v>64055</v>
      </c>
      <c r="J27" t="s">
        <v>58</v>
      </c>
      <c r="K27" t="s">
        <v>208</v>
      </c>
      <c r="L27" t="s">
        <v>31</v>
      </c>
      <c r="M27" t="s">
        <v>171</v>
      </c>
      <c r="N27" t="s">
        <v>209</v>
      </c>
      <c r="O27">
        <v>839.43</v>
      </c>
      <c r="P27">
        <v>3</v>
      </c>
      <c r="Q27">
        <v>0</v>
      </c>
      <c r="R27">
        <v>218.25</v>
      </c>
      <c r="S27" s="1">
        <v>43091</v>
      </c>
      <c r="T27">
        <v>2017</v>
      </c>
      <c r="U27" s="1">
        <v>43096</v>
      </c>
    </row>
    <row r="28" spans="1:21" x14ac:dyDescent="0.3">
      <c r="A28" t="s">
        <v>210</v>
      </c>
      <c r="B28" t="s">
        <v>35</v>
      </c>
      <c r="C28" t="s">
        <v>211</v>
      </c>
      <c r="D28" t="s">
        <v>212</v>
      </c>
      <c r="E28" t="s">
        <v>38</v>
      </c>
      <c r="F28" t="s">
        <v>26</v>
      </c>
      <c r="G28" t="s">
        <v>213</v>
      </c>
      <c r="H28" t="s">
        <v>28</v>
      </c>
      <c r="I28">
        <v>91104</v>
      </c>
      <c r="J28" t="s">
        <v>29</v>
      </c>
      <c r="K28" t="s">
        <v>214</v>
      </c>
      <c r="L28" t="s">
        <v>31</v>
      </c>
      <c r="M28" t="s">
        <v>60</v>
      </c>
      <c r="N28" t="s">
        <v>215</v>
      </c>
      <c r="O28">
        <v>671.93</v>
      </c>
      <c r="P28">
        <v>7</v>
      </c>
      <c r="Q28">
        <v>0</v>
      </c>
      <c r="R28">
        <v>20.16</v>
      </c>
      <c r="S28" s="1">
        <v>42194</v>
      </c>
      <c r="T28">
        <v>2015</v>
      </c>
      <c r="U28" s="1">
        <v>42347</v>
      </c>
    </row>
    <row r="29" spans="1:21" x14ac:dyDescent="0.3">
      <c r="A29" t="s">
        <v>216</v>
      </c>
      <c r="B29" t="s">
        <v>35</v>
      </c>
      <c r="C29" t="s">
        <v>217</v>
      </c>
      <c r="D29" t="s">
        <v>218</v>
      </c>
      <c r="E29" t="s">
        <v>80</v>
      </c>
      <c r="F29" t="s">
        <v>26</v>
      </c>
      <c r="G29" t="s">
        <v>219</v>
      </c>
      <c r="H29" t="s">
        <v>220</v>
      </c>
      <c r="I29">
        <v>43055</v>
      </c>
      <c r="J29" t="s">
        <v>126</v>
      </c>
      <c r="K29" t="s">
        <v>221</v>
      </c>
      <c r="L29" t="s">
        <v>74</v>
      </c>
      <c r="M29" t="s">
        <v>157</v>
      </c>
      <c r="N29" t="s">
        <v>222</v>
      </c>
      <c r="O29">
        <v>93.89</v>
      </c>
      <c r="P29">
        <v>4</v>
      </c>
      <c r="Q29">
        <v>0.2</v>
      </c>
      <c r="R29">
        <v>12.91</v>
      </c>
      <c r="S29" s="1">
        <v>41934</v>
      </c>
      <c r="T29">
        <v>2014</v>
      </c>
      <c r="U29" s="1">
        <v>41940</v>
      </c>
    </row>
    <row r="30" spans="1:21" x14ac:dyDescent="0.3">
      <c r="A30" t="s">
        <v>223</v>
      </c>
      <c r="B30" t="s">
        <v>35</v>
      </c>
      <c r="C30" t="s">
        <v>224</v>
      </c>
      <c r="D30" t="s">
        <v>225</v>
      </c>
      <c r="E30" t="s">
        <v>80</v>
      </c>
      <c r="F30" t="s">
        <v>26</v>
      </c>
      <c r="G30" t="s">
        <v>48</v>
      </c>
      <c r="H30" t="s">
        <v>49</v>
      </c>
      <c r="I30">
        <v>98105</v>
      </c>
      <c r="J30" t="s">
        <v>29</v>
      </c>
      <c r="K30" t="s">
        <v>226</v>
      </c>
      <c r="L30" t="s">
        <v>31</v>
      </c>
      <c r="M30" t="s">
        <v>227</v>
      </c>
      <c r="N30" t="s">
        <v>228</v>
      </c>
      <c r="O30">
        <v>6.63</v>
      </c>
      <c r="P30">
        <v>3</v>
      </c>
      <c r="Q30">
        <v>0</v>
      </c>
      <c r="R30">
        <v>1.79</v>
      </c>
      <c r="S30" s="1">
        <v>42152</v>
      </c>
      <c r="T30">
        <v>2015</v>
      </c>
      <c r="U30" s="1">
        <v>42152</v>
      </c>
    </row>
    <row r="31" spans="1:21" x14ac:dyDescent="0.3">
      <c r="A31" t="s">
        <v>229</v>
      </c>
      <c r="B31" t="s">
        <v>22</v>
      </c>
      <c r="C31" t="s">
        <v>230</v>
      </c>
      <c r="D31" t="s">
        <v>231</v>
      </c>
      <c r="E31" t="s">
        <v>38</v>
      </c>
      <c r="F31" t="s">
        <v>26</v>
      </c>
      <c r="G31" t="s">
        <v>48</v>
      </c>
      <c r="H31" t="s">
        <v>49</v>
      </c>
      <c r="I31">
        <v>98115</v>
      </c>
      <c r="J31" t="s">
        <v>29</v>
      </c>
      <c r="K31" t="s">
        <v>232</v>
      </c>
      <c r="L31" t="s">
        <v>74</v>
      </c>
      <c r="M31" t="s">
        <v>146</v>
      </c>
      <c r="N31" t="s">
        <v>233</v>
      </c>
      <c r="O31">
        <v>457.57</v>
      </c>
      <c r="P31">
        <v>2</v>
      </c>
      <c r="Q31">
        <v>0.2</v>
      </c>
      <c r="R31">
        <v>51.48</v>
      </c>
      <c r="S31" s="1">
        <v>41642</v>
      </c>
      <c r="T31">
        <v>2014</v>
      </c>
      <c r="U31" s="1">
        <v>41793</v>
      </c>
    </row>
    <row r="32" spans="1:21" x14ac:dyDescent="0.3">
      <c r="A32" t="s">
        <v>234</v>
      </c>
      <c r="B32" t="s">
        <v>114</v>
      </c>
      <c r="C32" t="s">
        <v>235</v>
      </c>
      <c r="D32" t="s">
        <v>236</v>
      </c>
      <c r="E32" t="s">
        <v>38</v>
      </c>
      <c r="F32" t="s">
        <v>26</v>
      </c>
      <c r="G32" t="s">
        <v>27</v>
      </c>
      <c r="H32" t="s">
        <v>28</v>
      </c>
      <c r="I32">
        <v>90045</v>
      </c>
      <c r="J32" t="s">
        <v>29</v>
      </c>
      <c r="K32" t="s">
        <v>237</v>
      </c>
      <c r="L32" t="s">
        <v>31</v>
      </c>
      <c r="M32" t="s">
        <v>43</v>
      </c>
      <c r="N32" t="s">
        <v>238</v>
      </c>
      <c r="O32">
        <v>5.98</v>
      </c>
      <c r="P32">
        <v>1</v>
      </c>
      <c r="Q32">
        <v>0</v>
      </c>
      <c r="R32">
        <v>2.69</v>
      </c>
      <c r="S32" s="1">
        <v>42679</v>
      </c>
      <c r="T32">
        <v>2016</v>
      </c>
      <c r="U32" s="1">
        <v>42709</v>
      </c>
    </row>
    <row r="33" spans="1:21" x14ac:dyDescent="0.3">
      <c r="A33" t="s">
        <v>239</v>
      </c>
      <c r="B33" t="s">
        <v>22</v>
      </c>
      <c r="C33" t="s">
        <v>240</v>
      </c>
      <c r="D33" t="s">
        <v>241</v>
      </c>
      <c r="E33" t="s">
        <v>38</v>
      </c>
      <c r="F33" t="s">
        <v>26</v>
      </c>
      <c r="G33" t="s">
        <v>199</v>
      </c>
      <c r="H33" t="s">
        <v>200</v>
      </c>
      <c r="I33">
        <v>19134</v>
      </c>
      <c r="J33" t="s">
        <v>126</v>
      </c>
      <c r="K33" t="s">
        <v>242</v>
      </c>
      <c r="L33" t="s">
        <v>91</v>
      </c>
      <c r="M33" t="s">
        <v>184</v>
      </c>
      <c r="N33" t="s">
        <v>243</v>
      </c>
      <c r="O33">
        <v>54.38</v>
      </c>
      <c r="P33">
        <v>2</v>
      </c>
      <c r="Q33">
        <v>0.2</v>
      </c>
      <c r="R33">
        <v>1.36</v>
      </c>
      <c r="S33" s="1">
        <v>42366</v>
      </c>
      <c r="T33">
        <v>2015</v>
      </c>
      <c r="U33" s="1">
        <v>42369</v>
      </c>
    </row>
    <row r="34" spans="1:21" x14ac:dyDescent="0.3">
      <c r="A34" t="s">
        <v>244</v>
      </c>
      <c r="B34" t="s">
        <v>35</v>
      </c>
      <c r="C34" t="s">
        <v>245</v>
      </c>
      <c r="D34" t="s">
        <v>246</v>
      </c>
      <c r="E34" t="s">
        <v>38</v>
      </c>
      <c r="F34" t="s">
        <v>26</v>
      </c>
      <c r="G34" t="s">
        <v>247</v>
      </c>
      <c r="H34" t="s">
        <v>248</v>
      </c>
      <c r="I34">
        <v>88220</v>
      </c>
      <c r="J34" t="s">
        <v>29</v>
      </c>
      <c r="K34" t="s">
        <v>249</v>
      </c>
      <c r="L34" t="s">
        <v>31</v>
      </c>
      <c r="M34" t="s">
        <v>140</v>
      </c>
      <c r="N34" t="s">
        <v>250</v>
      </c>
      <c r="O34">
        <v>28.4</v>
      </c>
      <c r="P34">
        <v>5</v>
      </c>
      <c r="Q34">
        <v>0</v>
      </c>
      <c r="R34">
        <v>13.35</v>
      </c>
      <c r="S34" s="1">
        <v>42690</v>
      </c>
      <c r="T34">
        <v>2016</v>
      </c>
      <c r="U34" s="1">
        <v>42694</v>
      </c>
    </row>
    <row r="35" spans="1:21" x14ac:dyDescent="0.3">
      <c r="A35" t="s">
        <v>251</v>
      </c>
      <c r="B35" t="s">
        <v>35</v>
      </c>
      <c r="C35" t="s">
        <v>252</v>
      </c>
      <c r="D35" t="s">
        <v>253</v>
      </c>
      <c r="E35" t="s">
        <v>38</v>
      </c>
      <c r="F35" t="s">
        <v>26</v>
      </c>
      <c r="G35" t="s">
        <v>48</v>
      </c>
      <c r="H35" t="s">
        <v>49</v>
      </c>
      <c r="I35">
        <v>98115</v>
      </c>
      <c r="J35" t="s">
        <v>29</v>
      </c>
      <c r="K35" t="s">
        <v>254</v>
      </c>
      <c r="L35" t="s">
        <v>31</v>
      </c>
      <c r="M35" t="s">
        <v>51</v>
      </c>
      <c r="N35" t="s">
        <v>255</v>
      </c>
      <c r="O35">
        <v>27.68</v>
      </c>
      <c r="P35">
        <v>2</v>
      </c>
      <c r="Q35">
        <v>0.2</v>
      </c>
      <c r="R35">
        <v>9.69</v>
      </c>
      <c r="S35" s="1">
        <v>42562</v>
      </c>
      <c r="T35">
        <v>2016</v>
      </c>
      <c r="U35" s="1">
        <v>42685</v>
      </c>
    </row>
    <row r="36" spans="1:21" x14ac:dyDescent="0.3">
      <c r="A36" t="s">
        <v>256</v>
      </c>
      <c r="B36" t="s">
        <v>35</v>
      </c>
      <c r="C36" t="s">
        <v>257</v>
      </c>
      <c r="D36" t="s">
        <v>258</v>
      </c>
      <c r="E36" t="s">
        <v>80</v>
      </c>
      <c r="F36" t="s">
        <v>26</v>
      </c>
      <c r="G36" t="s">
        <v>124</v>
      </c>
      <c r="H36" t="s">
        <v>125</v>
      </c>
      <c r="I36">
        <v>10009</v>
      </c>
      <c r="J36" t="s">
        <v>126</v>
      </c>
      <c r="K36" t="s">
        <v>259</v>
      </c>
      <c r="L36" t="s">
        <v>31</v>
      </c>
      <c r="M36" t="s">
        <v>227</v>
      </c>
      <c r="N36" t="s">
        <v>260</v>
      </c>
      <c r="O36">
        <v>3.28</v>
      </c>
      <c r="P36">
        <v>1</v>
      </c>
      <c r="Q36">
        <v>0</v>
      </c>
      <c r="R36">
        <v>1.41</v>
      </c>
      <c r="S36" s="1">
        <v>42353</v>
      </c>
      <c r="T36">
        <v>2015</v>
      </c>
      <c r="U36" s="1">
        <v>42357</v>
      </c>
    </row>
    <row r="37" spans="1:21" x14ac:dyDescent="0.3">
      <c r="A37" t="s">
        <v>261</v>
      </c>
      <c r="B37" t="s">
        <v>35</v>
      </c>
      <c r="C37" t="s">
        <v>262</v>
      </c>
      <c r="D37" t="s">
        <v>263</v>
      </c>
      <c r="E37" t="s">
        <v>38</v>
      </c>
      <c r="F37" t="s">
        <v>26</v>
      </c>
      <c r="G37" t="s">
        <v>264</v>
      </c>
      <c r="H37" t="s">
        <v>265</v>
      </c>
      <c r="I37">
        <v>6824</v>
      </c>
      <c r="J37" t="s">
        <v>126</v>
      </c>
      <c r="K37" t="s">
        <v>266</v>
      </c>
      <c r="L37" t="s">
        <v>31</v>
      </c>
      <c r="M37" t="s">
        <v>51</v>
      </c>
      <c r="N37" t="s">
        <v>267</v>
      </c>
      <c r="O37">
        <v>7.16</v>
      </c>
      <c r="P37">
        <v>2</v>
      </c>
      <c r="Q37">
        <v>0</v>
      </c>
      <c r="R37">
        <v>3.44</v>
      </c>
      <c r="S37" s="1">
        <v>42702</v>
      </c>
      <c r="T37">
        <v>2016</v>
      </c>
      <c r="U37" s="1">
        <v>42702</v>
      </c>
    </row>
    <row r="38" spans="1:21" x14ac:dyDescent="0.3">
      <c r="A38" t="s">
        <v>268</v>
      </c>
      <c r="B38" t="s">
        <v>35</v>
      </c>
      <c r="C38" t="s">
        <v>269</v>
      </c>
      <c r="D38" t="s">
        <v>270</v>
      </c>
      <c r="E38" t="s">
        <v>80</v>
      </c>
      <c r="F38" t="s">
        <v>26</v>
      </c>
      <c r="G38" t="s">
        <v>27</v>
      </c>
      <c r="H38" t="s">
        <v>28</v>
      </c>
      <c r="I38">
        <v>90032</v>
      </c>
      <c r="J38" t="s">
        <v>29</v>
      </c>
      <c r="K38" t="s">
        <v>271</v>
      </c>
      <c r="L38" t="s">
        <v>91</v>
      </c>
      <c r="M38" t="s">
        <v>184</v>
      </c>
      <c r="N38" t="s">
        <v>272</v>
      </c>
      <c r="O38">
        <v>176.8</v>
      </c>
      <c r="P38">
        <v>8</v>
      </c>
      <c r="Q38">
        <v>0</v>
      </c>
      <c r="R38">
        <v>22.98</v>
      </c>
      <c r="S38" s="1">
        <v>41877</v>
      </c>
      <c r="T38">
        <v>2014</v>
      </c>
      <c r="U38" s="1">
        <v>41881</v>
      </c>
    </row>
    <row r="39" spans="1:21" x14ac:dyDescent="0.3">
      <c r="A39" t="s">
        <v>273</v>
      </c>
      <c r="B39" t="s">
        <v>35</v>
      </c>
      <c r="C39" t="s">
        <v>274</v>
      </c>
      <c r="D39" t="s">
        <v>275</v>
      </c>
      <c r="E39" t="s">
        <v>25</v>
      </c>
      <c r="F39" t="s">
        <v>26</v>
      </c>
      <c r="G39" t="s">
        <v>276</v>
      </c>
      <c r="H39" t="s">
        <v>28</v>
      </c>
      <c r="I39">
        <v>92374</v>
      </c>
      <c r="J39" t="s">
        <v>29</v>
      </c>
      <c r="K39" t="s">
        <v>277</v>
      </c>
      <c r="L39" t="s">
        <v>31</v>
      </c>
      <c r="M39" t="s">
        <v>140</v>
      </c>
      <c r="N39" t="s">
        <v>278</v>
      </c>
      <c r="O39">
        <v>14.28</v>
      </c>
      <c r="P39">
        <v>7</v>
      </c>
      <c r="Q39">
        <v>0</v>
      </c>
      <c r="R39">
        <v>6.71</v>
      </c>
      <c r="S39" s="1">
        <v>42308</v>
      </c>
      <c r="T39">
        <v>2015</v>
      </c>
      <c r="U39" s="1">
        <v>42308</v>
      </c>
    </row>
    <row r="40" spans="1:21" x14ac:dyDescent="0.3">
      <c r="A40" t="s">
        <v>279</v>
      </c>
      <c r="B40" t="s">
        <v>35</v>
      </c>
      <c r="C40" t="s">
        <v>280</v>
      </c>
      <c r="D40" t="s">
        <v>281</v>
      </c>
      <c r="E40" t="s">
        <v>80</v>
      </c>
      <c r="F40" t="s">
        <v>26</v>
      </c>
      <c r="G40" t="s">
        <v>282</v>
      </c>
      <c r="H40" t="s">
        <v>283</v>
      </c>
      <c r="I40">
        <v>7090</v>
      </c>
      <c r="J40" t="s">
        <v>126</v>
      </c>
      <c r="K40" t="s">
        <v>284</v>
      </c>
      <c r="L40" t="s">
        <v>31</v>
      </c>
      <c r="M40" t="s">
        <v>60</v>
      </c>
      <c r="N40" t="s">
        <v>285</v>
      </c>
      <c r="O40">
        <v>46.26</v>
      </c>
      <c r="P40">
        <v>3</v>
      </c>
      <c r="Q40">
        <v>0</v>
      </c>
      <c r="R40">
        <v>12.03</v>
      </c>
      <c r="S40" s="1">
        <v>42897</v>
      </c>
      <c r="T40">
        <v>2017</v>
      </c>
      <c r="U40" s="1">
        <v>43052</v>
      </c>
    </row>
    <row r="41" spans="1:21" x14ac:dyDescent="0.3">
      <c r="A41" t="s">
        <v>286</v>
      </c>
      <c r="B41" t="s">
        <v>35</v>
      </c>
      <c r="C41" t="s">
        <v>287</v>
      </c>
      <c r="D41" t="s">
        <v>288</v>
      </c>
      <c r="E41" t="s">
        <v>25</v>
      </c>
      <c r="F41" t="s">
        <v>26</v>
      </c>
      <c r="G41" t="s">
        <v>199</v>
      </c>
      <c r="H41" t="s">
        <v>200</v>
      </c>
      <c r="I41">
        <v>19120</v>
      </c>
      <c r="J41" t="s">
        <v>126</v>
      </c>
      <c r="K41" t="s">
        <v>289</v>
      </c>
      <c r="L41" t="s">
        <v>31</v>
      </c>
      <c r="M41" t="s">
        <v>43</v>
      </c>
      <c r="N41" t="s">
        <v>290</v>
      </c>
      <c r="O41">
        <v>16.059999999999999</v>
      </c>
      <c r="P41">
        <v>3</v>
      </c>
      <c r="Q41">
        <v>0.2</v>
      </c>
      <c r="R41">
        <v>5.82</v>
      </c>
      <c r="S41" s="1">
        <v>42893</v>
      </c>
      <c r="T41">
        <v>2017</v>
      </c>
      <c r="U41" s="1">
        <v>42929</v>
      </c>
    </row>
    <row r="42" spans="1:21" x14ac:dyDescent="0.3">
      <c r="A42" t="s">
        <v>291</v>
      </c>
      <c r="B42" t="s">
        <v>35</v>
      </c>
      <c r="C42" t="s">
        <v>292</v>
      </c>
      <c r="D42" t="s">
        <v>293</v>
      </c>
      <c r="E42" t="s">
        <v>38</v>
      </c>
      <c r="F42" t="s">
        <v>26</v>
      </c>
      <c r="G42" t="s">
        <v>294</v>
      </c>
      <c r="H42" t="s">
        <v>220</v>
      </c>
      <c r="I42">
        <v>44312</v>
      </c>
      <c r="J42" t="s">
        <v>126</v>
      </c>
      <c r="K42" t="s">
        <v>295</v>
      </c>
      <c r="L42" t="s">
        <v>31</v>
      </c>
      <c r="M42" t="s">
        <v>43</v>
      </c>
      <c r="N42" t="s">
        <v>296</v>
      </c>
      <c r="O42">
        <v>21.74</v>
      </c>
      <c r="P42">
        <v>3</v>
      </c>
      <c r="Q42">
        <v>0.2</v>
      </c>
      <c r="R42">
        <v>6.8</v>
      </c>
      <c r="S42" s="1">
        <v>42910</v>
      </c>
      <c r="T42">
        <v>2017</v>
      </c>
      <c r="U42" s="1">
        <v>42915</v>
      </c>
    </row>
    <row r="43" spans="1:21" x14ac:dyDescent="0.3">
      <c r="A43" t="s">
        <v>297</v>
      </c>
      <c r="B43" t="s">
        <v>35</v>
      </c>
      <c r="C43" t="s">
        <v>298</v>
      </c>
      <c r="D43" t="s">
        <v>299</v>
      </c>
      <c r="E43" t="s">
        <v>25</v>
      </c>
      <c r="F43" t="s">
        <v>26</v>
      </c>
      <c r="G43" t="s">
        <v>300</v>
      </c>
      <c r="H43" t="s">
        <v>301</v>
      </c>
      <c r="I43">
        <v>37064</v>
      </c>
      <c r="J43" t="s">
        <v>41</v>
      </c>
      <c r="K43" t="s">
        <v>302</v>
      </c>
      <c r="L43" t="s">
        <v>74</v>
      </c>
      <c r="M43" t="s">
        <v>157</v>
      </c>
      <c r="N43" t="s">
        <v>303</v>
      </c>
      <c r="O43">
        <v>35.17</v>
      </c>
      <c r="P43">
        <v>7</v>
      </c>
      <c r="Q43">
        <v>0.2</v>
      </c>
      <c r="R43">
        <v>9.67</v>
      </c>
      <c r="S43" s="1">
        <v>42800</v>
      </c>
      <c r="T43">
        <v>2017</v>
      </c>
      <c r="U43" s="1">
        <v>42922</v>
      </c>
    </row>
    <row r="44" spans="1:21" x14ac:dyDescent="0.3">
      <c r="A44" t="s">
        <v>304</v>
      </c>
      <c r="B44" t="s">
        <v>35</v>
      </c>
      <c r="C44" t="s">
        <v>305</v>
      </c>
      <c r="D44" t="s">
        <v>306</v>
      </c>
      <c r="E44" t="s">
        <v>38</v>
      </c>
      <c r="F44" t="s">
        <v>26</v>
      </c>
      <c r="G44" t="s">
        <v>307</v>
      </c>
      <c r="H44" t="s">
        <v>28</v>
      </c>
      <c r="I44">
        <v>90604</v>
      </c>
      <c r="J44" t="s">
        <v>29</v>
      </c>
      <c r="K44" t="s">
        <v>308</v>
      </c>
      <c r="L44" t="s">
        <v>91</v>
      </c>
      <c r="M44" t="s">
        <v>92</v>
      </c>
      <c r="N44" t="s">
        <v>309</v>
      </c>
      <c r="O44">
        <v>444.77</v>
      </c>
      <c r="P44">
        <v>4</v>
      </c>
      <c r="Q44">
        <v>0.2</v>
      </c>
      <c r="R44">
        <v>44.48</v>
      </c>
      <c r="S44" s="1">
        <v>42990</v>
      </c>
      <c r="T44">
        <v>2017</v>
      </c>
      <c r="U44" s="1">
        <v>43083</v>
      </c>
    </row>
    <row r="45" spans="1:21" x14ac:dyDescent="0.3">
      <c r="A45" t="s">
        <v>310</v>
      </c>
      <c r="B45" t="s">
        <v>22</v>
      </c>
      <c r="C45" t="s">
        <v>311</v>
      </c>
      <c r="D45" t="s">
        <v>312</v>
      </c>
      <c r="E45" t="s">
        <v>25</v>
      </c>
      <c r="F45" t="s">
        <v>26</v>
      </c>
      <c r="G45" t="s">
        <v>313</v>
      </c>
      <c r="H45" t="s">
        <v>82</v>
      </c>
      <c r="I45">
        <v>75220</v>
      </c>
      <c r="J45" t="s">
        <v>58</v>
      </c>
      <c r="K45" t="s">
        <v>314</v>
      </c>
      <c r="L45" t="s">
        <v>91</v>
      </c>
      <c r="M45" t="s">
        <v>184</v>
      </c>
      <c r="N45" t="s">
        <v>315</v>
      </c>
      <c r="O45">
        <v>20.8</v>
      </c>
      <c r="P45">
        <v>2</v>
      </c>
      <c r="Q45">
        <v>0.2</v>
      </c>
      <c r="R45">
        <v>6.5</v>
      </c>
      <c r="S45" s="1">
        <v>42249</v>
      </c>
      <c r="T45">
        <v>2015</v>
      </c>
      <c r="U45" s="1">
        <v>42249</v>
      </c>
    </row>
    <row r="46" spans="1:21" x14ac:dyDescent="0.3">
      <c r="A46" t="s">
        <v>316</v>
      </c>
      <c r="B46" t="s">
        <v>35</v>
      </c>
      <c r="C46" t="s">
        <v>317</v>
      </c>
      <c r="D46" t="s">
        <v>318</v>
      </c>
      <c r="E46" t="s">
        <v>25</v>
      </c>
      <c r="F46" t="s">
        <v>26</v>
      </c>
      <c r="G46" t="s">
        <v>319</v>
      </c>
      <c r="H46" t="s">
        <v>28</v>
      </c>
      <c r="I46">
        <v>95051</v>
      </c>
      <c r="J46" t="s">
        <v>29</v>
      </c>
      <c r="K46" t="s">
        <v>320</v>
      </c>
      <c r="L46" t="s">
        <v>31</v>
      </c>
      <c r="M46" t="s">
        <v>43</v>
      </c>
      <c r="N46" t="s">
        <v>321</v>
      </c>
      <c r="O46">
        <v>10.56</v>
      </c>
      <c r="P46">
        <v>2</v>
      </c>
      <c r="Q46">
        <v>0</v>
      </c>
      <c r="R46">
        <v>4.75</v>
      </c>
      <c r="S46" s="1">
        <v>43080</v>
      </c>
      <c r="T46">
        <v>2017</v>
      </c>
      <c r="U46" s="1">
        <v>43080</v>
      </c>
    </row>
    <row r="47" spans="1:21" x14ac:dyDescent="0.3">
      <c r="A47" t="s">
        <v>322</v>
      </c>
      <c r="B47" t="s">
        <v>22</v>
      </c>
      <c r="C47" t="s">
        <v>323</v>
      </c>
      <c r="D47" t="s">
        <v>324</v>
      </c>
      <c r="E47" t="s">
        <v>38</v>
      </c>
      <c r="F47" t="s">
        <v>26</v>
      </c>
      <c r="G47" t="s">
        <v>162</v>
      </c>
      <c r="H47" t="s">
        <v>28</v>
      </c>
      <c r="I47">
        <v>94109</v>
      </c>
      <c r="J47" t="s">
        <v>29</v>
      </c>
      <c r="K47" t="s">
        <v>325</v>
      </c>
      <c r="L47" t="s">
        <v>74</v>
      </c>
      <c r="M47" t="s">
        <v>146</v>
      </c>
      <c r="N47" t="s">
        <v>326</v>
      </c>
      <c r="O47">
        <v>321.57</v>
      </c>
      <c r="P47">
        <v>2</v>
      </c>
      <c r="Q47">
        <v>0.2</v>
      </c>
      <c r="R47">
        <v>28.14</v>
      </c>
      <c r="S47" s="1">
        <v>42655</v>
      </c>
      <c r="T47">
        <v>2016</v>
      </c>
      <c r="U47" s="1">
        <v>42719</v>
      </c>
    </row>
    <row r="48" spans="1:21" x14ac:dyDescent="0.3">
      <c r="A48" t="s">
        <v>327</v>
      </c>
      <c r="B48" t="s">
        <v>35</v>
      </c>
      <c r="C48" t="s">
        <v>328</v>
      </c>
      <c r="D48" t="s">
        <v>329</v>
      </c>
      <c r="E48" t="s">
        <v>38</v>
      </c>
      <c r="F48" t="s">
        <v>26</v>
      </c>
      <c r="G48" t="s">
        <v>330</v>
      </c>
      <c r="H48" t="s">
        <v>89</v>
      </c>
      <c r="I48">
        <v>60610</v>
      </c>
      <c r="J48" t="s">
        <v>58</v>
      </c>
      <c r="K48" t="s">
        <v>331</v>
      </c>
      <c r="L48" t="s">
        <v>91</v>
      </c>
      <c r="M48" t="s">
        <v>92</v>
      </c>
      <c r="N48" t="s">
        <v>332</v>
      </c>
      <c r="O48">
        <v>328.22</v>
      </c>
      <c r="P48">
        <v>4</v>
      </c>
      <c r="Q48">
        <v>0.2</v>
      </c>
      <c r="R48">
        <v>28.72</v>
      </c>
      <c r="S48" s="1">
        <v>42527</v>
      </c>
      <c r="T48">
        <v>2016</v>
      </c>
      <c r="U48" s="1">
        <v>42534</v>
      </c>
    </row>
    <row r="49" spans="1:21" x14ac:dyDescent="0.3">
      <c r="A49" t="s">
        <v>333</v>
      </c>
      <c r="B49" t="s">
        <v>35</v>
      </c>
      <c r="C49" t="s">
        <v>334</v>
      </c>
      <c r="D49" t="s">
        <v>335</v>
      </c>
      <c r="E49" t="s">
        <v>38</v>
      </c>
      <c r="F49" t="s">
        <v>26</v>
      </c>
      <c r="G49" t="s">
        <v>336</v>
      </c>
      <c r="H49" t="s">
        <v>28</v>
      </c>
      <c r="I49">
        <v>94513</v>
      </c>
      <c r="J49" t="s">
        <v>29</v>
      </c>
      <c r="K49" t="s">
        <v>337</v>
      </c>
      <c r="L49" t="s">
        <v>91</v>
      </c>
      <c r="M49" t="s">
        <v>184</v>
      </c>
      <c r="N49" t="s">
        <v>338</v>
      </c>
      <c r="O49">
        <v>79.900000000000006</v>
      </c>
      <c r="P49">
        <v>2</v>
      </c>
      <c r="Q49">
        <v>0</v>
      </c>
      <c r="R49">
        <v>35.159999999999997</v>
      </c>
      <c r="S49" s="1">
        <v>42288</v>
      </c>
      <c r="T49">
        <v>2015</v>
      </c>
      <c r="U49" s="1">
        <v>42323</v>
      </c>
    </row>
    <row r="50" spans="1:21" x14ac:dyDescent="0.3">
      <c r="A50" t="s">
        <v>339</v>
      </c>
      <c r="B50" t="s">
        <v>35</v>
      </c>
      <c r="C50" t="s">
        <v>340</v>
      </c>
      <c r="D50" t="s">
        <v>341</v>
      </c>
      <c r="E50" t="s">
        <v>25</v>
      </c>
      <c r="F50" t="s">
        <v>26</v>
      </c>
      <c r="G50" t="s">
        <v>342</v>
      </c>
      <c r="H50" t="s">
        <v>40</v>
      </c>
      <c r="I50">
        <v>27514</v>
      </c>
      <c r="J50" t="s">
        <v>41</v>
      </c>
      <c r="K50" t="s">
        <v>343</v>
      </c>
      <c r="L50" t="s">
        <v>31</v>
      </c>
      <c r="M50" t="s">
        <v>227</v>
      </c>
      <c r="N50" t="s">
        <v>344</v>
      </c>
      <c r="O50">
        <v>14.02</v>
      </c>
      <c r="P50">
        <v>3</v>
      </c>
      <c r="Q50">
        <v>0.2</v>
      </c>
      <c r="R50">
        <v>4.7300000000000004</v>
      </c>
      <c r="S50" s="1">
        <v>42902</v>
      </c>
      <c r="T50">
        <v>2017</v>
      </c>
      <c r="U50" s="1">
        <v>42906</v>
      </c>
    </row>
    <row r="51" spans="1:21" x14ac:dyDescent="0.3">
      <c r="A51" t="s">
        <v>345</v>
      </c>
      <c r="B51" t="s">
        <v>35</v>
      </c>
      <c r="C51" t="s">
        <v>346</v>
      </c>
      <c r="D51" t="s">
        <v>347</v>
      </c>
      <c r="E51" t="s">
        <v>38</v>
      </c>
      <c r="F51" t="s">
        <v>26</v>
      </c>
      <c r="G51" t="s">
        <v>348</v>
      </c>
      <c r="H51" t="s">
        <v>283</v>
      </c>
      <c r="I51">
        <v>7960</v>
      </c>
      <c r="J51" t="s">
        <v>126</v>
      </c>
      <c r="K51" t="s">
        <v>349</v>
      </c>
      <c r="L51" t="s">
        <v>31</v>
      </c>
      <c r="M51" t="s">
        <v>350</v>
      </c>
      <c r="N51" t="s">
        <v>351</v>
      </c>
      <c r="O51">
        <v>7.56</v>
      </c>
      <c r="P51">
        <v>6</v>
      </c>
      <c r="Q51">
        <v>0</v>
      </c>
      <c r="R51">
        <v>0.3</v>
      </c>
      <c r="S51" s="1">
        <v>42391</v>
      </c>
      <c r="T51">
        <v>2016</v>
      </c>
      <c r="U51" s="1">
        <v>42397</v>
      </c>
    </row>
    <row r="52" spans="1:21" x14ac:dyDescent="0.3">
      <c r="A52" t="s">
        <v>352</v>
      </c>
      <c r="B52" t="s">
        <v>22</v>
      </c>
      <c r="C52" t="s">
        <v>353</v>
      </c>
      <c r="D52" t="s">
        <v>354</v>
      </c>
      <c r="E52" t="s">
        <v>25</v>
      </c>
      <c r="F52" t="s">
        <v>26</v>
      </c>
      <c r="G52" t="s">
        <v>162</v>
      </c>
      <c r="H52" t="s">
        <v>28</v>
      </c>
      <c r="I52">
        <v>94110</v>
      </c>
      <c r="J52" t="s">
        <v>29</v>
      </c>
      <c r="K52" t="s">
        <v>355</v>
      </c>
      <c r="L52" t="s">
        <v>31</v>
      </c>
      <c r="M52" t="s">
        <v>60</v>
      </c>
      <c r="N52" t="s">
        <v>356</v>
      </c>
      <c r="O52">
        <v>725.84</v>
      </c>
      <c r="P52">
        <v>4</v>
      </c>
      <c r="Q52">
        <v>0</v>
      </c>
      <c r="R52">
        <v>210.49</v>
      </c>
      <c r="S52" s="1">
        <v>43097</v>
      </c>
      <c r="T52">
        <v>2017</v>
      </c>
      <c r="U52" s="1">
        <v>43132</v>
      </c>
    </row>
    <row r="53" spans="1:21" x14ac:dyDescent="0.3">
      <c r="A53" t="s">
        <v>357</v>
      </c>
      <c r="B53" t="s">
        <v>114</v>
      </c>
      <c r="C53" t="s">
        <v>358</v>
      </c>
      <c r="D53" t="s">
        <v>359</v>
      </c>
      <c r="E53" t="s">
        <v>25</v>
      </c>
      <c r="F53" t="s">
        <v>26</v>
      </c>
      <c r="G53" t="s">
        <v>360</v>
      </c>
      <c r="H53" t="s">
        <v>28</v>
      </c>
      <c r="I53">
        <v>90301</v>
      </c>
      <c r="J53" t="s">
        <v>29</v>
      </c>
      <c r="K53" t="s">
        <v>361</v>
      </c>
      <c r="L53" t="s">
        <v>31</v>
      </c>
      <c r="M53" t="s">
        <v>227</v>
      </c>
      <c r="N53" t="s">
        <v>362</v>
      </c>
      <c r="O53">
        <v>5.98</v>
      </c>
      <c r="P53">
        <v>1</v>
      </c>
      <c r="Q53">
        <v>0</v>
      </c>
      <c r="R53">
        <v>1.55</v>
      </c>
      <c r="S53" s="1">
        <v>42994</v>
      </c>
      <c r="T53">
        <v>2017</v>
      </c>
      <c r="U53" s="1">
        <v>42995</v>
      </c>
    </row>
    <row r="54" spans="1:21" x14ac:dyDescent="0.3">
      <c r="A54" t="s">
        <v>363</v>
      </c>
      <c r="B54" t="s">
        <v>35</v>
      </c>
      <c r="C54" t="s">
        <v>364</v>
      </c>
      <c r="D54" t="s">
        <v>365</v>
      </c>
      <c r="E54" t="s">
        <v>38</v>
      </c>
      <c r="F54" t="s">
        <v>26</v>
      </c>
      <c r="G54" t="s">
        <v>27</v>
      </c>
      <c r="H54" t="s">
        <v>28</v>
      </c>
      <c r="I54">
        <v>90004</v>
      </c>
      <c r="J54" t="s">
        <v>29</v>
      </c>
      <c r="K54" t="s">
        <v>366</v>
      </c>
      <c r="L54" t="s">
        <v>74</v>
      </c>
      <c r="M54" t="s">
        <v>75</v>
      </c>
      <c r="N54" t="s">
        <v>367</v>
      </c>
      <c r="O54">
        <v>1038.8399999999999</v>
      </c>
      <c r="P54">
        <v>5</v>
      </c>
      <c r="Q54">
        <v>0.2</v>
      </c>
      <c r="R54">
        <v>51.94</v>
      </c>
      <c r="S54" s="1">
        <v>42046</v>
      </c>
      <c r="T54">
        <v>2015</v>
      </c>
      <c r="U54" s="1">
        <v>42166</v>
      </c>
    </row>
    <row r="55" spans="1:21" x14ac:dyDescent="0.3">
      <c r="A55" t="s">
        <v>368</v>
      </c>
      <c r="B55" t="s">
        <v>22</v>
      </c>
      <c r="C55" t="s">
        <v>369</v>
      </c>
      <c r="D55" t="s">
        <v>370</v>
      </c>
      <c r="E55" t="s">
        <v>25</v>
      </c>
      <c r="F55" t="s">
        <v>26</v>
      </c>
      <c r="G55" t="s">
        <v>124</v>
      </c>
      <c r="H55" t="s">
        <v>125</v>
      </c>
      <c r="I55">
        <v>10024</v>
      </c>
      <c r="J55" t="s">
        <v>126</v>
      </c>
      <c r="K55" t="s">
        <v>371</v>
      </c>
      <c r="L55" t="s">
        <v>74</v>
      </c>
      <c r="M55" t="s">
        <v>157</v>
      </c>
      <c r="N55" t="s">
        <v>372</v>
      </c>
      <c r="O55">
        <v>26.8</v>
      </c>
      <c r="P55">
        <v>2</v>
      </c>
      <c r="Q55">
        <v>0</v>
      </c>
      <c r="R55">
        <v>12.86</v>
      </c>
      <c r="S55" s="1">
        <v>42099</v>
      </c>
      <c r="T55">
        <v>2015</v>
      </c>
      <c r="U55" s="1">
        <v>42252</v>
      </c>
    </row>
    <row r="56" spans="1:21" x14ac:dyDescent="0.3">
      <c r="A56" t="s">
        <v>373</v>
      </c>
      <c r="B56" t="s">
        <v>35</v>
      </c>
      <c r="C56" t="s">
        <v>374</v>
      </c>
      <c r="D56" t="s">
        <v>375</v>
      </c>
      <c r="E56" t="s">
        <v>25</v>
      </c>
      <c r="F56" t="s">
        <v>26</v>
      </c>
      <c r="G56" t="s">
        <v>376</v>
      </c>
      <c r="H56" t="s">
        <v>110</v>
      </c>
      <c r="I56">
        <v>48180</v>
      </c>
      <c r="J56" t="s">
        <v>58</v>
      </c>
      <c r="K56" t="s">
        <v>377</v>
      </c>
      <c r="L56" t="s">
        <v>31</v>
      </c>
      <c r="M56" t="s">
        <v>227</v>
      </c>
      <c r="N56" t="s">
        <v>378</v>
      </c>
      <c r="O56">
        <v>9.84</v>
      </c>
      <c r="P56">
        <v>3</v>
      </c>
      <c r="Q56">
        <v>0</v>
      </c>
      <c r="R56">
        <v>2.85</v>
      </c>
      <c r="S56" s="1">
        <v>42003</v>
      </c>
      <c r="T56">
        <v>2014</v>
      </c>
      <c r="U56" s="1">
        <v>42095</v>
      </c>
    </row>
    <row r="57" spans="1:21" x14ac:dyDescent="0.3">
      <c r="A57" t="s">
        <v>379</v>
      </c>
      <c r="B57" t="s">
        <v>114</v>
      </c>
      <c r="C57" t="s">
        <v>380</v>
      </c>
      <c r="D57" t="s">
        <v>381</v>
      </c>
      <c r="E57" t="s">
        <v>38</v>
      </c>
      <c r="F57" t="s">
        <v>26</v>
      </c>
      <c r="G57" t="s">
        <v>382</v>
      </c>
      <c r="H57" t="s">
        <v>118</v>
      </c>
      <c r="I57">
        <v>22204</v>
      </c>
      <c r="J57" t="s">
        <v>41</v>
      </c>
      <c r="K57" t="s">
        <v>383</v>
      </c>
      <c r="L57" t="s">
        <v>31</v>
      </c>
      <c r="M57" t="s">
        <v>227</v>
      </c>
      <c r="N57" t="s">
        <v>384</v>
      </c>
      <c r="O57">
        <v>4.8899999999999997</v>
      </c>
      <c r="P57">
        <v>1</v>
      </c>
      <c r="Q57">
        <v>0</v>
      </c>
      <c r="R57">
        <v>2</v>
      </c>
      <c r="S57" s="1">
        <v>42840</v>
      </c>
      <c r="T57">
        <v>2017</v>
      </c>
      <c r="U57" s="1">
        <v>42842</v>
      </c>
    </row>
    <row r="58" spans="1:21" x14ac:dyDescent="0.3">
      <c r="A58" t="s">
        <v>385</v>
      </c>
      <c r="B58" t="s">
        <v>35</v>
      </c>
      <c r="C58" t="s">
        <v>386</v>
      </c>
      <c r="D58" t="s">
        <v>387</v>
      </c>
      <c r="E58" t="s">
        <v>25</v>
      </c>
      <c r="F58" t="s">
        <v>26</v>
      </c>
      <c r="G58" t="s">
        <v>388</v>
      </c>
      <c r="H58" t="s">
        <v>283</v>
      </c>
      <c r="I58">
        <v>7601</v>
      </c>
      <c r="J58" t="s">
        <v>126</v>
      </c>
      <c r="K58" t="s">
        <v>389</v>
      </c>
      <c r="L58" t="s">
        <v>74</v>
      </c>
      <c r="M58" t="s">
        <v>157</v>
      </c>
      <c r="N58" t="s">
        <v>390</v>
      </c>
      <c r="O58">
        <v>87.54</v>
      </c>
      <c r="P58">
        <v>3</v>
      </c>
      <c r="Q58">
        <v>0</v>
      </c>
      <c r="R58">
        <v>37.64</v>
      </c>
      <c r="S58" s="1">
        <v>41909</v>
      </c>
      <c r="T58">
        <v>2014</v>
      </c>
      <c r="U58" s="1">
        <v>41909</v>
      </c>
    </row>
    <row r="59" spans="1:21" x14ac:dyDescent="0.3">
      <c r="A59" t="s">
        <v>391</v>
      </c>
      <c r="B59" t="s">
        <v>114</v>
      </c>
      <c r="C59" t="s">
        <v>392</v>
      </c>
      <c r="D59" t="s">
        <v>393</v>
      </c>
      <c r="E59" t="s">
        <v>25</v>
      </c>
      <c r="F59" t="s">
        <v>26</v>
      </c>
      <c r="G59" t="s">
        <v>199</v>
      </c>
      <c r="H59" t="s">
        <v>200</v>
      </c>
      <c r="I59">
        <v>19143</v>
      </c>
      <c r="J59" t="s">
        <v>126</v>
      </c>
      <c r="K59" t="s">
        <v>394</v>
      </c>
      <c r="L59" t="s">
        <v>31</v>
      </c>
      <c r="M59" t="s">
        <v>227</v>
      </c>
      <c r="N59" t="s">
        <v>395</v>
      </c>
      <c r="O59">
        <v>99.14</v>
      </c>
      <c r="P59">
        <v>4</v>
      </c>
      <c r="Q59">
        <v>0.2</v>
      </c>
      <c r="R59">
        <v>8.67</v>
      </c>
      <c r="S59" s="1">
        <v>42001</v>
      </c>
      <c r="T59">
        <v>2014</v>
      </c>
      <c r="U59" s="1">
        <v>42003</v>
      </c>
    </row>
    <row r="60" spans="1:21" x14ac:dyDescent="0.3">
      <c r="A60" t="s">
        <v>396</v>
      </c>
      <c r="B60" t="s">
        <v>35</v>
      </c>
      <c r="C60" t="s">
        <v>397</v>
      </c>
      <c r="D60" t="s">
        <v>398</v>
      </c>
      <c r="E60" t="s">
        <v>25</v>
      </c>
      <c r="F60" t="s">
        <v>26</v>
      </c>
      <c r="G60" t="s">
        <v>399</v>
      </c>
      <c r="H60" t="s">
        <v>28</v>
      </c>
      <c r="I60">
        <v>90805</v>
      </c>
      <c r="J60" t="s">
        <v>29</v>
      </c>
      <c r="K60" t="s">
        <v>400</v>
      </c>
      <c r="L60" t="s">
        <v>31</v>
      </c>
      <c r="M60" t="s">
        <v>350</v>
      </c>
      <c r="N60" t="s">
        <v>401</v>
      </c>
      <c r="O60">
        <v>7.16</v>
      </c>
      <c r="P60">
        <v>2</v>
      </c>
      <c r="Q60">
        <v>0</v>
      </c>
      <c r="R60">
        <v>3.58</v>
      </c>
      <c r="S60" s="1">
        <v>41901</v>
      </c>
      <c r="T60">
        <v>2014</v>
      </c>
      <c r="U60" s="1">
        <v>41906</v>
      </c>
    </row>
    <row r="61" spans="1:21" x14ac:dyDescent="0.3">
      <c r="A61" t="s">
        <v>402</v>
      </c>
      <c r="B61" t="s">
        <v>22</v>
      </c>
      <c r="C61" t="s">
        <v>403</v>
      </c>
      <c r="D61" t="s">
        <v>404</v>
      </c>
      <c r="E61" t="s">
        <v>25</v>
      </c>
      <c r="F61" t="s">
        <v>26</v>
      </c>
      <c r="G61" t="s">
        <v>405</v>
      </c>
      <c r="H61" t="s">
        <v>301</v>
      </c>
      <c r="I61">
        <v>37130</v>
      </c>
      <c r="J61" t="s">
        <v>41</v>
      </c>
      <c r="K61" t="s">
        <v>406</v>
      </c>
      <c r="L61" t="s">
        <v>74</v>
      </c>
      <c r="M61" t="s">
        <v>157</v>
      </c>
      <c r="N61" t="s">
        <v>407</v>
      </c>
      <c r="O61">
        <v>15.99</v>
      </c>
      <c r="P61">
        <v>1</v>
      </c>
      <c r="Q61">
        <v>0.2</v>
      </c>
      <c r="R61">
        <v>1</v>
      </c>
      <c r="S61" s="1">
        <v>42805</v>
      </c>
      <c r="T61">
        <v>2017</v>
      </c>
      <c r="U61" s="1">
        <v>42866</v>
      </c>
    </row>
    <row r="62" spans="1:21" x14ac:dyDescent="0.3">
      <c r="A62" t="s">
        <v>408</v>
      </c>
      <c r="B62" t="s">
        <v>35</v>
      </c>
      <c r="C62" t="s">
        <v>409</v>
      </c>
      <c r="D62" t="s">
        <v>410</v>
      </c>
      <c r="E62" t="s">
        <v>38</v>
      </c>
      <c r="F62" t="s">
        <v>26</v>
      </c>
      <c r="G62" t="s">
        <v>162</v>
      </c>
      <c r="H62" t="s">
        <v>28</v>
      </c>
      <c r="I62">
        <v>94122</v>
      </c>
      <c r="J62" t="s">
        <v>29</v>
      </c>
      <c r="K62" t="s">
        <v>411</v>
      </c>
      <c r="L62" t="s">
        <v>91</v>
      </c>
      <c r="M62" t="s">
        <v>92</v>
      </c>
      <c r="N62" t="s">
        <v>412</v>
      </c>
      <c r="O62">
        <v>47.98</v>
      </c>
      <c r="P62">
        <v>3</v>
      </c>
      <c r="Q62">
        <v>0.2</v>
      </c>
      <c r="R62">
        <v>4.8</v>
      </c>
      <c r="S62" s="1">
        <v>42901</v>
      </c>
      <c r="T62">
        <v>2017</v>
      </c>
      <c r="U62" s="1">
        <v>42905</v>
      </c>
    </row>
    <row r="63" spans="1:21" x14ac:dyDescent="0.3">
      <c r="A63" t="s">
        <v>413</v>
      </c>
      <c r="B63" t="s">
        <v>35</v>
      </c>
      <c r="C63" t="s">
        <v>298</v>
      </c>
      <c r="D63" t="s">
        <v>299</v>
      </c>
      <c r="E63" t="s">
        <v>25</v>
      </c>
      <c r="F63" t="s">
        <v>26</v>
      </c>
      <c r="G63" t="s">
        <v>414</v>
      </c>
      <c r="H63" t="s">
        <v>40</v>
      </c>
      <c r="I63">
        <v>28205</v>
      </c>
      <c r="J63" t="s">
        <v>41</v>
      </c>
      <c r="K63" t="s">
        <v>295</v>
      </c>
      <c r="L63" t="s">
        <v>31</v>
      </c>
      <c r="M63" t="s">
        <v>43</v>
      </c>
      <c r="N63" t="s">
        <v>296</v>
      </c>
      <c r="O63">
        <v>36.24</v>
      </c>
      <c r="P63">
        <v>5</v>
      </c>
      <c r="Q63">
        <v>0.2</v>
      </c>
      <c r="R63">
        <v>11.33</v>
      </c>
      <c r="S63" s="1">
        <v>42483</v>
      </c>
      <c r="T63">
        <v>2016</v>
      </c>
      <c r="U63" s="1">
        <v>42488</v>
      </c>
    </row>
    <row r="64" spans="1:21" x14ac:dyDescent="0.3">
      <c r="A64" t="s">
        <v>415</v>
      </c>
      <c r="B64" t="s">
        <v>35</v>
      </c>
      <c r="C64" t="s">
        <v>416</v>
      </c>
      <c r="D64" t="s">
        <v>417</v>
      </c>
      <c r="E64" t="s">
        <v>38</v>
      </c>
      <c r="F64" t="s">
        <v>26</v>
      </c>
      <c r="G64" t="s">
        <v>162</v>
      </c>
      <c r="H64" t="s">
        <v>28</v>
      </c>
      <c r="I64">
        <v>94109</v>
      </c>
      <c r="J64" t="s">
        <v>29</v>
      </c>
      <c r="K64" t="s">
        <v>111</v>
      </c>
      <c r="L64" t="s">
        <v>31</v>
      </c>
      <c r="M64" t="s">
        <v>60</v>
      </c>
      <c r="N64" t="s">
        <v>112</v>
      </c>
      <c r="O64">
        <v>211.96</v>
      </c>
      <c r="P64">
        <v>4</v>
      </c>
      <c r="Q64">
        <v>0</v>
      </c>
      <c r="R64">
        <v>8.48</v>
      </c>
      <c r="S64" s="1">
        <v>41906</v>
      </c>
      <c r="T64">
        <v>2014</v>
      </c>
      <c r="U64" s="1">
        <v>41911</v>
      </c>
    </row>
    <row r="65" spans="1:21" x14ac:dyDescent="0.3">
      <c r="A65" t="s">
        <v>418</v>
      </c>
      <c r="B65" t="s">
        <v>114</v>
      </c>
      <c r="C65" t="s">
        <v>419</v>
      </c>
      <c r="D65" t="s">
        <v>420</v>
      </c>
      <c r="E65" t="s">
        <v>25</v>
      </c>
      <c r="F65" t="s">
        <v>26</v>
      </c>
      <c r="G65" t="s">
        <v>421</v>
      </c>
      <c r="H65" t="s">
        <v>89</v>
      </c>
      <c r="I65">
        <v>62301</v>
      </c>
      <c r="J65" t="s">
        <v>58</v>
      </c>
      <c r="K65" t="s">
        <v>422</v>
      </c>
      <c r="L65" t="s">
        <v>31</v>
      </c>
      <c r="M65" t="s">
        <v>43</v>
      </c>
      <c r="N65" t="s">
        <v>423</v>
      </c>
      <c r="O65">
        <v>99.14</v>
      </c>
      <c r="P65">
        <v>4</v>
      </c>
      <c r="Q65">
        <v>0.2</v>
      </c>
      <c r="R65">
        <v>30.98</v>
      </c>
      <c r="S65" s="1">
        <v>42641</v>
      </c>
      <c r="T65">
        <v>2016</v>
      </c>
      <c r="U65" s="1">
        <v>42641</v>
      </c>
    </row>
    <row r="66" spans="1:21" x14ac:dyDescent="0.3">
      <c r="A66" t="s">
        <v>424</v>
      </c>
      <c r="B66" t="s">
        <v>22</v>
      </c>
      <c r="C66" t="s">
        <v>425</v>
      </c>
      <c r="D66" t="s">
        <v>426</v>
      </c>
      <c r="E66" t="s">
        <v>25</v>
      </c>
      <c r="F66" t="s">
        <v>26</v>
      </c>
      <c r="G66" t="s">
        <v>376</v>
      </c>
      <c r="H66" t="s">
        <v>110</v>
      </c>
      <c r="I66">
        <v>48180</v>
      </c>
      <c r="J66" t="s">
        <v>58</v>
      </c>
      <c r="K66" t="s">
        <v>427</v>
      </c>
      <c r="L66" t="s">
        <v>91</v>
      </c>
      <c r="M66" t="s">
        <v>184</v>
      </c>
      <c r="N66" t="s">
        <v>428</v>
      </c>
      <c r="O66">
        <v>41.9</v>
      </c>
      <c r="P66">
        <v>2</v>
      </c>
      <c r="Q66">
        <v>0</v>
      </c>
      <c r="R66">
        <v>8.8000000000000007</v>
      </c>
      <c r="S66" s="1">
        <v>42181</v>
      </c>
      <c r="T66">
        <v>2015</v>
      </c>
      <c r="U66" s="1">
        <v>42184</v>
      </c>
    </row>
    <row r="67" spans="1:21" x14ac:dyDescent="0.3">
      <c r="A67" t="s">
        <v>429</v>
      </c>
      <c r="B67" t="s">
        <v>114</v>
      </c>
      <c r="C67" t="s">
        <v>430</v>
      </c>
      <c r="D67" t="s">
        <v>431</v>
      </c>
      <c r="E67" t="s">
        <v>38</v>
      </c>
      <c r="F67" t="s">
        <v>26</v>
      </c>
      <c r="G67" t="s">
        <v>432</v>
      </c>
      <c r="H67" t="s">
        <v>220</v>
      </c>
      <c r="I67">
        <v>45231</v>
      </c>
      <c r="J67" t="s">
        <v>126</v>
      </c>
      <c r="K67" t="s">
        <v>433</v>
      </c>
      <c r="L67" t="s">
        <v>31</v>
      </c>
      <c r="M67" t="s">
        <v>227</v>
      </c>
      <c r="N67" t="s">
        <v>434</v>
      </c>
      <c r="O67">
        <v>2.62</v>
      </c>
      <c r="P67">
        <v>1</v>
      </c>
      <c r="Q67">
        <v>0.2</v>
      </c>
      <c r="R67">
        <v>0.43</v>
      </c>
      <c r="S67" s="1">
        <v>41967</v>
      </c>
      <c r="T67">
        <v>2014</v>
      </c>
      <c r="U67" s="1">
        <v>41969</v>
      </c>
    </row>
    <row r="68" spans="1:21" x14ac:dyDescent="0.3">
      <c r="A68" t="s">
        <v>435</v>
      </c>
      <c r="B68" t="s">
        <v>35</v>
      </c>
      <c r="C68" t="s">
        <v>436</v>
      </c>
      <c r="D68" t="s">
        <v>437</v>
      </c>
      <c r="E68" t="s">
        <v>80</v>
      </c>
      <c r="F68" t="s">
        <v>26</v>
      </c>
      <c r="G68" t="s">
        <v>438</v>
      </c>
      <c r="H68" t="s">
        <v>439</v>
      </c>
      <c r="I68">
        <v>89115</v>
      </c>
      <c r="J68" t="s">
        <v>29</v>
      </c>
      <c r="K68" t="s">
        <v>440</v>
      </c>
      <c r="L68" t="s">
        <v>31</v>
      </c>
      <c r="M68" t="s">
        <v>51</v>
      </c>
      <c r="N68" t="s">
        <v>441</v>
      </c>
      <c r="O68">
        <v>75.790000000000006</v>
      </c>
      <c r="P68">
        <v>3</v>
      </c>
      <c r="Q68">
        <v>0.2</v>
      </c>
      <c r="R68">
        <v>25.58</v>
      </c>
      <c r="S68" s="1">
        <v>42916</v>
      </c>
      <c r="T68">
        <v>2017</v>
      </c>
      <c r="U68" s="1">
        <v>42916</v>
      </c>
    </row>
    <row r="69" spans="1:21" x14ac:dyDescent="0.3">
      <c r="A69" t="s">
        <v>442</v>
      </c>
      <c r="B69" t="s">
        <v>35</v>
      </c>
      <c r="C69" t="s">
        <v>443</v>
      </c>
      <c r="D69" t="s">
        <v>444</v>
      </c>
      <c r="E69" t="s">
        <v>80</v>
      </c>
      <c r="F69" t="s">
        <v>26</v>
      </c>
      <c r="G69" t="s">
        <v>132</v>
      </c>
      <c r="H69" t="s">
        <v>110</v>
      </c>
      <c r="I69">
        <v>49201</v>
      </c>
      <c r="J69" t="s">
        <v>58</v>
      </c>
      <c r="K69" t="s">
        <v>445</v>
      </c>
      <c r="L69" t="s">
        <v>31</v>
      </c>
      <c r="M69" t="s">
        <v>446</v>
      </c>
      <c r="N69" t="s">
        <v>447</v>
      </c>
      <c r="O69">
        <v>70.12</v>
      </c>
      <c r="P69">
        <v>4</v>
      </c>
      <c r="Q69">
        <v>0</v>
      </c>
      <c r="R69">
        <v>21.04</v>
      </c>
      <c r="S69" s="1">
        <v>42308</v>
      </c>
      <c r="T69">
        <v>2015</v>
      </c>
      <c r="U69" s="1">
        <v>42308</v>
      </c>
    </row>
    <row r="70" spans="1:21" x14ac:dyDescent="0.3">
      <c r="A70" t="s">
        <v>448</v>
      </c>
      <c r="B70" t="s">
        <v>114</v>
      </c>
      <c r="C70" t="s">
        <v>449</v>
      </c>
      <c r="D70" t="s">
        <v>450</v>
      </c>
      <c r="E70" t="s">
        <v>38</v>
      </c>
      <c r="F70" t="s">
        <v>26</v>
      </c>
      <c r="G70" t="s">
        <v>451</v>
      </c>
      <c r="H70" t="s">
        <v>103</v>
      </c>
      <c r="I70">
        <v>33180</v>
      </c>
      <c r="J70" t="s">
        <v>41</v>
      </c>
      <c r="K70" t="s">
        <v>452</v>
      </c>
      <c r="L70" t="s">
        <v>31</v>
      </c>
      <c r="M70" t="s">
        <v>43</v>
      </c>
      <c r="N70" t="s">
        <v>453</v>
      </c>
      <c r="O70">
        <v>9.57</v>
      </c>
      <c r="P70">
        <v>2</v>
      </c>
      <c r="Q70">
        <v>0.2</v>
      </c>
      <c r="R70">
        <v>3.47</v>
      </c>
      <c r="S70" s="1">
        <v>41997</v>
      </c>
      <c r="T70">
        <v>2014</v>
      </c>
      <c r="U70" s="1">
        <v>41999</v>
      </c>
    </row>
    <row r="71" spans="1:21" x14ac:dyDescent="0.3">
      <c r="A71" t="s">
        <v>454</v>
      </c>
      <c r="B71" t="s">
        <v>35</v>
      </c>
      <c r="C71" t="s">
        <v>455</v>
      </c>
      <c r="D71" t="s">
        <v>456</v>
      </c>
      <c r="E71" t="s">
        <v>25</v>
      </c>
      <c r="F71" t="s">
        <v>26</v>
      </c>
      <c r="G71" t="s">
        <v>457</v>
      </c>
      <c r="H71" t="s">
        <v>40</v>
      </c>
      <c r="I71">
        <v>28403</v>
      </c>
      <c r="J71" t="s">
        <v>41</v>
      </c>
      <c r="K71" t="s">
        <v>458</v>
      </c>
      <c r="L71" t="s">
        <v>31</v>
      </c>
      <c r="M71" t="s">
        <v>227</v>
      </c>
      <c r="N71" t="s">
        <v>459</v>
      </c>
      <c r="O71">
        <v>39.07</v>
      </c>
      <c r="P71">
        <v>6</v>
      </c>
      <c r="Q71">
        <v>0.2</v>
      </c>
      <c r="R71">
        <v>9.77</v>
      </c>
      <c r="S71" s="1">
        <v>41745</v>
      </c>
      <c r="T71">
        <v>2014</v>
      </c>
      <c r="U71" s="1">
        <v>41749</v>
      </c>
    </row>
    <row r="72" spans="1:21" x14ac:dyDescent="0.3">
      <c r="A72" t="s">
        <v>460</v>
      </c>
      <c r="B72" t="s">
        <v>35</v>
      </c>
      <c r="C72" t="s">
        <v>461</v>
      </c>
      <c r="D72" t="s">
        <v>462</v>
      </c>
      <c r="E72" t="s">
        <v>38</v>
      </c>
      <c r="F72" t="s">
        <v>26</v>
      </c>
      <c r="G72" t="s">
        <v>124</v>
      </c>
      <c r="H72" t="s">
        <v>125</v>
      </c>
      <c r="I72">
        <v>10024</v>
      </c>
      <c r="J72" t="s">
        <v>126</v>
      </c>
      <c r="K72" t="s">
        <v>463</v>
      </c>
      <c r="L72" t="s">
        <v>31</v>
      </c>
      <c r="M72" t="s">
        <v>171</v>
      </c>
      <c r="N72" t="s">
        <v>464</v>
      </c>
      <c r="O72">
        <v>35.909999999999997</v>
      </c>
      <c r="P72">
        <v>3</v>
      </c>
      <c r="Q72">
        <v>0</v>
      </c>
      <c r="R72">
        <v>9.6999999999999993</v>
      </c>
      <c r="S72" s="1">
        <v>43093</v>
      </c>
      <c r="T72">
        <v>2017</v>
      </c>
      <c r="U72" s="1">
        <v>43098</v>
      </c>
    </row>
    <row r="73" spans="1:21" x14ac:dyDescent="0.3">
      <c r="A73" t="s">
        <v>465</v>
      </c>
      <c r="B73" t="s">
        <v>35</v>
      </c>
      <c r="C73" t="s">
        <v>466</v>
      </c>
      <c r="D73" t="s">
        <v>467</v>
      </c>
      <c r="E73" t="s">
        <v>38</v>
      </c>
      <c r="F73" t="s">
        <v>26</v>
      </c>
      <c r="G73" t="s">
        <v>468</v>
      </c>
      <c r="H73" t="s">
        <v>28</v>
      </c>
      <c r="I73">
        <v>92646</v>
      </c>
      <c r="J73" t="s">
        <v>29</v>
      </c>
      <c r="K73" t="s">
        <v>469</v>
      </c>
      <c r="L73" t="s">
        <v>31</v>
      </c>
      <c r="M73" t="s">
        <v>227</v>
      </c>
      <c r="N73" t="s">
        <v>470</v>
      </c>
      <c r="O73">
        <v>95.92</v>
      </c>
      <c r="P73">
        <v>8</v>
      </c>
      <c r="Q73">
        <v>0</v>
      </c>
      <c r="R73">
        <v>25.9</v>
      </c>
      <c r="S73" s="1">
        <v>42910</v>
      </c>
      <c r="T73">
        <v>2017</v>
      </c>
      <c r="U73" s="1">
        <v>42914</v>
      </c>
    </row>
    <row r="74" spans="1:21" x14ac:dyDescent="0.3">
      <c r="A74" t="s">
        <v>471</v>
      </c>
      <c r="B74" t="s">
        <v>35</v>
      </c>
      <c r="C74" t="s">
        <v>472</v>
      </c>
      <c r="D74" t="s">
        <v>473</v>
      </c>
      <c r="E74" t="s">
        <v>38</v>
      </c>
      <c r="F74" t="s">
        <v>26</v>
      </c>
      <c r="G74" t="s">
        <v>27</v>
      </c>
      <c r="H74" t="s">
        <v>28</v>
      </c>
      <c r="I74">
        <v>90004</v>
      </c>
      <c r="J74" t="s">
        <v>29</v>
      </c>
      <c r="K74" t="s">
        <v>474</v>
      </c>
      <c r="L74" t="s">
        <v>74</v>
      </c>
      <c r="M74" t="s">
        <v>146</v>
      </c>
      <c r="N74" t="s">
        <v>475</v>
      </c>
      <c r="O74">
        <v>383.8</v>
      </c>
      <c r="P74">
        <v>5</v>
      </c>
      <c r="Q74">
        <v>0.2</v>
      </c>
      <c r="R74">
        <v>38.380000000000003</v>
      </c>
      <c r="S74" s="1">
        <v>42474</v>
      </c>
      <c r="T74">
        <v>2016</v>
      </c>
      <c r="U74" s="1">
        <v>42478</v>
      </c>
    </row>
    <row r="75" spans="1:21" x14ac:dyDescent="0.3">
      <c r="A75" t="s">
        <v>476</v>
      </c>
      <c r="B75" t="s">
        <v>35</v>
      </c>
      <c r="C75" t="s">
        <v>477</v>
      </c>
      <c r="D75" t="s">
        <v>478</v>
      </c>
      <c r="E75" t="s">
        <v>25</v>
      </c>
      <c r="F75" t="s">
        <v>26</v>
      </c>
      <c r="G75" t="s">
        <v>479</v>
      </c>
      <c r="H75" t="s">
        <v>480</v>
      </c>
      <c r="I75">
        <v>40475</v>
      </c>
      <c r="J75" t="s">
        <v>41</v>
      </c>
      <c r="K75" t="s">
        <v>481</v>
      </c>
      <c r="L75" t="s">
        <v>31</v>
      </c>
      <c r="M75" t="s">
        <v>43</v>
      </c>
      <c r="N75" t="s">
        <v>482</v>
      </c>
      <c r="O75">
        <v>5.78</v>
      </c>
      <c r="P75">
        <v>1</v>
      </c>
      <c r="Q75">
        <v>0</v>
      </c>
      <c r="R75">
        <v>2.83</v>
      </c>
      <c r="S75" s="1">
        <v>42897</v>
      </c>
      <c r="T75">
        <v>2017</v>
      </c>
      <c r="U75" s="1">
        <v>43019</v>
      </c>
    </row>
    <row r="76" spans="1:21" x14ac:dyDescent="0.3">
      <c r="A76" t="s">
        <v>483</v>
      </c>
      <c r="B76" t="s">
        <v>114</v>
      </c>
      <c r="C76" t="s">
        <v>484</v>
      </c>
      <c r="D76" t="s">
        <v>485</v>
      </c>
      <c r="E76" t="s">
        <v>38</v>
      </c>
      <c r="F76" t="s">
        <v>26</v>
      </c>
      <c r="G76" t="s">
        <v>486</v>
      </c>
      <c r="H76" t="s">
        <v>487</v>
      </c>
      <c r="I76">
        <v>80027</v>
      </c>
      <c r="J76" t="s">
        <v>29</v>
      </c>
      <c r="K76" t="s">
        <v>488</v>
      </c>
      <c r="L76" t="s">
        <v>91</v>
      </c>
      <c r="M76" t="s">
        <v>184</v>
      </c>
      <c r="N76" t="s">
        <v>489</v>
      </c>
      <c r="O76">
        <v>196.75</v>
      </c>
      <c r="P76">
        <v>6</v>
      </c>
      <c r="Q76">
        <v>0.2</v>
      </c>
      <c r="R76">
        <v>56.57</v>
      </c>
      <c r="S76" s="1">
        <v>41812</v>
      </c>
      <c r="T76">
        <v>2014</v>
      </c>
      <c r="U76" s="1">
        <v>41815</v>
      </c>
    </row>
    <row r="77" spans="1:21" x14ac:dyDescent="0.3">
      <c r="A77" t="s">
        <v>490</v>
      </c>
      <c r="B77" t="s">
        <v>22</v>
      </c>
      <c r="C77" t="s">
        <v>491</v>
      </c>
      <c r="D77" t="s">
        <v>492</v>
      </c>
      <c r="E77" t="s">
        <v>38</v>
      </c>
      <c r="F77" t="s">
        <v>26</v>
      </c>
      <c r="G77" t="s">
        <v>132</v>
      </c>
      <c r="H77" t="s">
        <v>493</v>
      </c>
      <c r="I77">
        <v>39212</v>
      </c>
      <c r="J77" t="s">
        <v>41</v>
      </c>
      <c r="K77" t="s">
        <v>494</v>
      </c>
      <c r="L77" t="s">
        <v>74</v>
      </c>
      <c r="M77" t="s">
        <v>146</v>
      </c>
      <c r="N77" t="s">
        <v>495</v>
      </c>
      <c r="O77">
        <v>866.4</v>
      </c>
      <c r="P77">
        <v>4</v>
      </c>
      <c r="Q77">
        <v>0</v>
      </c>
      <c r="R77">
        <v>225.26</v>
      </c>
      <c r="S77" s="1">
        <v>42968</v>
      </c>
      <c r="T77">
        <v>2017</v>
      </c>
      <c r="U77" s="1">
        <v>42970</v>
      </c>
    </row>
    <row r="78" spans="1:21" x14ac:dyDescent="0.3">
      <c r="A78" t="s">
        <v>496</v>
      </c>
      <c r="B78" t="s">
        <v>114</v>
      </c>
      <c r="C78" t="s">
        <v>497</v>
      </c>
      <c r="D78" t="s">
        <v>498</v>
      </c>
      <c r="E78" t="s">
        <v>80</v>
      </c>
      <c r="F78" t="s">
        <v>26</v>
      </c>
      <c r="G78" t="s">
        <v>499</v>
      </c>
      <c r="H78" t="s">
        <v>125</v>
      </c>
      <c r="I78">
        <v>10801</v>
      </c>
      <c r="J78" t="s">
        <v>126</v>
      </c>
      <c r="K78" t="s">
        <v>500</v>
      </c>
      <c r="L78" t="s">
        <v>91</v>
      </c>
      <c r="M78" t="s">
        <v>501</v>
      </c>
      <c r="N78" t="s">
        <v>502</v>
      </c>
      <c r="O78">
        <v>69.989999999999995</v>
      </c>
      <c r="P78">
        <v>1</v>
      </c>
      <c r="Q78">
        <v>0</v>
      </c>
      <c r="R78">
        <v>30.1</v>
      </c>
      <c r="S78" s="1">
        <v>41982</v>
      </c>
      <c r="T78">
        <v>2014</v>
      </c>
      <c r="U78" s="1">
        <v>41982</v>
      </c>
    </row>
    <row r="79" spans="1:21" x14ac:dyDescent="0.3">
      <c r="A79" t="s">
        <v>503</v>
      </c>
      <c r="B79" t="s">
        <v>35</v>
      </c>
      <c r="C79" t="s">
        <v>504</v>
      </c>
      <c r="D79" t="s">
        <v>505</v>
      </c>
      <c r="E79" t="s">
        <v>25</v>
      </c>
      <c r="F79" t="s">
        <v>26</v>
      </c>
      <c r="G79" t="s">
        <v>506</v>
      </c>
      <c r="H79" t="s">
        <v>82</v>
      </c>
      <c r="I79">
        <v>78207</v>
      </c>
      <c r="J79" t="s">
        <v>58</v>
      </c>
      <c r="K79" t="s">
        <v>507</v>
      </c>
      <c r="L79" t="s">
        <v>31</v>
      </c>
      <c r="M79" t="s">
        <v>227</v>
      </c>
      <c r="N79" t="s">
        <v>508</v>
      </c>
      <c r="O79">
        <v>6.67</v>
      </c>
      <c r="P79">
        <v>6</v>
      </c>
      <c r="Q79">
        <v>0.2</v>
      </c>
      <c r="R79">
        <v>0.5</v>
      </c>
      <c r="S79" s="1">
        <v>42745</v>
      </c>
      <c r="T79">
        <v>2017</v>
      </c>
      <c r="U79" s="1">
        <v>42957</v>
      </c>
    </row>
    <row r="80" spans="1:21" x14ac:dyDescent="0.3">
      <c r="A80" t="s">
        <v>509</v>
      </c>
      <c r="B80" t="s">
        <v>114</v>
      </c>
      <c r="C80" t="s">
        <v>230</v>
      </c>
      <c r="D80" t="s">
        <v>231</v>
      </c>
      <c r="E80" t="s">
        <v>38</v>
      </c>
      <c r="F80" t="s">
        <v>26</v>
      </c>
      <c r="G80" t="s">
        <v>510</v>
      </c>
      <c r="H80" t="s">
        <v>511</v>
      </c>
      <c r="I80">
        <v>1852</v>
      </c>
      <c r="J80" t="s">
        <v>126</v>
      </c>
      <c r="K80" t="s">
        <v>512</v>
      </c>
      <c r="L80" t="s">
        <v>31</v>
      </c>
      <c r="M80" t="s">
        <v>60</v>
      </c>
      <c r="N80" t="s">
        <v>513</v>
      </c>
      <c r="O80">
        <v>714.3</v>
      </c>
      <c r="P80">
        <v>5</v>
      </c>
      <c r="Q80">
        <v>0</v>
      </c>
      <c r="R80">
        <v>207.15</v>
      </c>
      <c r="S80" s="1">
        <v>42527</v>
      </c>
      <c r="T80">
        <v>2016</v>
      </c>
      <c r="U80" s="1">
        <v>42557</v>
      </c>
    </row>
    <row r="81" spans="1:21" x14ac:dyDescent="0.3">
      <c r="A81" t="s">
        <v>514</v>
      </c>
      <c r="B81" t="s">
        <v>35</v>
      </c>
      <c r="C81" t="s">
        <v>515</v>
      </c>
      <c r="D81" t="s">
        <v>516</v>
      </c>
      <c r="E81" t="s">
        <v>25</v>
      </c>
      <c r="F81" t="s">
        <v>26</v>
      </c>
      <c r="G81" t="s">
        <v>81</v>
      </c>
      <c r="H81" t="s">
        <v>82</v>
      </c>
      <c r="I81">
        <v>77070</v>
      </c>
      <c r="J81" t="s">
        <v>58</v>
      </c>
      <c r="K81" t="s">
        <v>517</v>
      </c>
      <c r="L81" t="s">
        <v>31</v>
      </c>
      <c r="M81" t="s">
        <v>43</v>
      </c>
      <c r="N81" t="s">
        <v>518</v>
      </c>
      <c r="O81">
        <v>31.87</v>
      </c>
      <c r="P81">
        <v>8</v>
      </c>
      <c r="Q81">
        <v>0.2</v>
      </c>
      <c r="R81">
        <v>11.55</v>
      </c>
      <c r="S81" s="1">
        <v>42993</v>
      </c>
      <c r="T81">
        <v>2017</v>
      </c>
      <c r="U81" s="1">
        <v>42997</v>
      </c>
    </row>
    <row r="82" spans="1:21" x14ac:dyDescent="0.3">
      <c r="A82" t="s">
        <v>519</v>
      </c>
      <c r="B82" t="s">
        <v>22</v>
      </c>
      <c r="C82" t="s">
        <v>187</v>
      </c>
      <c r="D82" t="s">
        <v>188</v>
      </c>
      <c r="E82" t="s">
        <v>25</v>
      </c>
      <c r="F82" t="s">
        <v>26</v>
      </c>
      <c r="G82" t="s">
        <v>124</v>
      </c>
      <c r="H82" t="s">
        <v>125</v>
      </c>
      <c r="I82">
        <v>10024</v>
      </c>
      <c r="J82" t="s">
        <v>126</v>
      </c>
      <c r="K82" t="s">
        <v>520</v>
      </c>
      <c r="L82" t="s">
        <v>74</v>
      </c>
      <c r="M82" t="s">
        <v>146</v>
      </c>
      <c r="N82" t="s">
        <v>521</v>
      </c>
      <c r="O82">
        <v>207.85</v>
      </c>
      <c r="P82">
        <v>3</v>
      </c>
      <c r="Q82">
        <v>0.1</v>
      </c>
      <c r="R82">
        <v>2.31</v>
      </c>
      <c r="S82" s="1">
        <v>42755</v>
      </c>
      <c r="T82">
        <v>2017</v>
      </c>
      <c r="U82" s="1">
        <v>42758</v>
      </c>
    </row>
    <row r="83" spans="1:21" x14ac:dyDescent="0.3">
      <c r="A83" t="s">
        <v>522</v>
      </c>
      <c r="B83" t="s">
        <v>22</v>
      </c>
      <c r="C83" t="s">
        <v>523</v>
      </c>
      <c r="D83" t="s">
        <v>524</v>
      </c>
      <c r="E83" t="s">
        <v>38</v>
      </c>
      <c r="F83" t="s">
        <v>26</v>
      </c>
      <c r="G83" t="s">
        <v>525</v>
      </c>
      <c r="H83" t="s">
        <v>526</v>
      </c>
      <c r="I83">
        <v>47201</v>
      </c>
      <c r="J83" t="s">
        <v>58</v>
      </c>
      <c r="K83" t="s">
        <v>527</v>
      </c>
      <c r="L83" t="s">
        <v>74</v>
      </c>
      <c r="M83" t="s">
        <v>157</v>
      </c>
      <c r="N83" t="s">
        <v>528</v>
      </c>
      <c r="O83">
        <v>2.91</v>
      </c>
      <c r="P83">
        <v>1</v>
      </c>
      <c r="Q83">
        <v>0</v>
      </c>
      <c r="R83">
        <v>1.37</v>
      </c>
      <c r="S83" s="1">
        <v>42814</v>
      </c>
      <c r="T83">
        <v>2017</v>
      </c>
      <c r="U83" s="1">
        <v>42819</v>
      </c>
    </row>
    <row r="84" spans="1:21" x14ac:dyDescent="0.3">
      <c r="A84" t="s">
        <v>529</v>
      </c>
      <c r="B84" t="s">
        <v>35</v>
      </c>
      <c r="C84" t="s">
        <v>504</v>
      </c>
      <c r="D84" t="s">
        <v>505</v>
      </c>
      <c r="E84" t="s">
        <v>25</v>
      </c>
      <c r="F84" t="s">
        <v>26</v>
      </c>
      <c r="G84" t="s">
        <v>530</v>
      </c>
      <c r="H84" t="s">
        <v>531</v>
      </c>
      <c r="I84">
        <v>73071</v>
      </c>
      <c r="J84" t="s">
        <v>58</v>
      </c>
      <c r="K84" t="s">
        <v>532</v>
      </c>
      <c r="L84" t="s">
        <v>91</v>
      </c>
      <c r="M84" t="s">
        <v>184</v>
      </c>
      <c r="N84" t="s">
        <v>533</v>
      </c>
      <c r="O84">
        <v>63.88</v>
      </c>
      <c r="P84">
        <v>4</v>
      </c>
      <c r="Q84">
        <v>0</v>
      </c>
      <c r="R84">
        <v>24.91</v>
      </c>
      <c r="S84" s="1">
        <v>42717</v>
      </c>
      <c r="T84">
        <v>2016</v>
      </c>
      <c r="U84" s="1">
        <v>42721</v>
      </c>
    </row>
    <row r="85" spans="1:21" x14ac:dyDescent="0.3">
      <c r="A85" t="s">
        <v>534</v>
      </c>
      <c r="B85" t="s">
        <v>35</v>
      </c>
      <c r="C85" t="s">
        <v>535</v>
      </c>
      <c r="D85" t="s">
        <v>536</v>
      </c>
      <c r="E85" t="s">
        <v>25</v>
      </c>
      <c r="F85" t="s">
        <v>26</v>
      </c>
      <c r="G85" t="s">
        <v>537</v>
      </c>
      <c r="H85" t="s">
        <v>125</v>
      </c>
      <c r="I85">
        <v>11757</v>
      </c>
      <c r="J85" t="s">
        <v>126</v>
      </c>
      <c r="K85" t="s">
        <v>538</v>
      </c>
      <c r="L85" t="s">
        <v>31</v>
      </c>
      <c r="M85" t="s">
        <v>43</v>
      </c>
      <c r="N85" t="s">
        <v>539</v>
      </c>
      <c r="O85">
        <v>55.48</v>
      </c>
      <c r="P85">
        <v>1</v>
      </c>
      <c r="Q85">
        <v>0</v>
      </c>
      <c r="R85">
        <v>26.63</v>
      </c>
      <c r="S85" s="1">
        <v>42358</v>
      </c>
      <c r="T85">
        <v>2015</v>
      </c>
      <c r="U85" s="1">
        <v>42362</v>
      </c>
    </row>
    <row r="86" spans="1:21" x14ac:dyDescent="0.3">
      <c r="A86" t="s">
        <v>540</v>
      </c>
      <c r="B86" t="s">
        <v>35</v>
      </c>
      <c r="C86" t="s">
        <v>353</v>
      </c>
      <c r="D86" t="s">
        <v>354</v>
      </c>
      <c r="E86" t="s">
        <v>25</v>
      </c>
      <c r="F86" t="s">
        <v>26</v>
      </c>
      <c r="G86" t="s">
        <v>27</v>
      </c>
      <c r="H86" t="s">
        <v>28</v>
      </c>
      <c r="I86">
        <v>90008</v>
      </c>
      <c r="J86" t="s">
        <v>29</v>
      </c>
      <c r="K86" t="s">
        <v>541</v>
      </c>
      <c r="L86" t="s">
        <v>91</v>
      </c>
      <c r="M86" t="s">
        <v>92</v>
      </c>
      <c r="N86" t="s">
        <v>542</v>
      </c>
      <c r="O86">
        <v>95.76</v>
      </c>
      <c r="P86">
        <v>6</v>
      </c>
      <c r="Q86">
        <v>0.2</v>
      </c>
      <c r="R86">
        <v>7.18</v>
      </c>
      <c r="S86" s="1">
        <v>42711</v>
      </c>
      <c r="T86">
        <v>2016</v>
      </c>
      <c r="U86" s="1">
        <v>42711</v>
      </c>
    </row>
    <row r="87" spans="1:21" x14ac:dyDescent="0.3">
      <c r="A87" t="s">
        <v>543</v>
      </c>
      <c r="B87" t="s">
        <v>35</v>
      </c>
      <c r="C87" t="s">
        <v>544</v>
      </c>
      <c r="D87" t="s">
        <v>545</v>
      </c>
      <c r="E87" t="s">
        <v>38</v>
      </c>
      <c r="F87" t="s">
        <v>26</v>
      </c>
      <c r="G87" t="s">
        <v>546</v>
      </c>
      <c r="H87" t="s">
        <v>125</v>
      </c>
      <c r="I87">
        <v>12180</v>
      </c>
      <c r="J87" t="s">
        <v>126</v>
      </c>
      <c r="K87" t="s">
        <v>371</v>
      </c>
      <c r="L87" t="s">
        <v>74</v>
      </c>
      <c r="M87" t="s">
        <v>157</v>
      </c>
      <c r="N87" t="s">
        <v>372</v>
      </c>
      <c r="O87">
        <v>40.200000000000003</v>
      </c>
      <c r="P87">
        <v>3</v>
      </c>
      <c r="Q87">
        <v>0</v>
      </c>
      <c r="R87">
        <v>19.3</v>
      </c>
      <c r="S87" s="1">
        <v>42670</v>
      </c>
      <c r="T87">
        <v>2016</v>
      </c>
      <c r="U87" s="1">
        <v>42670</v>
      </c>
    </row>
    <row r="88" spans="1:21" x14ac:dyDescent="0.3">
      <c r="A88" t="s">
        <v>547</v>
      </c>
      <c r="B88" t="s">
        <v>35</v>
      </c>
      <c r="C88" t="s">
        <v>548</v>
      </c>
      <c r="D88" t="s">
        <v>549</v>
      </c>
      <c r="E88" t="s">
        <v>38</v>
      </c>
      <c r="F88" t="s">
        <v>26</v>
      </c>
      <c r="G88" t="s">
        <v>550</v>
      </c>
      <c r="H88" t="s">
        <v>28</v>
      </c>
      <c r="I88">
        <v>92024</v>
      </c>
      <c r="J88" t="s">
        <v>29</v>
      </c>
      <c r="K88" t="s">
        <v>551</v>
      </c>
      <c r="L88" t="s">
        <v>91</v>
      </c>
      <c r="M88" t="s">
        <v>184</v>
      </c>
      <c r="N88" t="s">
        <v>552</v>
      </c>
      <c r="O88">
        <v>9.09</v>
      </c>
      <c r="P88">
        <v>3</v>
      </c>
      <c r="Q88">
        <v>0</v>
      </c>
      <c r="R88">
        <v>1.91</v>
      </c>
      <c r="S88" s="1">
        <v>41800</v>
      </c>
      <c r="T88">
        <v>2014</v>
      </c>
      <c r="U88" s="1">
        <v>41922</v>
      </c>
    </row>
    <row r="89" spans="1:21" x14ac:dyDescent="0.3">
      <c r="A89" t="s">
        <v>553</v>
      </c>
      <c r="B89" t="s">
        <v>114</v>
      </c>
      <c r="C89" t="s">
        <v>554</v>
      </c>
      <c r="D89" t="s">
        <v>555</v>
      </c>
      <c r="E89" t="s">
        <v>38</v>
      </c>
      <c r="F89" t="s">
        <v>26</v>
      </c>
      <c r="G89" t="s">
        <v>330</v>
      </c>
      <c r="H89" t="s">
        <v>89</v>
      </c>
      <c r="I89">
        <v>60610</v>
      </c>
      <c r="J89" t="s">
        <v>58</v>
      </c>
      <c r="K89" t="s">
        <v>556</v>
      </c>
      <c r="L89" t="s">
        <v>91</v>
      </c>
      <c r="M89" t="s">
        <v>92</v>
      </c>
      <c r="N89" t="s">
        <v>557</v>
      </c>
      <c r="O89">
        <v>2735.95</v>
      </c>
      <c r="P89">
        <v>6</v>
      </c>
      <c r="Q89">
        <v>0.2</v>
      </c>
      <c r="R89">
        <v>341.99</v>
      </c>
      <c r="S89" s="1">
        <v>41941</v>
      </c>
      <c r="T89">
        <v>2014</v>
      </c>
      <c r="U89" s="1">
        <v>41943</v>
      </c>
    </row>
    <row r="90" spans="1:21" x14ac:dyDescent="0.3">
      <c r="A90" t="s">
        <v>558</v>
      </c>
      <c r="B90" t="s">
        <v>35</v>
      </c>
      <c r="C90" t="s">
        <v>559</v>
      </c>
      <c r="D90" t="s">
        <v>560</v>
      </c>
      <c r="E90" t="s">
        <v>38</v>
      </c>
      <c r="F90" t="s">
        <v>26</v>
      </c>
      <c r="G90" t="s">
        <v>48</v>
      </c>
      <c r="H90" t="s">
        <v>49</v>
      </c>
      <c r="I90">
        <v>98115</v>
      </c>
      <c r="J90" t="s">
        <v>29</v>
      </c>
      <c r="K90" t="s">
        <v>561</v>
      </c>
      <c r="L90" t="s">
        <v>91</v>
      </c>
      <c r="M90" t="s">
        <v>184</v>
      </c>
      <c r="N90" t="s">
        <v>562</v>
      </c>
      <c r="O90">
        <v>93.98</v>
      </c>
      <c r="P90">
        <v>2</v>
      </c>
      <c r="Q90">
        <v>0</v>
      </c>
      <c r="R90">
        <v>13.16</v>
      </c>
      <c r="S90" s="1">
        <v>42618</v>
      </c>
      <c r="T90">
        <v>2016</v>
      </c>
      <c r="U90" s="1">
        <v>42618</v>
      </c>
    </row>
    <row r="91" spans="1:21" x14ac:dyDescent="0.3">
      <c r="A91" t="s">
        <v>563</v>
      </c>
      <c r="B91" t="s">
        <v>35</v>
      </c>
      <c r="C91" t="s">
        <v>564</v>
      </c>
      <c r="D91" t="s">
        <v>565</v>
      </c>
      <c r="E91" t="s">
        <v>38</v>
      </c>
      <c r="F91" t="s">
        <v>26</v>
      </c>
      <c r="G91" t="s">
        <v>566</v>
      </c>
      <c r="H91" t="s">
        <v>567</v>
      </c>
      <c r="I91">
        <v>72701</v>
      </c>
      <c r="J91" t="s">
        <v>41</v>
      </c>
      <c r="K91" t="s">
        <v>568</v>
      </c>
      <c r="L91" t="s">
        <v>31</v>
      </c>
      <c r="M91" t="s">
        <v>140</v>
      </c>
      <c r="N91" t="s">
        <v>569</v>
      </c>
      <c r="O91">
        <v>105.42</v>
      </c>
      <c r="P91">
        <v>2</v>
      </c>
      <c r="Q91">
        <v>0</v>
      </c>
      <c r="R91">
        <v>51.66</v>
      </c>
      <c r="S91" s="1">
        <v>42365</v>
      </c>
      <c r="T91">
        <v>2015</v>
      </c>
      <c r="U91" s="1">
        <v>42369</v>
      </c>
    </row>
    <row r="92" spans="1:21" x14ac:dyDescent="0.3">
      <c r="A92" t="s">
        <v>570</v>
      </c>
      <c r="B92" t="s">
        <v>22</v>
      </c>
      <c r="C92" t="s">
        <v>571</v>
      </c>
      <c r="D92" t="s">
        <v>572</v>
      </c>
      <c r="E92" t="s">
        <v>25</v>
      </c>
      <c r="F92" t="s">
        <v>26</v>
      </c>
      <c r="G92" t="s">
        <v>124</v>
      </c>
      <c r="H92" t="s">
        <v>125</v>
      </c>
      <c r="I92">
        <v>10024</v>
      </c>
      <c r="J92" t="s">
        <v>126</v>
      </c>
      <c r="K92" t="s">
        <v>573</v>
      </c>
      <c r="L92" t="s">
        <v>31</v>
      </c>
      <c r="M92" t="s">
        <v>51</v>
      </c>
      <c r="N92" t="s">
        <v>574</v>
      </c>
      <c r="O92">
        <v>15.92</v>
      </c>
      <c r="P92">
        <v>5</v>
      </c>
      <c r="Q92">
        <v>0.2</v>
      </c>
      <c r="R92">
        <v>5.37</v>
      </c>
      <c r="S92" s="1">
        <v>43080</v>
      </c>
      <c r="T92">
        <v>2017</v>
      </c>
      <c r="U92" s="1">
        <v>43080</v>
      </c>
    </row>
    <row r="93" spans="1:21" x14ac:dyDescent="0.3">
      <c r="A93" t="s">
        <v>575</v>
      </c>
      <c r="B93" t="s">
        <v>114</v>
      </c>
      <c r="C93" t="s">
        <v>449</v>
      </c>
      <c r="D93" t="s">
        <v>450</v>
      </c>
      <c r="E93" t="s">
        <v>38</v>
      </c>
      <c r="F93" t="s">
        <v>26</v>
      </c>
      <c r="G93" t="s">
        <v>219</v>
      </c>
      <c r="H93" t="s">
        <v>220</v>
      </c>
      <c r="I93">
        <v>43055</v>
      </c>
      <c r="J93" t="s">
        <v>126</v>
      </c>
      <c r="K93" t="s">
        <v>576</v>
      </c>
      <c r="L93" t="s">
        <v>31</v>
      </c>
      <c r="M93" t="s">
        <v>227</v>
      </c>
      <c r="N93" t="s">
        <v>577</v>
      </c>
      <c r="O93">
        <v>7.15</v>
      </c>
      <c r="P93">
        <v>3</v>
      </c>
      <c r="Q93">
        <v>0.2</v>
      </c>
      <c r="R93">
        <v>0.72</v>
      </c>
      <c r="S93" s="1">
        <v>42663</v>
      </c>
      <c r="T93">
        <v>2016</v>
      </c>
      <c r="U93" s="1">
        <v>42666</v>
      </c>
    </row>
    <row r="94" spans="1:21" x14ac:dyDescent="0.3">
      <c r="A94" t="s">
        <v>578</v>
      </c>
      <c r="B94" t="s">
        <v>114</v>
      </c>
      <c r="C94" t="s">
        <v>579</v>
      </c>
      <c r="D94" t="s">
        <v>580</v>
      </c>
      <c r="E94" t="s">
        <v>25</v>
      </c>
      <c r="F94" t="s">
        <v>26</v>
      </c>
      <c r="G94" t="s">
        <v>581</v>
      </c>
      <c r="H94" t="s">
        <v>110</v>
      </c>
      <c r="I94">
        <v>48234</v>
      </c>
      <c r="J94" t="s">
        <v>58</v>
      </c>
      <c r="K94" t="s">
        <v>582</v>
      </c>
      <c r="L94" t="s">
        <v>74</v>
      </c>
      <c r="M94" t="s">
        <v>75</v>
      </c>
      <c r="N94" t="s">
        <v>583</v>
      </c>
      <c r="O94">
        <v>210.98</v>
      </c>
      <c r="P94">
        <v>2</v>
      </c>
      <c r="Q94">
        <v>0</v>
      </c>
      <c r="R94">
        <v>21.1</v>
      </c>
      <c r="S94" s="1">
        <v>42758</v>
      </c>
      <c r="T94">
        <v>2017</v>
      </c>
      <c r="U94" s="1">
        <v>42760</v>
      </c>
    </row>
    <row r="95" spans="1:21" x14ac:dyDescent="0.3">
      <c r="A95" t="s">
        <v>584</v>
      </c>
      <c r="B95" t="s">
        <v>35</v>
      </c>
      <c r="C95" t="s">
        <v>585</v>
      </c>
      <c r="D95" t="s">
        <v>586</v>
      </c>
      <c r="E95" t="s">
        <v>38</v>
      </c>
      <c r="F95" t="s">
        <v>26</v>
      </c>
      <c r="G95" t="s">
        <v>587</v>
      </c>
      <c r="H95" t="s">
        <v>511</v>
      </c>
      <c r="I95">
        <v>1841</v>
      </c>
      <c r="J95" t="s">
        <v>126</v>
      </c>
      <c r="K95" t="s">
        <v>588</v>
      </c>
      <c r="L95" t="s">
        <v>31</v>
      </c>
      <c r="M95" t="s">
        <v>350</v>
      </c>
      <c r="N95" t="s">
        <v>589</v>
      </c>
      <c r="O95">
        <v>22.2</v>
      </c>
      <c r="P95">
        <v>5</v>
      </c>
      <c r="Q95">
        <v>0</v>
      </c>
      <c r="R95">
        <v>10.43</v>
      </c>
      <c r="S95" s="1">
        <v>42364</v>
      </c>
      <c r="T95">
        <v>2015</v>
      </c>
      <c r="U95" s="1">
        <v>42401</v>
      </c>
    </row>
    <row r="96" spans="1:21" x14ac:dyDescent="0.3">
      <c r="A96" t="s">
        <v>590</v>
      </c>
      <c r="B96" t="s">
        <v>22</v>
      </c>
      <c r="C96" t="s">
        <v>591</v>
      </c>
      <c r="D96" t="s">
        <v>592</v>
      </c>
      <c r="E96" t="s">
        <v>25</v>
      </c>
      <c r="F96" t="s">
        <v>26</v>
      </c>
      <c r="G96" t="s">
        <v>27</v>
      </c>
      <c r="H96" t="s">
        <v>28</v>
      </c>
      <c r="I96">
        <v>90036</v>
      </c>
      <c r="J96" t="s">
        <v>29</v>
      </c>
      <c r="K96" t="s">
        <v>593</v>
      </c>
      <c r="L96" t="s">
        <v>74</v>
      </c>
      <c r="M96" t="s">
        <v>146</v>
      </c>
      <c r="N96" t="s">
        <v>594</v>
      </c>
      <c r="O96">
        <v>190.72</v>
      </c>
      <c r="P96">
        <v>1</v>
      </c>
      <c r="Q96">
        <v>0.2</v>
      </c>
      <c r="R96">
        <v>11.92</v>
      </c>
      <c r="S96" s="1">
        <v>42196</v>
      </c>
      <c r="T96">
        <v>2015</v>
      </c>
      <c r="U96" s="1">
        <v>42258</v>
      </c>
    </row>
    <row r="97" spans="1:21" x14ac:dyDescent="0.3">
      <c r="A97" t="s">
        <v>595</v>
      </c>
      <c r="B97" t="s">
        <v>35</v>
      </c>
      <c r="C97" t="s">
        <v>596</v>
      </c>
      <c r="D97" t="s">
        <v>597</v>
      </c>
      <c r="E97" t="s">
        <v>38</v>
      </c>
      <c r="F97" t="s">
        <v>26</v>
      </c>
      <c r="G97" t="s">
        <v>27</v>
      </c>
      <c r="H97" t="s">
        <v>28</v>
      </c>
      <c r="I97">
        <v>90032</v>
      </c>
      <c r="J97" t="s">
        <v>29</v>
      </c>
      <c r="K97" t="s">
        <v>598</v>
      </c>
      <c r="L97" t="s">
        <v>74</v>
      </c>
      <c r="M97" t="s">
        <v>157</v>
      </c>
      <c r="N97" t="s">
        <v>599</v>
      </c>
      <c r="O97">
        <v>47.94</v>
      </c>
      <c r="P97">
        <v>3</v>
      </c>
      <c r="Q97">
        <v>0</v>
      </c>
      <c r="R97">
        <v>2.4</v>
      </c>
      <c r="S97" s="1">
        <v>42925</v>
      </c>
      <c r="T97">
        <v>2017</v>
      </c>
      <c r="U97" s="1">
        <v>43048</v>
      </c>
    </row>
    <row r="98" spans="1:21" x14ac:dyDescent="0.3">
      <c r="A98" t="s">
        <v>600</v>
      </c>
      <c r="B98" t="s">
        <v>35</v>
      </c>
      <c r="C98" t="s">
        <v>601</v>
      </c>
      <c r="D98" t="s">
        <v>602</v>
      </c>
      <c r="E98" t="s">
        <v>38</v>
      </c>
      <c r="F98" t="s">
        <v>26</v>
      </c>
      <c r="G98" t="s">
        <v>603</v>
      </c>
      <c r="H98" t="s">
        <v>604</v>
      </c>
      <c r="I98">
        <v>85204</v>
      </c>
      <c r="J98" t="s">
        <v>29</v>
      </c>
      <c r="K98" t="s">
        <v>605</v>
      </c>
      <c r="L98" t="s">
        <v>31</v>
      </c>
      <c r="M98" t="s">
        <v>60</v>
      </c>
      <c r="N98" t="s">
        <v>606</v>
      </c>
      <c r="O98">
        <v>16.77</v>
      </c>
      <c r="P98">
        <v>2</v>
      </c>
      <c r="Q98">
        <v>0.2</v>
      </c>
      <c r="R98">
        <v>1.47</v>
      </c>
      <c r="S98" s="1">
        <v>42650</v>
      </c>
      <c r="T98">
        <v>2016</v>
      </c>
      <c r="U98" s="1">
        <v>42650</v>
      </c>
    </row>
    <row r="99" spans="1:21" x14ac:dyDescent="0.3">
      <c r="A99" t="s">
        <v>607</v>
      </c>
      <c r="B99" t="s">
        <v>35</v>
      </c>
      <c r="C99" t="s">
        <v>608</v>
      </c>
      <c r="D99" t="s">
        <v>609</v>
      </c>
      <c r="E99" t="s">
        <v>80</v>
      </c>
      <c r="F99" t="s">
        <v>26</v>
      </c>
      <c r="G99" t="s">
        <v>124</v>
      </c>
      <c r="H99" t="s">
        <v>125</v>
      </c>
      <c r="I99">
        <v>10009</v>
      </c>
      <c r="J99" t="s">
        <v>126</v>
      </c>
      <c r="K99" t="s">
        <v>610</v>
      </c>
      <c r="L99" t="s">
        <v>31</v>
      </c>
      <c r="M99" t="s">
        <v>51</v>
      </c>
      <c r="N99" t="s">
        <v>611</v>
      </c>
      <c r="O99">
        <v>10.75</v>
      </c>
      <c r="P99">
        <v>4</v>
      </c>
      <c r="Q99">
        <v>0.2</v>
      </c>
      <c r="R99">
        <v>3.36</v>
      </c>
      <c r="S99" s="1">
        <v>42075</v>
      </c>
      <c r="T99">
        <v>2015</v>
      </c>
      <c r="U99" s="1">
        <v>42228</v>
      </c>
    </row>
    <row r="100" spans="1:21" x14ac:dyDescent="0.3">
      <c r="A100" t="s">
        <v>612</v>
      </c>
      <c r="B100" t="s">
        <v>114</v>
      </c>
      <c r="C100" t="s">
        <v>613</v>
      </c>
      <c r="D100" t="s">
        <v>614</v>
      </c>
      <c r="E100" t="s">
        <v>38</v>
      </c>
      <c r="F100" t="s">
        <v>26</v>
      </c>
      <c r="G100" t="s">
        <v>615</v>
      </c>
      <c r="H100" t="s">
        <v>57</v>
      </c>
      <c r="I100">
        <v>54302</v>
      </c>
      <c r="J100" t="s">
        <v>58</v>
      </c>
      <c r="K100" t="s">
        <v>616</v>
      </c>
      <c r="L100" t="s">
        <v>91</v>
      </c>
      <c r="M100" t="s">
        <v>184</v>
      </c>
      <c r="N100" t="s">
        <v>617</v>
      </c>
      <c r="O100">
        <v>468.9</v>
      </c>
      <c r="P100">
        <v>6</v>
      </c>
      <c r="Q100">
        <v>0</v>
      </c>
      <c r="R100">
        <v>206.32</v>
      </c>
      <c r="S100" s="1">
        <v>41641</v>
      </c>
      <c r="T100">
        <v>2014</v>
      </c>
      <c r="U100" s="1">
        <v>41700</v>
      </c>
    </row>
    <row r="101" spans="1:21" x14ac:dyDescent="0.3">
      <c r="A101" t="s">
        <v>618</v>
      </c>
      <c r="B101" t="s">
        <v>114</v>
      </c>
      <c r="C101" t="s">
        <v>100</v>
      </c>
      <c r="D101" t="s">
        <v>101</v>
      </c>
      <c r="E101" t="s">
        <v>25</v>
      </c>
      <c r="F101" t="s">
        <v>26</v>
      </c>
      <c r="G101" t="s">
        <v>619</v>
      </c>
      <c r="H101" t="s">
        <v>604</v>
      </c>
      <c r="I101">
        <v>85705</v>
      </c>
      <c r="J101" t="s">
        <v>29</v>
      </c>
      <c r="K101" t="s">
        <v>620</v>
      </c>
      <c r="L101" t="s">
        <v>91</v>
      </c>
      <c r="M101" t="s">
        <v>92</v>
      </c>
      <c r="N101" t="s">
        <v>621</v>
      </c>
      <c r="O101">
        <v>380.86</v>
      </c>
      <c r="P101">
        <v>8</v>
      </c>
      <c r="Q101">
        <v>0.2</v>
      </c>
      <c r="R101">
        <v>38.090000000000003</v>
      </c>
      <c r="S101" s="1">
        <v>42565</v>
      </c>
      <c r="T101">
        <v>2016</v>
      </c>
      <c r="U101" s="1">
        <v>42568</v>
      </c>
    </row>
    <row r="102" spans="1:21" x14ac:dyDescent="0.3">
      <c r="A102" t="s">
        <v>622</v>
      </c>
      <c r="B102" t="s">
        <v>22</v>
      </c>
      <c r="C102" t="s">
        <v>623</v>
      </c>
      <c r="D102" t="s">
        <v>624</v>
      </c>
      <c r="E102" t="s">
        <v>38</v>
      </c>
      <c r="F102" t="s">
        <v>26</v>
      </c>
      <c r="G102" t="s">
        <v>162</v>
      </c>
      <c r="H102" t="s">
        <v>28</v>
      </c>
      <c r="I102">
        <v>94110</v>
      </c>
      <c r="J102" t="s">
        <v>29</v>
      </c>
      <c r="K102" t="s">
        <v>625</v>
      </c>
      <c r="L102" t="s">
        <v>74</v>
      </c>
      <c r="M102" t="s">
        <v>146</v>
      </c>
      <c r="N102" t="s">
        <v>626</v>
      </c>
      <c r="O102">
        <v>1121.57</v>
      </c>
      <c r="P102">
        <v>2</v>
      </c>
      <c r="Q102">
        <v>0.2</v>
      </c>
      <c r="R102">
        <v>0</v>
      </c>
      <c r="S102" s="1">
        <v>42475</v>
      </c>
      <c r="T102">
        <v>2016</v>
      </c>
      <c r="U102" s="1">
        <v>42477</v>
      </c>
    </row>
    <row r="103" spans="1:21" x14ac:dyDescent="0.3">
      <c r="A103" t="s">
        <v>627</v>
      </c>
      <c r="B103" t="s">
        <v>114</v>
      </c>
      <c r="C103" t="s">
        <v>628</v>
      </c>
      <c r="D103" t="s">
        <v>629</v>
      </c>
      <c r="E103" t="s">
        <v>38</v>
      </c>
      <c r="F103" t="s">
        <v>26</v>
      </c>
      <c r="G103" t="s">
        <v>630</v>
      </c>
      <c r="H103" t="s">
        <v>103</v>
      </c>
      <c r="I103">
        <v>32216</v>
      </c>
      <c r="J103" t="s">
        <v>41</v>
      </c>
      <c r="K103" t="s">
        <v>631</v>
      </c>
      <c r="L103" t="s">
        <v>74</v>
      </c>
      <c r="M103" t="s">
        <v>157</v>
      </c>
      <c r="N103" t="s">
        <v>632</v>
      </c>
      <c r="O103">
        <v>34.5</v>
      </c>
      <c r="P103">
        <v>1</v>
      </c>
      <c r="Q103">
        <v>0.2</v>
      </c>
      <c r="R103">
        <v>6.04</v>
      </c>
      <c r="S103" s="1">
        <v>43048</v>
      </c>
      <c r="T103">
        <v>2017</v>
      </c>
      <c r="U103" s="1">
        <v>43078</v>
      </c>
    </row>
    <row r="104" spans="1:21" x14ac:dyDescent="0.3">
      <c r="A104" t="s">
        <v>633</v>
      </c>
      <c r="B104" t="s">
        <v>35</v>
      </c>
      <c r="C104" t="s">
        <v>634</v>
      </c>
      <c r="D104" t="s">
        <v>635</v>
      </c>
      <c r="E104" t="s">
        <v>38</v>
      </c>
      <c r="F104" t="s">
        <v>26</v>
      </c>
      <c r="G104" t="s">
        <v>81</v>
      </c>
      <c r="H104" t="s">
        <v>82</v>
      </c>
      <c r="I104">
        <v>77070</v>
      </c>
      <c r="J104" t="s">
        <v>58</v>
      </c>
      <c r="K104" t="s">
        <v>636</v>
      </c>
      <c r="L104" t="s">
        <v>31</v>
      </c>
      <c r="M104" t="s">
        <v>350</v>
      </c>
      <c r="N104" t="s">
        <v>637</v>
      </c>
      <c r="O104">
        <v>10.82</v>
      </c>
      <c r="P104">
        <v>3</v>
      </c>
      <c r="Q104">
        <v>0.2</v>
      </c>
      <c r="R104">
        <v>2.57</v>
      </c>
      <c r="S104" s="1">
        <v>43063</v>
      </c>
      <c r="T104">
        <v>2017</v>
      </c>
      <c r="U104" s="1">
        <v>43067</v>
      </c>
    </row>
    <row r="105" spans="1:21" x14ac:dyDescent="0.3">
      <c r="A105" t="s">
        <v>638</v>
      </c>
      <c r="B105" t="s">
        <v>22</v>
      </c>
      <c r="C105" t="s">
        <v>639</v>
      </c>
      <c r="D105" t="s">
        <v>640</v>
      </c>
      <c r="E105" t="s">
        <v>25</v>
      </c>
      <c r="F105" t="s">
        <v>26</v>
      </c>
      <c r="G105" t="s">
        <v>641</v>
      </c>
      <c r="H105" t="s">
        <v>28</v>
      </c>
      <c r="I105">
        <v>92804</v>
      </c>
      <c r="J105" t="s">
        <v>29</v>
      </c>
      <c r="K105" t="s">
        <v>642</v>
      </c>
      <c r="L105" t="s">
        <v>31</v>
      </c>
      <c r="M105" t="s">
        <v>60</v>
      </c>
      <c r="N105" t="s">
        <v>643</v>
      </c>
      <c r="O105">
        <v>1295.78</v>
      </c>
      <c r="P105">
        <v>2</v>
      </c>
      <c r="Q105">
        <v>0</v>
      </c>
      <c r="R105">
        <v>310.99</v>
      </c>
      <c r="S105" s="1">
        <v>42915</v>
      </c>
      <c r="T105">
        <v>2017</v>
      </c>
      <c r="U105" s="1">
        <v>42915</v>
      </c>
    </row>
    <row r="106" spans="1:21" x14ac:dyDescent="0.3">
      <c r="A106" t="s">
        <v>644</v>
      </c>
      <c r="B106" t="s">
        <v>22</v>
      </c>
      <c r="C106" t="s">
        <v>645</v>
      </c>
      <c r="D106" t="s">
        <v>646</v>
      </c>
      <c r="E106" t="s">
        <v>38</v>
      </c>
      <c r="F106" t="s">
        <v>26</v>
      </c>
      <c r="G106" t="s">
        <v>457</v>
      </c>
      <c r="H106" t="s">
        <v>40</v>
      </c>
      <c r="I106">
        <v>28403</v>
      </c>
      <c r="J106" t="s">
        <v>41</v>
      </c>
      <c r="K106" t="s">
        <v>647</v>
      </c>
      <c r="L106" t="s">
        <v>31</v>
      </c>
      <c r="M106" t="s">
        <v>227</v>
      </c>
      <c r="N106" t="s">
        <v>648</v>
      </c>
      <c r="O106">
        <v>19.46</v>
      </c>
      <c r="P106">
        <v>4</v>
      </c>
      <c r="Q106">
        <v>0.2</v>
      </c>
      <c r="R106">
        <v>3.4</v>
      </c>
      <c r="S106" s="1">
        <v>41701</v>
      </c>
      <c r="T106">
        <v>2014</v>
      </c>
      <c r="U106" s="1">
        <v>41823</v>
      </c>
    </row>
    <row r="107" spans="1:21" x14ac:dyDescent="0.3">
      <c r="A107" t="s">
        <v>649</v>
      </c>
      <c r="B107" t="s">
        <v>114</v>
      </c>
      <c r="C107" t="s">
        <v>650</v>
      </c>
      <c r="D107" t="s">
        <v>651</v>
      </c>
      <c r="E107" t="s">
        <v>38</v>
      </c>
      <c r="F107" t="s">
        <v>26</v>
      </c>
      <c r="G107" t="s">
        <v>27</v>
      </c>
      <c r="H107" t="s">
        <v>28</v>
      </c>
      <c r="I107">
        <v>90008</v>
      </c>
      <c r="J107" t="s">
        <v>29</v>
      </c>
      <c r="K107" t="s">
        <v>652</v>
      </c>
      <c r="L107" t="s">
        <v>91</v>
      </c>
      <c r="M107" t="s">
        <v>92</v>
      </c>
      <c r="N107" t="s">
        <v>653</v>
      </c>
      <c r="O107">
        <v>374.38</v>
      </c>
      <c r="P107">
        <v>3</v>
      </c>
      <c r="Q107">
        <v>0.2</v>
      </c>
      <c r="R107">
        <v>46.8</v>
      </c>
      <c r="S107" s="1">
        <v>42928</v>
      </c>
      <c r="T107">
        <v>2017</v>
      </c>
      <c r="U107" s="1">
        <v>43020</v>
      </c>
    </row>
    <row r="108" spans="1:21" x14ac:dyDescent="0.3">
      <c r="A108" t="s">
        <v>654</v>
      </c>
      <c r="B108" t="s">
        <v>35</v>
      </c>
      <c r="C108" t="s">
        <v>655</v>
      </c>
      <c r="D108" t="s">
        <v>656</v>
      </c>
      <c r="E108" t="s">
        <v>38</v>
      </c>
      <c r="F108" t="s">
        <v>26</v>
      </c>
      <c r="G108" t="s">
        <v>657</v>
      </c>
      <c r="H108" t="s">
        <v>49</v>
      </c>
      <c r="I108">
        <v>98270</v>
      </c>
      <c r="J108" t="s">
        <v>29</v>
      </c>
      <c r="K108" t="s">
        <v>658</v>
      </c>
      <c r="L108" t="s">
        <v>31</v>
      </c>
      <c r="M108" t="s">
        <v>227</v>
      </c>
      <c r="N108" t="s">
        <v>659</v>
      </c>
      <c r="O108">
        <v>8.82</v>
      </c>
      <c r="P108">
        <v>3</v>
      </c>
      <c r="Q108">
        <v>0</v>
      </c>
      <c r="R108">
        <v>2.38</v>
      </c>
      <c r="S108" s="1">
        <v>42440</v>
      </c>
      <c r="T108">
        <v>2016</v>
      </c>
      <c r="U108" s="1">
        <v>42562</v>
      </c>
    </row>
    <row r="109" spans="1:21" x14ac:dyDescent="0.3">
      <c r="A109" t="s">
        <v>660</v>
      </c>
      <c r="B109" t="s">
        <v>35</v>
      </c>
      <c r="C109" t="s">
        <v>661</v>
      </c>
      <c r="D109" t="s">
        <v>662</v>
      </c>
      <c r="E109" t="s">
        <v>38</v>
      </c>
      <c r="F109" t="s">
        <v>26</v>
      </c>
      <c r="G109" t="s">
        <v>330</v>
      </c>
      <c r="H109" t="s">
        <v>89</v>
      </c>
      <c r="I109">
        <v>60610</v>
      </c>
      <c r="J109" t="s">
        <v>58</v>
      </c>
      <c r="K109" t="s">
        <v>663</v>
      </c>
      <c r="L109" t="s">
        <v>31</v>
      </c>
      <c r="M109" t="s">
        <v>60</v>
      </c>
      <c r="N109" t="s">
        <v>664</v>
      </c>
      <c r="O109">
        <v>69.709999999999994</v>
      </c>
      <c r="P109">
        <v>2</v>
      </c>
      <c r="Q109">
        <v>0.2</v>
      </c>
      <c r="R109">
        <v>8.7100000000000009</v>
      </c>
      <c r="S109" s="1">
        <v>42936</v>
      </c>
      <c r="T109">
        <v>2017</v>
      </c>
      <c r="U109" s="1">
        <v>42942</v>
      </c>
    </row>
    <row r="110" spans="1:21" x14ac:dyDescent="0.3">
      <c r="A110" t="s">
        <v>665</v>
      </c>
      <c r="B110" t="s">
        <v>35</v>
      </c>
      <c r="C110" t="s">
        <v>666</v>
      </c>
      <c r="D110" t="s">
        <v>667</v>
      </c>
      <c r="E110" t="s">
        <v>38</v>
      </c>
      <c r="F110" t="s">
        <v>26</v>
      </c>
      <c r="G110" t="s">
        <v>27</v>
      </c>
      <c r="H110" t="s">
        <v>28</v>
      </c>
      <c r="I110">
        <v>90004</v>
      </c>
      <c r="J110" t="s">
        <v>29</v>
      </c>
      <c r="K110" t="s">
        <v>668</v>
      </c>
      <c r="L110" t="s">
        <v>31</v>
      </c>
      <c r="M110" t="s">
        <v>446</v>
      </c>
      <c r="N110" t="s">
        <v>669</v>
      </c>
      <c r="O110">
        <v>51.52</v>
      </c>
      <c r="P110">
        <v>4</v>
      </c>
      <c r="Q110">
        <v>0</v>
      </c>
      <c r="R110">
        <v>1.55</v>
      </c>
      <c r="S110" s="1">
        <v>42286</v>
      </c>
      <c r="T110">
        <v>2015</v>
      </c>
      <c r="U110" s="1">
        <v>42286</v>
      </c>
    </row>
    <row r="111" spans="1:21" x14ac:dyDescent="0.3">
      <c r="A111" t="s">
        <v>670</v>
      </c>
      <c r="B111" t="s">
        <v>114</v>
      </c>
      <c r="C111" t="s">
        <v>671</v>
      </c>
      <c r="D111" t="s">
        <v>672</v>
      </c>
      <c r="E111" t="s">
        <v>38</v>
      </c>
      <c r="F111" t="s">
        <v>26</v>
      </c>
      <c r="G111" t="s">
        <v>199</v>
      </c>
      <c r="H111" t="s">
        <v>200</v>
      </c>
      <c r="I111">
        <v>19134</v>
      </c>
      <c r="J111" t="s">
        <v>126</v>
      </c>
      <c r="K111" t="s">
        <v>673</v>
      </c>
      <c r="L111" t="s">
        <v>31</v>
      </c>
      <c r="M111" t="s">
        <v>446</v>
      </c>
      <c r="N111" t="s">
        <v>674</v>
      </c>
      <c r="O111">
        <v>11.63</v>
      </c>
      <c r="P111">
        <v>2</v>
      </c>
      <c r="Q111">
        <v>0.2</v>
      </c>
      <c r="R111">
        <v>1.02</v>
      </c>
      <c r="S111" s="1">
        <v>42565</v>
      </c>
      <c r="T111">
        <v>2016</v>
      </c>
      <c r="U111" s="1">
        <v>42567</v>
      </c>
    </row>
    <row r="112" spans="1:21" x14ac:dyDescent="0.3">
      <c r="A112" t="s">
        <v>675</v>
      </c>
      <c r="B112" t="s">
        <v>35</v>
      </c>
      <c r="C112" t="s">
        <v>676</v>
      </c>
      <c r="D112" t="s">
        <v>677</v>
      </c>
      <c r="E112" t="s">
        <v>80</v>
      </c>
      <c r="F112" t="s">
        <v>26</v>
      </c>
      <c r="G112" t="s">
        <v>124</v>
      </c>
      <c r="H112" t="s">
        <v>125</v>
      </c>
      <c r="I112">
        <v>10009</v>
      </c>
      <c r="J112" t="s">
        <v>126</v>
      </c>
      <c r="K112" t="s">
        <v>678</v>
      </c>
      <c r="L112" t="s">
        <v>74</v>
      </c>
      <c r="M112" t="s">
        <v>157</v>
      </c>
      <c r="N112" t="s">
        <v>679</v>
      </c>
      <c r="O112">
        <v>35.56</v>
      </c>
      <c r="P112">
        <v>7</v>
      </c>
      <c r="Q112">
        <v>0</v>
      </c>
      <c r="R112">
        <v>12.09</v>
      </c>
      <c r="S112" s="1">
        <v>42993</v>
      </c>
      <c r="T112">
        <v>2017</v>
      </c>
      <c r="U112" s="1">
        <v>42997</v>
      </c>
    </row>
    <row r="113" spans="1:21" x14ac:dyDescent="0.3">
      <c r="A113" t="s">
        <v>680</v>
      </c>
      <c r="B113" t="s">
        <v>35</v>
      </c>
      <c r="C113" t="s">
        <v>681</v>
      </c>
      <c r="D113" t="s">
        <v>682</v>
      </c>
      <c r="E113" t="s">
        <v>38</v>
      </c>
      <c r="F113" t="s">
        <v>26</v>
      </c>
      <c r="G113" t="s">
        <v>48</v>
      </c>
      <c r="H113" t="s">
        <v>49</v>
      </c>
      <c r="I113">
        <v>98115</v>
      </c>
      <c r="J113" t="s">
        <v>29</v>
      </c>
      <c r="K113" t="s">
        <v>683</v>
      </c>
      <c r="L113" t="s">
        <v>31</v>
      </c>
      <c r="M113" t="s">
        <v>171</v>
      </c>
      <c r="N113" t="s">
        <v>684</v>
      </c>
      <c r="O113">
        <v>97.16</v>
      </c>
      <c r="P113">
        <v>2</v>
      </c>
      <c r="Q113">
        <v>0</v>
      </c>
      <c r="R113">
        <v>28.18</v>
      </c>
      <c r="S113" s="1">
        <v>42874</v>
      </c>
      <c r="T113">
        <v>2017</v>
      </c>
      <c r="U113" s="1">
        <v>42878</v>
      </c>
    </row>
    <row r="114" spans="1:21" x14ac:dyDescent="0.3">
      <c r="A114" t="s">
        <v>685</v>
      </c>
      <c r="B114" t="s">
        <v>22</v>
      </c>
      <c r="C114" t="s">
        <v>686</v>
      </c>
      <c r="D114" t="s">
        <v>687</v>
      </c>
      <c r="E114" t="s">
        <v>25</v>
      </c>
      <c r="F114" t="s">
        <v>26</v>
      </c>
      <c r="G114" t="s">
        <v>688</v>
      </c>
      <c r="H114" t="s">
        <v>689</v>
      </c>
      <c r="I114">
        <v>31088</v>
      </c>
      <c r="J114" t="s">
        <v>41</v>
      </c>
      <c r="K114" t="s">
        <v>690</v>
      </c>
      <c r="L114" t="s">
        <v>74</v>
      </c>
      <c r="M114" t="s">
        <v>146</v>
      </c>
      <c r="N114" t="s">
        <v>691</v>
      </c>
      <c r="O114">
        <v>392.94</v>
      </c>
      <c r="P114">
        <v>3</v>
      </c>
      <c r="Q114">
        <v>0</v>
      </c>
      <c r="R114">
        <v>43.22</v>
      </c>
      <c r="S114" s="1">
        <v>42104</v>
      </c>
      <c r="T114">
        <v>2015</v>
      </c>
      <c r="U114" s="1">
        <v>42257</v>
      </c>
    </row>
    <row r="115" spans="1:21" x14ac:dyDescent="0.3">
      <c r="A115" t="s">
        <v>692</v>
      </c>
      <c r="B115" t="s">
        <v>35</v>
      </c>
      <c r="C115" t="s">
        <v>693</v>
      </c>
      <c r="D115" t="s">
        <v>694</v>
      </c>
      <c r="E115" t="s">
        <v>25</v>
      </c>
      <c r="F115" t="s">
        <v>26</v>
      </c>
      <c r="G115" t="s">
        <v>695</v>
      </c>
      <c r="H115" t="s">
        <v>169</v>
      </c>
      <c r="I115">
        <v>55407</v>
      </c>
      <c r="J115" t="s">
        <v>58</v>
      </c>
      <c r="K115" t="s">
        <v>696</v>
      </c>
      <c r="L115" t="s">
        <v>74</v>
      </c>
      <c r="M115" t="s">
        <v>157</v>
      </c>
      <c r="N115" t="s">
        <v>697</v>
      </c>
      <c r="O115">
        <v>18.84</v>
      </c>
      <c r="P115">
        <v>3</v>
      </c>
      <c r="Q115">
        <v>0</v>
      </c>
      <c r="R115">
        <v>6.03</v>
      </c>
      <c r="S115" s="1">
        <v>42722</v>
      </c>
      <c r="T115">
        <v>2016</v>
      </c>
      <c r="U115" s="1">
        <v>42726</v>
      </c>
    </row>
    <row r="116" spans="1:21" x14ac:dyDescent="0.3">
      <c r="A116" t="s">
        <v>698</v>
      </c>
      <c r="B116" t="s">
        <v>35</v>
      </c>
      <c r="C116" t="s">
        <v>699</v>
      </c>
      <c r="D116" t="s">
        <v>700</v>
      </c>
      <c r="E116" t="s">
        <v>38</v>
      </c>
      <c r="F116" t="s">
        <v>26</v>
      </c>
      <c r="G116" t="s">
        <v>701</v>
      </c>
      <c r="H116" t="s">
        <v>110</v>
      </c>
      <c r="I116">
        <v>48307</v>
      </c>
      <c r="J116" t="s">
        <v>58</v>
      </c>
      <c r="K116" t="s">
        <v>702</v>
      </c>
      <c r="L116" t="s">
        <v>91</v>
      </c>
      <c r="M116" t="s">
        <v>184</v>
      </c>
      <c r="N116" t="s">
        <v>703</v>
      </c>
      <c r="O116">
        <v>132.52000000000001</v>
      </c>
      <c r="P116">
        <v>4</v>
      </c>
      <c r="Q116">
        <v>0</v>
      </c>
      <c r="R116">
        <v>54.33</v>
      </c>
      <c r="S116" s="1">
        <v>43014</v>
      </c>
      <c r="T116">
        <v>2017</v>
      </c>
      <c r="U116" s="1">
        <v>43014</v>
      </c>
    </row>
    <row r="117" spans="1:21" x14ac:dyDescent="0.3">
      <c r="A117" t="s">
        <v>704</v>
      </c>
      <c r="B117" t="s">
        <v>35</v>
      </c>
      <c r="C117" t="s">
        <v>705</v>
      </c>
      <c r="D117" t="s">
        <v>706</v>
      </c>
      <c r="E117" t="s">
        <v>80</v>
      </c>
      <c r="F117" t="s">
        <v>26</v>
      </c>
      <c r="G117" t="s">
        <v>707</v>
      </c>
      <c r="H117" t="s">
        <v>283</v>
      </c>
      <c r="I117">
        <v>7060</v>
      </c>
      <c r="J117" t="s">
        <v>126</v>
      </c>
      <c r="K117" t="s">
        <v>708</v>
      </c>
      <c r="L117" t="s">
        <v>31</v>
      </c>
      <c r="M117" t="s">
        <v>43</v>
      </c>
      <c r="N117" t="s">
        <v>709</v>
      </c>
      <c r="O117">
        <v>6.48</v>
      </c>
      <c r="P117">
        <v>1</v>
      </c>
      <c r="Q117">
        <v>0</v>
      </c>
      <c r="R117">
        <v>3.18</v>
      </c>
      <c r="S117" s="1">
        <v>42937</v>
      </c>
      <c r="T117">
        <v>2017</v>
      </c>
      <c r="U117" s="1">
        <v>42941</v>
      </c>
    </row>
    <row r="118" spans="1:21" x14ac:dyDescent="0.3">
      <c r="A118" t="s">
        <v>710</v>
      </c>
      <c r="B118" t="s">
        <v>35</v>
      </c>
      <c r="C118" t="s">
        <v>711</v>
      </c>
      <c r="D118" t="s">
        <v>712</v>
      </c>
      <c r="E118" t="s">
        <v>80</v>
      </c>
      <c r="F118" t="s">
        <v>26</v>
      </c>
      <c r="G118" t="s">
        <v>525</v>
      </c>
      <c r="H118" t="s">
        <v>526</v>
      </c>
      <c r="I118">
        <v>47201</v>
      </c>
      <c r="J118" t="s">
        <v>58</v>
      </c>
      <c r="K118" t="s">
        <v>713</v>
      </c>
      <c r="L118" t="s">
        <v>31</v>
      </c>
      <c r="M118" t="s">
        <v>171</v>
      </c>
      <c r="N118" t="s">
        <v>714</v>
      </c>
      <c r="O118">
        <v>209.3</v>
      </c>
      <c r="P118">
        <v>2</v>
      </c>
      <c r="Q118">
        <v>0</v>
      </c>
      <c r="R118">
        <v>56.51</v>
      </c>
      <c r="S118" s="1">
        <v>43099</v>
      </c>
      <c r="T118">
        <v>2017</v>
      </c>
      <c r="U118" s="1">
        <v>43221</v>
      </c>
    </row>
    <row r="119" spans="1:21" x14ac:dyDescent="0.3">
      <c r="A119" t="s">
        <v>715</v>
      </c>
      <c r="B119" t="s">
        <v>35</v>
      </c>
      <c r="C119" t="s">
        <v>716</v>
      </c>
      <c r="D119" t="s">
        <v>717</v>
      </c>
      <c r="E119" t="s">
        <v>80</v>
      </c>
      <c r="F119" t="s">
        <v>26</v>
      </c>
      <c r="G119" t="s">
        <v>124</v>
      </c>
      <c r="H119" t="s">
        <v>125</v>
      </c>
      <c r="I119">
        <v>10024</v>
      </c>
      <c r="J119" t="s">
        <v>126</v>
      </c>
      <c r="K119" t="s">
        <v>119</v>
      </c>
      <c r="L119" t="s">
        <v>31</v>
      </c>
      <c r="M119" t="s">
        <v>43</v>
      </c>
      <c r="N119" t="s">
        <v>120</v>
      </c>
      <c r="O119">
        <v>379.4</v>
      </c>
      <c r="P119">
        <v>10</v>
      </c>
      <c r="Q119">
        <v>0</v>
      </c>
      <c r="R119">
        <v>178.32</v>
      </c>
      <c r="S119" s="1">
        <v>42666</v>
      </c>
      <c r="T119">
        <v>2016</v>
      </c>
      <c r="U119" s="1">
        <v>42672</v>
      </c>
    </row>
    <row r="120" spans="1:21" x14ac:dyDescent="0.3">
      <c r="A120" t="s">
        <v>718</v>
      </c>
      <c r="B120" t="s">
        <v>35</v>
      </c>
      <c r="C120" t="s">
        <v>719</v>
      </c>
      <c r="D120" t="s">
        <v>720</v>
      </c>
      <c r="E120" t="s">
        <v>25</v>
      </c>
      <c r="F120" t="s">
        <v>26</v>
      </c>
      <c r="G120" t="s">
        <v>124</v>
      </c>
      <c r="H120" t="s">
        <v>125</v>
      </c>
      <c r="I120">
        <v>10011</v>
      </c>
      <c r="J120" t="s">
        <v>126</v>
      </c>
      <c r="K120" t="s">
        <v>721</v>
      </c>
      <c r="L120" t="s">
        <v>31</v>
      </c>
      <c r="M120" t="s">
        <v>60</v>
      </c>
      <c r="N120" t="s">
        <v>722</v>
      </c>
      <c r="O120">
        <v>459.95</v>
      </c>
      <c r="P120">
        <v>5</v>
      </c>
      <c r="Q120">
        <v>0</v>
      </c>
      <c r="R120">
        <v>18.399999999999999</v>
      </c>
      <c r="S120" s="1">
        <v>42455</v>
      </c>
      <c r="T120">
        <v>2016</v>
      </c>
      <c r="U120" s="1">
        <v>42459</v>
      </c>
    </row>
    <row r="121" spans="1:21" x14ac:dyDescent="0.3">
      <c r="A121" t="s">
        <v>723</v>
      </c>
      <c r="B121" t="s">
        <v>724</v>
      </c>
      <c r="C121" t="s">
        <v>328</v>
      </c>
      <c r="D121" t="s">
        <v>329</v>
      </c>
      <c r="E121" t="s">
        <v>38</v>
      </c>
      <c r="F121" t="s">
        <v>26</v>
      </c>
      <c r="G121" t="s">
        <v>486</v>
      </c>
      <c r="H121" t="s">
        <v>480</v>
      </c>
      <c r="I121">
        <v>40214</v>
      </c>
      <c r="J121" t="s">
        <v>41</v>
      </c>
      <c r="K121" t="s">
        <v>725</v>
      </c>
      <c r="L121" t="s">
        <v>31</v>
      </c>
      <c r="M121" t="s">
        <v>350</v>
      </c>
      <c r="N121" t="s">
        <v>726</v>
      </c>
      <c r="O121">
        <v>10.74</v>
      </c>
      <c r="P121">
        <v>3</v>
      </c>
      <c r="Q121">
        <v>0</v>
      </c>
      <c r="R121">
        <v>5.26</v>
      </c>
      <c r="S121" s="1">
        <v>42471</v>
      </c>
      <c r="T121">
        <v>2016</v>
      </c>
      <c r="U121" s="1">
        <v>42471</v>
      </c>
    </row>
    <row r="122" spans="1:21" x14ac:dyDescent="0.3">
      <c r="A122" t="s">
        <v>727</v>
      </c>
      <c r="B122" t="s">
        <v>114</v>
      </c>
      <c r="C122" t="s">
        <v>728</v>
      </c>
      <c r="D122" t="s">
        <v>729</v>
      </c>
      <c r="E122" t="s">
        <v>38</v>
      </c>
      <c r="F122" t="s">
        <v>26</v>
      </c>
      <c r="G122" t="s">
        <v>730</v>
      </c>
      <c r="H122" t="s">
        <v>220</v>
      </c>
      <c r="I122">
        <v>44105</v>
      </c>
      <c r="J122" t="s">
        <v>126</v>
      </c>
      <c r="K122" t="s">
        <v>731</v>
      </c>
      <c r="L122" t="s">
        <v>74</v>
      </c>
      <c r="M122" t="s">
        <v>157</v>
      </c>
      <c r="N122" t="s">
        <v>732</v>
      </c>
      <c r="O122">
        <v>30.36</v>
      </c>
      <c r="P122">
        <v>5</v>
      </c>
      <c r="Q122">
        <v>0.2</v>
      </c>
      <c r="R122">
        <v>8.73</v>
      </c>
      <c r="S122" s="1">
        <v>41997</v>
      </c>
      <c r="T122">
        <v>2014</v>
      </c>
      <c r="U122" s="1">
        <v>41999</v>
      </c>
    </row>
    <row r="123" spans="1:21" x14ac:dyDescent="0.3">
      <c r="A123" t="s">
        <v>733</v>
      </c>
      <c r="B123" t="s">
        <v>35</v>
      </c>
      <c r="C123" t="s">
        <v>734</v>
      </c>
      <c r="D123" t="s">
        <v>735</v>
      </c>
      <c r="E123" t="s">
        <v>38</v>
      </c>
      <c r="F123" t="s">
        <v>26</v>
      </c>
      <c r="G123" t="s">
        <v>421</v>
      </c>
      <c r="H123" t="s">
        <v>89</v>
      </c>
      <c r="I123">
        <v>62301</v>
      </c>
      <c r="J123" t="s">
        <v>58</v>
      </c>
      <c r="K123" t="s">
        <v>736</v>
      </c>
      <c r="L123" t="s">
        <v>31</v>
      </c>
      <c r="M123" t="s">
        <v>227</v>
      </c>
      <c r="N123" t="s">
        <v>737</v>
      </c>
      <c r="O123">
        <v>19.559999999999999</v>
      </c>
      <c r="P123">
        <v>5</v>
      </c>
      <c r="Q123">
        <v>0.2</v>
      </c>
      <c r="R123">
        <v>1.71</v>
      </c>
      <c r="S123" s="1">
        <v>42901</v>
      </c>
      <c r="T123">
        <v>2017</v>
      </c>
      <c r="U123" s="1">
        <v>42908</v>
      </c>
    </row>
    <row r="124" spans="1:21" x14ac:dyDescent="0.3">
      <c r="A124" t="s">
        <v>738</v>
      </c>
      <c r="B124" t="s">
        <v>35</v>
      </c>
      <c r="C124" t="s">
        <v>739</v>
      </c>
      <c r="D124" t="s">
        <v>740</v>
      </c>
      <c r="E124" t="s">
        <v>38</v>
      </c>
      <c r="F124" t="s">
        <v>26</v>
      </c>
      <c r="G124" t="s">
        <v>124</v>
      </c>
      <c r="H124" t="s">
        <v>125</v>
      </c>
      <c r="I124">
        <v>10035</v>
      </c>
      <c r="J124" t="s">
        <v>126</v>
      </c>
      <c r="K124" t="s">
        <v>741</v>
      </c>
      <c r="L124" t="s">
        <v>74</v>
      </c>
      <c r="M124" t="s">
        <v>742</v>
      </c>
      <c r="N124" t="s">
        <v>743</v>
      </c>
      <c r="O124">
        <v>191.98</v>
      </c>
      <c r="P124">
        <v>2</v>
      </c>
      <c r="Q124">
        <v>0.2</v>
      </c>
      <c r="R124">
        <v>4.8</v>
      </c>
      <c r="S124" s="1">
        <v>43094</v>
      </c>
      <c r="T124">
        <v>2017</v>
      </c>
      <c r="U124" s="1">
        <v>43098</v>
      </c>
    </row>
    <row r="125" spans="1:21" x14ac:dyDescent="0.3">
      <c r="A125" t="s">
        <v>744</v>
      </c>
      <c r="B125" t="s">
        <v>35</v>
      </c>
      <c r="C125" t="s">
        <v>745</v>
      </c>
      <c r="D125" t="s">
        <v>746</v>
      </c>
      <c r="E125" t="s">
        <v>25</v>
      </c>
      <c r="F125" t="s">
        <v>26</v>
      </c>
      <c r="G125" t="s">
        <v>730</v>
      </c>
      <c r="H125" t="s">
        <v>220</v>
      </c>
      <c r="I125">
        <v>44105</v>
      </c>
      <c r="J125" t="s">
        <v>126</v>
      </c>
      <c r="K125" t="s">
        <v>302</v>
      </c>
      <c r="L125" t="s">
        <v>74</v>
      </c>
      <c r="M125" t="s">
        <v>157</v>
      </c>
      <c r="N125" t="s">
        <v>303</v>
      </c>
      <c r="O125">
        <v>15.07</v>
      </c>
      <c r="P125">
        <v>3</v>
      </c>
      <c r="Q125">
        <v>0.2</v>
      </c>
      <c r="R125">
        <v>4.1399999999999997</v>
      </c>
      <c r="S125" s="1">
        <v>42775</v>
      </c>
      <c r="T125">
        <v>2017</v>
      </c>
      <c r="U125" s="1">
        <v>42956</v>
      </c>
    </row>
    <row r="126" spans="1:21" x14ac:dyDescent="0.3">
      <c r="A126" t="s">
        <v>747</v>
      </c>
      <c r="B126" t="s">
        <v>22</v>
      </c>
      <c r="C126" t="s">
        <v>748</v>
      </c>
      <c r="D126" t="s">
        <v>749</v>
      </c>
      <c r="E126" t="s">
        <v>25</v>
      </c>
      <c r="F126" t="s">
        <v>26</v>
      </c>
      <c r="G126" t="s">
        <v>48</v>
      </c>
      <c r="H126" t="s">
        <v>49</v>
      </c>
      <c r="I126">
        <v>98103</v>
      </c>
      <c r="J126" t="s">
        <v>29</v>
      </c>
      <c r="K126" t="s">
        <v>750</v>
      </c>
      <c r="L126" t="s">
        <v>74</v>
      </c>
      <c r="M126" t="s">
        <v>157</v>
      </c>
      <c r="N126" t="s">
        <v>751</v>
      </c>
      <c r="O126">
        <v>209.88</v>
      </c>
      <c r="P126">
        <v>3</v>
      </c>
      <c r="Q126">
        <v>0</v>
      </c>
      <c r="R126">
        <v>35.68</v>
      </c>
      <c r="S126" s="1">
        <v>42471</v>
      </c>
      <c r="T126">
        <v>2016</v>
      </c>
      <c r="U126" s="1">
        <v>42593</v>
      </c>
    </row>
    <row r="127" spans="1:21" x14ac:dyDescent="0.3">
      <c r="A127" t="s">
        <v>752</v>
      </c>
      <c r="B127" t="s">
        <v>114</v>
      </c>
      <c r="C127" t="s">
        <v>753</v>
      </c>
      <c r="D127" t="s">
        <v>754</v>
      </c>
      <c r="E127" t="s">
        <v>80</v>
      </c>
      <c r="F127" t="s">
        <v>26</v>
      </c>
      <c r="G127" t="s">
        <v>124</v>
      </c>
      <c r="H127" t="s">
        <v>125</v>
      </c>
      <c r="I127">
        <v>10035</v>
      </c>
      <c r="J127" t="s">
        <v>126</v>
      </c>
      <c r="K127" t="s">
        <v>538</v>
      </c>
      <c r="L127" t="s">
        <v>31</v>
      </c>
      <c r="M127" t="s">
        <v>43</v>
      </c>
      <c r="N127" t="s">
        <v>539</v>
      </c>
      <c r="O127">
        <v>55.48</v>
      </c>
      <c r="P127">
        <v>1</v>
      </c>
      <c r="Q127">
        <v>0</v>
      </c>
      <c r="R127">
        <v>26.63</v>
      </c>
      <c r="S127" s="1">
        <v>41763</v>
      </c>
      <c r="T127">
        <v>2014</v>
      </c>
      <c r="U127" s="1">
        <v>41824</v>
      </c>
    </row>
    <row r="128" spans="1:21" x14ac:dyDescent="0.3">
      <c r="A128" t="s">
        <v>755</v>
      </c>
      <c r="B128" t="s">
        <v>35</v>
      </c>
      <c r="C128" t="s">
        <v>756</v>
      </c>
      <c r="D128" t="s">
        <v>757</v>
      </c>
      <c r="E128" t="s">
        <v>38</v>
      </c>
      <c r="F128" t="s">
        <v>26</v>
      </c>
      <c r="G128" t="s">
        <v>758</v>
      </c>
      <c r="H128" t="s">
        <v>103</v>
      </c>
      <c r="I128">
        <v>32137</v>
      </c>
      <c r="J128" t="s">
        <v>41</v>
      </c>
      <c r="K128" t="s">
        <v>759</v>
      </c>
      <c r="L128" t="s">
        <v>31</v>
      </c>
      <c r="M128" t="s">
        <v>140</v>
      </c>
      <c r="N128" t="s">
        <v>760</v>
      </c>
      <c r="O128">
        <v>24.45</v>
      </c>
      <c r="P128">
        <v>4</v>
      </c>
      <c r="Q128">
        <v>0.2</v>
      </c>
      <c r="R128">
        <v>8.86</v>
      </c>
      <c r="S128" s="1">
        <v>42803</v>
      </c>
      <c r="T128">
        <v>2017</v>
      </c>
      <c r="U128" s="1">
        <v>42925</v>
      </c>
    </row>
    <row r="129" spans="1:21" x14ac:dyDescent="0.3">
      <c r="A129" t="s">
        <v>761</v>
      </c>
      <c r="B129" t="s">
        <v>22</v>
      </c>
      <c r="C129" t="s">
        <v>745</v>
      </c>
      <c r="D129" t="s">
        <v>746</v>
      </c>
      <c r="E129" t="s">
        <v>25</v>
      </c>
      <c r="F129" t="s">
        <v>26</v>
      </c>
      <c r="G129" t="s">
        <v>48</v>
      </c>
      <c r="H129" t="s">
        <v>49</v>
      </c>
      <c r="I129">
        <v>98105</v>
      </c>
      <c r="J129" t="s">
        <v>29</v>
      </c>
      <c r="K129" t="s">
        <v>762</v>
      </c>
      <c r="L129" t="s">
        <v>31</v>
      </c>
      <c r="M129" t="s">
        <v>51</v>
      </c>
      <c r="N129" t="s">
        <v>763</v>
      </c>
      <c r="O129">
        <v>19.920000000000002</v>
      </c>
      <c r="P129">
        <v>5</v>
      </c>
      <c r="Q129">
        <v>0.2</v>
      </c>
      <c r="R129">
        <v>6.97</v>
      </c>
      <c r="S129" s="1">
        <v>41646</v>
      </c>
      <c r="T129">
        <v>2014</v>
      </c>
      <c r="U129" s="1">
        <v>41797</v>
      </c>
    </row>
    <row r="130" spans="1:21" x14ac:dyDescent="0.3">
      <c r="A130" t="s">
        <v>764</v>
      </c>
      <c r="B130" t="s">
        <v>114</v>
      </c>
      <c r="C130" t="s">
        <v>765</v>
      </c>
      <c r="D130" t="s">
        <v>766</v>
      </c>
      <c r="E130" t="s">
        <v>38</v>
      </c>
      <c r="F130" t="s">
        <v>26</v>
      </c>
      <c r="G130" t="s">
        <v>767</v>
      </c>
      <c r="H130" t="s">
        <v>768</v>
      </c>
      <c r="I130">
        <v>19901</v>
      </c>
      <c r="J130" t="s">
        <v>126</v>
      </c>
      <c r="K130" t="s">
        <v>769</v>
      </c>
      <c r="L130" t="s">
        <v>74</v>
      </c>
      <c r="M130" t="s">
        <v>157</v>
      </c>
      <c r="N130" t="s">
        <v>770</v>
      </c>
      <c r="O130">
        <v>9.94</v>
      </c>
      <c r="P130">
        <v>2</v>
      </c>
      <c r="Q130">
        <v>0</v>
      </c>
      <c r="R130">
        <v>3.08</v>
      </c>
      <c r="S130" s="1">
        <v>41944</v>
      </c>
      <c r="T130">
        <v>2014</v>
      </c>
      <c r="U130" s="1">
        <v>41944</v>
      </c>
    </row>
    <row r="131" spans="1:21" x14ac:dyDescent="0.3">
      <c r="A131" t="s">
        <v>771</v>
      </c>
      <c r="B131" t="s">
        <v>35</v>
      </c>
      <c r="C131" t="s">
        <v>772</v>
      </c>
      <c r="D131" t="s">
        <v>773</v>
      </c>
      <c r="E131" t="s">
        <v>38</v>
      </c>
      <c r="F131" t="s">
        <v>26</v>
      </c>
      <c r="G131" t="s">
        <v>219</v>
      </c>
      <c r="H131" t="s">
        <v>220</v>
      </c>
      <c r="I131">
        <v>43055</v>
      </c>
      <c r="J131" t="s">
        <v>126</v>
      </c>
      <c r="K131" t="s">
        <v>774</v>
      </c>
      <c r="L131" t="s">
        <v>74</v>
      </c>
      <c r="M131" t="s">
        <v>157</v>
      </c>
      <c r="N131" t="s">
        <v>775</v>
      </c>
      <c r="O131">
        <v>103.06</v>
      </c>
      <c r="P131">
        <v>3</v>
      </c>
      <c r="Q131">
        <v>0.2</v>
      </c>
      <c r="R131">
        <v>24.48</v>
      </c>
      <c r="S131" s="1">
        <v>43002</v>
      </c>
      <c r="T131">
        <v>2017</v>
      </c>
      <c r="U131" s="1">
        <v>43007</v>
      </c>
    </row>
    <row r="132" spans="1:21" x14ac:dyDescent="0.3">
      <c r="A132" t="s">
        <v>776</v>
      </c>
      <c r="B132" t="s">
        <v>35</v>
      </c>
      <c r="C132" t="s">
        <v>777</v>
      </c>
      <c r="D132" t="s">
        <v>778</v>
      </c>
      <c r="E132" t="s">
        <v>80</v>
      </c>
      <c r="F132" t="s">
        <v>26</v>
      </c>
      <c r="G132" t="s">
        <v>27</v>
      </c>
      <c r="H132" t="s">
        <v>28</v>
      </c>
      <c r="I132">
        <v>90045</v>
      </c>
      <c r="J132" t="s">
        <v>29</v>
      </c>
      <c r="K132" t="s">
        <v>779</v>
      </c>
      <c r="L132" t="s">
        <v>31</v>
      </c>
      <c r="M132" t="s">
        <v>43</v>
      </c>
      <c r="N132" t="s">
        <v>780</v>
      </c>
      <c r="O132">
        <v>146.82</v>
      </c>
      <c r="P132">
        <v>3</v>
      </c>
      <c r="Q132">
        <v>0</v>
      </c>
      <c r="R132">
        <v>73.41</v>
      </c>
      <c r="S132" s="1">
        <v>42413</v>
      </c>
      <c r="T132">
        <v>2016</v>
      </c>
      <c r="U132" s="1">
        <v>42418</v>
      </c>
    </row>
    <row r="133" spans="1:21" x14ac:dyDescent="0.3">
      <c r="A133" t="s">
        <v>781</v>
      </c>
      <c r="B133" t="s">
        <v>35</v>
      </c>
      <c r="C133" t="s">
        <v>782</v>
      </c>
      <c r="D133" t="s">
        <v>783</v>
      </c>
      <c r="E133" t="s">
        <v>80</v>
      </c>
      <c r="F133" t="s">
        <v>26</v>
      </c>
      <c r="G133" t="s">
        <v>199</v>
      </c>
      <c r="H133" t="s">
        <v>200</v>
      </c>
      <c r="I133">
        <v>19140</v>
      </c>
      <c r="J133" t="s">
        <v>126</v>
      </c>
      <c r="K133" t="s">
        <v>784</v>
      </c>
      <c r="L133" t="s">
        <v>74</v>
      </c>
      <c r="M133" t="s">
        <v>157</v>
      </c>
      <c r="N133" t="s">
        <v>785</v>
      </c>
      <c r="O133">
        <v>129.91999999999999</v>
      </c>
      <c r="P133">
        <v>5</v>
      </c>
      <c r="Q133">
        <v>0.2</v>
      </c>
      <c r="R133">
        <v>21.11</v>
      </c>
      <c r="S133" s="1">
        <v>41830</v>
      </c>
      <c r="T133">
        <v>2014</v>
      </c>
      <c r="U133" s="1">
        <v>41925</v>
      </c>
    </row>
    <row r="134" spans="1:21" x14ac:dyDescent="0.3">
      <c r="A134" t="s">
        <v>786</v>
      </c>
      <c r="B134" t="s">
        <v>35</v>
      </c>
      <c r="C134" t="s">
        <v>787</v>
      </c>
      <c r="D134" t="s">
        <v>788</v>
      </c>
      <c r="E134" t="s">
        <v>25</v>
      </c>
      <c r="F134" t="s">
        <v>26</v>
      </c>
      <c r="G134" t="s">
        <v>789</v>
      </c>
      <c r="H134" t="s">
        <v>103</v>
      </c>
      <c r="I134">
        <v>33012</v>
      </c>
      <c r="J134" t="s">
        <v>41</v>
      </c>
      <c r="K134" t="s">
        <v>790</v>
      </c>
      <c r="L134" t="s">
        <v>31</v>
      </c>
      <c r="M134" t="s">
        <v>446</v>
      </c>
      <c r="N134" t="s">
        <v>791</v>
      </c>
      <c r="O134">
        <v>45.58</v>
      </c>
      <c r="P134">
        <v>7</v>
      </c>
      <c r="Q134">
        <v>0.2</v>
      </c>
      <c r="R134">
        <v>5.13</v>
      </c>
      <c r="S134" s="1">
        <v>42558</v>
      </c>
      <c r="T134">
        <v>2016</v>
      </c>
      <c r="U134" s="1">
        <v>42711</v>
      </c>
    </row>
    <row r="135" spans="1:21" x14ac:dyDescent="0.3">
      <c r="A135" t="s">
        <v>792</v>
      </c>
      <c r="B135" t="s">
        <v>35</v>
      </c>
      <c r="C135" t="s">
        <v>174</v>
      </c>
      <c r="D135" t="s">
        <v>175</v>
      </c>
      <c r="E135" t="s">
        <v>38</v>
      </c>
      <c r="F135" t="s">
        <v>26</v>
      </c>
      <c r="G135" t="s">
        <v>162</v>
      </c>
      <c r="H135" t="s">
        <v>28</v>
      </c>
      <c r="I135">
        <v>94110</v>
      </c>
      <c r="J135" t="s">
        <v>29</v>
      </c>
      <c r="K135" t="s">
        <v>793</v>
      </c>
      <c r="L135" t="s">
        <v>91</v>
      </c>
      <c r="M135" t="s">
        <v>184</v>
      </c>
      <c r="N135" t="s">
        <v>794</v>
      </c>
      <c r="O135">
        <v>49.98</v>
      </c>
      <c r="P135">
        <v>2</v>
      </c>
      <c r="Q135">
        <v>0</v>
      </c>
      <c r="R135">
        <v>8.5</v>
      </c>
      <c r="S135" s="1">
        <v>41860</v>
      </c>
      <c r="T135">
        <v>2014</v>
      </c>
      <c r="U135" s="1">
        <v>41982</v>
      </c>
    </row>
    <row r="136" spans="1:21" x14ac:dyDescent="0.3">
      <c r="A136" t="s">
        <v>795</v>
      </c>
      <c r="B136" t="s">
        <v>22</v>
      </c>
      <c r="C136" t="s">
        <v>796</v>
      </c>
      <c r="D136" t="s">
        <v>797</v>
      </c>
      <c r="E136" t="s">
        <v>38</v>
      </c>
      <c r="F136" t="s">
        <v>26</v>
      </c>
      <c r="G136" t="s">
        <v>798</v>
      </c>
      <c r="H136" t="s">
        <v>89</v>
      </c>
      <c r="I136">
        <v>60201</v>
      </c>
      <c r="J136" t="s">
        <v>58</v>
      </c>
      <c r="K136" t="s">
        <v>799</v>
      </c>
      <c r="L136" t="s">
        <v>91</v>
      </c>
      <c r="M136" t="s">
        <v>92</v>
      </c>
      <c r="N136" t="s">
        <v>800</v>
      </c>
      <c r="O136">
        <v>11.99</v>
      </c>
      <c r="P136">
        <v>1</v>
      </c>
      <c r="Q136">
        <v>0.2</v>
      </c>
      <c r="R136">
        <v>0.9</v>
      </c>
      <c r="S136" s="1">
        <v>42449</v>
      </c>
      <c r="T136">
        <v>2016</v>
      </c>
      <c r="U136" s="1">
        <v>42451</v>
      </c>
    </row>
    <row r="137" spans="1:21" x14ac:dyDescent="0.3">
      <c r="A137" t="s">
        <v>801</v>
      </c>
      <c r="B137" t="s">
        <v>114</v>
      </c>
      <c r="C137" t="s">
        <v>802</v>
      </c>
      <c r="D137" t="s">
        <v>803</v>
      </c>
      <c r="E137" t="s">
        <v>25</v>
      </c>
      <c r="F137" t="s">
        <v>26</v>
      </c>
      <c r="G137" t="s">
        <v>162</v>
      </c>
      <c r="H137" t="s">
        <v>28</v>
      </c>
      <c r="I137">
        <v>94110</v>
      </c>
      <c r="J137" t="s">
        <v>29</v>
      </c>
      <c r="K137" t="s">
        <v>804</v>
      </c>
      <c r="L137" t="s">
        <v>91</v>
      </c>
      <c r="M137" t="s">
        <v>805</v>
      </c>
      <c r="N137" t="s">
        <v>806</v>
      </c>
      <c r="O137">
        <v>1199.98</v>
      </c>
      <c r="P137">
        <v>3</v>
      </c>
      <c r="Q137">
        <v>0.2</v>
      </c>
      <c r="R137">
        <v>374.99</v>
      </c>
      <c r="S137" s="1">
        <v>42555</v>
      </c>
      <c r="T137">
        <v>2016</v>
      </c>
      <c r="U137" s="1">
        <v>42617</v>
      </c>
    </row>
    <row r="138" spans="1:21" x14ac:dyDescent="0.3">
      <c r="A138" t="s">
        <v>807</v>
      </c>
      <c r="B138" t="s">
        <v>35</v>
      </c>
      <c r="C138" t="s">
        <v>808</v>
      </c>
      <c r="D138" t="s">
        <v>809</v>
      </c>
      <c r="E138" t="s">
        <v>38</v>
      </c>
      <c r="F138" t="s">
        <v>26</v>
      </c>
      <c r="G138" t="s">
        <v>27</v>
      </c>
      <c r="H138" t="s">
        <v>28</v>
      </c>
      <c r="I138">
        <v>90036</v>
      </c>
      <c r="J138" t="s">
        <v>29</v>
      </c>
      <c r="K138" t="s">
        <v>810</v>
      </c>
      <c r="L138" t="s">
        <v>74</v>
      </c>
      <c r="M138" t="s">
        <v>157</v>
      </c>
      <c r="N138" t="s">
        <v>811</v>
      </c>
      <c r="O138">
        <v>79.92</v>
      </c>
      <c r="P138">
        <v>4</v>
      </c>
      <c r="Q138">
        <v>0</v>
      </c>
      <c r="R138">
        <v>28.77</v>
      </c>
      <c r="S138" s="1">
        <v>42197</v>
      </c>
      <c r="T138">
        <v>2015</v>
      </c>
      <c r="U138" s="1">
        <v>42350</v>
      </c>
    </row>
    <row r="139" spans="1:21" x14ac:dyDescent="0.3">
      <c r="A139" t="s">
        <v>812</v>
      </c>
      <c r="B139" t="s">
        <v>35</v>
      </c>
      <c r="C139" t="s">
        <v>813</v>
      </c>
      <c r="D139" t="s">
        <v>814</v>
      </c>
      <c r="E139" t="s">
        <v>25</v>
      </c>
      <c r="F139" t="s">
        <v>26</v>
      </c>
      <c r="G139" t="s">
        <v>124</v>
      </c>
      <c r="H139" t="s">
        <v>125</v>
      </c>
      <c r="I139">
        <v>10009</v>
      </c>
      <c r="J139" t="s">
        <v>126</v>
      </c>
      <c r="K139" t="s">
        <v>815</v>
      </c>
      <c r="L139" t="s">
        <v>31</v>
      </c>
      <c r="M139" t="s">
        <v>51</v>
      </c>
      <c r="N139" t="s">
        <v>816</v>
      </c>
      <c r="O139">
        <v>13.13</v>
      </c>
      <c r="P139">
        <v>3</v>
      </c>
      <c r="Q139">
        <v>0.2</v>
      </c>
      <c r="R139">
        <v>4.2699999999999996</v>
      </c>
      <c r="S139" s="1">
        <v>42939</v>
      </c>
      <c r="T139">
        <v>2017</v>
      </c>
      <c r="U139" s="1">
        <v>42944</v>
      </c>
    </row>
    <row r="140" spans="1:21" x14ac:dyDescent="0.3">
      <c r="A140" t="s">
        <v>817</v>
      </c>
      <c r="B140" t="s">
        <v>35</v>
      </c>
      <c r="C140" t="s">
        <v>818</v>
      </c>
      <c r="D140" t="s">
        <v>819</v>
      </c>
      <c r="E140" t="s">
        <v>38</v>
      </c>
      <c r="F140" t="s">
        <v>26</v>
      </c>
      <c r="G140" t="s">
        <v>27</v>
      </c>
      <c r="H140" t="s">
        <v>28</v>
      </c>
      <c r="I140">
        <v>90004</v>
      </c>
      <c r="J140" t="s">
        <v>29</v>
      </c>
      <c r="K140" t="s">
        <v>820</v>
      </c>
      <c r="L140" t="s">
        <v>31</v>
      </c>
      <c r="M140" t="s">
        <v>43</v>
      </c>
      <c r="N140" t="s">
        <v>821</v>
      </c>
      <c r="O140">
        <v>58.32</v>
      </c>
      <c r="P140">
        <v>9</v>
      </c>
      <c r="Q140">
        <v>0</v>
      </c>
      <c r="R140">
        <v>27.99</v>
      </c>
      <c r="S140" s="1">
        <v>42247</v>
      </c>
      <c r="T140">
        <v>2015</v>
      </c>
      <c r="U140" s="1">
        <v>42247</v>
      </c>
    </row>
    <row r="141" spans="1:21" x14ac:dyDescent="0.3">
      <c r="A141" t="s">
        <v>822</v>
      </c>
      <c r="B141" t="s">
        <v>35</v>
      </c>
      <c r="C141" t="s">
        <v>136</v>
      </c>
      <c r="D141" t="s">
        <v>137</v>
      </c>
      <c r="E141" t="s">
        <v>25</v>
      </c>
      <c r="F141" t="s">
        <v>26</v>
      </c>
      <c r="G141" t="s">
        <v>823</v>
      </c>
      <c r="H141" t="s">
        <v>689</v>
      </c>
      <c r="I141">
        <v>30318</v>
      </c>
      <c r="J141" t="s">
        <v>41</v>
      </c>
      <c r="K141" t="s">
        <v>824</v>
      </c>
      <c r="L141" t="s">
        <v>31</v>
      </c>
      <c r="M141" t="s">
        <v>32</v>
      </c>
      <c r="N141" t="s">
        <v>825</v>
      </c>
      <c r="O141">
        <v>12.39</v>
      </c>
      <c r="P141">
        <v>3</v>
      </c>
      <c r="Q141">
        <v>0</v>
      </c>
      <c r="R141">
        <v>5.7</v>
      </c>
      <c r="S141" s="1">
        <v>42805</v>
      </c>
      <c r="T141">
        <v>2017</v>
      </c>
      <c r="U141" s="1">
        <v>42927</v>
      </c>
    </row>
    <row r="142" spans="1:21" x14ac:dyDescent="0.3">
      <c r="A142" t="s">
        <v>826</v>
      </c>
      <c r="B142" t="s">
        <v>35</v>
      </c>
      <c r="C142" t="s">
        <v>827</v>
      </c>
      <c r="D142" t="s">
        <v>828</v>
      </c>
      <c r="E142" t="s">
        <v>25</v>
      </c>
      <c r="F142" t="s">
        <v>26</v>
      </c>
      <c r="G142" t="s">
        <v>829</v>
      </c>
      <c r="H142" t="s">
        <v>103</v>
      </c>
      <c r="I142">
        <v>33710</v>
      </c>
      <c r="J142" t="s">
        <v>41</v>
      </c>
      <c r="K142" t="s">
        <v>830</v>
      </c>
      <c r="L142" t="s">
        <v>74</v>
      </c>
      <c r="M142" t="s">
        <v>157</v>
      </c>
      <c r="N142" t="s">
        <v>831</v>
      </c>
      <c r="O142">
        <v>310.88</v>
      </c>
      <c r="P142">
        <v>2</v>
      </c>
      <c r="Q142">
        <v>0.2</v>
      </c>
      <c r="R142">
        <v>23.32</v>
      </c>
      <c r="S142" s="1">
        <v>41773</v>
      </c>
      <c r="T142">
        <v>2014</v>
      </c>
      <c r="U142" s="1">
        <v>41779</v>
      </c>
    </row>
    <row r="143" spans="1:21" x14ac:dyDescent="0.3">
      <c r="A143" t="s">
        <v>832</v>
      </c>
      <c r="B143" t="s">
        <v>35</v>
      </c>
      <c r="C143" t="s">
        <v>305</v>
      </c>
      <c r="D143" t="s">
        <v>306</v>
      </c>
      <c r="E143" t="s">
        <v>38</v>
      </c>
      <c r="F143" t="s">
        <v>26</v>
      </c>
      <c r="G143" t="s">
        <v>382</v>
      </c>
      <c r="H143" t="s">
        <v>118</v>
      </c>
      <c r="I143">
        <v>22204</v>
      </c>
      <c r="J143" t="s">
        <v>41</v>
      </c>
      <c r="K143" t="s">
        <v>833</v>
      </c>
      <c r="L143" t="s">
        <v>74</v>
      </c>
      <c r="M143" t="s">
        <v>146</v>
      </c>
      <c r="N143" t="s">
        <v>834</v>
      </c>
      <c r="O143">
        <v>641.96</v>
      </c>
      <c r="P143">
        <v>2</v>
      </c>
      <c r="Q143">
        <v>0</v>
      </c>
      <c r="R143">
        <v>179.75</v>
      </c>
      <c r="S143" s="1">
        <v>42509</v>
      </c>
      <c r="T143">
        <v>2016</v>
      </c>
      <c r="U143" s="1">
        <v>42514</v>
      </c>
    </row>
    <row r="144" spans="1:21" x14ac:dyDescent="0.3">
      <c r="A144" t="s">
        <v>835</v>
      </c>
      <c r="B144" t="s">
        <v>35</v>
      </c>
      <c r="C144" t="s">
        <v>836</v>
      </c>
      <c r="D144" t="s">
        <v>837</v>
      </c>
      <c r="E144" t="s">
        <v>38</v>
      </c>
      <c r="F144" t="s">
        <v>26</v>
      </c>
      <c r="G144" t="s">
        <v>432</v>
      </c>
      <c r="H144" t="s">
        <v>220</v>
      </c>
      <c r="I144">
        <v>45231</v>
      </c>
      <c r="J144" t="s">
        <v>126</v>
      </c>
      <c r="K144" t="s">
        <v>838</v>
      </c>
      <c r="L144" t="s">
        <v>31</v>
      </c>
      <c r="M144" t="s">
        <v>227</v>
      </c>
      <c r="N144" t="s">
        <v>839</v>
      </c>
      <c r="O144">
        <v>32.76</v>
      </c>
      <c r="P144">
        <v>7</v>
      </c>
      <c r="Q144">
        <v>0.2</v>
      </c>
      <c r="R144">
        <v>3.69</v>
      </c>
      <c r="S144" s="1">
        <v>41819</v>
      </c>
      <c r="T144">
        <v>2014</v>
      </c>
      <c r="U144" s="1">
        <v>41819</v>
      </c>
    </row>
    <row r="145" spans="1:21" x14ac:dyDescent="0.3">
      <c r="A145" t="s">
        <v>840</v>
      </c>
      <c r="B145" t="s">
        <v>35</v>
      </c>
      <c r="C145" t="s">
        <v>841</v>
      </c>
      <c r="D145" t="s">
        <v>842</v>
      </c>
      <c r="E145" t="s">
        <v>25</v>
      </c>
      <c r="F145" t="s">
        <v>26</v>
      </c>
      <c r="G145" t="s">
        <v>143</v>
      </c>
      <c r="H145" t="s">
        <v>144</v>
      </c>
      <c r="I145">
        <v>29203</v>
      </c>
      <c r="J145" t="s">
        <v>41</v>
      </c>
      <c r="K145" t="s">
        <v>843</v>
      </c>
      <c r="L145" t="s">
        <v>31</v>
      </c>
      <c r="M145" t="s">
        <v>140</v>
      </c>
      <c r="N145" t="s">
        <v>844</v>
      </c>
      <c r="O145">
        <v>186.69</v>
      </c>
      <c r="P145">
        <v>3</v>
      </c>
      <c r="Q145">
        <v>0</v>
      </c>
      <c r="R145">
        <v>87.74</v>
      </c>
      <c r="S145" s="1">
        <v>42147</v>
      </c>
      <c r="T145">
        <v>2015</v>
      </c>
      <c r="U145" s="1">
        <v>42152</v>
      </c>
    </row>
    <row r="146" spans="1:21" x14ac:dyDescent="0.3">
      <c r="A146" t="s">
        <v>845</v>
      </c>
      <c r="B146" t="s">
        <v>22</v>
      </c>
      <c r="C146" t="s">
        <v>846</v>
      </c>
      <c r="D146" t="s">
        <v>847</v>
      </c>
      <c r="E146" t="s">
        <v>38</v>
      </c>
      <c r="F146" t="s">
        <v>26</v>
      </c>
      <c r="G146" t="s">
        <v>848</v>
      </c>
      <c r="H146" t="s">
        <v>28</v>
      </c>
      <c r="I146">
        <v>93534</v>
      </c>
      <c r="J146" t="s">
        <v>29</v>
      </c>
      <c r="K146" t="s">
        <v>849</v>
      </c>
      <c r="L146" t="s">
        <v>31</v>
      </c>
      <c r="M146" t="s">
        <v>51</v>
      </c>
      <c r="N146" t="s">
        <v>850</v>
      </c>
      <c r="O146">
        <v>17.46</v>
      </c>
      <c r="P146">
        <v>2</v>
      </c>
      <c r="Q146">
        <v>0.2</v>
      </c>
      <c r="R146">
        <v>5.89</v>
      </c>
      <c r="S146" s="1">
        <v>42811</v>
      </c>
      <c r="T146">
        <v>2017</v>
      </c>
      <c r="U146" s="1">
        <v>42815</v>
      </c>
    </row>
    <row r="147" spans="1:21" x14ac:dyDescent="0.3">
      <c r="A147" t="s">
        <v>851</v>
      </c>
      <c r="B147" t="s">
        <v>35</v>
      </c>
      <c r="C147" t="s">
        <v>852</v>
      </c>
      <c r="D147" t="s">
        <v>853</v>
      </c>
      <c r="E147" t="s">
        <v>38</v>
      </c>
      <c r="F147" t="s">
        <v>26</v>
      </c>
      <c r="G147" t="s">
        <v>848</v>
      </c>
      <c r="H147" t="s">
        <v>28</v>
      </c>
      <c r="I147">
        <v>93534</v>
      </c>
      <c r="J147" t="s">
        <v>29</v>
      </c>
      <c r="K147" t="s">
        <v>854</v>
      </c>
      <c r="L147" t="s">
        <v>74</v>
      </c>
      <c r="M147" t="s">
        <v>146</v>
      </c>
      <c r="N147" t="s">
        <v>855</v>
      </c>
      <c r="O147">
        <v>348.93</v>
      </c>
      <c r="P147">
        <v>2</v>
      </c>
      <c r="Q147">
        <v>0.2</v>
      </c>
      <c r="R147">
        <v>34.89</v>
      </c>
      <c r="S147" s="1">
        <v>42350</v>
      </c>
      <c r="T147">
        <v>2015</v>
      </c>
      <c r="U147" s="1">
        <v>42354</v>
      </c>
    </row>
    <row r="148" spans="1:21" x14ac:dyDescent="0.3">
      <c r="A148" t="s">
        <v>856</v>
      </c>
      <c r="B148" t="s">
        <v>724</v>
      </c>
      <c r="C148" t="s">
        <v>857</v>
      </c>
      <c r="D148" t="s">
        <v>858</v>
      </c>
      <c r="E148" t="s">
        <v>38</v>
      </c>
      <c r="F148" t="s">
        <v>26</v>
      </c>
      <c r="G148" t="s">
        <v>859</v>
      </c>
      <c r="H148" t="s">
        <v>40</v>
      </c>
      <c r="I148">
        <v>28806</v>
      </c>
      <c r="J148" t="s">
        <v>41</v>
      </c>
      <c r="K148" t="s">
        <v>860</v>
      </c>
      <c r="L148" t="s">
        <v>91</v>
      </c>
      <c r="M148" t="s">
        <v>92</v>
      </c>
      <c r="N148" t="s">
        <v>861</v>
      </c>
      <c r="O148">
        <v>1363.96</v>
      </c>
      <c r="P148">
        <v>5</v>
      </c>
      <c r="Q148">
        <v>0.2</v>
      </c>
      <c r="R148">
        <v>85.25</v>
      </c>
      <c r="S148" s="1">
        <v>42510</v>
      </c>
      <c r="T148">
        <v>2016</v>
      </c>
      <c r="U148" s="1">
        <v>42510</v>
      </c>
    </row>
    <row r="149" spans="1:21" x14ac:dyDescent="0.3">
      <c r="A149" t="s">
        <v>862</v>
      </c>
      <c r="B149" t="s">
        <v>35</v>
      </c>
      <c r="C149" t="s">
        <v>863</v>
      </c>
      <c r="D149" t="s">
        <v>864</v>
      </c>
      <c r="E149" t="s">
        <v>38</v>
      </c>
      <c r="F149" t="s">
        <v>26</v>
      </c>
      <c r="G149" t="s">
        <v>176</v>
      </c>
      <c r="H149" t="s">
        <v>169</v>
      </c>
      <c r="I149">
        <v>55901</v>
      </c>
      <c r="J149" t="s">
        <v>58</v>
      </c>
      <c r="K149" t="s">
        <v>865</v>
      </c>
      <c r="L149" t="s">
        <v>31</v>
      </c>
      <c r="M149" t="s">
        <v>51</v>
      </c>
      <c r="N149" t="s">
        <v>866</v>
      </c>
      <c r="O149">
        <v>20.16</v>
      </c>
      <c r="P149">
        <v>7</v>
      </c>
      <c r="Q149">
        <v>0</v>
      </c>
      <c r="R149">
        <v>9.8800000000000008</v>
      </c>
      <c r="S149" s="1">
        <v>42999</v>
      </c>
      <c r="T149">
        <v>2017</v>
      </c>
      <c r="U149" s="1">
        <v>43004</v>
      </c>
    </row>
    <row r="150" spans="1:21" x14ac:dyDescent="0.3">
      <c r="A150" t="s">
        <v>867</v>
      </c>
      <c r="B150" t="s">
        <v>35</v>
      </c>
      <c r="C150" t="s">
        <v>868</v>
      </c>
      <c r="D150" t="s">
        <v>869</v>
      </c>
      <c r="E150" t="s">
        <v>38</v>
      </c>
      <c r="F150" t="s">
        <v>26</v>
      </c>
      <c r="G150" t="s">
        <v>870</v>
      </c>
      <c r="H150" t="s">
        <v>28</v>
      </c>
      <c r="I150">
        <v>92530</v>
      </c>
      <c r="J150" t="s">
        <v>29</v>
      </c>
      <c r="K150" t="s">
        <v>871</v>
      </c>
      <c r="L150" t="s">
        <v>74</v>
      </c>
      <c r="M150" t="s">
        <v>146</v>
      </c>
      <c r="N150" t="s">
        <v>872</v>
      </c>
      <c r="O150">
        <v>283.92</v>
      </c>
      <c r="P150">
        <v>5</v>
      </c>
      <c r="Q150">
        <v>0.2</v>
      </c>
      <c r="R150">
        <v>17.75</v>
      </c>
      <c r="S150" s="1">
        <v>42335</v>
      </c>
      <c r="T150">
        <v>2015</v>
      </c>
      <c r="U150" s="1">
        <v>42335</v>
      </c>
    </row>
    <row r="151" spans="1:21" x14ac:dyDescent="0.3">
      <c r="A151" t="s">
        <v>873</v>
      </c>
      <c r="B151" t="s">
        <v>22</v>
      </c>
      <c r="C151" t="s">
        <v>874</v>
      </c>
      <c r="D151" t="s">
        <v>875</v>
      </c>
      <c r="E151" t="s">
        <v>25</v>
      </c>
      <c r="F151" t="s">
        <v>26</v>
      </c>
      <c r="G151" t="s">
        <v>124</v>
      </c>
      <c r="H151" t="s">
        <v>125</v>
      </c>
      <c r="I151">
        <v>10024</v>
      </c>
      <c r="J151" t="s">
        <v>126</v>
      </c>
      <c r="K151" t="s">
        <v>876</v>
      </c>
      <c r="L151" t="s">
        <v>31</v>
      </c>
      <c r="M151" t="s">
        <v>171</v>
      </c>
      <c r="N151" t="s">
        <v>877</v>
      </c>
      <c r="O151">
        <v>355.32</v>
      </c>
      <c r="P151">
        <v>9</v>
      </c>
      <c r="Q151">
        <v>0</v>
      </c>
      <c r="R151">
        <v>99.49</v>
      </c>
      <c r="S151" s="1">
        <v>42600</v>
      </c>
      <c r="T151">
        <v>2016</v>
      </c>
      <c r="U151" s="1">
        <v>42605</v>
      </c>
    </row>
    <row r="152" spans="1:21" x14ac:dyDescent="0.3">
      <c r="A152" t="s">
        <v>878</v>
      </c>
      <c r="B152" t="s">
        <v>35</v>
      </c>
      <c r="C152" t="s">
        <v>879</v>
      </c>
      <c r="D152" t="s">
        <v>880</v>
      </c>
      <c r="E152" t="s">
        <v>25</v>
      </c>
      <c r="F152" t="s">
        <v>26</v>
      </c>
      <c r="G152" t="s">
        <v>881</v>
      </c>
      <c r="H152" t="s">
        <v>882</v>
      </c>
      <c r="I152">
        <v>71203</v>
      </c>
      <c r="J152" t="s">
        <v>41</v>
      </c>
      <c r="K152" t="s">
        <v>883</v>
      </c>
      <c r="L152" t="s">
        <v>31</v>
      </c>
      <c r="M152" t="s">
        <v>43</v>
      </c>
      <c r="N152" t="s">
        <v>884</v>
      </c>
      <c r="O152">
        <v>12.96</v>
      </c>
      <c r="P152">
        <v>2</v>
      </c>
      <c r="Q152">
        <v>0</v>
      </c>
      <c r="R152">
        <v>6.22</v>
      </c>
      <c r="S152" s="1">
        <v>42707</v>
      </c>
      <c r="T152">
        <v>2016</v>
      </c>
      <c r="U152" s="1">
        <v>42707</v>
      </c>
    </row>
    <row r="153" spans="1:21" x14ac:dyDescent="0.3">
      <c r="A153" t="s">
        <v>885</v>
      </c>
      <c r="B153" t="s">
        <v>114</v>
      </c>
      <c r="C153" t="s">
        <v>886</v>
      </c>
      <c r="D153" t="s">
        <v>887</v>
      </c>
      <c r="E153" t="s">
        <v>38</v>
      </c>
      <c r="F153" t="s">
        <v>26</v>
      </c>
      <c r="G153" t="s">
        <v>162</v>
      </c>
      <c r="H153" t="s">
        <v>28</v>
      </c>
      <c r="I153">
        <v>94122</v>
      </c>
      <c r="J153" t="s">
        <v>29</v>
      </c>
      <c r="K153" t="s">
        <v>888</v>
      </c>
      <c r="L153" t="s">
        <v>74</v>
      </c>
      <c r="M153" t="s">
        <v>157</v>
      </c>
      <c r="N153" t="s">
        <v>889</v>
      </c>
      <c r="O153">
        <v>18.28</v>
      </c>
      <c r="P153">
        <v>2</v>
      </c>
      <c r="Q153">
        <v>0</v>
      </c>
      <c r="R153">
        <v>6.22</v>
      </c>
      <c r="S153" s="1">
        <v>42847</v>
      </c>
      <c r="T153">
        <v>2017</v>
      </c>
      <c r="U153" s="1">
        <v>42849</v>
      </c>
    </row>
    <row r="154" spans="1:21" x14ac:dyDescent="0.3">
      <c r="A154" t="s">
        <v>890</v>
      </c>
      <c r="B154" t="s">
        <v>114</v>
      </c>
      <c r="C154" t="s">
        <v>891</v>
      </c>
      <c r="D154" t="s">
        <v>892</v>
      </c>
      <c r="E154" t="s">
        <v>25</v>
      </c>
      <c r="F154" t="s">
        <v>26</v>
      </c>
      <c r="G154" t="s">
        <v>893</v>
      </c>
      <c r="H154" t="s">
        <v>57</v>
      </c>
      <c r="I154">
        <v>53209</v>
      </c>
      <c r="J154" t="s">
        <v>58</v>
      </c>
      <c r="K154" t="s">
        <v>894</v>
      </c>
      <c r="L154" t="s">
        <v>31</v>
      </c>
      <c r="M154" t="s">
        <v>43</v>
      </c>
      <c r="N154" t="s">
        <v>895</v>
      </c>
      <c r="O154">
        <v>51.84</v>
      </c>
      <c r="P154">
        <v>8</v>
      </c>
      <c r="Q154">
        <v>0</v>
      </c>
      <c r="R154">
        <v>24.88</v>
      </c>
      <c r="S154" s="1">
        <v>42083</v>
      </c>
      <c r="T154">
        <v>2015</v>
      </c>
      <c r="U154" s="1">
        <v>42086</v>
      </c>
    </row>
    <row r="155" spans="1:21" x14ac:dyDescent="0.3">
      <c r="A155" t="s">
        <v>896</v>
      </c>
      <c r="B155" t="s">
        <v>35</v>
      </c>
      <c r="C155" t="s">
        <v>897</v>
      </c>
      <c r="D155" t="s">
        <v>898</v>
      </c>
      <c r="E155" t="s">
        <v>38</v>
      </c>
      <c r="F155" t="s">
        <v>26</v>
      </c>
      <c r="G155" t="s">
        <v>199</v>
      </c>
      <c r="H155" t="s">
        <v>200</v>
      </c>
      <c r="I155">
        <v>19140</v>
      </c>
      <c r="J155" t="s">
        <v>126</v>
      </c>
      <c r="K155" t="s">
        <v>899</v>
      </c>
      <c r="L155" t="s">
        <v>31</v>
      </c>
      <c r="M155" t="s">
        <v>43</v>
      </c>
      <c r="N155" t="s">
        <v>900</v>
      </c>
      <c r="O155">
        <v>5.34</v>
      </c>
      <c r="P155">
        <v>1</v>
      </c>
      <c r="Q155">
        <v>0.2</v>
      </c>
      <c r="R155">
        <v>1.87</v>
      </c>
      <c r="S155" s="1">
        <v>42628</v>
      </c>
      <c r="T155">
        <v>2016</v>
      </c>
      <c r="U155" s="1">
        <v>42632</v>
      </c>
    </row>
    <row r="156" spans="1:21" x14ac:dyDescent="0.3">
      <c r="A156" t="s">
        <v>901</v>
      </c>
      <c r="B156" t="s">
        <v>35</v>
      </c>
      <c r="C156" t="s">
        <v>902</v>
      </c>
      <c r="D156" t="s">
        <v>903</v>
      </c>
      <c r="E156" t="s">
        <v>80</v>
      </c>
      <c r="F156" t="s">
        <v>26</v>
      </c>
      <c r="G156" t="s">
        <v>143</v>
      </c>
      <c r="H156" t="s">
        <v>301</v>
      </c>
      <c r="I156">
        <v>38401</v>
      </c>
      <c r="J156" t="s">
        <v>41</v>
      </c>
      <c r="K156" t="s">
        <v>904</v>
      </c>
      <c r="L156" t="s">
        <v>31</v>
      </c>
      <c r="M156" t="s">
        <v>43</v>
      </c>
      <c r="N156" t="s">
        <v>905</v>
      </c>
      <c r="O156">
        <v>9.66</v>
      </c>
      <c r="P156">
        <v>2</v>
      </c>
      <c r="Q156">
        <v>0.2</v>
      </c>
      <c r="R156">
        <v>3.26</v>
      </c>
      <c r="S156" s="1">
        <v>42836</v>
      </c>
      <c r="T156">
        <v>2017</v>
      </c>
      <c r="U156" s="1">
        <v>43050</v>
      </c>
    </row>
    <row r="157" spans="1:21" x14ac:dyDescent="0.3">
      <c r="A157" t="s">
        <v>906</v>
      </c>
      <c r="B157" t="s">
        <v>35</v>
      </c>
      <c r="C157" t="s">
        <v>571</v>
      </c>
      <c r="D157" t="s">
        <v>572</v>
      </c>
      <c r="E157" t="s">
        <v>25</v>
      </c>
      <c r="F157" t="s">
        <v>26</v>
      </c>
      <c r="G157" t="s">
        <v>907</v>
      </c>
      <c r="H157" t="s">
        <v>82</v>
      </c>
      <c r="I157">
        <v>76106</v>
      </c>
      <c r="J157" t="s">
        <v>58</v>
      </c>
      <c r="K157" t="s">
        <v>908</v>
      </c>
      <c r="L157" t="s">
        <v>91</v>
      </c>
      <c r="M157" t="s">
        <v>92</v>
      </c>
      <c r="N157" t="s">
        <v>909</v>
      </c>
      <c r="O157">
        <v>21.07</v>
      </c>
      <c r="P157">
        <v>3</v>
      </c>
      <c r="Q157">
        <v>0.2</v>
      </c>
      <c r="R157">
        <v>1.58</v>
      </c>
      <c r="S157" s="1">
        <v>42554</v>
      </c>
      <c r="T157">
        <v>2016</v>
      </c>
      <c r="U157" s="1">
        <v>42707</v>
      </c>
    </row>
    <row r="158" spans="1:21" x14ac:dyDescent="0.3">
      <c r="A158" t="s">
        <v>910</v>
      </c>
      <c r="B158" t="s">
        <v>35</v>
      </c>
      <c r="C158" t="s">
        <v>911</v>
      </c>
      <c r="D158" t="s">
        <v>912</v>
      </c>
      <c r="E158" t="s">
        <v>25</v>
      </c>
      <c r="F158" t="s">
        <v>26</v>
      </c>
      <c r="G158" t="s">
        <v>913</v>
      </c>
      <c r="H158" t="s">
        <v>283</v>
      </c>
      <c r="I158">
        <v>7036</v>
      </c>
      <c r="J158" t="s">
        <v>126</v>
      </c>
      <c r="K158" t="s">
        <v>914</v>
      </c>
      <c r="L158" t="s">
        <v>91</v>
      </c>
      <c r="M158" t="s">
        <v>184</v>
      </c>
      <c r="N158" t="s">
        <v>915</v>
      </c>
      <c r="O158">
        <v>115.36</v>
      </c>
      <c r="P158">
        <v>7</v>
      </c>
      <c r="Q158">
        <v>0</v>
      </c>
      <c r="R158">
        <v>49.6</v>
      </c>
      <c r="S158" s="1">
        <v>41822</v>
      </c>
      <c r="T158">
        <v>2014</v>
      </c>
      <c r="U158" s="1">
        <v>41975</v>
      </c>
    </row>
    <row r="159" spans="1:21" x14ac:dyDescent="0.3">
      <c r="A159" t="s">
        <v>916</v>
      </c>
      <c r="B159" t="s">
        <v>35</v>
      </c>
      <c r="C159" t="s">
        <v>917</v>
      </c>
      <c r="D159" t="s">
        <v>918</v>
      </c>
      <c r="E159" t="s">
        <v>38</v>
      </c>
      <c r="F159" t="s">
        <v>26</v>
      </c>
      <c r="G159" t="s">
        <v>132</v>
      </c>
      <c r="H159" t="s">
        <v>493</v>
      </c>
      <c r="I159">
        <v>39212</v>
      </c>
      <c r="J159" t="s">
        <v>41</v>
      </c>
      <c r="K159" t="s">
        <v>394</v>
      </c>
      <c r="L159" t="s">
        <v>31</v>
      </c>
      <c r="M159" t="s">
        <v>227</v>
      </c>
      <c r="N159" t="s">
        <v>395</v>
      </c>
      <c r="O159">
        <v>185.88</v>
      </c>
      <c r="P159">
        <v>6</v>
      </c>
      <c r="Q159">
        <v>0</v>
      </c>
      <c r="R159">
        <v>50.19</v>
      </c>
      <c r="S159" s="1">
        <v>42518</v>
      </c>
      <c r="T159">
        <v>2016</v>
      </c>
      <c r="U159" s="1">
        <v>42518</v>
      </c>
    </row>
    <row r="160" spans="1:21" x14ac:dyDescent="0.3">
      <c r="A160" t="s">
        <v>919</v>
      </c>
      <c r="B160" t="s">
        <v>114</v>
      </c>
      <c r="C160" t="s">
        <v>920</v>
      </c>
      <c r="D160" t="s">
        <v>921</v>
      </c>
      <c r="E160" t="s">
        <v>25</v>
      </c>
      <c r="F160" t="s">
        <v>26</v>
      </c>
      <c r="G160" t="s">
        <v>199</v>
      </c>
      <c r="H160" t="s">
        <v>200</v>
      </c>
      <c r="I160">
        <v>19140</v>
      </c>
      <c r="J160" t="s">
        <v>126</v>
      </c>
      <c r="K160" t="s">
        <v>922</v>
      </c>
      <c r="L160" t="s">
        <v>31</v>
      </c>
      <c r="M160" t="s">
        <v>32</v>
      </c>
      <c r="N160" t="s">
        <v>923</v>
      </c>
      <c r="O160">
        <v>15.94</v>
      </c>
      <c r="P160">
        <v>4</v>
      </c>
      <c r="Q160">
        <v>0.2</v>
      </c>
      <c r="R160">
        <v>5.18</v>
      </c>
      <c r="S160" s="1">
        <v>42642</v>
      </c>
      <c r="T160">
        <v>2016</v>
      </c>
      <c r="U160" s="1">
        <v>42642</v>
      </c>
    </row>
    <row r="161" spans="1:21" x14ac:dyDescent="0.3">
      <c r="A161" t="s">
        <v>924</v>
      </c>
      <c r="B161" t="s">
        <v>114</v>
      </c>
      <c r="C161" t="s">
        <v>130</v>
      </c>
      <c r="D161" t="s">
        <v>131</v>
      </c>
      <c r="E161" t="s">
        <v>38</v>
      </c>
      <c r="F161" t="s">
        <v>26</v>
      </c>
      <c r="G161" t="s">
        <v>39</v>
      </c>
      <c r="H161" t="s">
        <v>925</v>
      </c>
      <c r="I161">
        <v>3301</v>
      </c>
      <c r="J161" t="s">
        <v>126</v>
      </c>
      <c r="K161" t="s">
        <v>926</v>
      </c>
      <c r="L161" t="s">
        <v>31</v>
      </c>
      <c r="M161" t="s">
        <v>43</v>
      </c>
      <c r="N161" t="s">
        <v>927</v>
      </c>
      <c r="O161">
        <v>34.44</v>
      </c>
      <c r="P161">
        <v>3</v>
      </c>
      <c r="Q161">
        <v>0</v>
      </c>
      <c r="R161">
        <v>17.22</v>
      </c>
      <c r="S161" s="1">
        <v>42296</v>
      </c>
      <c r="T161">
        <v>2015</v>
      </c>
      <c r="U161" s="1">
        <v>42297</v>
      </c>
    </row>
    <row r="162" spans="1:21" x14ac:dyDescent="0.3">
      <c r="A162" t="s">
        <v>928</v>
      </c>
      <c r="B162" t="s">
        <v>35</v>
      </c>
      <c r="C162" t="s">
        <v>929</v>
      </c>
      <c r="D162" t="s">
        <v>930</v>
      </c>
      <c r="E162" t="s">
        <v>38</v>
      </c>
      <c r="F162" t="s">
        <v>26</v>
      </c>
      <c r="G162" t="s">
        <v>124</v>
      </c>
      <c r="H162" t="s">
        <v>125</v>
      </c>
      <c r="I162">
        <v>10009</v>
      </c>
      <c r="J162" t="s">
        <v>126</v>
      </c>
      <c r="K162" t="s">
        <v>931</v>
      </c>
      <c r="L162" t="s">
        <v>31</v>
      </c>
      <c r="M162" t="s">
        <v>51</v>
      </c>
      <c r="N162" t="s">
        <v>932</v>
      </c>
      <c r="O162">
        <v>106.34</v>
      </c>
      <c r="P162">
        <v>7</v>
      </c>
      <c r="Q162">
        <v>0.2</v>
      </c>
      <c r="R162">
        <v>37.22</v>
      </c>
      <c r="S162" s="1">
        <v>41924</v>
      </c>
      <c r="T162">
        <v>2014</v>
      </c>
      <c r="U162" s="1">
        <v>41988</v>
      </c>
    </row>
    <row r="163" spans="1:21" x14ac:dyDescent="0.3">
      <c r="A163" t="s">
        <v>933</v>
      </c>
      <c r="B163" t="s">
        <v>35</v>
      </c>
      <c r="C163" t="s">
        <v>934</v>
      </c>
      <c r="D163" t="s">
        <v>935</v>
      </c>
      <c r="E163" t="s">
        <v>38</v>
      </c>
      <c r="F163" t="s">
        <v>26</v>
      </c>
      <c r="G163" t="s">
        <v>414</v>
      </c>
      <c r="H163" t="s">
        <v>40</v>
      </c>
      <c r="I163">
        <v>28205</v>
      </c>
      <c r="J163" t="s">
        <v>41</v>
      </c>
      <c r="K163" t="s">
        <v>936</v>
      </c>
      <c r="L163" t="s">
        <v>31</v>
      </c>
      <c r="M163" t="s">
        <v>43</v>
      </c>
      <c r="N163" t="s">
        <v>937</v>
      </c>
      <c r="O163">
        <v>192.16</v>
      </c>
      <c r="P163">
        <v>5</v>
      </c>
      <c r="Q163">
        <v>0.2</v>
      </c>
      <c r="R163">
        <v>67.260000000000005</v>
      </c>
      <c r="S163" s="1">
        <v>42972</v>
      </c>
      <c r="T163">
        <v>2017</v>
      </c>
      <c r="U163" s="1">
        <v>42976</v>
      </c>
    </row>
    <row r="164" spans="1:21" x14ac:dyDescent="0.3">
      <c r="A164" t="s">
        <v>938</v>
      </c>
      <c r="B164" t="s">
        <v>35</v>
      </c>
      <c r="C164" t="s">
        <v>192</v>
      </c>
      <c r="D164" t="s">
        <v>193</v>
      </c>
      <c r="E164" t="s">
        <v>38</v>
      </c>
      <c r="F164" t="s">
        <v>26</v>
      </c>
      <c r="G164" t="s">
        <v>117</v>
      </c>
      <c r="H164" t="s">
        <v>118</v>
      </c>
      <c r="I164">
        <v>22153</v>
      </c>
      <c r="J164" t="s">
        <v>41</v>
      </c>
      <c r="K164" t="s">
        <v>939</v>
      </c>
      <c r="L164" t="s">
        <v>31</v>
      </c>
      <c r="M164" t="s">
        <v>60</v>
      </c>
      <c r="N164" t="s">
        <v>940</v>
      </c>
      <c r="O164">
        <v>30.84</v>
      </c>
      <c r="P164">
        <v>2</v>
      </c>
      <c r="Q164">
        <v>0</v>
      </c>
      <c r="R164">
        <v>8.33</v>
      </c>
      <c r="S164" s="1">
        <v>42257</v>
      </c>
      <c r="T164">
        <v>2015</v>
      </c>
      <c r="U164" s="1">
        <v>42290</v>
      </c>
    </row>
    <row r="165" spans="1:21" x14ac:dyDescent="0.3">
      <c r="A165" t="s">
        <v>941</v>
      </c>
      <c r="B165" t="s">
        <v>724</v>
      </c>
      <c r="C165" t="s">
        <v>174</v>
      </c>
      <c r="D165" t="s">
        <v>175</v>
      </c>
      <c r="E165" t="s">
        <v>38</v>
      </c>
      <c r="F165" t="s">
        <v>26</v>
      </c>
      <c r="G165" t="s">
        <v>162</v>
      </c>
      <c r="H165" t="s">
        <v>28</v>
      </c>
      <c r="I165">
        <v>94109</v>
      </c>
      <c r="J165" t="s">
        <v>29</v>
      </c>
      <c r="K165" t="s">
        <v>942</v>
      </c>
      <c r="L165" t="s">
        <v>31</v>
      </c>
      <c r="M165" t="s">
        <v>227</v>
      </c>
      <c r="N165" t="s">
        <v>943</v>
      </c>
      <c r="O165">
        <v>13.48</v>
      </c>
      <c r="P165">
        <v>4</v>
      </c>
      <c r="Q165">
        <v>0</v>
      </c>
      <c r="R165">
        <v>5.93</v>
      </c>
      <c r="S165" s="1">
        <v>43092</v>
      </c>
      <c r="T165">
        <v>2017</v>
      </c>
      <c r="U165" s="1">
        <v>43092</v>
      </c>
    </row>
    <row r="166" spans="1:21" x14ac:dyDescent="0.3">
      <c r="A166" t="s">
        <v>944</v>
      </c>
      <c r="B166" t="s">
        <v>114</v>
      </c>
      <c r="C166" t="s">
        <v>945</v>
      </c>
      <c r="D166" t="s">
        <v>946</v>
      </c>
      <c r="E166" t="s">
        <v>80</v>
      </c>
      <c r="F166" t="s">
        <v>26</v>
      </c>
      <c r="G166" t="s">
        <v>581</v>
      </c>
      <c r="H166" t="s">
        <v>110</v>
      </c>
      <c r="I166">
        <v>48227</v>
      </c>
      <c r="J166" t="s">
        <v>58</v>
      </c>
      <c r="K166" t="s">
        <v>696</v>
      </c>
      <c r="L166" t="s">
        <v>74</v>
      </c>
      <c r="M166" t="s">
        <v>157</v>
      </c>
      <c r="N166" t="s">
        <v>697</v>
      </c>
      <c r="O166">
        <v>31.4</v>
      </c>
      <c r="P166">
        <v>5</v>
      </c>
      <c r="Q166">
        <v>0</v>
      </c>
      <c r="R166">
        <v>10.050000000000001</v>
      </c>
      <c r="S166" s="1">
        <v>42665</v>
      </c>
      <c r="T166">
        <v>2016</v>
      </c>
      <c r="U166" s="1">
        <v>42667</v>
      </c>
    </row>
    <row r="167" spans="1:21" x14ac:dyDescent="0.3">
      <c r="A167" t="s">
        <v>947</v>
      </c>
      <c r="B167" t="s">
        <v>35</v>
      </c>
      <c r="C167" t="s">
        <v>948</v>
      </c>
      <c r="D167" t="s">
        <v>949</v>
      </c>
      <c r="E167" t="s">
        <v>38</v>
      </c>
      <c r="F167" t="s">
        <v>26</v>
      </c>
      <c r="G167" t="s">
        <v>176</v>
      </c>
      <c r="H167" t="s">
        <v>125</v>
      </c>
      <c r="I167">
        <v>14609</v>
      </c>
      <c r="J167" t="s">
        <v>126</v>
      </c>
      <c r="K167" t="s">
        <v>950</v>
      </c>
      <c r="L167" t="s">
        <v>74</v>
      </c>
      <c r="M167" t="s">
        <v>157</v>
      </c>
      <c r="N167" t="s">
        <v>951</v>
      </c>
      <c r="O167">
        <v>17.46</v>
      </c>
      <c r="P167">
        <v>2</v>
      </c>
      <c r="Q167">
        <v>0</v>
      </c>
      <c r="R167">
        <v>5.94</v>
      </c>
      <c r="S167" s="1">
        <v>41758</v>
      </c>
      <c r="T167">
        <v>2014</v>
      </c>
      <c r="U167" s="1">
        <v>41758</v>
      </c>
    </row>
    <row r="168" spans="1:21" x14ac:dyDescent="0.3">
      <c r="A168" t="s">
        <v>952</v>
      </c>
      <c r="B168" t="s">
        <v>22</v>
      </c>
      <c r="C168" t="s">
        <v>953</v>
      </c>
      <c r="D168" t="s">
        <v>954</v>
      </c>
      <c r="E168" t="s">
        <v>25</v>
      </c>
      <c r="F168" t="s">
        <v>26</v>
      </c>
      <c r="G168" t="s">
        <v>27</v>
      </c>
      <c r="H168" t="s">
        <v>28</v>
      </c>
      <c r="I168">
        <v>90045</v>
      </c>
      <c r="J168" t="s">
        <v>29</v>
      </c>
      <c r="K168" t="s">
        <v>955</v>
      </c>
      <c r="L168" t="s">
        <v>31</v>
      </c>
      <c r="M168" t="s">
        <v>51</v>
      </c>
      <c r="N168" t="s">
        <v>956</v>
      </c>
      <c r="O168">
        <v>13.94</v>
      </c>
      <c r="P168">
        <v>3</v>
      </c>
      <c r="Q168">
        <v>0.2</v>
      </c>
      <c r="R168">
        <v>4.53</v>
      </c>
      <c r="S168" s="1">
        <v>42119</v>
      </c>
      <c r="T168">
        <v>2015</v>
      </c>
      <c r="U168" s="1">
        <v>42122</v>
      </c>
    </row>
    <row r="169" spans="1:21" x14ac:dyDescent="0.3">
      <c r="A169" t="s">
        <v>957</v>
      </c>
      <c r="B169" t="s">
        <v>35</v>
      </c>
      <c r="C169" t="s">
        <v>958</v>
      </c>
      <c r="D169" t="s">
        <v>959</v>
      </c>
      <c r="E169" t="s">
        <v>38</v>
      </c>
      <c r="F169" t="s">
        <v>26</v>
      </c>
      <c r="G169" t="s">
        <v>550</v>
      </c>
      <c r="H169" t="s">
        <v>28</v>
      </c>
      <c r="I169">
        <v>92105</v>
      </c>
      <c r="J169" t="s">
        <v>29</v>
      </c>
      <c r="K169" t="s">
        <v>960</v>
      </c>
      <c r="L169" t="s">
        <v>31</v>
      </c>
      <c r="M169" t="s">
        <v>60</v>
      </c>
      <c r="N169" t="s">
        <v>961</v>
      </c>
      <c r="O169">
        <v>83.76</v>
      </c>
      <c r="P169">
        <v>12</v>
      </c>
      <c r="Q169">
        <v>0</v>
      </c>
      <c r="R169">
        <v>1.68</v>
      </c>
      <c r="S169" s="1">
        <v>42912</v>
      </c>
      <c r="T169">
        <v>2017</v>
      </c>
      <c r="U169" s="1">
        <v>42912</v>
      </c>
    </row>
    <row r="170" spans="1:21" x14ac:dyDescent="0.3">
      <c r="A170" t="s">
        <v>962</v>
      </c>
      <c r="B170" t="s">
        <v>35</v>
      </c>
      <c r="C170" t="s">
        <v>963</v>
      </c>
      <c r="D170" t="s">
        <v>964</v>
      </c>
      <c r="E170" t="s">
        <v>80</v>
      </c>
      <c r="F170" t="s">
        <v>26</v>
      </c>
      <c r="G170" t="s">
        <v>143</v>
      </c>
      <c r="H170" t="s">
        <v>965</v>
      </c>
      <c r="I170">
        <v>21044</v>
      </c>
      <c r="J170" t="s">
        <v>126</v>
      </c>
      <c r="K170" t="s">
        <v>966</v>
      </c>
      <c r="L170" t="s">
        <v>31</v>
      </c>
      <c r="M170" t="s">
        <v>51</v>
      </c>
      <c r="N170" t="s">
        <v>967</v>
      </c>
      <c r="O170">
        <v>37.659999999999997</v>
      </c>
      <c r="P170">
        <v>7</v>
      </c>
      <c r="Q170">
        <v>0</v>
      </c>
      <c r="R170">
        <v>18.45</v>
      </c>
      <c r="S170" s="1">
        <v>43022</v>
      </c>
      <c r="T170">
        <v>2017</v>
      </c>
      <c r="U170" s="1">
        <v>43027</v>
      </c>
    </row>
    <row r="171" spans="1:21" x14ac:dyDescent="0.3">
      <c r="A171" t="s">
        <v>968</v>
      </c>
      <c r="B171" t="s">
        <v>35</v>
      </c>
      <c r="C171" t="s">
        <v>911</v>
      </c>
      <c r="D171" t="s">
        <v>912</v>
      </c>
      <c r="E171" t="s">
        <v>25</v>
      </c>
      <c r="F171" t="s">
        <v>26</v>
      </c>
      <c r="G171" t="s">
        <v>162</v>
      </c>
      <c r="H171" t="s">
        <v>28</v>
      </c>
      <c r="I171">
        <v>94122</v>
      </c>
      <c r="J171" t="s">
        <v>29</v>
      </c>
      <c r="K171" t="s">
        <v>481</v>
      </c>
      <c r="L171" t="s">
        <v>31</v>
      </c>
      <c r="M171" t="s">
        <v>43</v>
      </c>
      <c r="N171" t="s">
        <v>482</v>
      </c>
      <c r="O171">
        <v>34.68</v>
      </c>
      <c r="P171">
        <v>6</v>
      </c>
      <c r="Q171">
        <v>0</v>
      </c>
      <c r="R171">
        <v>16.989999999999998</v>
      </c>
      <c r="S171" s="1">
        <v>41894</v>
      </c>
      <c r="T171">
        <v>2014</v>
      </c>
      <c r="U171" s="1">
        <v>41989</v>
      </c>
    </row>
    <row r="172" spans="1:21" x14ac:dyDescent="0.3">
      <c r="A172" t="s">
        <v>969</v>
      </c>
      <c r="B172" t="s">
        <v>22</v>
      </c>
      <c r="C172" t="s">
        <v>970</v>
      </c>
      <c r="D172" t="s">
        <v>971</v>
      </c>
      <c r="E172" t="s">
        <v>38</v>
      </c>
      <c r="F172" t="s">
        <v>26</v>
      </c>
      <c r="G172" t="s">
        <v>81</v>
      </c>
      <c r="H172" t="s">
        <v>82</v>
      </c>
      <c r="I172">
        <v>77095</v>
      </c>
      <c r="J172" t="s">
        <v>58</v>
      </c>
      <c r="K172" t="s">
        <v>972</v>
      </c>
      <c r="L172" t="s">
        <v>31</v>
      </c>
      <c r="M172" t="s">
        <v>140</v>
      </c>
      <c r="N172" t="s">
        <v>250</v>
      </c>
      <c r="O172">
        <v>15.65</v>
      </c>
      <c r="P172">
        <v>2</v>
      </c>
      <c r="Q172">
        <v>0.2</v>
      </c>
      <c r="R172">
        <v>5.09</v>
      </c>
      <c r="S172" s="1">
        <v>42439</v>
      </c>
      <c r="T172">
        <v>2016</v>
      </c>
      <c r="U172" s="1">
        <v>42531</v>
      </c>
    </row>
    <row r="173" spans="1:21" x14ac:dyDescent="0.3">
      <c r="A173" t="s">
        <v>973</v>
      </c>
      <c r="B173" t="s">
        <v>35</v>
      </c>
      <c r="C173" t="s">
        <v>974</v>
      </c>
      <c r="D173" t="s">
        <v>975</v>
      </c>
      <c r="E173" t="s">
        <v>38</v>
      </c>
      <c r="F173" t="s">
        <v>26</v>
      </c>
      <c r="G173" t="s">
        <v>581</v>
      </c>
      <c r="H173" t="s">
        <v>110</v>
      </c>
      <c r="I173">
        <v>48227</v>
      </c>
      <c r="J173" t="s">
        <v>58</v>
      </c>
      <c r="K173" t="s">
        <v>976</v>
      </c>
      <c r="L173" t="s">
        <v>31</v>
      </c>
      <c r="M173" t="s">
        <v>32</v>
      </c>
      <c r="N173" t="s">
        <v>977</v>
      </c>
      <c r="O173">
        <v>103.6</v>
      </c>
      <c r="P173">
        <v>7</v>
      </c>
      <c r="Q173">
        <v>0</v>
      </c>
      <c r="R173">
        <v>51.8</v>
      </c>
      <c r="S173" s="1">
        <v>41891</v>
      </c>
      <c r="T173">
        <v>2014</v>
      </c>
      <c r="U173" s="1">
        <v>41897</v>
      </c>
    </row>
    <row r="174" spans="1:21" x14ac:dyDescent="0.3">
      <c r="A174" t="s">
        <v>978</v>
      </c>
      <c r="B174" t="s">
        <v>22</v>
      </c>
      <c r="C174" t="s">
        <v>979</v>
      </c>
      <c r="D174" t="s">
        <v>980</v>
      </c>
      <c r="E174" t="s">
        <v>25</v>
      </c>
      <c r="F174" t="s">
        <v>26</v>
      </c>
      <c r="G174" t="s">
        <v>981</v>
      </c>
      <c r="H174" t="s">
        <v>125</v>
      </c>
      <c r="I174">
        <v>13021</v>
      </c>
      <c r="J174" t="s">
        <v>126</v>
      </c>
      <c r="K174" t="s">
        <v>982</v>
      </c>
      <c r="L174" t="s">
        <v>31</v>
      </c>
      <c r="M174" t="s">
        <v>43</v>
      </c>
      <c r="N174" t="s">
        <v>983</v>
      </c>
      <c r="O174">
        <v>46.96</v>
      </c>
      <c r="P174">
        <v>8</v>
      </c>
      <c r="Q174">
        <v>0</v>
      </c>
      <c r="R174">
        <v>22.54</v>
      </c>
      <c r="S174" s="1">
        <v>43037</v>
      </c>
      <c r="T174">
        <v>2017</v>
      </c>
      <c r="U174" s="1">
        <v>43039</v>
      </c>
    </row>
    <row r="175" spans="1:21" x14ac:dyDescent="0.3">
      <c r="A175" t="s">
        <v>984</v>
      </c>
      <c r="B175" t="s">
        <v>114</v>
      </c>
      <c r="C175" t="s">
        <v>230</v>
      </c>
      <c r="D175" t="s">
        <v>231</v>
      </c>
      <c r="E175" t="s">
        <v>38</v>
      </c>
      <c r="F175" t="s">
        <v>26</v>
      </c>
      <c r="G175" t="s">
        <v>330</v>
      </c>
      <c r="H175" t="s">
        <v>89</v>
      </c>
      <c r="I175">
        <v>60653</v>
      </c>
      <c r="J175" t="s">
        <v>58</v>
      </c>
      <c r="K175" t="s">
        <v>985</v>
      </c>
      <c r="L175" t="s">
        <v>91</v>
      </c>
      <c r="M175" t="s">
        <v>92</v>
      </c>
      <c r="N175" t="s">
        <v>986</v>
      </c>
      <c r="O175">
        <v>323.98</v>
      </c>
      <c r="P175">
        <v>3</v>
      </c>
      <c r="Q175">
        <v>0.2</v>
      </c>
      <c r="R175">
        <v>20.25</v>
      </c>
      <c r="S175" s="1">
        <v>42993</v>
      </c>
      <c r="T175">
        <v>2017</v>
      </c>
      <c r="U175" s="1">
        <v>42995</v>
      </c>
    </row>
    <row r="176" spans="1:21" x14ac:dyDescent="0.3">
      <c r="A176" t="s">
        <v>987</v>
      </c>
      <c r="B176" t="s">
        <v>35</v>
      </c>
      <c r="C176" t="s">
        <v>988</v>
      </c>
      <c r="D176" t="s">
        <v>989</v>
      </c>
      <c r="E176" t="s">
        <v>80</v>
      </c>
      <c r="F176" t="s">
        <v>26</v>
      </c>
      <c r="G176" t="s">
        <v>990</v>
      </c>
      <c r="H176" t="s">
        <v>265</v>
      </c>
      <c r="I176">
        <v>6360</v>
      </c>
      <c r="J176" t="s">
        <v>126</v>
      </c>
      <c r="K176" t="s">
        <v>991</v>
      </c>
      <c r="L176" t="s">
        <v>74</v>
      </c>
      <c r="M176" t="s">
        <v>157</v>
      </c>
      <c r="N176" t="s">
        <v>992</v>
      </c>
      <c r="O176">
        <v>22.2</v>
      </c>
      <c r="P176">
        <v>6</v>
      </c>
      <c r="Q176">
        <v>0</v>
      </c>
      <c r="R176">
        <v>9.1</v>
      </c>
      <c r="S176" s="1">
        <v>42155</v>
      </c>
      <c r="T176">
        <v>2015</v>
      </c>
      <c r="U176" s="1">
        <v>42191</v>
      </c>
    </row>
    <row r="177" spans="1:21" x14ac:dyDescent="0.3">
      <c r="A177" t="s">
        <v>993</v>
      </c>
      <c r="B177" t="s">
        <v>35</v>
      </c>
      <c r="C177" t="s">
        <v>328</v>
      </c>
      <c r="D177" t="s">
        <v>329</v>
      </c>
      <c r="E177" t="s">
        <v>38</v>
      </c>
      <c r="F177" t="s">
        <v>26</v>
      </c>
      <c r="G177" t="s">
        <v>994</v>
      </c>
      <c r="H177" t="s">
        <v>118</v>
      </c>
      <c r="I177">
        <v>22304</v>
      </c>
      <c r="J177" t="s">
        <v>41</v>
      </c>
      <c r="K177" t="s">
        <v>995</v>
      </c>
      <c r="L177" t="s">
        <v>31</v>
      </c>
      <c r="M177" t="s">
        <v>60</v>
      </c>
      <c r="N177" t="s">
        <v>996</v>
      </c>
      <c r="O177">
        <v>24.56</v>
      </c>
      <c r="P177">
        <v>2</v>
      </c>
      <c r="Q177">
        <v>0</v>
      </c>
      <c r="R177">
        <v>6.88</v>
      </c>
      <c r="S177" s="1">
        <v>41771</v>
      </c>
      <c r="T177">
        <v>2014</v>
      </c>
      <c r="U177" s="1">
        <v>41985</v>
      </c>
    </row>
    <row r="178" spans="1:21" x14ac:dyDescent="0.3">
      <c r="A178" t="s">
        <v>997</v>
      </c>
      <c r="B178" t="s">
        <v>35</v>
      </c>
      <c r="C178" t="s">
        <v>998</v>
      </c>
      <c r="D178" t="s">
        <v>999</v>
      </c>
      <c r="E178" t="s">
        <v>25</v>
      </c>
      <c r="F178" t="s">
        <v>26</v>
      </c>
      <c r="G178" t="s">
        <v>124</v>
      </c>
      <c r="H178" t="s">
        <v>125</v>
      </c>
      <c r="I178">
        <v>10011</v>
      </c>
      <c r="J178" t="s">
        <v>126</v>
      </c>
      <c r="K178" t="s">
        <v>1000</v>
      </c>
      <c r="L178" t="s">
        <v>31</v>
      </c>
      <c r="M178" t="s">
        <v>51</v>
      </c>
      <c r="N178" t="s">
        <v>1001</v>
      </c>
      <c r="O178">
        <v>841.57</v>
      </c>
      <c r="P178">
        <v>2</v>
      </c>
      <c r="Q178">
        <v>0.2</v>
      </c>
      <c r="R178">
        <v>294.55</v>
      </c>
      <c r="S178" s="1">
        <v>42628</v>
      </c>
      <c r="T178">
        <v>2016</v>
      </c>
      <c r="U178" s="1">
        <v>42633</v>
      </c>
    </row>
    <row r="179" spans="1:21" x14ac:dyDescent="0.3">
      <c r="A179" t="s">
        <v>1002</v>
      </c>
      <c r="B179" t="s">
        <v>114</v>
      </c>
      <c r="C179" t="s">
        <v>95</v>
      </c>
      <c r="D179" t="s">
        <v>96</v>
      </c>
      <c r="E179" t="s">
        <v>25</v>
      </c>
      <c r="F179" t="s">
        <v>26</v>
      </c>
      <c r="G179" t="s">
        <v>1003</v>
      </c>
      <c r="H179" t="s">
        <v>248</v>
      </c>
      <c r="I179">
        <v>87401</v>
      </c>
      <c r="J179" t="s">
        <v>29</v>
      </c>
      <c r="K179" t="s">
        <v>1004</v>
      </c>
      <c r="L179" t="s">
        <v>91</v>
      </c>
      <c r="M179" t="s">
        <v>184</v>
      </c>
      <c r="N179" t="s">
        <v>1005</v>
      </c>
      <c r="O179">
        <v>159.99</v>
      </c>
      <c r="P179">
        <v>1</v>
      </c>
      <c r="Q179">
        <v>0</v>
      </c>
      <c r="R179">
        <v>54.4</v>
      </c>
      <c r="S179" s="1">
        <v>42866</v>
      </c>
      <c r="T179">
        <v>2017</v>
      </c>
      <c r="U179" s="1">
        <v>42897</v>
      </c>
    </row>
    <row r="180" spans="1:21" x14ac:dyDescent="0.3">
      <c r="A180" t="s">
        <v>1006</v>
      </c>
      <c r="B180" t="s">
        <v>35</v>
      </c>
      <c r="C180" t="s">
        <v>1007</v>
      </c>
      <c r="D180" t="s">
        <v>1008</v>
      </c>
      <c r="E180" t="s">
        <v>25</v>
      </c>
      <c r="F180" t="s">
        <v>26</v>
      </c>
      <c r="G180" t="s">
        <v>1009</v>
      </c>
      <c r="H180" t="s">
        <v>28</v>
      </c>
      <c r="I180">
        <v>90503</v>
      </c>
      <c r="J180" t="s">
        <v>29</v>
      </c>
      <c r="K180" t="s">
        <v>73</v>
      </c>
      <c r="L180" t="s">
        <v>74</v>
      </c>
      <c r="M180" t="s">
        <v>75</v>
      </c>
      <c r="N180" t="s">
        <v>76</v>
      </c>
      <c r="O180">
        <v>1114.27</v>
      </c>
      <c r="P180">
        <v>4</v>
      </c>
      <c r="Q180">
        <v>0.2</v>
      </c>
      <c r="R180">
        <v>41.79</v>
      </c>
      <c r="S180" s="1">
        <v>42717</v>
      </c>
      <c r="T180">
        <v>2016</v>
      </c>
      <c r="U180" s="1">
        <v>42724</v>
      </c>
    </row>
    <row r="181" spans="1:21" x14ac:dyDescent="0.3">
      <c r="A181" t="s">
        <v>1010</v>
      </c>
      <c r="B181" t="s">
        <v>35</v>
      </c>
      <c r="C181" t="s">
        <v>1011</v>
      </c>
      <c r="D181" t="s">
        <v>1012</v>
      </c>
      <c r="E181" t="s">
        <v>38</v>
      </c>
      <c r="F181" t="s">
        <v>26</v>
      </c>
      <c r="G181" t="s">
        <v>199</v>
      </c>
      <c r="H181" t="s">
        <v>200</v>
      </c>
      <c r="I181">
        <v>19143</v>
      </c>
      <c r="J181" t="s">
        <v>126</v>
      </c>
      <c r="K181" t="s">
        <v>1013</v>
      </c>
      <c r="L181" t="s">
        <v>74</v>
      </c>
      <c r="M181" t="s">
        <v>157</v>
      </c>
      <c r="N181" t="s">
        <v>1014</v>
      </c>
      <c r="O181">
        <v>25.47</v>
      </c>
      <c r="P181">
        <v>4</v>
      </c>
      <c r="Q181">
        <v>0.2</v>
      </c>
      <c r="R181">
        <v>7.64</v>
      </c>
      <c r="S181" s="1">
        <v>42798</v>
      </c>
      <c r="T181">
        <v>2017</v>
      </c>
      <c r="U181" s="1">
        <v>42920</v>
      </c>
    </row>
    <row r="182" spans="1:21" x14ac:dyDescent="0.3">
      <c r="A182" t="s">
        <v>1015</v>
      </c>
      <c r="B182" t="s">
        <v>35</v>
      </c>
      <c r="C182" t="s">
        <v>1016</v>
      </c>
      <c r="D182" t="s">
        <v>1017</v>
      </c>
      <c r="E182" t="s">
        <v>38</v>
      </c>
      <c r="F182" t="s">
        <v>26</v>
      </c>
      <c r="G182" t="s">
        <v>132</v>
      </c>
      <c r="H182" t="s">
        <v>493</v>
      </c>
      <c r="I182">
        <v>39212</v>
      </c>
      <c r="J182" t="s">
        <v>41</v>
      </c>
      <c r="K182" t="s">
        <v>1018</v>
      </c>
      <c r="L182" t="s">
        <v>31</v>
      </c>
      <c r="M182" t="s">
        <v>60</v>
      </c>
      <c r="N182" t="s">
        <v>1019</v>
      </c>
      <c r="O182">
        <v>173.8</v>
      </c>
      <c r="P182">
        <v>5</v>
      </c>
      <c r="Q182">
        <v>0</v>
      </c>
      <c r="R182">
        <v>43.45</v>
      </c>
      <c r="S182" s="1">
        <v>43069</v>
      </c>
      <c r="T182">
        <v>2017</v>
      </c>
      <c r="U182" s="1">
        <v>43069</v>
      </c>
    </row>
    <row r="183" spans="1:21" x14ac:dyDescent="0.3">
      <c r="A183" t="s">
        <v>1020</v>
      </c>
      <c r="B183" t="s">
        <v>724</v>
      </c>
      <c r="C183" t="s">
        <v>1021</v>
      </c>
      <c r="D183" t="s">
        <v>1022</v>
      </c>
      <c r="E183" t="s">
        <v>38</v>
      </c>
      <c r="F183" t="s">
        <v>26</v>
      </c>
      <c r="G183" t="s">
        <v>1023</v>
      </c>
      <c r="H183" t="s">
        <v>28</v>
      </c>
      <c r="I183">
        <v>92054</v>
      </c>
      <c r="J183" t="s">
        <v>29</v>
      </c>
      <c r="K183" t="s">
        <v>1024</v>
      </c>
      <c r="L183" t="s">
        <v>74</v>
      </c>
      <c r="M183" t="s">
        <v>157</v>
      </c>
      <c r="N183" t="s">
        <v>1025</v>
      </c>
      <c r="O183">
        <v>204.6</v>
      </c>
      <c r="P183">
        <v>2</v>
      </c>
      <c r="Q183">
        <v>0</v>
      </c>
      <c r="R183">
        <v>53.2</v>
      </c>
      <c r="S183" s="1">
        <v>42269</v>
      </c>
      <c r="T183">
        <v>2015</v>
      </c>
      <c r="U183" s="1">
        <v>42269</v>
      </c>
    </row>
    <row r="184" spans="1:21" x14ac:dyDescent="0.3">
      <c r="A184" t="s">
        <v>1026</v>
      </c>
      <c r="B184" t="s">
        <v>35</v>
      </c>
      <c r="C184" t="s">
        <v>1027</v>
      </c>
      <c r="D184" t="s">
        <v>1028</v>
      </c>
      <c r="E184" t="s">
        <v>25</v>
      </c>
      <c r="F184" t="s">
        <v>26</v>
      </c>
      <c r="G184" t="s">
        <v>162</v>
      </c>
      <c r="H184" t="s">
        <v>28</v>
      </c>
      <c r="I184">
        <v>94110</v>
      </c>
      <c r="J184" t="s">
        <v>29</v>
      </c>
      <c r="K184" t="s">
        <v>325</v>
      </c>
      <c r="L184" t="s">
        <v>74</v>
      </c>
      <c r="M184" t="s">
        <v>146</v>
      </c>
      <c r="N184" t="s">
        <v>326</v>
      </c>
      <c r="O184">
        <v>321.57</v>
      </c>
      <c r="P184">
        <v>2</v>
      </c>
      <c r="Q184">
        <v>0.2</v>
      </c>
      <c r="R184">
        <v>28.14</v>
      </c>
      <c r="S184" s="1">
        <v>43053</v>
      </c>
      <c r="T184">
        <v>2017</v>
      </c>
      <c r="U184" s="1">
        <v>43058</v>
      </c>
    </row>
    <row r="185" spans="1:21" x14ac:dyDescent="0.3">
      <c r="A185" t="s">
        <v>1029</v>
      </c>
      <c r="B185" t="s">
        <v>35</v>
      </c>
      <c r="C185" t="s">
        <v>1030</v>
      </c>
      <c r="D185" t="s">
        <v>1031</v>
      </c>
      <c r="E185" t="s">
        <v>80</v>
      </c>
      <c r="F185" t="s">
        <v>26</v>
      </c>
      <c r="G185" t="s">
        <v>566</v>
      </c>
      <c r="H185" t="s">
        <v>567</v>
      </c>
      <c r="I185">
        <v>72701</v>
      </c>
      <c r="J185" t="s">
        <v>41</v>
      </c>
      <c r="K185" t="s">
        <v>1032</v>
      </c>
      <c r="L185" t="s">
        <v>31</v>
      </c>
      <c r="M185" t="s">
        <v>51</v>
      </c>
      <c r="N185" t="s">
        <v>1033</v>
      </c>
      <c r="O185">
        <v>6.24</v>
      </c>
      <c r="P185">
        <v>2</v>
      </c>
      <c r="Q185">
        <v>0</v>
      </c>
      <c r="R185">
        <v>3.06</v>
      </c>
      <c r="S185" s="1">
        <v>42335</v>
      </c>
      <c r="T185">
        <v>2015</v>
      </c>
      <c r="U185" s="1">
        <v>42335</v>
      </c>
    </row>
    <row r="186" spans="1:21" x14ac:dyDescent="0.3">
      <c r="A186" t="s">
        <v>1034</v>
      </c>
      <c r="B186" t="s">
        <v>114</v>
      </c>
      <c r="C186" t="s">
        <v>187</v>
      </c>
      <c r="D186" t="s">
        <v>188</v>
      </c>
      <c r="E186" t="s">
        <v>25</v>
      </c>
      <c r="F186" t="s">
        <v>26</v>
      </c>
      <c r="G186" t="s">
        <v>162</v>
      </c>
      <c r="H186" t="s">
        <v>28</v>
      </c>
      <c r="I186">
        <v>94110</v>
      </c>
      <c r="J186" t="s">
        <v>29</v>
      </c>
      <c r="K186" t="s">
        <v>1035</v>
      </c>
      <c r="L186" t="s">
        <v>31</v>
      </c>
      <c r="M186" t="s">
        <v>140</v>
      </c>
      <c r="N186" t="s">
        <v>1036</v>
      </c>
      <c r="O186">
        <v>21.88</v>
      </c>
      <c r="P186">
        <v>2</v>
      </c>
      <c r="Q186">
        <v>0</v>
      </c>
      <c r="R186">
        <v>10.94</v>
      </c>
      <c r="S186" s="1">
        <v>42378</v>
      </c>
      <c r="T186">
        <v>2016</v>
      </c>
      <c r="U186" s="1">
        <v>42469</v>
      </c>
    </row>
    <row r="187" spans="1:21" x14ac:dyDescent="0.3">
      <c r="A187" t="s">
        <v>1037</v>
      </c>
      <c r="B187" t="s">
        <v>22</v>
      </c>
      <c r="C187" t="s">
        <v>974</v>
      </c>
      <c r="D187" t="s">
        <v>975</v>
      </c>
      <c r="E187" t="s">
        <v>38</v>
      </c>
      <c r="F187" t="s">
        <v>26</v>
      </c>
      <c r="G187" t="s">
        <v>1038</v>
      </c>
      <c r="H187" t="s">
        <v>103</v>
      </c>
      <c r="I187">
        <v>33433</v>
      </c>
      <c r="J187" t="s">
        <v>41</v>
      </c>
      <c r="K187" t="s">
        <v>1039</v>
      </c>
      <c r="L187" t="s">
        <v>31</v>
      </c>
      <c r="M187" t="s">
        <v>32</v>
      </c>
      <c r="N187" t="s">
        <v>1040</v>
      </c>
      <c r="O187">
        <v>4.6100000000000003</v>
      </c>
      <c r="P187">
        <v>2</v>
      </c>
      <c r="Q187">
        <v>0.2</v>
      </c>
      <c r="R187">
        <v>1.67</v>
      </c>
      <c r="S187" s="1">
        <v>41904</v>
      </c>
      <c r="T187">
        <v>2014</v>
      </c>
      <c r="U187" s="1">
        <v>41906</v>
      </c>
    </row>
    <row r="188" spans="1:21" x14ac:dyDescent="0.3">
      <c r="A188" t="s">
        <v>1041</v>
      </c>
      <c r="B188" t="s">
        <v>114</v>
      </c>
      <c r="C188" t="s">
        <v>891</v>
      </c>
      <c r="D188" t="s">
        <v>892</v>
      </c>
      <c r="E188" t="s">
        <v>25</v>
      </c>
      <c r="F188" t="s">
        <v>26</v>
      </c>
      <c r="G188" t="s">
        <v>581</v>
      </c>
      <c r="H188" t="s">
        <v>110</v>
      </c>
      <c r="I188">
        <v>48205</v>
      </c>
      <c r="J188" t="s">
        <v>58</v>
      </c>
      <c r="K188" t="s">
        <v>1042</v>
      </c>
      <c r="L188" t="s">
        <v>91</v>
      </c>
      <c r="M188" t="s">
        <v>501</v>
      </c>
      <c r="N188" t="s">
        <v>1043</v>
      </c>
      <c r="O188">
        <v>3059.98</v>
      </c>
      <c r="P188">
        <v>2</v>
      </c>
      <c r="Q188">
        <v>0.1</v>
      </c>
      <c r="R188">
        <v>680</v>
      </c>
      <c r="S188" s="1">
        <v>42917</v>
      </c>
      <c r="T188">
        <v>2017</v>
      </c>
      <c r="U188" s="1">
        <v>43009</v>
      </c>
    </row>
    <row r="189" spans="1:21" x14ac:dyDescent="0.3">
      <c r="A189" t="s">
        <v>1044</v>
      </c>
      <c r="B189" t="s">
        <v>114</v>
      </c>
      <c r="C189" t="s">
        <v>374</v>
      </c>
      <c r="D189" t="s">
        <v>375</v>
      </c>
      <c r="E189" t="s">
        <v>25</v>
      </c>
      <c r="F189" t="s">
        <v>26</v>
      </c>
      <c r="G189" t="s">
        <v>525</v>
      </c>
      <c r="H189" t="s">
        <v>526</v>
      </c>
      <c r="I189">
        <v>47201</v>
      </c>
      <c r="J189" t="s">
        <v>58</v>
      </c>
      <c r="K189" t="s">
        <v>1045</v>
      </c>
      <c r="L189" t="s">
        <v>31</v>
      </c>
      <c r="M189" t="s">
        <v>43</v>
      </c>
      <c r="N189" t="s">
        <v>1046</v>
      </c>
      <c r="O189">
        <v>34.020000000000003</v>
      </c>
      <c r="P189">
        <v>3</v>
      </c>
      <c r="Q189">
        <v>0</v>
      </c>
      <c r="R189">
        <v>16.670000000000002</v>
      </c>
      <c r="S189" s="1">
        <v>42259</v>
      </c>
      <c r="T189">
        <v>2015</v>
      </c>
      <c r="U189" s="1">
        <v>42350</v>
      </c>
    </row>
    <row r="190" spans="1:21" x14ac:dyDescent="0.3">
      <c r="A190" t="s">
        <v>1047</v>
      </c>
      <c r="B190" t="s">
        <v>35</v>
      </c>
      <c r="C190" t="s">
        <v>70</v>
      </c>
      <c r="D190" t="s">
        <v>71</v>
      </c>
      <c r="E190" t="s">
        <v>38</v>
      </c>
      <c r="F190" t="s">
        <v>26</v>
      </c>
      <c r="G190" t="s">
        <v>124</v>
      </c>
      <c r="H190" t="s">
        <v>125</v>
      </c>
      <c r="I190">
        <v>10035</v>
      </c>
      <c r="J190" t="s">
        <v>126</v>
      </c>
      <c r="K190" t="s">
        <v>1048</v>
      </c>
      <c r="L190" t="s">
        <v>74</v>
      </c>
      <c r="M190" t="s">
        <v>146</v>
      </c>
      <c r="N190" t="s">
        <v>1049</v>
      </c>
      <c r="O190">
        <v>599.29</v>
      </c>
      <c r="P190">
        <v>6</v>
      </c>
      <c r="Q190">
        <v>0.1</v>
      </c>
      <c r="R190">
        <v>93.22</v>
      </c>
      <c r="S190" s="1">
        <v>42439</v>
      </c>
      <c r="T190">
        <v>2016</v>
      </c>
      <c r="U190" s="1">
        <v>42592</v>
      </c>
    </row>
    <row r="191" spans="1:21" x14ac:dyDescent="0.3">
      <c r="A191" t="s">
        <v>1050</v>
      </c>
      <c r="B191" t="s">
        <v>22</v>
      </c>
      <c r="C191" t="s">
        <v>1051</v>
      </c>
      <c r="D191" t="s">
        <v>1052</v>
      </c>
      <c r="E191" t="s">
        <v>80</v>
      </c>
      <c r="F191" t="s">
        <v>26</v>
      </c>
      <c r="G191" t="s">
        <v>630</v>
      </c>
      <c r="H191" t="s">
        <v>103</v>
      </c>
      <c r="I191">
        <v>32216</v>
      </c>
      <c r="J191" t="s">
        <v>41</v>
      </c>
      <c r="K191" t="s">
        <v>1053</v>
      </c>
      <c r="L191" t="s">
        <v>74</v>
      </c>
      <c r="M191" t="s">
        <v>146</v>
      </c>
      <c r="N191" t="s">
        <v>1054</v>
      </c>
      <c r="O191">
        <v>1166.92</v>
      </c>
      <c r="P191">
        <v>5</v>
      </c>
      <c r="Q191">
        <v>0.2</v>
      </c>
      <c r="R191">
        <v>131.28</v>
      </c>
      <c r="S191" s="1">
        <v>42092</v>
      </c>
      <c r="T191">
        <v>2015</v>
      </c>
      <c r="U191" s="1">
        <v>42094</v>
      </c>
    </row>
    <row r="192" spans="1:21" x14ac:dyDescent="0.3">
      <c r="A192" t="s">
        <v>1055</v>
      </c>
      <c r="B192" t="s">
        <v>114</v>
      </c>
      <c r="C192" t="s">
        <v>1056</v>
      </c>
      <c r="D192" t="s">
        <v>1057</v>
      </c>
      <c r="E192" t="s">
        <v>38</v>
      </c>
      <c r="F192" t="s">
        <v>26</v>
      </c>
      <c r="G192" t="s">
        <v>124</v>
      </c>
      <c r="H192" t="s">
        <v>125</v>
      </c>
      <c r="I192">
        <v>10024</v>
      </c>
      <c r="J192" t="s">
        <v>126</v>
      </c>
      <c r="K192" t="s">
        <v>1058</v>
      </c>
      <c r="L192" t="s">
        <v>31</v>
      </c>
      <c r="M192" t="s">
        <v>51</v>
      </c>
      <c r="N192" t="s">
        <v>1059</v>
      </c>
      <c r="O192">
        <v>14.62</v>
      </c>
      <c r="P192">
        <v>2</v>
      </c>
      <c r="Q192">
        <v>0.2</v>
      </c>
      <c r="R192">
        <v>5.48</v>
      </c>
      <c r="S192" s="1">
        <v>42622</v>
      </c>
      <c r="T192">
        <v>2016</v>
      </c>
      <c r="U192" s="1">
        <v>42683</v>
      </c>
    </row>
    <row r="193" spans="1:21" x14ac:dyDescent="0.3">
      <c r="A193" t="s">
        <v>1060</v>
      </c>
      <c r="B193" t="s">
        <v>35</v>
      </c>
      <c r="C193" t="s">
        <v>269</v>
      </c>
      <c r="D193" t="s">
        <v>270</v>
      </c>
      <c r="E193" t="s">
        <v>80</v>
      </c>
      <c r="F193" t="s">
        <v>26</v>
      </c>
      <c r="G193" t="s">
        <v>1061</v>
      </c>
      <c r="H193" t="s">
        <v>49</v>
      </c>
      <c r="I193">
        <v>98661</v>
      </c>
      <c r="J193" t="s">
        <v>29</v>
      </c>
      <c r="K193" t="s">
        <v>1062</v>
      </c>
      <c r="L193" t="s">
        <v>31</v>
      </c>
      <c r="M193" t="s">
        <v>227</v>
      </c>
      <c r="N193" t="s">
        <v>1063</v>
      </c>
      <c r="O193">
        <v>44.02</v>
      </c>
      <c r="P193">
        <v>2</v>
      </c>
      <c r="Q193">
        <v>0</v>
      </c>
      <c r="R193">
        <v>11.45</v>
      </c>
      <c r="S193" s="1">
        <v>42687</v>
      </c>
      <c r="T193">
        <v>2016</v>
      </c>
      <c r="U193" s="1">
        <v>42691</v>
      </c>
    </row>
    <row r="194" spans="1:21" x14ac:dyDescent="0.3">
      <c r="A194" t="s">
        <v>1064</v>
      </c>
      <c r="B194" t="s">
        <v>35</v>
      </c>
      <c r="C194" t="s">
        <v>1065</v>
      </c>
      <c r="D194" t="s">
        <v>1066</v>
      </c>
      <c r="E194" t="s">
        <v>38</v>
      </c>
      <c r="F194" t="s">
        <v>26</v>
      </c>
      <c r="G194" t="s">
        <v>1067</v>
      </c>
      <c r="H194" t="s">
        <v>28</v>
      </c>
      <c r="I194">
        <v>92563</v>
      </c>
      <c r="J194" t="s">
        <v>29</v>
      </c>
      <c r="K194" t="s">
        <v>1068</v>
      </c>
      <c r="L194" t="s">
        <v>31</v>
      </c>
      <c r="M194" t="s">
        <v>60</v>
      </c>
      <c r="N194" t="s">
        <v>1069</v>
      </c>
      <c r="O194">
        <v>484.65</v>
      </c>
      <c r="P194">
        <v>3</v>
      </c>
      <c r="Q194">
        <v>0</v>
      </c>
      <c r="R194">
        <v>92.08</v>
      </c>
      <c r="S194" s="1">
        <v>42243</v>
      </c>
      <c r="T194">
        <v>2015</v>
      </c>
      <c r="U194" s="1">
        <v>42247</v>
      </c>
    </row>
    <row r="195" spans="1:21" x14ac:dyDescent="0.3">
      <c r="A195" t="s">
        <v>1070</v>
      </c>
      <c r="B195" t="s">
        <v>35</v>
      </c>
      <c r="C195" t="s">
        <v>857</v>
      </c>
      <c r="D195" t="s">
        <v>858</v>
      </c>
      <c r="E195" t="s">
        <v>38</v>
      </c>
      <c r="F195" t="s">
        <v>26</v>
      </c>
      <c r="G195" t="s">
        <v>630</v>
      </c>
      <c r="H195" t="s">
        <v>40</v>
      </c>
      <c r="I195">
        <v>28540</v>
      </c>
      <c r="J195" t="s">
        <v>41</v>
      </c>
      <c r="K195" t="s">
        <v>936</v>
      </c>
      <c r="L195" t="s">
        <v>31</v>
      </c>
      <c r="M195" t="s">
        <v>43</v>
      </c>
      <c r="N195" t="s">
        <v>937</v>
      </c>
      <c r="O195">
        <v>115.3</v>
      </c>
      <c r="P195">
        <v>3</v>
      </c>
      <c r="Q195">
        <v>0.2</v>
      </c>
      <c r="R195">
        <v>40.35</v>
      </c>
      <c r="S195" s="1">
        <v>42321</v>
      </c>
      <c r="T195">
        <v>2015</v>
      </c>
      <c r="U195" s="1">
        <v>42325</v>
      </c>
    </row>
    <row r="196" spans="1:21" x14ac:dyDescent="0.3">
      <c r="A196" t="s">
        <v>1071</v>
      </c>
      <c r="B196" t="s">
        <v>114</v>
      </c>
      <c r="C196" t="s">
        <v>681</v>
      </c>
      <c r="D196" t="s">
        <v>682</v>
      </c>
      <c r="E196" t="s">
        <v>38</v>
      </c>
      <c r="F196" t="s">
        <v>26</v>
      </c>
      <c r="G196" t="s">
        <v>330</v>
      </c>
      <c r="H196" t="s">
        <v>89</v>
      </c>
      <c r="I196">
        <v>60653</v>
      </c>
      <c r="J196" t="s">
        <v>58</v>
      </c>
      <c r="K196" t="s">
        <v>1072</v>
      </c>
      <c r="L196" t="s">
        <v>91</v>
      </c>
      <c r="M196" t="s">
        <v>92</v>
      </c>
      <c r="N196" t="s">
        <v>1073</v>
      </c>
      <c r="O196">
        <v>95.98</v>
      </c>
      <c r="P196">
        <v>2</v>
      </c>
      <c r="Q196">
        <v>0.2</v>
      </c>
      <c r="R196">
        <v>6</v>
      </c>
      <c r="S196" s="1">
        <v>42743</v>
      </c>
      <c r="T196">
        <v>2017</v>
      </c>
      <c r="U196" s="1">
        <v>42802</v>
      </c>
    </row>
    <row r="197" spans="1:21" x14ac:dyDescent="0.3">
      <c r="A197" t="s">
        <v>1074</v>
      </c>
      <c r="B197" t="s">
        <v>22</v>
      </c>
      <c r="C197" t="s">
        <v>676</v>
      </c>
      <c r="D197" t="s">
        <v>677</v>
      </c>
      <c r="E197" t="s">
        <v>80</v>
      </c>
      <c r="F197" t="s">
        <v>26</v>
      </c>
      <c r="G197" t="s">
        <v>27</v>
      </c>
      <c r="H197" t="s">
        <v>28</v>
      </c>
      <c r="I197">
        <v>90036</v>
      </c>
      <c r="J197" t="s">
        <v>29</v>
      </c>
      <c r="K197" t="s">
        <v>1075</v>
      </c>
      <c r="L197" t="s">
        <v>31</v>
      </c>
      <c r="M197" t="s">
        <v>43</v>
      </c>
      <c r="N197" t="s">
        <v>1076</v>
      </c>
      <c r="O197">
        <v>32.4</v>
      </c>
      <c r="P197">
        <v>5</v>
      </c>
      <c r="Q197">
        <v>0</v>
      </c>
      <c r="R197">
        <v>15.55</v>
      </c>
      <c r="S197" s="1">
        <v>42264</v>
      </c>
      <c r="T197">
        <v>2015</v>
      </c>
      <c r="U197" s="1">
        <v>42266</v>
      </c>
    </row>
    <row r="198" spans="1:21" x14ac:dyDescent="0.3">
      <c r="A198" t="s">
        <v>1077</v>
      </c>
      <c r="B198" t="s">
        <v>35</v>
      </c>
      <c r="C198" t="s">
        <v>472</v>
      </c>
      <c r="D198" t="s">
        <v>473</v>
      </c>
      <c r="E198" t="s">
        <v>38</v>
      </c>
      <c r="F198" t="s">
        <v>26</v>
      </c>
      <c r="G198" t="s">
        <v>199</v>
      </c>
      <c r="H198" t="s">
        <v>200</v>
      </c>
      <c r="I198">
        <v>19134</v>
      </c>
      <c r="J198" t="s">
        <v>126</v>
      </c>
      <c r="K198" t="s">
        <v>1078</v>
      </c>
      <c r="L198" t="s">
        <v>31</v>
      </c>
      <c r="M198" t="s">
        <v>140</v>
      </c>
      <c r="N198" t="s">
        <v>1079</v>
      </c>
      <c r="O198">
        <v>6.21</v>
      </c>
      <c r="P198">
        <v>2</v>
      </c>
      <c r="Q198">
        <v>0.2</v>
      </c>
      <c r="R198">
        <v>2.17</v>
      </c>
      <c r="S198" s="1">
        <v>42171</v>
      </c>
      <c r="T198">
        <v>2015</v>
      </c>
      <c r="U198" s="1">
        <v>42175</v>
      </c>
    </row>
    <row r="199" spans="1:21" x14ac:dyDescent="0.3">
      <c r="A199" t="s">
        <v>1080</v>
      </c>
      <c r="B199" t="s">
        <v>114</v>
      </c>
      <c r="C199" t="s">
        <v>1081</v>
      </c>
      <c r="D199" t="s">
        <v>1082</v>
      </c>
      <c r="E199" t="s">
        <v>80</v>
      </c>
      <c r="F199" t="s">
        <v>26</v>
      </c>
      <c r="G199" t="s">
        <v>27</v>
      </c>
      <c r="H199" t="s">
        <v>28</v>
      </c>
      <c r="I199">
        <v>90045</v>
      </c>
      <c r="J199" t="s">
        <v>29</v>
      </c>
      <c r="K199" t="s">
        <v>1083</v>
      </c>
      <c r="L199" t="s">
        <v>31</v>
      </c>
      <c r="M199" t="s">
        <v>51</v>
      </c>
      <c r="N199" t="s">
        <v>1084</v>
      </c>
      <c r="O199">
        <v>11.81</v>
      </c>
      <c r="P199">
        <v>2</v>
      </c>
      <c r="Q199">
        <v>0.2</v>
      </c>
      <c r="R199">
        <v>4.28</v>
      </c>
      <c r="S199" s="1">
        <v>43086</v>
      </c>
      <c r="T199">
        <v>2017</v>
      </c>
      <c r="U199" s="1">
        <v>43089</v>
      </c>
    </row>
    <row r="200" spans="1:21" x14ac:dyDescent="0.3">
      <c r="A200" t="s">
        <v>1085</v>
      </c>
      <c r="B200" t="s">
        <v>35</v>
      </c>
      <c r="C200" t="s">
        <v>963</v>
      </c>
      <c r="D200" t="s">
        <v>964</v>
      </c>
      <c r="E200" t="s">
        <v>80</v>
      </c>
      <c r="F200" t="s">
        <v>26</v>
      </c>
      <c r="G200" t="s">
        <v>1086</v>
      </c>
      <c r="H200" t="s">
        <v>207</v>
      </c>
      <c r="I200">
        <v>65109</v>
      </c>
      <c r="J200" t="s">
        <v>58</v>
      </c>
      <c r="K200" t="s">
        <v>1087</v>
      </c>
      <c r="L200" t="s">
        <v>74</v>
      </c>
      <c r="M200" t="s">
        <v>157</v>
      </c>
      <c r="N200" t="s">
        <v>1088</v>
      </c>
      <c r="O200">
        <v>86.62</v>
      </c>
      <c r="P200">
        <v>2</v>
      </c>
      <c r="Q200">
        <v>0</v>
      </c>
      <c r="R200">
        <v>8.66</v>
      </c>
      <c r="S200" s="1">
        <v>42482</v>
      </c>
      <c r="T200">
        <v>2016</v>
      </c>
      <c r="U200" s="1">
        <v>42486</v>
      </c>
    </row>
    <row r="201" spans="1:21" x14ac:dyDescent="0.3">
      <c r="A201" t="s">
        <v>1089</v>
      </c>
      <c r="B201" t="s">
        <v>114</v>
      </c>
      <c r="C201" t="s">
        <v>1090</v>
      </c>
      <c r="D201" t="s">
        <v>1091</v>
      </c>
      <c r="E201" t="s">
        <v>38</v>
      </c>
      <c r="F201" t="s">
        <v>26</v>
      </c>
      <c r="G201" t="s">
        <v>27</v>
      </c>
      <c r="H201" t="s">
        <v>28</v>
      </c>
      <c r="I201">
        <v>90004</v>
      </c>
      <c r="J201" t="s">
        <v>29</v>
      </c>
      <c r="K201" t="s">
        <v>1092</v>
      </c>
      <c r="L201" t="s">
        <v>31</v>
      </c>
      <c r="M201" t="s">
        <v>51</v>
      </c>
      <c r="N201" t="s">
        <v>1093</v>
      </c>
      <c r="O201">
        <v>36.619999999999997</v>
      </c>
      <c r="P201">
        <v>3</v>
      </c>
      <c r="Q201">
        <v>0.2</v>
      </c>
      <c r="R201">
        <v>13.73</v>
      </c>
      <c r="S201" s="1">
        <v>42168</v>
      </c>
      <c r="T201">
        <v>2015</v>
      </c>
      <c r="U201" s="1">
        <v>42169</v>
      </c>
    </row>
    <row r="202" spans="1:21" x14ac:dyDescent="0.3">
      <c r="A202" t="s">
        <v>1094</v>
      </c>
      <c r="B202" t="s">
        <v>35</v>
      </c>
      <c r="C202" t="s">
        <v>1095</v>
      </c>
      <c r="D202" t="s">
        <v>1096</v>
      </c>
      <c r="E202" t="s">
        <v>80</v>
      </c>
      <c r="F202" t="s">
        <v>26</v>
      </c>
      <c r="G202" t="s">
        <v>1097</v>
      </c>
      <c r="H202" t="s">
        <v>207</v>
      </c>
      <c r="I202">
        <v>63376</v>
      </c>
      <c r="J202" t="s">
        <v>58</v>
      </c>
      <c r="K202" t="s">
        <v>1098</v>
      </c>
      <c r="L202" t="s">
        <v>74</v>
      </c>
      <c r="M202" t="s">
        <v>75</v>
      </c>
      <c r="N202" t="s">
        <v>1099</v>
      </c>
      <c r="O202">
        <v>697.16</v>
      </c>
      <c r="P202">
        <v>4</v>
      </c>
      <c r="Q202">
        <v>0</v>
      </c>
      <c r="R202">
        <v>146.4</v>
      </c>
      <c r="S202" s="1">
        <v>42449</v>
      </c>
      <c r="T202">
        <v>2016</v>
      </c>
      <c r="U202" s="1">
        <v>42453</v>
      </c>
    </row>
    <row r="203" spans="1:21" x14ac:dyDescent="0.3">
      <c r="A203" t="s">
        <v>1100</v>
      </c>
      <c r="B203" t="s">
        <v>35</v>
      </c>
      <c r="C203" t="s">
        <v>1101</v>
      </c>
      <c r="D203" t="s">
        <v>1102</v>
      </c>
      <c r="E203" t="s">
        <v>25</v>
      </c>
      <c r="F203" t="s">
        <v>26</v>
      </c>
      <c r="G203" t="s">
        <v>550</v>
      </c>
      <c r="H203" t="s">
        <v>28</v>
      </c>
      <c r="I203">
        <v>92037</v>
      </c>
      <c r="J203" t="s">
        <v>29</v>
      </c>
      <c r="K203" t="s">
        <v>1103</v>
      </c>
      <c r="L203" t="s">
        <v>31</v>
      </c>
      <c r="M203" t="s">
        <v>51</v>
      </c>
      <c r="N203" t="s">
        <v>1104</v>
      </c>
      <c r="O203">
        <v>19.940000000000001</v>
      </c>
      <c r="P203">
        <v>4</v>
      </c>
      <c r="Q203">
        <v>0.2</v>
      </c>
      <c r="R203">
        <v>7.23</v>
      </c>
      <c r="S203" s="1">
        <v>43020</v>
      </c>
      <c r="T203">
        <v>2017</v>
      </c>
      <c r="U203" s="1">
        <v>43086</v>
      </c>
    </row>
    <row r="204" spans="1:21" x14ac:dyDescent="0.3">
      <c r="A204" t="s">
        <v>1105</v>
      </c>
      <c r="B204" t="s">
        <v>35</v>
      </c>
      <c r="C204" t="s">
        <v>1106</v>
      </c>
      <c r="D204" t="s">
        <v>1107</v>
      </c>
      <c r="E204" t="s">
        <v>80</v>
      </c>
      <c r="F204" t="s">
        <v>26</v>
      </c>
      <c r="G204" t="s">
        <v>199</v>
      </c>
      <c r="H204" t="s">
        <v>200</v>
      </c>
      <c r="I204">
        <v>19143</v>
      </c>
      <c r="J204" t="s">
        <v>126</v>
      </c>
      <c r="K204" t="s">
        <v>1108</v>
      </c>
      <c r="L204" t="s">
        <v>31</v>
      </c>
      <c r="M204" t="s">
        <v>350</v>
      </c>
      <c r="N204" t="s">
        <v>1109</v>
      </c>
      <c r="O204">
        <v>4.42</v>
      </c>
      <c r="P204">
        <v>3</v>
      </c>
      <c r="Q204">
        <v>0.2</v>
      </c>
      <c r="R204">
        <v>1.6</v>
      </c>
      <c r="S204" s="1">
        <v>42698</v>
      </c>
      <c r="T204">
        <v>2016</v>
      </c>
      <c r="U204" s="1">
        <v>42698</v>
      </c>
    </row>
    <row r="205" spans="1:21" x14ac:dyDescent="0.3">
      <c r="A205" t="s">
        <v>1110</v>
      </c>
      <c r="B205" t="s">
        <v>114</v>
      </c>
      <c r="C205" t="s">
        <v>1111</v>
      </c>
      <c r="D205" t="s">
        <v>1112</v>
      </c>
      <c r="E205" t="s">
        <v>38</v>
      </c>
      <c r="F205" t="s">
        <v>26</v>
      </c>
      <c r="G205" t="s">
        <v>162</v>
      </c>
      <c r="H205" t="s">
        <v>28</v>
      </c>
      <c r="I205">
        <v>94122</v>
      </c>
      <c r="J205" t="s">
        <v>29</v>
      </c>
      <c r="K205" t="s">
        <v>1113</v>
      </c>
      <c r="L205" t="s">
        <v>74</v>
      </c>
      <c r="M205" t="s">
        <v>146</v>
      </c>
      <c r="N205" t="s">
        <v>1114</v>
      </c>
      <c r="O205">
        <v>194.85</v>
      </c>
      <c r="P205">
        <v>4</v>
      </c>
      <c r="Q205">
        <v>0.2</v>
      </c>
      <c r="R205">
        <v>12.18</v>
      </c>
      <c r="S205" s="1">
        <v>42379</v>
      </c>
      <c r="T205">
        <v>2016</v>
      </c>
      <c r="U205" s="1">
        <v>42410</v>
      </c>
    </row>
    <row r="206" spans="1:21" x14ac:dyDescent="0.3">
      <c r="A206" t="s">
        <v>1115</v>
      </c>
      <c r="B206" t="s">
        <v>35</v>
      </c>
      <c r="C206" t="s">
        <v>1116</v>
      </c>
      <c r="D206" t="s">
        <v>1117</v>
      </c>
      <c r="E206" t="s">
        <v>80</v>
      </c>
      <c r="F206" t="s">
        <v>26</v>
      </c>
      <c r="G206" t="s">
        <v>27</v>
      </c>
      <c r="H206" t="s">
        <v>28</v>
      </c>
      <c r="I206">
        <v>90008</v>
      </c>
      <c r="J206" t="s">
        <v>29</v>
      </c>
      <c r="K206" t="s">
        <v>1118</v>
      </c>
      <c r="L206" t="s">
        <v>31</v>
      </c>
      <c r="M206" t="s">
        <v>227</v>
      </c>
      <c r="N206" t="s">
        <v>1119</v>
      </c>
      <c r="O206">
        <v>19.46</v>
      </c>
      <c r="P206">
        <v>7</v>
      </c>
      <c r="Q206">
        <v>0</v>
      </c>
      <c r="R206">
        <v>5.0599999999999996</v>
      </c>
      <c r="S206" s="1">
        <v>42328</v>
      </c>
      <c r="T206">
        <v>2015</v>
      </c>
      <c r="U206" s="1">
        <v>42334</v>
      </c>
    </row>
    <row r="207" spans="1:21" x14ac:dyDescent="0.3">
      <c r="A207" t="s">
        <v>1120</v>
      </c>
      <c r="B207" t="s">
        <v>35</v>
      </c>
      <c r="C207" t="s">
        <v>1121</v>
      </c>
      <c r="D207" t="s">
        <v>1122</v>
      </c>
      <c r="E207" t="s">
        <v>80</v>
      </c>
      <c r="F207" t="s">
        <v>26</v>
      </c>
      <c r="G207" t="s">
        <v>1123</v>
      </c>
      <c r="H207" t="s">
        <v>487</v>
      </c>
      <c r="I207">
        <v>80219</v>
      </c>
      <c r="J207" t="s">
        <v>29</v>
      </c>
      <c r="K207" t="s">
        <v>1124</v>
      </c>
      <c r="L207" t="s">
        <v>31</v>
      </c>
      <c r="M207" t="s">
        <v>43</v>
      </c>
      <c r="N207" t="s">
        <v>1125</v>
      </c>
      <c r="O207">
        <v>29.47</v>
      </c>
      <c r="P207">
        <v>3</v>
      </c>
      <c r="Q207">
        <v>0.2</v>
      </c>
      <c r="R207">
        <v>9.9499999999999993</v>
      </c>
      <c r="S207" s="1">
        <v>42488</v>
      </c>
      <c r="T207">
        <v>2016</v>
      </c>
      <c r="U207" s="1">
        <v>42488</v>
      </c>
    </row>
    <row r="208" spans="1:21" x14ac:dyDescent="0.3">
      <c r="A208" t="s">
        <v>1126</v>
      </c>
      <c r="B208" t="s">
        <v>35</v>
      </c>
      <c r="C208" t="s">
        <v>1127</v>
      </c>
      <c r="D208" t="s">
        <v>1128</v>
      </c>
      <c r="E208" t="s">
        <v>38</v>
      </c>
      <c r="F208" t="s">
        <v>26</v>
      </c>
      <c r="G208" t="s">
        <v>124</v>
      </c>
      <c r="H208" t="s">
        <v>125</v>
      </c>
      <c r="I208">
        <v>10035</v>
      </c>
      <c r="J208" t="s">
        <v>126</v>
      </c>
      <c r="K208" t="s">
        <v>1129</v>
      </c>
      <c r="L208" t="s">
        <v>31</v>
      </c>
      <c r="M208" t="s">
        <v>51</v>
      </c>
      <c r="N208" t="s">
        <v>1130</v>
      </c>
      <c r="O208">
        <v>8.64</v>
      </c>
      <c r="P208">
        <v>2</v>
      </c>
      <c r="Q208">
        <v>0.2</v>
      </c>
      <c r="R208">
        <v>3.02</v>
      </c>
      <c r="S208" s="1">
        <v>43053</v>
      </c>
      <c r="T208">
        <v>2017</v>
      </c>
      <c r="U208" s="1">
        <v>43058</v>
      </c>
    </row>
    <row r="209" spans="1:21" x14ac:dyDescent="0.3">
      <c r="A209" t="s">
        <v>1131</v>
      </c>
      <c r="B209" t="s">
        <v>114</v>
      </c>
      <c r="C209" t="s">
        <v>1132</v>
      </c>
      <c r="D209" t="s">
        <v>1133</v>
      </c>
      <c r="E209" t="s">
        <v>80</v>
      </c>
      <c r="F209" t="s">
        <v>26</v>
      </c>
      <c r="G209" t="s">
        <v>525</v>
      </c>
      <c r="H209" t="s">
        <v>526</v>
      </c>
      <c r="I209">
        <v>47201</v>
      </c>
      <c r="J209" t="s">
        <v>58</v>
      </c>
      <c r="K209" t="s">
        <v>1134</v>
      </c>
      <c r="L209" t="s">
        <v>31</v>
      </c>
      <c r="M209" t="s">
        <v>227</v>
      </c>
      <c r="N209" t="s">
        <v>1135</v>
      </c>
      <c r="O209">
        <v>40.880000000000003</v>
      </c>
      <c r="P209">
        <v>7</v>
      </c>
      <c r="Q209">
        <v>0</v>
      </c>
      <c r="R209">
        <v>10.63</v>
      </c>
      <c r="S209" s="1">
        <v>42642</v>
      </c>
      <c r="T209">
        <v>2016</v>
      </c>
      <c r="U209" s="1">
        <v>42643</v>
      </c>
    </row>
    <row r="210" spans="1:21" x14ac:dyDescent="0.3">
      <c r="A210" t="s">
        <v>1136</v>
      </c>
      <c r="B210" t="s">
        <v>724</v>
      </c>
      <c r="C210" t="s">
        <v>1137</v>
      </c>
      <c r="D210" t="s">
        <v>1138</v>
      </c>
      <c r="E210" t="s">
        <v>38</v>
      </c>
      <c r="F210" t="s">
        <v>26</v>
      </c>
      <c r="G210" t="s">
        <v>1139</v>
      </c>
      <c r="H210" t="s">
        <v>1140</v>
      </c>
      <c r="I210">
        <v>50315</v>
      </c>
      <c r="J210" t="s">
        <v>58</v>
      </c>
      <c r="K210" t="s">
        <v>1141</v>
      </c>
      <c r="L210" t="s">
        <v>31</v>
      </c>
      <c r="M210" t="s">
        <v>43</v>
      </c>
      <c r="N210" t="s">
        <v>1142</v>
      </c>
      <c r="O210">
        <v>6.48</v>
      </c>
      <c r="P210">
        <v>1</v>
      </c>
      <c r="Q210">
        <v>0</v>
      </c>
      <c r="R210">
        <v>3.11</v>
      </c>
      <c r="S210" s="1">
        <v>42712</v>
      </c>
      <c r="T210">
        <v>2016</v>
      </c>
      <c r="U210" s="1">
        <v>42712</v>
      </c>
    </row>
    <row r="211" spans="1:21" x14ac:dyDescent="0.3">
      <c r="A211" t="s">
        <v>1143</v>
      </c>
      <c r="B211" t="s">
        <v>114</v>
      </c>
      <c r="C211" t="s">
        <v>1144</v>
      </c>
      <c r="D211" t="s">
        <v>1145</v>
      </c>
      <c r="E211" t="s">
        <v>25</v>
      </c>
      <c r="F211" t="s">
        <v>26</v>
      </c>
      <c r="G211" t="s">
        <v>27</v>
      </c>
      <c r="H211" t="s">
        <v>28</v>
      </c>
      <c r="I211">
        <v>90049</v>
      </c>
      <c r="J211" t="s">
        <v>29</v>
      </c>
      <c r="K211" t="s">
        <v>1146</v>
      </c>
      <c r="L211" t="s">
        <v>74</v>
      </c>
      <c r="M211" t="s">
        <v>75</v>
      </c>
      <c r="N211" t="s">
        <v>1147</v>
      </c>
      <c r="O211">
        <v>447.84</v>
      </c>
      <c r="P211">
        <v>5</v>
      </c>
      <c r="Q211">
        <v>0.2</v>
      </c>
      <c r="R211">
        <v>11.2</v>
      </c>
      <c r="S211" s="1">
        <v>41815</v>
      </c>
      <c r="T211">
        <v>2014</v>
      </c>
      <c r="U211" s="1">
        <v>41818</v>
      </c>
    </row>
    <row r="212" spans="1:21" x14ac:dyDescent="0.3">
      <c r="A212" t="s">
        <v>1148</v>
      </c>
      <c r="B212" t="s">
        <v>22</v>
      </c>
      <c r="C212" t="s">
        <v>1149</v>
      </c>
      <c r="D212" t="s">
        <v>1150</v>
      </c>
      <c r="E212" t="s">
        <v>25</v>
      </c>
      <c r="F212" t="s">
        <v>26</v>
      </c>
      <c r="G212" t="s">
        <v>162</v>
      </c>
      <c r="H212" t="s">
        <v>28</v>
      </c>
      <c r="I212">
        <v>94110</v>
      </c>
      <c r="J212" t="s">
        <v>29</v>
      </c>
      <c r="K212" t="s">
        <v>1151</v>
      </c>
      <c r="L212" t="s">
        <v>31</v>
      </c>
      <c r="M212" t="s">
        <v>32</v>
      </c>
      <c r="N212" t="s">
        <v>1152</v>
      </c>
      <c r="O212">
        <v>6.3</v>
      </c>
      <c r="P212">
        <v>2</v>
      </c>
      <c r="Q212">
        <v>0</v>
      </c>
      <c r="R212">
        <v>3.02</v>
      </c>
      <c r="S212" s="1">
        <v>42573</v>
      </c>
      <c r="T212">
        <v>2016</v>
      </c>
      <c r="U212" s="1">
        <v>42575</v>
      </c>
    </row>
    <row r="213" spans="1:21" x14ac:dyDescent="0.3">
      <c r="A213" t="s">
        <v>1153</v>
      </c>
      <c r="B213" t="s">
        <v>114</v>
      </c>
      <c r="C213" t="s">
        <v>1154</v>
      </c>
      <c r="D213" t="s">
        <v>1155</v>
      </c>
      <c r="E213" t="s">
        <v>25</v>
      </c>
      <c r="F213" t="s">
        <v>26</v>
      </c>
      <c r="G213" t="s">
        <v>1156</v>
      </c>
      <c r="H213" t="s">
        <v>28</v>
      </c>
      <c r="I213">
        <v>94509</v>
      </c>
      <c r="J213" t="s">
        <v>29</v>
      </c>
      <c r="K213" t="s">
        <v>1075</v>
      </c>
      <c r="L213" t="s">
        <v>31</v>
      </c>
      <c r="M213" t="s">
        <v>43</v>
      </c>
      <c r="N213" t="s">
        <v>1076</v>
      </c>
      <c r="O213">
        <v>19.440000000000001</v>
      </c>
      <c r="P213">
        <v>3</v>
      </c>
      <c r="Q213">
        <v>0</v>
      </c>
      <c r="R213">
        <v>9.33</v>
      </c>
      <c r="S213" s="1">
        <v>42533</v>
      </c>
      <c r="T213">
        <v>2016</v>
      </c>
      <c r="U213" s="1">
        <v>42563</v>
      </c>
    </row>
    <row r="214" spans="1:21" x14ac:dyDescent="0.3">
      <c r="A214" t="s">
        <v>1157</v>
      </c>
      <c r="B214" t="s">
        <v>724</v>
      </c>
      <c r="C214" t="s">
        <v>1158</v>
      </c>
      <c r="D214" t="s">
        <v>1159</v>
      </c>
      <c r="E214" t="s">
        <v>38</v>
      </c>
      <c r="F214" t="s">
        <v>26</v>
      </c>
      <c r="G214" t="s">
        <v>1160</v>
      </c>
      <c r="H214" t="s">
        <v>103</v>
      </c>
      <c r="I214">
        <v>33030</v>
      </c>
      <c r="J214" t="s">
        <v>41</v>
      </c>
      <c r="K214" t="s">
        <v>1161</v>
      </c>
      <c r="L214" t="s">
        <v>31</v>
      </c>
      <c r="M214" t="s">
        <v>60</v>
      </c>
      <c r="N214" t="s">
        <v>1162</v>
      </c>
      <c r="O214">
        <v>85.22</v>
      </c>
      <c r="P214">
        <v>3</v>
      </c>
      <c r="Q214">
        <v>0.2</v>
      </c>
      <c r="R214">
        <v>7.46</v>
      </c>
      <c r="S214" s="1">
        <v>42686</v>
      </c>
      <c r="T214">
        <v>2016</v>
      </c>
      <c r="U214" s="1">
        <v>42686</v>
      </c>
    </row>
    <row r="215" spans="1:21" x14ac:dyDescent="0.3">
      <c r="A215" t="s">
        <v>1163</v>
      </c>
      <c r="B215" t="s">
        <v>35</v>
      </c>
      <c r="C215" t="s">
        <v>340</v>
      </c>
      <c r="D215" t="s">
        <v>341</v>
      </c>
      <c r="E215" t="s">
        <v>25</v>
      </c>
      <c r="F215" t="s">
        <v>26</v>
      </c>
      <c r="G215" t="s">
        <v>1164</v>
      </c>
      <c r="H215" t="s">
        <v>220</v>
      </c>
      <c r="I215">
        <v>44221</v>
      </c>
      <c r="J215" t="s">
        <v>126</v>
      </c>
      <c r="K215" t="s">
        <v>1165</v>
      </c>
      <c r="L215" t="s">
        <v>74</v>
      </c>
      <c r="M215" t="s">
        <v>157</v>
      </c>
      <c r="N215" t="s">
        <v>1166</v>
      </c>
      <c r="O215">
        <v>8.35</v>
      </c>
      <c r="P215">
        <v>6</v>
      </c>
      <c r="Q215">
        <v>0.2</v>
      </c>
      <c r="R215">
        <v>1.25</v>
      </c>
      <c r="S215" s="1">
        <v>42221</v>
      </c>
      <c r="T215">
        <v>2015</v>
      </c>
      <c r="U215" s="1">
        <v>42221</v>
      </c>
    </row>
    <row r="216" spans="1:21" x14ac:dyDescent="0.3">
      <c r="A216" t="s">
        <v>1167</v>
      </c>
      <c r="B216" t="s">
        <v>22</v>
      </c>
      <c r="C216" t="s">
        <v>979</v>
      </c>
      <c r="D216" t="s">
        <v>980</v>
      </c>
      <c r="E216" t="s">
        <v>25</v>
      </c>
      <c r="F216" t="s">
        <v>26</v>
      </c>
      <c r="G216" t="s">
        <v>27</v>
      </c>
      <c r="H216" t="s">
        <v>28</v>
      </c>
      <c r="I216">
        <v>90004</v>
      </c>
      <c r="J216" t="s">
        <v>29</v>
      </c>
      <c r="K216" t="s">
        <v>1168</v>
      </c>
      <c r="L216" t="s">
        <v>74</v>
      </c>
      <c r="M216" t="s">
        <v>146</v>
      </c>
      <c r="N216" t="s">
        <v>1169</v>
      </c>
      <c r="O216">
        <v>195.18</v>
      </c>
      <c r="P216">
        <v>1</v>
      </c>
      <c r="Q216">
        <v>0.2</v>
      </c>
      <c r="R216">
        <v>19.52</v>
      </c>
      <c r="S216" s="1">
        <v>42407</v>
      </c>
      <c r="T216">
        <v>2016</v>
      </c>
      <c r="U216" s="1">
        <v>42558</v>
      </c>
    </row>
    <row r="217" spans="1:21" x14ac:dyDescent="0.3">
      <c r="A217" t="s">
        <v>1170</v>
      </c>
      <c r="B217" t="s">
        <v>22</v>
      </c>
      <c r="C217" t="s">
        <v>1171</v>
      </c>
      <c r="D217" t="s">
        <v>1172</v>
      </c>
      <c r="E217" t="s">
        <v>38</v>
      </c>
      <c r="F217" t="s">
        <v>26</v>
      </c>
      <c r="G217" t="s">
        <v>1173</v>
      </c>
      <c r="H217" t="s">
        <v>28</v>
      </c>
      <c r="I217">
        <v>92025</v>
      </c>
      <c r="J217" t="s">
        <v>29</v>
      </c>
      <c r="K217" t="s">
        <v>1174</v>
      </c>
      <c r="L217" t="s">
        <v>31</v>
      </c>
      <c r="M217" t="s">
        <v>227</v>
      </c>
      <c r="N217" t="s">
        <v>1175</v>
      </c>
      <c r="O217">
        <v>53.94</v>
      </c>
      <c r="P217">
        <v>3</v>
      </c>
      <c r="Q217">
        <v>0</v>
      </c>
      <c r="R217">
        <v>15.64</v>
      </c>
      <c r="S217" s="1">
        <v>41648</v>
      </c>
      <c r="T217">
        <v>2014</v>
      </c>
      <c r="U217" s="1">
        <v>41768</v>
      </c>
    </row>
    <row r="218" spans="1:21" x14ac:dyDescent="0.3">
      <c r="A218" t="s">
        <v>1176</v>
      </c>
      <c r="B218" t="s">
        <v>35</v>
      </c>
      <c r="C218" t="s">
        <v>1177</v>
      </c>
      <c r="D218" t="s">
        <v>1178</v>
      </c>
      <c r="E218" t="s">
        <v>38</v>
      </c>
      <c r="F218" t="s">
        <v>26</v>
      </c>
      <c r="G218" t="s">
        <v>132</v>
      </c>
      <c r="H218" t="s">
        <v>110</v>
      </c>
      <c r="I218">
        <v>49201</v>
      </c>
      <c r="J218" t="s">
        <v>58</v>
      </c>
      <c r="K218" t="s">
        <v>1179</v>
      </c>
      <c r="L218" t="s">
        <v>31</v>
      </c>
      <c r="M218" t="s">
        <v>51</v>
      </c>
      <c r="N218" t="s">
        <v>1180</v>
      </c>
      <c r="O218">
        <v>46.8</v>
      </c>
      <c r="P218">
        <v>4</v>
      </c>
      <c r="Q218">
        <v>0</v>
      </c>
      <c r="R218">
        <v>21.06</v>
      </c>
      <c r="S218" s="1">
        <v>41734</v>
      </c>
      <c r="T218">
        <v>2014</v>
      </c>
      <c r="U218" s="1">
        <v>41856</v>
      </c>
    </row>
    <row r="219" spans="1:21" x14ac:dyDescent="0.3">
      <c r="A219" t="s">
        <v>1181</v>
      </c>
      <c r="B219" t="s">
        <v>724</v>
      </c>
      <c r="C219" t="s">
        <v>772</v>
      </c>
      <c r="D219" t="s">
        <v>773</v>
      </c>
      <c r="E219" t="s">
        <v>38</v>
      </c>
      <c r="F219" t="s">
        <v>26</v>
      </c>
      <c r="G219" t="s">
        <v>48</v>
      </c>
      <c r="H219" t="s">
        <v>49</v>
      </c>
      <c r="I219">
        <v>98115</v>
      </c>
      <c r="J219" t="s">
        <v>29</v>
      </c>
      <c r="K219" t="s">
        <v>1182</v>
      </c>
      <c r="L219" t="s">
        <v>91</v>
      </c>
      <c r="M219" t="s">
        <v>184</v>
      </c>
      <c r="N219" t="s">
        <v>1183</v>
      </c>
      <c r="O219">
        <v>447.93</v>
      </c>
      <c r="P219">
        <v>9</v>
      </c>
      <c r="Q219">
        <v>0</v>
      </c>
      <c r="R219">
        <v>49.27</v>
      </c>
      <c r="S219" s="1">
        <v>42046</v>
      </c>
      <c r="T219">
        <v>2015</v>
      </c>
      <c r="U219" s="1">
        <v>42046</v>
      </c>
    </row>
    <row r="220" spans="1:21" x14ac:dyDescent="0.3">
      <c r="A220" t="s">
        <v>1184</v>
      </c>
      <c r="B220" t="s">
        <v>35</v>
      </c>
      <c r="C220" t="s">
        <v>1016</v>
      </c>
      <c r="D220" t="s">
        <v>1017</v>
      </c>
      <c r="E220" t="s">
        <v>38</v>
      </c>
      <c r="F220" t="s">
        <v>26</v>
      </c>
      <c r="G220" t="s">
        <v>1185</v>
      </c>
      <c r="H220" t="s">
        <v>110</v>
      </c>
      <c r="I220">
        <v>48073</v>
      </c>
      <c r="J220" t="s">
        <v>58</v>
      </c>
      <c r="K220" t="s">
        <v>1186</v>
      </c>
      <c r="L220" t="s">
        <v>31</v>
      </c>
      <c r="M220" t="s">
        <v>43</v>
      </c>
      <c r="N220" t="s">
        <v>1187</v>
      </c>
      <c r="O220">
        <v>22.38</v>
      </c>
      <c r="P220">
        <v>2</v>
      </c>
      <c r="Q220">
        <v>0</v>
      </c>
      <c r="R220">
        <v>10.74</v>
      </c>
      <c r="S220" s="1">
        <v>41915</v>
      </c>
      <c r="T220">
        <v>2014</v>
      </c>
      <c r="U220" s="1">
        <v>41915</v>
      </c>
    </row>
    <row r="221" spans="1:21" x14ac:dyDescent="0.3">
      <c r="A221" t="s">
        <v>1188</v>
      </c>
      <c r="B221" t="s">
        <v>35</v>
      </c>
      <c r="C221" t="s">
        <v>601</v>
      </c>
      <c r="D221" t="s">
        <v>602</v>
      </c>
      <c r="E221" t="s">
        <v>38</v>
      </c>
      <c r="F221" t="s">
        <v>26</v>
      </c>
      <c r="G221" t="s">
        <v>27</v>
      </c>
      <c r="H221" t="s">
        <v>28</v>
      </c>
      <c r="I221">
        <v>90008</v>
      </c>
      <c r="J221" t="s">
        <v>29</v>
      </c>
      <c r="K221" t="s">
        <v>1189</v>
      </c>
      <c r="L221" t="s">
        <v>31</v>
      </c>
      <c r="M221" t="s">
        <v>51</v>
      </c>
      <c r="N221" t="s">
        <v>1190</v>
      </c>
      <c r="O221">
        <v>16.52</v>
      </c>
      <c r="P221">
        <v>5</v>
      </c>
      <c r="Q221">
        <v>0.2</v>
      </c>
      <c r="R221">
        <v>5.58</v>
      </c>
      <c r="S221" s="1">
        <v>41750</v>
      </c>
      <c r="T221">
        <v>2014</v>
      </c>
      <c r="U221" s="1">
        <v>41754</v>
      </c>
    </row>
    <row r="222" spans="1:21" x14ac:dyDescent="0.3">
      <c r="A222" t="s">
        <v>1191</v>
      </c>
      <c r="B222" t="s">
        <v>35</v>
      </c>
      <c r="C222" t="s">
        <v>1192</v>
      </c>
      <c r="D222" t="s">
        <v>1193</v>
      </c>
      <c r="E222" t="s">
        <v>80</v>
      </c>
      <c r="F222" t="s">
        <v>26</v>
      </c>
      <c r="G222" t="s">
        <v>39</v>
      </c>
      <c r="H222" t="s">
        <v>925</v>
      </c>
      <c r="I222">
        <v>3301</v>
      </c>
      <c r="J222" t="s">
        <v>126</v>
      </c>
      <c r="K222" t="s">
        <v>1194</v>
      </c>
      <c r="L222" t="s">
        <v>31</v>
      </c>
      <c r="M222" t="s">
        <v>446</v>
      </c>
      <c r="N222" t="s">
        <v>1195</v>
      </c>
      <c r="O222">
        <v>27.93</v>
      </c>
      <c r="P222">
        <v>3</v>
      </c>
      <c r="Q222">
        <v>0</v>
      </c>
      <c r="R222">
        <v>8.1</v>
      </c>
      <c r="S222" s="1">
        <v>42611</v>
      </c>
      <c r="T222">
        <v>2016</v>
      </c>
      <c r="U222" s="1">
        <v>42611</v>
      </c>
    </row>
    <row r="223" spans="1:21" x14ac:dyDescent="0.3">
      <c r="A223" t="s">
        <v>1196</v>
      </c>
      <c r="B223" t="s">
        <v>22</v>
      </c>
      <c r="C223" t="s">
        <v>1197</v>
      </c>
      <c r="D223" t="s">
        <v>1198</v>
      </c>
      <c r="E223" t="s">
        <v>80</v>
      </c>
      <c r="F223" t="s">
        <v>26</v>
      </c>
      <c r="G223" t="s">
        <v>27</v>
      </c>
      <c r="H223" t="s">
        <v>28</v>
      </c>
      <c r="I223">
        <v>90004</v>
      </c>
      <c r="J223" t="s">
        <v>29</v>
      </c>
      <c r="K223" t="s">
        <v>1199</v>
      </c>
      <c r="L223" t="s">
        <v>31</v>
      </c>
      <c r="M223" t="s">
        <v>32</v>
      </c>
      <c r="N223" t="s">
        <v>1200</v>
      </c>
      <c r="O223">
        <v>11.56</v>
      </c>
      <c r="P223">
        <v>4</v>
      </c>
      <c r="Q223">
        <v>0</v>
      </c>
      <c r="R223">
        <v>5.43</v>
      </c>
      <c r="S223" s="1">
        <v>42000</v>
      </c>
      <c r="T223">
        <v>2014</v>
      </c>
      <c r="U223" s="1">
        <v>42003</v>
      </c>
    </row>
    <row r="224" spans="1:21" x14ac:dyDescent="0.3">
      <c r="A224" t="s">
        <v>1201</v>
      </c>
      <c r="B224" t="s">
        <v>22</v>
      </c>
      <c r="C224" t="s">
        <v>1202</v>
      </c>
      <c r="D224" t="s">
        <v>1203</v>
      </c>
      <c r="E224" t="s">
        <v>80</v>
      </c>
      <c r="F224" t="s">
        <v>26</v>
      </c>
      <c r="G224" t="s">
        <v>81</v>
      </c>
      <c r="H224" t="s">
        <v>82</v>
      </c>
      <c r="I224">
        <v>77070</v>
      </c>
      <c r="J224" t="s">
        <v>58</v>
      </c>
      <c r="K224" t="s">
        <v>1204</v>
      </c>
      <c r="L224" t="s">
        <v>91</v>
      </c>
      <c r="M224" t="s">
        <v>184</v>
      </c>
      <c r="N224" t="s">
        <v>1205</v>
      </c>
      <c r="O224">
        <v>258.7</v>
      </c>
      <c r="P224">
        <v>3</v>
      </c>
      <c r="Q224">
        <v>0.2</v>
      </c>
      <c r="R224">
        <v>64.67</v>
      </c>
      <c r="S224" s="1">
        <v>42484</v>
      </c>
      <c r="T224">
        <v>2016</v>
      </c>
      <c r="U224" s="1">
        <v>42487</v>
      </c>
    </row>
    <row r="225" spans="1:21" x14ac:dyDescent="0.3">
      <c r="A225" t="s">
        <v>1206</v>
      </c>
      <c r="B225" t="s">
        <v>114</v>
      </c>
      <c r="C225" t="s">
        <v>1207</v>
      </c>
      <c r="D225" t="s">
        <v>1208</v>
      </c>
      <c r="E225" t="s">
        <v>38</v>
      </c>
      <c r="F225" t="s">
        <v>26</v>
      </c>
      <c r="G225" t="s">
        <v>414</v>
      </c>
      <c r="H225" t="s">
        <v>40</v>
      </c>
      <c r="I225">
        <v>28205</v>
      </c>
      <c r="J225" t="s">
        <v>41</v>
      </c>
      <c r="K225" t="s">
        <v>1209</v>
      </c>
      <c r="L225" t="s">
        <v>91</v>
      </c>
      <c r="M225" t="s">
        <v>92</v>
      </c>
      <c r="N225" t="s">
        <v>1210</v>
      </c>
      <c r="O225">
        <v>271.95999999999998</v>
      </c>
      <c r="P225">
        <v>5</v>
      </c>
      <c r="Q225">
        <v>0.2</v>
      </c>
      <c r="R225">
        <v>17</v>
      </c>
      <c r="S225" s="1">
        <v>42743</v>
      </c>
      <c r="T225">
        <v>2017</v>
      </c>
      <c r="U225" s="1">
        <v>42833</v>
      </c>
    </row>
    <row r="226" spans="1:21" x14ac:dyDescent="0.3">
      <c r="A226" t="s">
        <v>1211</v>
      </c>
      <c r="B226" t="s">
        <v>114</v>
      </c>
      <c r="C226" t="s">
        <v>1212</v>
      </c>
      <c r="D226" t="s">
        <v>1213</v>
      </c>
      <c r="E226" t="s">
        <v>25</v>
      </c>
      <c r="F226" t="s">
        <v>26</v>
      </c>
      <c r="G226" t="s">
        <v>432</v>
      </c>
      <c r="H226" t="s">
        <v>220</v>
      </c>
      <c r="I226">
        <v>45231</v>
      </c>
      <c r="J226" t="s">
        <v>126</v>
      </c>
      <c r="K226" t="s">
        <v>1214</v>
      </c>
      <c r="L226" t="s">
        <v>91</v>
      </c>
      <c r="M226" t="s">
        <v>805</v>
      </c>
      <c r="N226" t="s">
        <v>1215</v>
      </c>
      <c r="O226">
        <v>839.99</v>
      </c>
      <c r="P226">
        <v>2</v>
      </c>
      <c r="Q226">
        <v>0.4</v>
      </c>
      <c r="R226">
        <v>70</v>
      </c>
      <c r="S226" s="1">
        <v>42520</v>
      </c>
      <c r="T226">
        <v>2016</v>
      </c>
      <c r="U226" s="1">
        <v>42520</v>
      </c>
    </row>
    <row r="227" spans="1:21" x14ac:dyDescent="0.3">
      <c r="A227" t="s">
        <v>1216</v>
      </c>
      <c r="B227" t="s">
        <v>35</v>
      </c>
      <c r="C227" t="s">
        <v>676</v>
      </c>
      <c r="D227" t="s">
        <v>677</v>
      </c>
      <c r="E227" t="s">
        <v>80</v>
      </c>
      <c r="F227" t="s">
        <v>26</v>
      </c>
      <c r="G227" t="s">
        <v>124</v>
      </c>
      <c r="H227" t="s">
        <v>125</v>
      </c>
      <c r="I227">
        <v>10024</v>
      </c>
      <c r="J227" t="s">
        <v>126</v>
      </c>
      <c r="K227" t="s">
        <v>1217</v>
      </c>
      <c r="L227" t="s">
        <v>91</v>
      </c>
      <c r="M227" t="s">
        <v>92</v>
      </c>
      <c r="N227" t="s">
        <v>1218</v>
      </c>
      <c r="O227">
        <v>22</v>
      </c>
      <c r="P227">
        <v>4</v>
      </c>
      <c r="Q227">
        <v>0</v>
      </c>
      <c r="R227">
        <v>5.5</v>
      </c>
      <c r="S227" s="1">
        <v>42611</v>
      </c>
      <c r="T227">
        <v>2016</v>
      </c>
      <c r="U227" s="1">
        <v>42611</v>
      </c>
    </row>
    <row r="228" spans="1:21" x14ac:dyDescent="0.3">
      <c r="A228" t="s">
        <v>1219</v>
      </c>
      <c r="B228" t="s">
        <v>35</v>
      </c>
      <c r="C228" t="s">
        <v>1220</v>
      </c>
      <c r="D228" t="s">
        <v>1221</v>
      </c>
      <c r="E228" t="s">
        <v>38</v>
      </c>
      <c r="F228" t="s">
        <v>26</v>
      </c>
      <c r="G228" t="s">
        <v>1222</v>
      </c>
      <c r="H228" t="s">
        <v>493</v>
      </c>
      <c r="I228">
        <v>39503</v>
      </c>
      <c r="J228" t="s">
        <v>41</v>
      </c>
      <c r="K228" t="s">
        <v>1223</v>
      </c>
      <c r="L228" t="s">
        <v>31</v>
      </c>
      <c r="M228" t="s">
        <v>140</v>
      </c>
      <c r="N228" t="s">
        <v>1224</v>
      </c>
      <c r="O228">
        <v>48.69</v>
      </c>
      <c r="P228">
        <v>9</v>
      </c>
      <c r="Q228">
        <v>0</v>
      </c>
      <c r="R228">
        <v>23.86</v>
      </c>
      <c r="S228" s="1">
        <v>42869</v>
      </c>
      <c r="T228">
        <v>2017</v>
      </c>
      <c r="U228" s="1">
        <v>42876</v>
      </c>
    </row>
    <row r="229" spans="1:21" x14ac:dyDescent="0.3">
      <c r="A229" t="s">
        <v>1225</v>
      </c>
      <c r="B229" t="s">
        <v>35</v>
      </c>
      <c r="C229" t="s">
        <v>46</v>
      </c>
      <c r="D229" t="s">
        <v>47</v>
      </c>
      <c r="E229" t="s">
        <v>38</v>
      </c>
      <c r="F229" t="s">
        <v>26</v>
      </c>
      <c r="G229" t="s">
        <v>893</v>
      </c>
      <c r="H229" t="s">
        <v>57</v>
      </c>
      <c r="I229">
        <v>53209</v>
      </c>
      <c r="J229" t="s">
        <v>58</v>
      </c>
      <c r="K229" t="s">
        <v>1226</v>
      </c>
      <c r="L229" t="s">
        <v>91</v>
      </c>
      <c r="M229" t="s">
        <v>92</v>
      </c>
      <c r="N229" t="s">
        <v>1227</v>
      </c>
      <c r="O229">
        <v>1099.96</v>
      </c>
      <c r="P229">
        <v>4</v>
      </c>
      <c r="Q229">
        <v>0</v>
      </c>
      <c r="R229">
        <v>285.99</v>
      </c>
      <c r="S229" s="1">
        <v>42101</v>
      </c>
      <c r="T229">
        <v>2015</v>
      </c>
      <c r="U229" s="1">
        <v>42254</v>
      </c>
    </row>
    <row r="230" spans="1:21" x14ac:dyDescent="0.3">
      <c r="A230" t="s">
        <v>1228</v>
      </c>
      <c r="B230" t="s">
        <v>35</v>
      </c>
      <c r="C230" t="s">
        <v>1229</v>
      </c>
      <c r="D230" t="s">
        <v>1230</v>
      </c>
      <c r="E230" t="s">
        <v>38</v>
      </c>
      <c r="F230" t="s">
        <v>26</v>
      </c>
      <c r="G230" t="s">
        <v>630</v>
      </c>
      <c r="H230" t="s">
        <v>103</v>
      </c>
      <c r="I230">
        <v>32216</v>
      </c>
      <c r="J230" t="s">
        <v>41</v>
      </c>
      <c r="K230" t="s">
        <v>1231</v>
      </c>
      <c r="L230" t="s">
        <v>91</v>
      </c>
      <c r="M230" t="s">
        <v>92</v>
      </c>
      <c r="N230" t="s">
        <v>1232</v>
      </c>
      <c r="O230">
        <v>863.88</v>
      </c>
      <c r="P230">
        <v>3</v>
      </c>
      <c r="Q230">
        <v>0.2</v>
      </c>
      <c r="R230">
        <v>107.99</v>
      </c>
      <c r="S230" s="1">
        <v>43031</v>
      </c>
      <c r="T230">
        <v>2017</v>
      </c>
      <c r="U230" s="1">
        <v>43035</v>
      </c>
    </row>
    <row r="231" spans="1:21" x14ac:dyDescent="0.3">
      <c r="A231" t="s">
        <v>1233</v>
      </c>
      <c r="B231" t="s">
        <v>22</v>
      </c>
      <c r="C231" t="s">
        <v>1234</v>
      </c>
      <c r="D231" t="s">
        <v>1235</v>
      </c>
      <c r="E231" t="s">
        <v>38</v>
      </c>
      <c r="F231" t="s">
        <v>26</v>
      </c>
      <c r="G231" t="s">
        <v>399</v>
      </c>
      <c r="H231" t="s">
        <v>125</v>
      </c>
      <c r="I231">
        <v>11561</v>
      </c>
      <c r="J231" t="s">
        <v>126</v>
      </c>
      <c r="K231" t="s">
        <v>1236</v>
      </c>
      <c r="L231" t="s">
        <v>31</v>
      </c>
      <c r="M231" t="s">
        <v>51</v>
      </c>
      <c r="N231" t="s">
        <v>1237</v>
      </c>
      <c r="O231">
        <v>17.47</v>
      </c>
      <c r="P231">
        <v>3</v>
      </c>
      <c r="Q231">
        <v>0.2</v>
      </c>
      <c r="R231">
        <v>6.33</v>
      </c>
      <c r="S231" s="1">
        <v>42923</v>
      </c>
      <c r="T231">
        <v>2017</v>
      </c>
      <c r="U231" s="1">
        <v>42985</v>
      </c>
    </row>
    <row r="232" spans="1:21" x14ac:dyDescent="0.3">
      <c r="A232" t="s">
        <v>1238</v>
      </c>
      <c r="B232" t="s">
        <v>35</v>
      </c>
      <c r="C232" t="s">
        <v>1239</v>
      </c>
      <c r="D232" t="s">
        <v>1240</v>
      </c>
      <c r="E232" t="s">
        <v>38</v>
      </c>
      <c r="F232" t="s">
        <v>26</v>
      </c>
      <c r="G232" t="s">
        <v>162</v>
      </c>
      <c r="H232" t="s">
        <v>28</v>
      </c>
      <c r="I232">
        <v>94122</v>
      </c>
      <c r="J232" t="s">
        <v>29</v>
      </c>
      <c r="K232" t="s">
        <v>1241</v>
      </c>
      <c r="L232" t="s">
        <v>31</v>
      </c>
      <c r="M232" t="s">
        <v>227</v>
      </c>
      <c r="N232" t="s">
        <v>1242</v>
      </c>
      <c r="O232">
        <v>6.57</v>
      </c>
      <c r="P232">
        <v>3</v>
      </c>
      <c r="Q232">
        <v>0</v>
      </c>
      <c r="R232">
        <v>1.77</v>
      </c>
      <c r="S232" s="1">
        <v>42775</v>
      </c>
      <c r="T232">
        <v>2017</v>
      </c>
      <c r="U232" s="1">
        <v>42925</v>
      </c>
    </row>
    <row r="233" spans="1:21" x14ac:dyDescent="0.3">
      <c r="A233" t="s">
        <v>1243</v>
      </c>
      <c r="B233" t="s">
        <v>35</v>
      </c>
      <c r="C233" t="s">
        <v>1212</v>
      </c>
      <c r="D233" t="s">
        <v>1213</v>
      </c>
      <c r="E233" t="s">
        <v>25</v>
      </c>
      <c r="F233" t="s">
        <v>26</v>
      </c>
      <c r="G233" t="s">
        <v>486</v>
      </c>
      <c r="H233" t="s">
        <v>487</v>
      </c>
      <c r="I233">
        <v>80027</v>
      </c>
      <c r="J233" t="s">
        <v>29</v>
      </c>
      <c r="K233" t="s">
        <v>1244</v>
      </c>
      <c r="L233" t="s">
        <v>74</v>
      </c>
      <c r="M233" t="s">
        <v>157</v>
      </c>
      <c r="N233" t="s">
        <v>1245</v>
      </c>
      <c r="O233">
        <v>29.33</v>
      </c>
      <c r="P233">
        <v>3</v>
      </c>
      <c r="Q233">
        <v>0.2</v>
      </c>
      <c r="R233">
        <v>3.67</v>
      </c>
      <c r="S233" s="1">
        <v>43001</v>
      </c>
      <c r="T233">
        <v>2017</v>
      </c>
      <c r="U233" s="1">
        <v>43005</v>
      </c>
    </row>
    <row r="234" spans="1:21" x14ac:dyDescent="0.3">
      <c r="A234" t="s">
        <v>1246</v>
      </c>
      <c r="B234" t="s">
        <v>35</v>
      </c>
      <c r="C234" t="s">
        <v>1247</v>
      </c>
      <c r="D234" t="s">
        <v>1248</v>
      </c>
      <c r="E234" t="s">
        <v>38</v>
      </c>
      <c r="F234" t="s">
        <v>26</v>
      </c>
      <c r="G234" t="s">
        <v>1249</v>
      </c>
      <c r="H234" t="s">
        <v>1250</v>
      </c>
      <c r="I234">
        <v>35630</v>
      </c>
      <c r="J234" t="s">
        <v>41</v>
      </c>
      <c r="K234" t="s">
        <v>1251</v>
      </c>
      <c r="L234" t="s">
        <v>31</v>
      </c>
      <c r="M234" t="s">
        <v>43</v>
      </c>
      <c r="N234" t="s">
        <v>1252</v>
      </c>
      <c r="O234">
        <v>12.48</v>
      </c>
      <c r="P234">
        <v>2</v>
      </c>
      <c r="Q234">
        <v>0</v>
      </c>
      <c r="R234">
        <v>5.62</v>
      </c>
      <c r="S234" s="1">
        <v>42831</v>
      </c>
      <c r="T234">
        <v>2017</v>
      </c>
      <c r="U234" s="1">
        <v>42953</v>
      </c>
    </row>
    <row r="235" spans="1:21" x14ac:dyDescent="0.3">
      <c r="A235" t="s">
        <v>1253</v>
      </c>
      <c r="B235" t="s">
        <v>35</v>
      </c>
      <c r="C235" t="s">
        <v>1254</v>
      </c>
      <c r="D235" t="s">
        <v>1255</v>
      </c>
      <c r="E235" t="s">
        <v>38</v>
      </c>
      <c r="F235" t="s">
        <v>26</v>
      </c>
      <c r="G235" t="s">
        <v>81</v>
      </c>
      <c r="H235" t="s">
        <v>82</v>
      </c>
      <c r="I235">
        <v>77070</v>
      </c>
      <c r="J235" t="s">
        <v>58</v>
      </c>
      <c r="K235" t="s">
        <v>1256</v>
      </c>
      <c r="L235" t="s">
        <v>31</v>
      </c>
      <c r="M235" t="s">
        <v>227</v>
      </c>
      <c r="N235" t="s">
        <v>1257</v>
      </c>
      <c r="O235">
        <v>86.35</v>
      </c>
      <c r="P235">
        <v>3</v>
      </c>
      <c r="Q235">
        <v>0.2</v>
      </c>
      <c r="R235">
        <v>5.4</v>
      </c>
      <c r="S235" s="1">
        <v>42405</v>
      </c>
      <c r="T235">
        <v>2016</v>
      </c>
      <c r="U235" s="1">
        <v>42556</v>
      </c>
    </row>
    <row r="236" spans="1:21" x14ac:dyDescent="0.3">
      <c r="A236" t="s">
        <v>1258</v>
      </c>
      <c r="B236" t="s">
        <v>114</v>
      </c>
      <c r="C236" t="s">
        <v>1259</v>
      </c>
      <c r="D236" t="s">
        <v>1260</v>
      </c>
      <c r="E236" t="s">
        <v>38</v>
      </c>
      <c r="F236" t="s">
        <v>26</v>
      </c>
      <c r="G236" t="s">
        <v>1261</v>
      </c>
      <c r="H236" t="s">
        <v>1140</v>
      </c>
      <c r="I236">
        <v>52402</v>
      </c>
      <c r="J236" t="s">
        <v>58</v>
      </c>
      <c r="K236" t="s">
        <v>1262</v>
      </c>
      <c r="L236" t="s">
        <v>91</v>
      </c>
      <c r="M236" t="s">
        <v>92</v>
      </c>
      <c r="N236" t="s">
        <v>1263</v>
      </c>
      <c r="O236">
        <v>278.39999999999998</v>
      </c>
      <c r="P236">
        <v>3</v>
      </c>
      <c r="Q236">
        <v>0</v>
      </c>
      <c r="R236">
        <v>80.739999999999995</v>
      </c>
      <c r="S236" s="1">
        <v>42499</v>
      </c>
      <c r="T236">
        <v>2016</v>
      </c>
      <c r="U236" s="1">
        <v>42530</v>
      </c>
    </row>
    <row r="237" spans="1:21" x14ac:dyDescent="0.3">
      <c r="A237" t="s">
        <v>1264</v>
      </c>
      <c r="B237" t="s">
        <v>35</v>
      </c>
      <c r="C237" t="s">
        <v>1265</v>
      </c>
      <c r="D237" t="s">
        <v>1266</v>
      </c>
      <c r="E237" t="s">
        <v>38</v>
      </c>
      <c r="F237" t="s">
        <v>26</v>
      </c>
      <c r="G237" t="s">
        <v>1267</v>
      </c>
      <c r="H237" t="s">
        <v>1268</v>
      </c>
      <c r="I237">
        <v>2908</v>
      </c>
      <c r="J237" t="s">
        <v>126</v>
      </c>
      <c r="K237" t="s">
        <v>1269</v>
      </c>
      <c r="L237" t="s">
        <v>31</v>
      </c>
      <c r="M237" t="s">
        <v>60</v>
      </c>
      <c r="N237" t="s">
        <v>1270</v>
      </c>
      <c r="O237">
        <v>14.9</v>
      </c>
      <c r="P237">
        <v>5</v>
      </c>
      <c r="Q237">
        <v>0</v>
      </c>
      <c r="R237">
        <v>1.04</v>
      </c>
      <c r="S237" s="1">
        <v>42547</v>
      </c>
      <c r="T237">
        <v>2016</v>
      </c>
      <c r="U237" s="1">
        <v>42547</v>
      </c>
    </row>
    <row r="238" spans="1:21" x14ac:dyDescent="0.3">
      <c r="A238" t="s">
        <v>1271</v>
      </c>
      <c r="B238" t="s">
        <v>35</v>
      </c>
      <c r="C238" t="s">
        <v>1272</v>
      </c>
      <c r="D238" t="s">
        <v>1273</v>
      </c>
      <c r="E238" t="s">
        <v>80</v>
      </c>
      <c r="F238" t="s">
        <v>26</v>
      </c>
      <c r="G238" t="s">
        <v>124</v>
      </c>
      <c r="H238" t="s">
        <v>125</v>
      </c>
      <c r="I238">
        <v>10035</v>
      </c>
      <c r="J238" t="s">
        <v>126</v>
      </c>
      <c r="K238" t="s">
        <v>1274</v>
      </c>
      <c r="L238" t="s">
        <v>31</v>
      </c>
      <c r="M238" t="s">
        <v>227</v>
      </c>
      <c r="N238" t="s">
        <v>1275</v>
      </c>
      <c r="O238">
        <v>15.48</v>
      </c>
      <c r="P238">
        <v>3</v>
      </c>
      <c r="Q238">
        <v>0</v>
      </c>
      <c r="R238">
        <v>4.49</v>
      </c>
      <c r="S238" s="1">
        <v>42101</v>
      </c>
      <c r="T238">
        <v>2015</v>
      </c>
      <c r="U238" s="1">
        <v>42223</v>
      </c>
    </row>
    <row r="239" spans="1:21" x14ac:dyDescent="0.3">
      <c r="A239" t="s">
        <v>1276</v>
      </c>
      <c r="B239" t="s">
        <v>35</v>
      </c>
      <c r="C239" t="s">
        <v>1277</v>
      </c>
      <c r="D239" t="s">
        <v>1278</v>
      </c>
      <c r="E239" t="s">
        <v>38</v>
      </c>
      <c r="F239" t="s">
        <v>26</v>
      </c>
      <c r="G239" t="s">
        <v>1279</v>
      </c>
      <c r="H239" t="s">
        <v>487</v>
      </c>
      <c r="I239">
        <v>81001</v>
      </c>
      <c r="J239" t="s">
        <v>29</v>
      </c>
      <c r="K239" t="s">
        <v>1280</v>
      </c>
      <c r="L239" t="s">
        <v>31</v>
      </c>
      <c r="M239" t="s">
        <v>171</v>
      </c>
      <c r="N239" t="s">
        <v>1281</v>
      </c>
      <c r="O239">
        <v>845.73</v>
      </c>
      <c r="P239">
        <v>13</v>
      </c>
      <c r="Q239">
        <v>0.2</v>
      </c>
      <c r="R239">
        <v>84.57</v>
      </c>
      <c r="S239" s="1">
        <v>42149</v>
      </c>
      <c r="T239">
        <v>2015</v>
      </c>
      <c r="U239" s="1">
        <v>42153</v>
      </c>
    </row>
    <row r="240" spans="1:21" x14ac:dyDescent="0.3">
      <c r="A240" t="s">
        <v>1282</v>
      </c>
      <c r="B240" t="s">
        <v>22</v>
      </c>
      <c r="C240" t="s">
        <v>1283</v>
      </c>
      <c r="D240" t="s">
        <v>1284</v>
      </c>
      <c r="E240" t="s">
        <v>25</v>
      </c>
      <c r="F240" t="s">
        <v>26</v>
      </c>
      <c r="G240" t="s">
        <v>168</v>
      </c>
      <c r="H240" t="s">
        <v>169</v>
      </c>
      <c r="I240">
        <v>55106</v>
      </c>
      <c r="J240" t="s">
        <v>58</v>
      </c>
      <c r="K240" t="s">
        <v>1285</v>
      </c>
      <c r="L240" t="s">
        <v>91</v>
      </c>
      <c r="M240" t="s">
        <v>92</v>
      </c>
      <c r="N240" t="s">
        <v>1286</v>
      </c>
      <c r="O240">
        <v>114.95</v>
      </c>
      <c r="P240">
        <v>5</v>
      </c>
      <c r="Q240">
        <v>0</v>
      </c>
      <c r="R240">
        <v>2.2999999999999998</v>
      </c>
      <c r="S240" s="1">
        <v>42594</v>
      </c>
      <c r="T240">
        <v>2016</v>
      </c>
      <c r="U240" s="1">
        <v>42716</v>
      </c>
    </row>
    <row r="241" spans="1:21" x14ac:dyDescent="0.3">
      <c r="A241" t="s">
        <v>1287</v>
      </c>
      <c r="B241" t="s">
        <v>114</v>
      </c>
      <c r="C241" t="s">
        <v>1288</v>
      </c>
      <c r="D241" t="s">
        <v>1289</v>
      </c>
      <c r="E241" t="s">
        <v>38</v>
      </c>
      <c r="F241" t="s">
        <v>26</v>
      </c>
      <c r="G241" t="s">
        <v>162</v>
      </c>
      <c r="H241" t="s">
        <v>28</v>
      </c>
      <c r="I241">
        <v>94109</v>
      </c>
      <c r="J241" t="s">
        <v>29</v>
      </c>
      <c r="K241" t="s">
        <v>1290</v>
      </c>
      <c r="L241" t="s">
        <v>31</v>
      </c>
      <c r="M241" t="s">
        <v>60</v>
      </c>
      <c r="N241" t="s">
        <v>1291</v>
      </c>
      <c r="O241">
        <v>26.96</v>
      </c>
      <c r="P241">
        <v>2</v>
      </c>
      <c r="Q241">
        <v>0</v>
      </c>
      <c r="R241">
        <v>7.01</v>
      </c>
      <c r="S241" s="1">
        <v>42104</v>
      </c>
      <c r="T241">
        <v>2015</v>
      </c>
      <c r="U241" s="1">
        <v>42195</v>
      </c>
    </row>
    <row r="242" spans="1:21" x14ac:dyDescent="0.3">
      <c r="A242" t="s">
        <v>1292</v>
      </c>
      <c r="B242" t="s">
        <v>22</v>
      </c>
      <c r="C242" t="s">
        <v>1293</v>
      </c>
      <c r="D242" t="s">
        <v>1294</v>
      </c>
      <c r="E242" t="s">
        <v>80</v>
      </c>
      <c r="F242" t="s">
        <v>26</v>
      </c>
      <c r="G242" t="s">
        <v>382</v>
      </c>
      <c r="H242" t="s">
        <v>118</v>
      </c>
      <c r="I242">
        <v>22204</v>
      </c>
      <c r="J242" t="s">
        <v>41</v>
      </c>
      <c r="K242" t="s">
        <v>1295</v>
      </c>
      <c r="L242" t="s">
        <v>74</v>
      </c>
      <c r="M242" t="s">
        <v>742</v>
      </c>
      <c r="N242" t="s">
        <v>1296</v>
      </c>
      <c r="O242">
        <v>61.96</v>
      </c>
      <c r="P242">
        <v>2</v>
      </c>
      <c r="Q242">
        <v>0</v>
      </c>
      <c r="R242">
        <v>4.34</v>
      </c>
      <c r="S242" s="1">
        <v>42266</v>
      </c>
      <c r="T242">
        <v>2015</v>
      </c>
      <c r="U242" s="1">
        <v>42271</v>
      </c>
    </row>
    <row r="243" spans="1:21" x14ac:dyDescent="0.3">
      <c r="A243" t="s">
        <v>1297</v>
      </c>
      <c r="B243" t="s">
        <v>22</v>
      </c>
      <c r="C243" t="s">
        <v>1298</v>
      </c>
      <c r="D243" t="s">
        <v>1299</v>
      </c>
      <c r="E243" t="s">
        <v>38</v>
      </c>
      <c r="F243" t="s">
        <v>26</v>
      </c>
      <c r="G243" t="s">
        <v>81</v>
      </c>
      <c r="H243" t="s">
        <v>82</v>
      </c>
      <c r="I243">
        <v>77036</v>
      </c>
      <c r="J243" t="s">
        <v>58</v>
      </c>
      <c r="K243" t="s">
        <v>1300</v>
      </c>
      <c r="L243" t="s">
        <v>91</v>
      </c>
      <c r="M243" t="s">
        <v>92</v>
      </c>
      <c r="N243" t="s">
        <v>1301</v>
      </c>
      <c r="O243">
        <v>419.94</v>
      </c>
      <c r="P243">
        <v>7</v>
      </c>
      <c r="Q243">
        <v>0.2</v>
      </c>
      <c r="R243">
        <v>52.49</v>
      </c>
      <c r="S243" s="1">
        <v>42565</v>
      </c>
      <c r="T243">
        <v>2016</v>
      </c>
      <c r="U243" s="1">
        <v>42567</v>
      </c>
    </row>
    <row r="244" spans="1:21" x14ac:dyDescent="0.3">
      <c r="A244" t="s">
        <v>1302</v>
      </c>
      <c r="B244" t="s">
        <v>35</v>
      </c>
      <c r="C244" t="s">
        <v>211</v>
      </c>
      <c r="D244" t="s">
        <v>212</v>
      </c>
      <c r="E244" t="s">
        <v>38</v>
      </c>
      <c r="F244" t="s">
        <v>26</v>
      </c>
      <c r="G244" t="s">
        <v>199</v>
      </c>
      <c r="H244" t="s">
        <v>200</v>
      </c>
      <c r="I244">
        <v>19120</v>
      </c>
      <c r="J244" t="s">
        <v>126</v>
      </c>
      <c r="K244" t="s">
        <v>1303</v>
      </c>
      <c r="L244" t="s">
        <v>91</v>
      </c>
      <c r="M244" t="s">
        <v>184</v>
      </c>
      <c r="N244" t="s">
        <v>1304</v>
      </c>
      <c r="O244">
        <v>14.2</v>
      </c>
      <c r="P244">
        <v>1</v>
      </c>
      <c r="Q244">
        <v>0.2</v>
      </c>
      <c r="R244">
        <v>3.37</v>
      </c>
      <c r="S244" s="1">
        <v>43020</v>
      </c>
      <c r="T244">
        <v>2017</v>
      </c>
      <c r="U244" s="1">
        <v>43083</v>
      </c>
    </row>
    <row r="245" spans="1:21" x14ac:dyDescent="0.3">
      <c r="A245" t="s">
        <v>1305</v>
      </c>
      <c r="B245" t="s">
        <v>35</v>
      </c>
      <c r="C245" t="s">
        <v>1306</v>
      </c>
      <c r="D245" t="s">
        <v>1307</v>
      </c>
      <c r="E245" t="s">
        <v>38</v>
      </c>
      <c r="F245" t="s">
        <v>26</v>
      </c>
      <c r="G245" t="s">
        <v>1308</v>
      </c>
      <c r="H245" t="s">
        <v>480</v>
      </c>
      <c r="I245">
        <v>42071</v>
      </c>
      <c r="J245" t="s">
        <v>41</v>
      </c>
      <c r="K245" t="s">
        <v>1309</v>
      </c>
      <c r="L245" t="s">
        <v>31</v>
      </c>
      <c r="M245" t="s">
        <v>171</v>
      </c>
      <c r="N245" t="s">
        <v>1310</v>
      </c>
      <c r="O245">
        <v>72.8</v>
      </c>
      <c r="P245">
        <v>5</v>
      </c>
      <c r="Q245">
        <v>0</v>
      </c>
      <c r="R245">
        <v>19.66</v>
      </c>
      <c r="S245" s="1">
        <v>42797</v>
      </c>
      <c r="T245">
        <v>2017</v>
      </c>
      <c r="U245" s="1">
        <v>42950</v>
      </c>
    </row>
    <row r="246" spans="1:21" x14ac:dyDescent="0.3">
      <c r="A246" t="s">
        <v>1311</v>
      </c>
      <c r="B246" t="s">
        <v>114</v>
      </c>
      <c r="C246" t="s">
        <v>1312</v>
      </c>
      <c r="D246" t="s">
        <v>1313</v>
      </c>
      <c r="E246" t="s">
        <v>38</v>
      </c>
      <c r="F246" t="s">
        <v>26</v>
      </c>
      <c r="G246" t="s">
        <v>457</v>
      </c>
      <c r="H246" t="s">
        <v>40</v>
      </c>
      <c r="I246">
        <v>28403</v>
      </c>
      <c r="J246" t="s">
        <v>41</v>
      </c>
      <c r="K246" t="s">
        <v>1314</v>
      </c>
      <c r="L246" t="s">
        <v>31</v>
      </c>
      <c r="M246" t="s">
        <v>43</v>
      </c>
      <c r="N246" t="s">
        <v>1315</v>
      </c>
      <c r="O246">
        <v>10.82</v>
      </c>
      <c r="P246">
        <v>4</v>
      </c>
      <c r="Q246">
        <v>0.2</v>
      </c>
      <c r="R246">
        <v>3.52</v>
      </c>
      <c r="S246" s="1">
        <v>42988</v>
      </c>
      <c r="T246">
        <v>2017</v>
      </c>
      <c r="U246" s="1">
        <v>43018</v>
      </c>
    </row>
    <row r="247" spans="1:21" x14ac:dyDescent="0.3">
      <c r="A247" t="s">
        <v>1316</v>
      </c>
      <c r="B247" t="s">
        <v>35</v>
      </c>
      <c r="C247" t="s">
        <v>1317</v>
      </c>
      <c r="D247" t="s">
        <v>1318</v>
      </c>
      <c r="E247" t="s">
        <v>25</v>
      </c>
      <c r="F247" t="s">
        <v>26</v>
      </c>
      <c r="G247" t="s">
        <v>587</v>
      </c>
      <c r="H247" t="s">
        <v>511</v>
      </c>
      <c r="I247">
        <v>1841</v>
      </c>
      <c r="J247" t="s">
        <v>126</v>
      </c>
      <c r="K247" t="s">
        <v>939</v>
      </c>
      <c r="L247" t="s">
        <v>31</v>
      </c>
      <c r="M247" t="s">
        <v>60</v>
      </c>
      <c r="N247" t="s">
        <v>940</v>
      </c>
      <c r="O247">
        <v>46.26</v>
      </c>
      <c r="P247">
        <v>3</v>
      </c>
      <c r="Q247">
        <v>0</v>
      </c>
      <c r="R247">
        <v>12.49</v>
      </c>
      <c r="S247" s="1">
        <v>41910</v>
      </c>
      <c r="T247">
        <v>2014</v>
      </c>
      <c r="U247" s="1">
        <v>41910</v>
      </c>
    </row>
    <row r="248" spans="1:21" x14ac:dyDescent="0.3">
      <c r="A248" t="s">
        <v>1319</v>
      </c>
      <c r="B248" t="s">
        <v>35</v>
      </c>
      <c r="C248" t="s">
        <v>1272</v>
      </c>
      <c r="D248" t="s">
        <v>1273</v>
      </c>
      <c r="E248" t="s">
        <v>80</v>
      </c>
      <c r="F248" t="s">
        <v>26</v>
      </c>
      <c r="G248" t="s">
        <v>199</v>
      </c>
      <c r="H248" t="s">
        <v>200</v>
      </c>
      <c r="I248">
        <v>19120</v>
      </c>
      <c r="J248" t="s">
        <v>126</v>
      </c>
      <c r="K248" t="s">
        <v>1320</v>
      </c>
      <c r="L248" t="s">
        <v>74</v>
      </c>
      <c r="M248" t="s">
        <v>157</v>
      </c>
      <c r="N248" t="s">
        <v>1321</v>
      </c>
      <c r="O248">
        <v>51.07</v>
      </c>
      <c r="P248">
        <v>6</v>
      </c>
      <c r="Q248">
        <v>0.2</v>
      </c>
      <c r="R248">
        <v>5.1100000000000003</v>
      </c>
      <c r="S248" s="1">
        <v>42169</v>
      </c>
      <c r="T248">
        <v>2015</v>
      </c>
      <c r="U248" s="1">
        <v>42173</v>
      </c>
    </row>
    <row r="249" spans="1:21" x14ac:dyDescent="0.3">
      <c r="A249" t="s">
        <v>1322</v>
      </c>
      <c r="B249" t="s">
        <v>114</v>
      </c>
      <c r="C249" t="s">
        <v>1323</v>
      </c>
      <c r="D249" t="s">
        <v>1324</v>
      </c>
      <c r="E249" t="s">
        <v>25</v>
      </c>
      <c r="F249" t="s">
        <v>26</v>
      </c>
      <c r="G249" t="s">
        <v>990</v>
      </c>
      <c r="H249" t="s">
        <v>265</v>
      </c>
      <c r="I249">
        <v>6360</v>
      </c>
      <c r="J249" t="s">
        <v>126</v>
      </c>
      <c r="K249" t="s">
        <v>1045</v>
      </c>
      <c r="L249" t="s">
        <v>31</v>
      </c>
      <c r="M249" t="s">
        <v>43</v>
      </c>
      <c r="N249" t="s">
        <v>1046</v>
      </c>
      <c r="O249">
        <v>11.34</v>
      </c>
      <c r="P249">
        <v>1</v>
      </c>
      <c r="Q249">
        <v>0</v>
      </c>
      <c r="R249">
        <v>5.56</v>
      </c>
      <c r="S249" s="1">
        <v>42459</v>
      </c>
      <c r="T249">
        <v>2016</v>
      </c>
      <c r="U249" s="1">
        <v>42459</v>
      </c>
    </row>
    <row r="250" spans="1:21" x14ac:dyDescent="0.3">
      <c r="A250" t="s">
        <v>1325</v>
      </c>
      <c r="B250" t="s">
        <v>22</v>
      </c>
      <c r="C250" t="s">
        <v>1326</v>
      </c>
      <c r="D250" t="s">
        <v>1327</v>
      </c>
      <c r="E250" t="s">
        <v>80</v>
      </c>
      <c r="F250" t="s">
        <v>26</v>
      </c>
      <c r="G250" t="s">
        <v>162</v>
      </c>
      <c r="H250" t="s">
        <v>28</v>
      </c>
      <c r="I250">
        <v>94110</v>
      </c>
      <c r="J250" t="s">
        <v>29</v>
      </c>
      <c r="K250" t="s">
        <v>1328</v>
      </c>
      <c r="L250" t="s">
        <v>31</v>
      </c>
      <c r="M250" t="s">
        <v>227</v>
      </c>
      <c r="N250" t="s">
        <v>1329</v>
      </c>
      <c r="O250">
        <v>87.92</v>
      </c>
      <c r="P250">
        <v>4</v>
      </c>
      <c r="Q250">
        <v>0</v>
      </c>
      <c r="R250">
        <v>26.38</v>
      </c>
      <c r="S250" s="1">
        <v>43023</v>
      </c>
      <c r="T250">
        <v>2017</v>
      </c>
      <c r="U250" s="1">
        <v>43026</v>
      </c>
    </row>
    <row r="251" spans="1:21" x14ac:dyDescent="0.3">
      <c r="A251" t="s">
        <v>1330</v>
      </c>
      <c r="B251" t="s">
        <v>35</v>
      </c>
      <c r="C251" t="s">
        <v>1331</v>
      </c>
      <c r="D251" t="s">
        <v>1332</v>
      </c>
      <c r="E251" t="s">
        <v>38</v>
      </c>
      <c r="F251" t="s">
        <v>26</v>
      </c>
      <c r="G251" t="s">
        <v>162</v>
      </c>
      <c r="H251" t="s">
        <v>28</v>
      </c>
      <c r="I251">
        <v>94109</v>
      </c>
      <c r="J251" t="s">
        <v>29</v>
      </c>
      <c r="K251" t="s">
        <v>1333</v>
      </c>
      <c r="L251" t="s">
        <v>74</v>
      </c>
      <c r="M251" t="s">
        <v>157</v>
      </c>
      <c r="N251" t="s">
        <v>1334</v>
      </c>
      <c r="O251">
        <v>37.049999999999997</v>
      </c>
      <c r="P251">
        <v>3</v>
      </c>
      <c r="Q251">
        <v>0</v>
      </c>
      <c r="R251">
        <v>16.3</v>
      </c>
      <c r="S251" s="1">
        <v>42513</v>
      </c>
      <c r="T251">
        <v>2016</v>
      </c>
      <c r="U251" s="1">
        <v>42517</v>
      </c>
    </row>
    <row r="252" spans="1:21" x14ac:dyDescent="0.3">
      <c r="A252" t="s">
        <v>1335</v>
      </c>
      <c r="B252" t="s">
        <v>35</v>
      </c>
      <c r="C252" t="s">
        <v>443</v>
      </c>
      <c r="D252" t="s">
        <v>444</v>
      </c>
      <c r="E252" t="s">
        <v>80</v>
      </c>
      <c r="F252" t="s">
        <v>26</v>
      </c>
      <c r="G252" t="s">
        <v>27</v>
      </c>
      <c r="H252" t="s">
        <v>28</v>
      </c>
      <c r="I252">
        <v>90049</v>
      </c>
      <c r="J252" t="s">
        <v>29</v>
      </c>
      <c r="K252" t="s">
        <v>1336</v>
      </c>
      <c r="L252" t="s">
        <v>31</v>
      </c>
      <c r="M252" t="s">
        <v>51</v>
      </c>
      <c r="N252" t="s">
        <v>1337</v>
      </c>
      <c r="O252">
        <v>140.74</v>
      </c>
      <c r="P252">
        <v>8</v>
      </c>
      <c r="Q252">
        <v>0.2</v>
      </c>
      <c r="R252">
        <v>52.78</v>
      </c>
      <c r="S252" s="1">
        <v>41795</v>
      </c>
      <c r="T252">
        <v>2014</v>
      </c>
      <c r="U252" s="1">
        <v>41917</v>
      </c>
    </row>
    <row r="253" spans="1:21" x14ac:dyDescent="0.3">
      <c r="A253" t="s">
        <v>1338</v>
      </c>
      <c r="B253" t="s">
        <v>35</v>
      </c>
      <c r="C253" t="s">
        <v>1339</v>
      </c>
      <c r="D253" t="s">
        <v>1340</v>
      </c>
      <c r="E253" t="s">
        <v>38</v>
      </c>
      <c r="F253" t="s">
        <v>26</v>
      </c>
      <c r="G253" t="s">
        <v>1341</v>
      </c>
      <c r="H253" t="s">
        <v>265</v>
      </c>
      <c r="I253">
        <v>6457</v>
      </c>
      <c r="J253" t="s">
        <v>126</v>
      </c>
      <c r="K253" t="s">
        <v>1342</v>
      </c>
      <c r="L253" t="s">
        <v>31</v>
      </c>
      <c r="M253" t="s">
        <v>60</v>
      </c>
      <c r="N253" t="s">
        <v>1343</v>
      </c>
      <c r="O253">
        <v>552.55999999999995</v>
      </c>
      <c r="P253">
        <v>4</v>
      </c>
      <c r="Q253">
        <v>0</v>
      </c>
      <c r="R253">
        <v>0</v>
      </c>
      <c r="S253" s="1">
        <v>42506</v>
      </c>
      <c r="T253">
        <v>2016</v>
      </c>
      <c r="U253" s="1">
        <v>42513</v>
      </c>
    </row>
    <row r="254" spans="1:21" x14ac:dyDescent="0.3">
      <c r="A254" t="s">
        <v>1344</v>
      </c>
      <c r="B254" t="s">
        <v>35</v>
      </c>
      <c r="C254" t="s">
        <v>1345</v>
      </c>
      <c r="D254" t="s">
        <v>1346</v>
      </c>
      <c r="E254" t="s">
        <v>38</v>
      </c>
      <c r="F254" t="s">
        <v>26</v>
      </c>
      <c r="G254" t="s">
        <v>27</v>
      </c>
      <c r="H254" t="s">
        <v>28</v>
      </c>
      <c r="I254">
        <v>90008</v>
      </c>
      <c r="J254" t="s">
        <v>29</v>
      </c>
      <c r="K254" t="s">
        <v>1347</v>
      </c>
      <c r="L254" t="s">
        <v>74</v>
      </c>
      <c r="M254" t="s">
        <v>157</v>
      </c>
      <c r="N254" t="s">
        <v>1348</v>
      </c>
      <c r="O254">
        <v>25.11</v>
      </c>
      <c r="P254">
        <v>3</v>
      </c>
      <c r="Q254">
        <v>0</v>
      </c>
      <c r="R254">
        <v>6.53</v>
      </c>
      <c r="S254" s="1">
        <v>42770</v>
      </c>
      <c r="T254">
        <v>2017</v>
      </c>
      <c r="U254" s="1">
        <v>42920</v>
      </c>
    </row>
    <row r="255" spans="1:21" x14ac:dyDescent="0.3">
      <c r="A255" t="s">
        <v>1349</v>
      </c>
      <c r="B255" t="s">
        <v>114</v>
      </c>
      <c r="C255" t="s">
        <v>1350</v>
      </c>
      <c r="D255" t="s">
        <v>1351</v>
      </c>
      <c r="E255" t="s">
        <v>25</v>
      </c>
      <c r="F255" t="s">
        <v>26</v>
      </c>
      <c r="G255" t="s">
        <v>382</v>
      </c>
      <c r="H255" t="s">
        <v>118</v>
      </c>
      <c r="I255">
        <v>22204</v>
      </c>
      <c r="J255" t="s">
        <v>41</v>
      </c>
      <c r="K255" t="s">
        <v>1352</v>
      </c>
      <c r="L255" t="s">
        <v>31</v>
      </c>
      <c r="M255" t="s">
        <v>60</v>
      </c>
      <c r="N255" t="s">
        <v>1353</v>
      </c>
      <c r="O255">
        <v>31.4</v>
      </c>
      <c r="P255">
        <v>2</v>
      </c>
      <c r="Q255">
        <v>0</v>
      </c>
      <c r="R255">
        <v>7.85</v>
      </c>
      <c r="S255" s="1">
        <v>42457</v>
      </c>
      <c r="T255">
        <v>2016</v>
      </c>
      <c r="U255" s="1">
        <v>42460</v>
      </c>
    </row>
    <row r="256" spans="1:21" x14ac:dyDescent="0.3">
      <c r="A256" t="s">
        <v>1354</v>
      </c>
      <c r="B256" t="s">
        <v>114</v>
      </c>
      <c r="C256" t="s">
        <v>1355</v>
      </c>
      <c r="D256" t="s">
        <v>1356</v>
      </c>
      <c r="E256" t="s">
        <v>38</v>
      </c>
      <c r="F256" t="s">
        <v>26</v>
      </c>
      <c r="G256" t="s">
        <v>486</v>
      </c>
      <c r="H256" t="s">
        <v>480</v>
      </c>
      <c r="I256">
        <v>40214</v>
      </c>
      <c r="J256" t="s">
        <v>41</v>
      </c>
      <c r="K256" t="s">
        <v>1357</v>
      </c>
      <c r="L256" t="s">
        <v>31</v>
      </c>
      <c r="M256" t="s">
        <v>43</v>
      </c>
      <c r="N256" t="s">
        <v>1358</v>
      </c>
      <c r="O256">
        <v>79.14</v>
      </c>
      <c r="P256">
        <v>3</v>
      </c>
      <c r="Q256">
        <v>0</v>
      </c>
      <c r="R256">
        <v>36.4</v>
      </c>
      <c r="S256" s="1">
        <v>42495</v>
      </c>
      <c r="T256">
        <v>2016</v>
      </c>
      <c r="U256" s="1">
        <v>42556</v>
      </c>
    </row>
    <row r="257" spans="1:21" x14ac:dyDescent="0.3">
      <c r="A257" t="s">
        <v>1359</v>
      </c>
      <c r="B257" t="s">
        <v>22</v>
      </c>
      <c r="C257" t="s">
        <v>1360</v>
      </c>
      <c r="D257" t="s">
        <v>1361</v>
      </c>
      <c r="E257" t="s">
        <v>38</v>
      </c>
      <c r="F257" t="s">
        <v>26</v>
      </c>
      <c r="G257" t="s">
        <v>27</v>
      </c>
      <c r="H257" t="s">
        <v>28</v>
      </c>
      <c r="I257">
        <v>90049</v>
      </c>
      <c r="J257" t="s">
        <v>29</v>
      </c>
      <c r="K257" t="s">
        <v>1362</v>
      </c>
      <c r="L257" t="s">
        <v>74</v>
      </c>
      <c r="M257" t="s">
        <v>146</v>
      </c>
      <c r="N257" t="s">
        <v>1363</v>
      </c>
      <c r="O257">
        <v>145.57</v>
      </c>
      <c r="P257">
        <v>2</v>
      </c>
      <c r="Q257">
        <v>0.2</v>
      </c>
      <c r="R257">
        <v>0</v>
      </c>
      <c r="S257" s="1">
        <v>41908</v>
      </c>
      <c r="T257">
        <v>2014</v>
      </c>
      <c r="U257" s="1">
        <v>41908</v>
      </c>
    </row>
    <row r="258" spans="1:21" x14ac:dyDescent="0.3">
      <c r="A258" t="s">
        <v>1364</v>
      </c>
      <c r="B258" t="s">
        <v>114</v>
      </c>
      <c r="C258" t="s">
        <v>1365</v>
      </c>
      <c r="D258" t="s">
        <v>1366</v>
      </c>
      <c r="E258" t="s">
        <v>80</v>
      </c>
      <c r="F258" t="s">
        <v>26</v>
      </c>
      <c r="G258" t="s">
        <v>1367</v>
      </c>
      <c r="H258" t="s">
        <v>28</v>
      </c>
      <c r="I258">
        <v>90660</v>
      </c>
      <c r="J258" t="s">
        <v>29</v>
      </c>
      <c r="K258" t="s">
        <v>389</v>
      </c>
      <c r="L258" t="s">
        <v>74</v>
      </c>
      <c r="M258" t="s">
        <v>157</v>
      </c>
      <c r="N258" t="s">
        <v>390</v>
      </c>
      <c r="O258">
        <v>145.9</v>
      </c>
      <c r="P258">
        <v>5</v>
      </c>
      <c r="Q258">
        <v>0</v>
      </c>
      <c r="R258">
        <v>62.74</v>
      </c>
      <c r="S258" s="1">
        <v>42954</v>
      </c>
      <c r="T258">
        <v>2017</v>
      </c>
      <c r="U258" s="1">
        <v>43046</v>
      </c>
    </row>
    <row r="259" spans="1:21" x14ac:dyDescent="0.3">
      <c r="A259" t="s">
        <v>1368</v>
      </c>
      <c r="B259" t="s">
        <v>35</v>
      </c>
      <c r="C259" t="s">
        <v>1369</v>
      </c>
      <c r="D259" t="s">
        <v>1370</v>
      </c>
      <c r="E259" t="s">
        <v>80</v>
      </c>
      <c r="F259" t="s">
        <v>26</v>
      </c>
      <c r="G259" t="s">
        <v>1371</v>
      </c>
      <c r="H259" t="s">
        <v>965</v>
      </c>
      <c r="I259">
        <v>20735</v>
      </c>
      <c r="J259" t="s">
        <v>126</v>
      </c>
      <c r="K259" t="s">
        <v>1372</v>
      </c>
      <c r="L259" t="s">
        <v>91</v>
      </c>
      <c r="M259" t="s">
        <v>184</v>
      </c>
      <c r="N259" t="s">
        <v>1373</v>
      </c>
      <c r="O259">
        <v>49.08</v>
      </c>
      <c r="P259">
        <v>3</v>
      </c>
      <c r="Q259">
        <v>0</v>
      </c>
      <c r="R259">
        <v>4.91</v>
      </c>
      <c r="S259" s="1">
        <v>42919</v>
      </c>
      <c r="T259">
        <v>2017</v>
      </c>
      <c r="U259" s="1">
        <v>43072</v>
      </c>
    </row>
    <row r="260" spans="1:21" x14ac:dyDescent="0.3">
      <c r="A260" t="s">
        <v>1374</v>
      </c>
      <c r="B260" t="s">
        <v>35</v>
      </c>
      <c r="C260" t="s">
        <v>1375</v>
      </c>
      <c r="D260" t="s">
        <v>1376</v>
      </c>
      <c r="E260" t="s">
        <v>38</v>
      </c>
      <c r="F260" t="s">
        <v>26</v>
      </c>
      <c r="G260" t="s">
        <v>1377</v>
      </c>
      <c r="H260" t="s">
        <v>66</v>
      </c>
      <c r="I260">
        <v>84604</v>
      </c>
      <c r="J260" t="s">
        <v>29</v>
      </c>
      <c r="K260" t="s">
        <v>1378</v>
      </c>
      <c r="L260" t="s">
        <v>74</v>
      </c>
      <c r="M260" t="s">
        <v>75</v>
      </c>
      <c r="N260" t="s">
        <v>1379</v>
      </c>
      <c r="O260">
        <v>912.75</v>
      </c>
      <c r="P260">
        <v>5</v>
      </c>
      <c r="Q260">
        <v>0</v>
      </c>
      <c r="R260">
        <v>118.66</v>
      </c>
      <c r="S260" s="1">
        <v>42261</v>
      </c>
      <c r="T260">
        <v>2015</v>
      </c>
      <c r="U260" s="1">
        <v>42266</v>
      </c>
    </row>
    <row r="261" spans="1:21" x14ac:dyDescent="0.3">
      <c r="A261" t="s">
        <v>1380</v>
      </c>
      <c r="B261" t="s">
        <v>114</v>
      </c>
      <c r="C261" t="s">
        <v>1381</v>
      </c>
      <c r="D261" t="s">
        <v>1382</v>
      </c>
      <c r="E261" t="s">
        <v>25</v>
      </c>
      <c r="F261" t="s">
        <v>26</v>
      </c>
      <c r="G261" t="s">
        <v>1383</v>
      </c>
      <c r="H261" t="s">
        <v>40</v>
      </c>
      <c r="I261">
        <v>27217</v>
      </c>
      <c r="J261" t="s">
        <v>41</v>
      </c>
      <c r="K261" t="s">
        <v>1384</v>
      </c>
      <c r="L261" t="s">
        <v>31</v>
      </c>
      <c r="M261" t="s">
        <v>227</v>
      </c>
      <c r="N261" t="s">
        <v>1385</v>
      </c>
      <c r="O261">
        <v>9.5500000000000007</v>
      </c>
      <c r="P261">
        <v>3</v>
      </c>
      <c r="Q261">
        <v>0.2</v>
      </c>
      <c r="R261">
        <v>1.55</v>
      </c>
      <c r="S261" s="1">
        <v>42801</v>
      </c>
      <c r="T261">
        <v>2017</v>
      </c>
      <c r="U261" s="1">
        <v>42832</v>
      </c>
    </row>
    <row r="262" spans="1:21" x14ac:dyDescent="0.3">
      <c r="A262" t="s">
        <v>1386</v>
      </c>
      <c r="B262" t="s">
        <v>35</v>
      </c>
      <c r="C262" t="s">
        <v>1365</v>
      </c>
      <c r="D262" t="s">
        <v>1366</v>
      </c>
      <c r="E262" t="s">
        <v>80</v>
      </c>
      <c r="F262" t="s">
        <v>26</v>
      </c>
      <c r="G262" t="s">
        <v>1387</v>
      </c>
      <c r="H262" t="s">
        <v>82</v>
      </c>
      <c r="I262">
        <v>75051</v>
      </c>
      <c r="J262" t="s">
        <v>58</v>
      </c>
      <c r="K262" t="s">
        <v>976</v>
      </c>
      <c r="L262" t="s">
        <v>31</v>
      </c>
      <c r="M262" t="s">
        <v>32</v>
      </c>
      <c r="N262" t="s">
        <v>977</v>
      </c>
      <c r="O262">
        <v>23.68</v>
      </c>
      <c r="P262">
        <v>2</v>
      </c>
      <c r="Q262">
        <v>0.2</v>
      </c>
      <c r="R262">
        <v>8.8800000000000008</v>
      </c>
      <c r="S262" s="1">
        <v>42836</v>
      </c>
      <c r="T262">
        <v>2017</v>
      </c>
      <c r="U262" s="1">
        <v>43050</v>
      </c>
    </row>
    <row r="263" spans="1:21" x14ac:dyDescent="0.3">
      <c r="A263" t="s">
        <v>1388</v>
      </c>
      <c r="B263" t="s">
        <v>35</v>
      </c>
      <c r="C263" t="s">
        <v>1389</v>
      </c>
      <c r="D263" t="s">
        <v>1390</v>
      </c>
      <c r="E263" t="s">
        <v>38</v>
      </c>
      <c r="F263" t="s">
        <v>26</v>
      </c>
      <c r="G263" t="s">
        <v>124</v>
      </c>
      <c r="H263" t="s">
        <v>125</v>
      </c>
      <c r="I263">
        <v>10024</v>
      </c>
      <c r="J263" t="s">
        <v>126</v>
      </c>
      <c r="K263" t="s">
        <v>1391</v>
      </c>
      <c r="L263" t="s">
        <v>31</v>
      </c>
      <c r="M263" t="s">
        <v>51</v>
      </c>
      <c r="N263" t="s">
        <v>1392</v>
      </c>
      <c r="O263">
        <v>334.77</v>
      </c>
      <c r="P263">
        <v>7</v>
      </c>
      <c r="Q263">
        <v>0.2</v>
      </c>
      <c r="R263">
        <v>108.8</v>
      </c>
      <c r="S263" s="1">
        <v>41820</v>
      </c>
      <c r="T263">
        <v>2014</v>
      </c>
      <c r="U263" s="1">
        <v>41820</v>
      </c>
    </row>
    <row r="264" spans="1:21" x14ac:dyDescent="0.3">
      <c r="A264" t="s">
        <v>1393</v>
      </c>
      <c r="B264" t="s">
        <v>35</v>
      </c>
      <c r="C264" t="s">
        <v>650</v>
      </c>
      <c r="D264" t="s">
        <v>651</v>
      </c>
      <c r="E264" t="s">
        <v>38</v>
      </c>
      <c r="F264" t="s">
        <v>26</v>
      </c>
      <c r="G264" t="s">
        <v>48</v>
      </c>
      <c r="H264" t="s">
        <v>49</v>
      </c>
      <c r="I264">
        <v>98105</v>
      </c>
      <c r="J264" t="s">
        <v>29</v>
      </c>
      <c r="K264" t="s">
        <v>1394</v>
      </c>
      <c r="L264" t="s">
        <v>31</v>
      </c>
      <c r="M264" t="s">
        <v>43</v>
      </c>
      <c r="N264" t="s">
        <v>1395</v>
      </c>
      <c r="O264">
        <v>33.9</v>
      </c>
      <c r="P264">
        <v>5</v>
      </c>
      <c r="Q264">
        <v>0</v>
      </c>
      <c r="R264">
        <v>15.59</v>
      </c>
      <c r="S264" s="1">
        <v>42730</v>
      </c>
      <c r="T264">
        <v>2016</v>
      </c>
      <c r="U264" s="1">
        <v>42734</v>
      </c>
    </row>
    <row r="265" spans="1:21" x14ac:dyDescent="0.3">
      <c r="A265" t="s">
        <v>1396</v>
      </c>
      <c r="B265" t="s">
        <v>22</v>
      </c>
      <c r="C265" t="s">
        <v>1397</v>
      </c>
      <c r="D265" t="s">
        <v>1398</v>
      </c>
      <c r="E265" t="s">
        <v>38</v>
      </c>
      <c r="F265" t="s">
        <v>26</v>
      </c>
      <c r="G265" t="s">
        <v>162</v>
      </c>
      <c r="H265" t="s">
        <v>28</v>
      </c>
      <c r="I265">
        <v>94110</v>
      </c>
      <c r="J265" t="s">
        <v>29</v>
      </c>
      <c r="K265" t="s">
        <v>1399</v>
      </c>
      <c r="L265" t="s">
        <v>31</v>
      </c>
      <c r="M265" t="s">
        <v>51</v>
      </c>
      <c r="N265" t="s">
        <v>1400</v>
      </c>
      <c r="O265">
        <v>36.67</v>
      </c>
      <c r="P265">
        <v>2</v>
      </c>
      <c r="Q265">
        <v>0.2</v>
      </c>
      <c r="R265">
        <v>11.46</v>
      </c>
      <c r="S265" s="1">
        <v>43088</v>
      </c>
      <c r="T265">
        <v>2017</v>
      </c>
      <c r="U265" s="1">
        <v>43093</v>
      </c>
    </row>
    <row r="266" spans="1:21" x14ac:dyDescent="0.3">
      <c r="A266" t="s">
        <v>1401</v>
      </c>
      <c r="B266" t="s">
        <v>114</v>
      </c>
      <c r="C266" t="s">
        <v>1402</v>
      </c>
      <c r="D266" t="s">
        <v>1403</v>
      </c>
      <c r="E266" t="s">
        <v>25</v>
      </c>
      <c r="F266" t="s">
        <v>26</v>
      </c>
      <c r="G266" t="s">
        <v>479</v>
      </c>
      <c r="H266" t="s">
        <v>480</v>
      </c>
      <c r="I266">
        <v>40475</v>
      </c>
      <c r="J266" t="s">
        <v>41</v>
      </c>
      <c r="K266" t="s">
        <v>1404</v>
      </c>
      <c r="L266" t="s">
        <v>31</v>
      </c>
      <c r="M266" t="s">
        <v>43</v>
      </c>
      <c r="N266" t="s">
        <v>1405</v>
      </c>
      <c r="O266">
        <v>13.76</v>
      </c>
      <c r="P266">
        <v>2</v>
      </c>
      <c r="Q266">
        <v>0</v>
      </c>
      <c r="R266">
        <v>6.33</v>
      </c>
      <c r="S266" s="1">
        <v>42863</v>
      </c>
      <c r="T266">
        <v>2017</v>
      </c>
      <c r="U266" s="1">
        <v>42955</v>
      </c>
    </row>
    <row r="267" spans="1:21" x14ac:dyDescent="0.3">
      <c r="A267" t="s">
        <v>1406</v>
      </c>
      <c r="B267" t="s">
        <v>35</v>
      </c>
      <c r="C267" t="s">
        <v>1407</v>
      </c>
      <c r="D267" t="s">
        <v>1408</v>
      </c>
      <c r="E267" t="s">
        <v>25</v>
      </c>
      <c r="F267" t="s">
        <v>26</v>
      </c>
      <c r="G267" t="s">
        <v>1409</v>
      </c>
      <c r="H267" t="s">
        <v>487</v>
      </c>
      <c r="I267">
        <v>80013</v>
      </c>
      <c r="J267" t="s">
        <v>29</v>
      </c>
      <c r="K267" t="s">
        <v>663</v>
      </c>
      <c r="L267" t="s">
        <v>31</v>
      </c>
      <c r="M267" t="s">
        <v>60</v>
      </c>
      <c r="N267" t="s">
        <v>664</v>
      </c>
      <c r="O267">
        <v>139.41999999999999</v>
      </c>
      <c r="P267">
        <v>4</v>
      </c>
      <c r="Q267">
        <v>0.2</v>
      </c>
      <c r="R267">
        <v>17.43</v>
      </c>
      <c r="S267" s="1">
        <v>42014</v>
      </c>
      <c r="T267">
        <v>2015</v>
      </c>
      <c r="U267" s="1">
        <v>42165</v>
      </c>
    </row>
    <row r="268" spans="1:21" x14ac:dyDescent="0.3">
      <c r="A268" t="s">
        <v>1410</v>
      </c>
      <c r="B268" t="s">
        <v>35</v>
      </c>
      <c r="C268" t="s">
        <v>1411</v>
      </c>
      <c r="D268" t="s">
        <v>1412</v>
      </c>
      <c r="E268" t="s">
        <v>38</v>
      </c>
      <c r="F268" t="s">
        <v>26</v>
      </c>
      <c r="G268" t="s">
        <v>330</v>
      </c>
      <c r="H268" t="s">
        <v>89</v>
      </c>
      <c r="I268">
        <v>60623</v>
      </c>
      <c r="J268" t="s">
        <v>58</v>
      </c>
      <c r="K268" t="s">
        <v>1226</v>
      </c>
      <c r="L268" t="s">
        <v>91</v>
      </c>
      <c r="M268" t="s">
        <v>92</v>
      </c>
      <c r="N268" t="s">
        <v>1227</v>
      </c>
      <c r="O268">
        <v>1979.93</v>
      </c>
      <c r="P268">
        <v>9</v>
      </c>
      <c r="Q268">
        <v>0.2</v>
      </c>
      <c r="R268">
        <v>148.49</v>
      </c>
      <c r="S268" s="1">
        <v>42513</v>
      </c>
      <c r="T268">
        <v>2016</v>
      </c>
      <c r="U268" s="1">
        <v>42518</v>
      </c>
    </row>
    <row r="269" spans="1:21" x14ac:dyDescent="0.3">
      <c r="A269" t="s">
        <v>1413</v>
      </c>
      <c r="B269" t="s">
        <v>35</v>
      </c>
      <c r="C269" t="s">
        <v>1414</v>
      </c>
      <c r="D269" t="s">
        <v>1415</v>
      </c>
      <c r="E269" t="s">
        <v>25</v>
      </c>
      <c r="F269" t="s">
        <v>26</v>
      </c>
      <c r="G269" t="s">
        <v>27</v>
      </c>
      <c r="H269" t="s">
        <v>28</v>
      </c>
      <c r="I269">
        <v>90008</v>
      </c>
      <c r="J269" t="s">
        <v>29</v>
      </c>
      <c r="K269" t="s">
        <v>1416</v>
      </c>
      <c r="L269" t="s">
        <v>91</v>
      </c>
      <c r="M269" t="s">
        <v>92</v>
      </c>
      <c r="N269" t="s">
        <v>1417</v>
      </c>
      <c r="O269">
        <v>88.75</v>
      </c>
      <c r="P269">
        <v>3</v>
      </c>
      <c r="Q269">
        <v>0.2</v>
      </c>
      <c r="R269">
        <v>11.09</v>
      </c>
      <c r="S269" s="1">
        <v>42009</v>
      </c>
      <c r="T269">
        <v>2015</v>
      </c>
      <c r="U269" s="1">
        <v>42190</v>
      </c>
    </row>
    <row r="270" spans="1:21" x14ac:dyDescent="0.3">
      <c r="A270" t="s">
        <v>1418</v>
      </c>
      <c r="B270" t="s">
        <v>35</v>
      </c>
      <c r="C270" t="s">
        <v>1407</v>
      </c>
      <c r="D270" t="s">
        <v>1408</v>
      </c>
      <c r="E270" t="s">
        <v>25</v>
      </c>
      <c r="F270" t="s">
        <v>26</v>
      </c>
      <c r="G270" t="s">
        <v>1419</v>
      </c>
      <c r="H270" t="s">
        <v>511</v>
      </c>
      <c r="I270">
        <v>2740</v>
      </c>
      <c r="J270" t="s">
        <v>126</v>
      </c>
      <c r="K270" t="s">
        <v>1420</v>
      </c>
      <c r="L270" t="s">
        <v>31</v>
      </c>
      <c r="M270" t="s">
        <v>51</v>
      </c>
      <c r="N270" t="s">
        <v>1421</v>
      </c>
      <c r="O270">
        <v>52.2</v>
      </c>
      <c r="P270">
        <v>9</v>
      </c>
      <c r="Q270">
        <v>0</v>
      </c>
      <c r="R270">
        <v>23.49</v>
      </c>
      <c r="S270" s="1">
        <v>42233</v>
      </c>
      <c r="T270">
        <v>2015</v>
      </c>
      <c r="U270" s="1">
        <v>42237</v>
      </c>
    </row>
    <row r="271" spans="1:21" x14ac:dyDescent="0.3">
      <c r="A271" t="s">
        <v>1422</v>
      </c>
      <c r="B271" t="s">
        <v>35</v>
      </c>
      <c r="C271" t="s">
        <v>1423</v>
      </c>
      <c r="D271" t="s">
        <v>1424</v>
      </c>
      <c r="E271" t="s">
        <v>25</v>
      </c>
      <c r="F271" t="s">
        <v>26</v>
      </c>
      <c r="G271" t="s">
        <v>1425</v>
      </c>
      <c r="H271" t="s">
        <v>82</v>
      </c>
      <c r="I271">
        <v>75061</v>
      </c>
      <c r="J271" t="s">
        <v>58</v>
      </c>
      <c r="K271" t="s">
        <v>1426</v>
      </c>
      <c r="L271" t="s">
        <v>31</v>
      </c>
      <c r="M271" t="s">
        <v>32</v>
      </c>
      <c r="N271" t="s">
        <v>1427</v>
      </c>
      <c r="O271">
        <v>15.94</v>
      </c>
      <c r="P271">
        <v>4</v>
      </c>
      <c r="Q271">
        <v>0.2</v>
      </c>
      <c r="R271">
        <v>5.18</v>
      </c>
      <c r="S271" s="1">
        <v>42638</v>
      </c>
      <c r="T271">
        <v>2016</v>
      </c>
      <c r="U271" s="1">
        <v>42638</v>
      </c>
    </row>
    <row r="272" spans="1:21" x14ac:dyDescent="0.3">
      <c r="A272" t="s">
        <v>1428</v>
      </c>
      <c r="B272" t="s">
        <v>724</v>
      </c>
      <c r="C272" t="s">
        <v>36</v>
      </c>
      <c r="D272" t="s">
        <v>37</v>
      </c>
      <c r="E272" t="s">
        <v>38</v>
      </c>
      <c r="F272" t="s">
        <v>26</v>
      </c>
      <c r="G272" t="s">
        <v>1341</v>
      </c>
      <c r="H272" t="s">
        <v>265</v>
      </c>
      <c r="I272">
        <v>6457</v>
      </c>
      <c r="J272" t="s">
        <v>126</v>
      </c>
      <c r="K272" t="s">
        <v>1429</v>
      </c>
      <c r="L272" t="s">
        <v>74</v>
      </c>
      <c r="M272" t="s">
        <v>157</v>
      </c>
      <c r="N272" t="s">
        <v>1430</v>
      </c>
      <c r="O272">
        <v>27.46</v>
      </c>
      <c r="P272">
        <v>2</v>
      </c>
      <c r="Q272">
        <v>0</v>
      </c>
      <c r="R272">
        <v>9.89</v>
      </c>
      <c r="S272" s="1">
        <v>41734</v>
      </c>
      <c r="T272">
        <v>2014</v>
      </c>
      <c r="U272" s="1">
        <v>41734</v>
      </c>
    </row>
    <row r="273" spans="1:21" x14ac:dyDescent="0.3">
      <c r="A273" t="s">
        <v>1431</v>
      </c>
      <c r="B273" t="s">
        <v>35</v>
      </c>
      <c r="C273" t="s">
        <v>1432</v>
      </c>
      <c r="D273" t="s">
        <v>1433</v>
      </c>
      <c r="E273" t="s">
        <v>38</v>
      </c>
      <c r="F273" t="s">
        <v>26</v>
      </c>
      <c r="G273" t="s">
        <v>48</v>
      </c>
      <c r="H273" t="s">
        <v>49</v>
      </c>
      <c r="I273">
        <v>98103</v>
      </c>
      <c r="J273" t="s">
        <v>29</v>
      </c>
      <c r="K273" t="s">
        <v>1434</v>
      </c>
      <c r="L273" t="s">
        <v>31</v>
      </c>
      <c r="M273" t="s">
        <v>51</v>
      </c>
      <c r="N273" t="s">
        <v>1435</v>
      </c>
      <c r="O273">
        <v>55.42</v>
      </c>
      <c r="P273">
        <v>2</v>
      </c>
      <c r="Q273">
        <v>0.2</v>
      </c>
      <c r="R273">
        <v>19.399999999999999</v>
      </c>
      <c r="S273" s="1">
        <v>42016</v>
      </c>
      <c r="T273">
        <v>2015</v>
      </c>
      <c r="U273" s="1">
        <v>42228</v>
      </c>
    </row>
    <row r="274" spans="1:21" x14ac:dyDescent="0.3">
      <c r="A274" t="s">
        <v>1436</v>
      </c>
      <c r="B274" t="s">
        <v>114</v>
      </c>
      <c r="C274" t="s">
        <v>1437</v>
      </c>
      <c r="D274" t="s">
        <v>1438</v>
      </c>
      <c r="E274" t="s">
        <v>25</v>
      </c>
      <c r="F274" t="s">
        <v>26</v>
      </c>
      <c r="G274" t="s">
        <v>124</v>
      </c>
      <c r="H274" t="s">
        <v>125</v>
      </c>
      <c r="I274">
        <v>10009</v>
      </c>
      <c r="J274" t="s">
        <v>126</v>
      </c>
      <c r="K274" t="s">
        <v>1108</v>
      </c>
      <c r="L274" t="s">
        <v>31</v>
      </c>
      <c r="M274" t="s">
        <v>350</v>
      </c>
      <c r="N274" t="s">
        <v>1109</v>
      </c>
      <c r="O274">
        <v>3.68</v>
      </c>
      <c r="P274">
        <v>2</v>
      </c>
      <c r="Q274">
        <v>0</v>
      </c>
      <c r="R274">
        <v>1.8</v>
      </c>
      <c r="S274" s="1">
        <v>42720</v>
      </c>
      <c r="T274">
        <v>2016</v>
      </c>
      <c r="U274" s="1">
        <v>42723</v>
      </c>
    </row>
    <row r="275" spans="1:21" x14ac:dyDescent="0.3">
      <c r="A275" t="s">
        <v>1439</v>
      </c>
      <c r="B275" t="s">
        <v>724</v>
      </c>
      <c r="C275" t="s">
        <v>753</v>
      </c>
      <c r="D275" t="s">
        <v>754</v>
      </c>
      <c r="E275" t="s">
        <v>80</v>
      </c>
      <c r="F275" t="s">
        <v>26</v>
      </c>
      <c r="G275" t="s">
        <v>630</v>
      </c>
      <c r="H275" t="s">
        <v>103</v>
      </c>
      <c r="I275">
        <v>32216</v>
      </c>
      <c r="J275" t="s">
        <v>41</v>
      </c>
      <c r="K275" t="s">
        <v>1440</v>
      </c>
      <c r="L275" t="s">
        <v>91</v>
      </c>
      <c r="M275" t="s">
        <v>184</v>
      </c>
      <c r="N275" t="s">
        <v>1441</v>
      </c>
      <c r="O275">
        <v>255.97</v>
      </c>
      <c r="P275">
        <v>4</v>
      </c>
      <c r="Q275">
        <v>0.2</v>
      </c>
      <c r="R275">
        <v>32</v>
      </c>
      <c r="S275" s="1">
        <v>42140</v>
      </c>
      <c r="T275">
        <v>2015</v>
      </c>
      <c r="U275" s="1">
        <v>42140</v>
      </c>
    </row>
    <row r="276" spans="1:21" x14ac:dyDescent="0.3">
      <c r="A276" t="s">
        <v>1442</v>
      </c>
      <c r="B276" t="s">
        <v>22</v>
      </c>
      <c r="C276" t="s">
        <v>1443</v>
      </c>
      <c r="D276" t="s">
        <v>1444</v>
      </c>
      <c r="E276" t="s">
        <v>25</v>
      </c>
      <c r="F276" t="s">
        <v>26</v>
      </c>
      <c r="G276" t="s">
        <v>199</v>
      </c>
      <c r="H276" t="s">
        <v>200</v>
      </c>
      <c r="I276">
        <v>19120</v>
      </c>
      <c r="J276" t="s">
        <v>126</v>
      </c>
      <c r="K276" t="s">
        <v>1445</v>
      </c>
      <c r="L276" t="s">
        <v>31</v>
      </c>
      <c r="M276" t="s">
        <v>227</v>
      </c>
      <c r="N276" t="s">
        <v>1446</v>
      </c>
      <c r="O276">
        <v>6.85</v>
      </c>
      <c r="P276">
        <v>2</v>
      </c>
      <c r="Q276">
        <v>0.2</v>
      </c>
      <c r="R276">
        <v>0.6</v>
      </c>
      <c r="S276" s="1">
        <v>42271</v>
      </c>
      <c r="T276">
        <v>2015</v>
      </c>
      <c r="U276" s="1">
        <v>42274</v>
      </c>
    </row>
    <row r="277" spans="1:21" x14ac:dyDescent="0.3">
      <c r="A277" t="s">
        <v>1447</v>
      </c>
      <c r="B277" t="s">
        <v>35</v>
      </c>
      <c r="C277" t="s">
        <v>1448</v>
      </c>
      <c r="D277" t="s">
        <v>1449</v>
      </c>
      <c r="E277" t="s">
        <v>25</v>
      </c>
      <c r="F277" t="s">
        <v>26</v>
      </c>
      <c r="G277" t="s">
        <v>27</v>
      </c>
      <c r="H277" t="s">
        <v>28</v>
      </c>
      <c r="I277">
        <v>90004</v>
      </c>
      <c r="J277" t="s">
        <v>29</v>
      </c>
      <c r="K277" t="s">
        <v>1450</v>
      </c>
      <c r="L277" t="s">
        <v>31</v>
      </c>
      <c r="M277" t="s">
        <v>32</v>
      </c>
      <c r="N277" t="s">
        <v>1451</v>
      </c>
      <c r="O277">
        <v>8.67</v>
      </c>
      <c r="P277">
        <v>3</v>
      </c>
      <c r="Q277">
        <v>0</v>
      </c>
      <c r="R277">
        <v>4.07</v>
      </c>
      <c r="S277" s="1">
        <v>43046</v>
      </c>
      <c r="T277">
        <v>2017</v>
      </c>
      <c r="U277" s="1">
        <v>43046</v>
      </c>
    </row>
    <row r="278" spans="1:21" x14ac:dyDescent="0.3">
      <c r="A278" t="s">
        <v>1452</v>
      </c>
      <c r="B278" t="s">
        <v>35</v>
      </c>
      <c r="C278" t="s">
        <v>1453</v>
      </c>
      <c r="D278" t="s">
        <v>1454</v>
      </c>
      <c r="E278" t="s">
        <v>80</v>
      </c>
      <c r="F278" t="s">
        <v>26</v>
      </c>
      <c r="G278" t="s">
        <v>124</v>
      </c>
      <c r="H278" t="s">
        <v>125</v>
      </c>
      <c r="I278">
        <v>10024</v>
      </c>
      <c r="J278" t="s">
        <v>126</v>
      </c>
      <c r="K278" t="s">
        <v>1455</v>
      </c>
      <c r="L278" t="s">
        <v>31</v>
      </c>
      <c r="M278" t="s">
        <v>32</v>
      </c>
      <c r="N278" t="s">
        <v>1456</v>
      </c>
      <c r="O278">
        <v>28.91</v>
      </c>
      <c r="P278">
        <v>7</v>
      </c>
      <c r="Q278">
        <v>0</v>
      </c>
      <c r="R278">
        <v>13.3</v>
      </c>
      <c r="S278" s="1">
        <v>42813</v>
      </c>
      <c r="T278">
        <v>2017</v>
      </c>
      <c r="U278" s="1">
        <v>42818</v>
      </c>
    </row>
    <row r="279" spans="1:21" x14ac:dyDescent="0.3">
      <c r="A279" t="s">
        <v>1457</v>
      </c>
      <c r="B279" t="s">
        <v>35</v>
      </c>
      <c r="C279" t="s">
        <v>1458</v>
      </c>
      <c r="D279" t="s">
        <v>1459</v>
      </c>
      <c r="E279" t="s">
        <v>38</v>
      </c>
      <c r="F279" t="s">
        <v>26</v>
      </c>
      <c r="G279" t="s">
        <v>1460</v>
      </c>
      <c r="H279" t="s">
        <v>40</v>
      </c>
      <c r="I279">
        <v>27360</v>
      </c>
      <c r="J279" t="s">
        <v>41</v>
      </c>
      <c r="K279" t="s">
        <v>1194</v>
      </c>
      <c r="L279" t="s">
        <v>31</v>
      </c>
      <c r="M279" t="s">
        <v>446</v>
      </c>
      <c r="N279" t="s">
        <v>1195</v>
      </c>
      <c r="O279">
        <v>52.14</v>
      </c>
      <c r="P279">
        <v>7</v>
      </c>
      <c r="Q279">
        <v>0.2</v>
      </c>
      <c r="R279">
        <v>5.87</v>
      </c>
      <c r="S279" s="1">
        <v>42687</v>
      </c>
      <c r="T279">
        <v>2016</v>
      </c>
      <c r="U279" s="1">
        <v>42691</v>
      </c>
    </row>
    <row r="280" spans="1:21" x14ac:dyDescent="0.3">
      <c r="A280" t="s">
        <v>1461</v>
      </c>
      <c r="B280" t="s">
        <v>114</v>
      </c>
      <c r="C280" t="s">
        <v>160</v>
      </c>
      <c r="D280" t="s">
        <v>161</v>
      </c>
      <c r="E280" t="s">
        <v>38</v>
      </c>
      <c r="F280" t="s">
        <v>26</v>
      </c>
      <c r="G280" t="s">
        <v>1462</v>
      </c>
      <c r="H280" t="s">
        <v>28</v>
      </c>
      <c r="I280">
        <v>92683</v>
      </c>
      <c r="J280" t="s">
        <v>29</v>
      </c>
      <c r="K280" t="s">
        <v>1463</v>
      </c>
      <c r="L280" t="s">
        <v>91</v>
      </c>
      <c r="M280" t="s">
        <v>92</v>
      </c>
      <c r="N280" t="s">
        <v>1464</v>
      </c>
      <c r="O280">
        <v>31.97</v>
      </c>
      <c r="P280">
        <v>4</v>
      </c>
      <c r="Q280">
        <v>0.2</v>
      </c>
      <c r="R280">
        <v>2.4</v>
      </c>
      <c r="S280" s="1">
        <v>43058</v>
      </c>
      <c r="T280">
        <v>2017</v>
      </c>
      <c r="U280" s="1">
        <v>43059</v>
      </c>
    </row>
    <row r="281" spans="1:21" x14ac:dyDescent="0.3">
      <c r="A281" t="s">
        <v>1465</v>
      </c>
      <c r="B281" t="s">
        <v>35</v>
      </c>
      <c r="C281" t="s">
        <v>813</v>
      </c>
      <c r="D281" t="s">
        <v>814</v>
      </c>
      <c r="E281" t="s">
        <v>25</v>
      </c>
      <c r="F281" t="s">
        <v>26</v>
      </c>
      <c r="G281" t="s">
        <v>48</v>
      </c>
      <c r="H281" t="s">
        <v>49</v>
      </c>
      <c r="I281">
        <v>98115</v>
      </c>
      <c r="J281" t="s">
        <v>29</v>
      </c>
      <c r="K281" t="s">
        <v>1466</v>
      </c>
      <c r="L281" t="s">
        <v>91</v>
      </c>
      <c r="M281" t="s">
        <v>184</v>
      </c>
      <c r="N281" t="s">
        <v>1467</v>
      </c>
      <c r="O281">
        <v>177</v>
      </c>
      <c r="P281">
        <v>3</v>
      </c>
      <c r="Q281">
        <v>0</v>
      </c>
      <c r="R281">
        <v>30.09</v>
      </c>
      <c r="S281" s="1">
        <v>42657</v>
      </c>
      <c r="T281">
        <v>2016</v>
      </c>
      <c r="U281" s="1">
        <v>42661</v>
      </c>
    </row>
    <row r="282" spans="1:21" x14ac:dyDescent="0.3">
      <c r="A282" t="s">
        <v>1468</v>
      </c>
      <c r="B282" t="s">
        <v>35</v>
      </c>
      <c r="C282" t="s">
        <v>1469</v>
      </c>
      <c r="D282" t="s">
        <v>1470</v>
      </c>
      <c r="E282" t="s">
        <v>38</v>
      </c>
      <c r="F282" t="s">
        <v>26</v>
      </c>
      <c r="G282" t="s">
        <v>124</v>
      </c>
      <c r="H282" t="s">
        <v>125</v>
      </c>
      <c r="I282">
        <v>10035</v>
      </c>
      <c r="J282" t="s">
        <v>126</v>
      </c>
      <c r="K282" t="s">
        <v>1471</v>
      </c>
      <c r="L282" t="s">
        <v>31</v>
      </c>
      <c r="M282" t="s">
        <v>350</v>
      </c>
      <c r="N282" t="s">
        <v>589</v>
      </c>
      <c r="O282">
        <v>3.76</v>
      </c>
      <c r="P282">
        <v>2</v>
      </c>
      <c r="Q282">
        <v>0</v>
      </c>
      <c r="R282">
        <v>1.32</v>
      </c>
      <c r="S282" s="1">
        <v>41970</v>
      </c>
      <c r="T282">
        <v>2014</v>
      </c>
      <c r="U282" s="1">
        <v>41970</v>
      </c>
    </row>
    <row r="283" spans="1:21" x14ac:dyDescent="0.3">
      <c r="A283" t="s">
        <v>1472</v>
      </c>
      <c r="B283" t="s">
        <v>35</v>
      </c>
      <c r="C283" t="s">
        <v>1473</v>
      </c>
      <c r="D283" t="s">
        <v>1474</v>
      </c>
      <c r="E283" t="s">
        <v>38</v>
      </c>
      <c r="F283" t="s">
        <v>26</v>
      </c>
      <c r="G283" t="s">
        <v>199</v>
      </c>
      <c r="H283" t="s">
        <v>200</v>
      </c>
      <c r="I283">
        <v>19143</v>
      </c>
      <c r="J283" t="s">
        <v>126</v>
      </c>
      <c r="K283" t="s">
        <v>1475</v>
      </c>
      <c r="L283" t="s">
        <v>31</v>
      </c>
      <c r="M283" t="s">
        <v>32</v>
      </c>
      <c r="N283" t="s">
        <v>1476</v>
      </c>
      <c r="O283">
        <v>5.04</v>
      </c>
      <c r="P283">
        <v>2</v>
      </c>
      <c r="Q283">
        <v>0.2</v>
      </c>
      <c r="R283">
        <v>1.76</v>
      </c>
      <c r="S283" s="1">
        <v>41972</v>
      </c>
      <c r="T283">
        <v>2014</v>
      </c>
      <c r="U283" s="1">
        <v>41972</v>
      </c>
    </row>
    <row r="284" spans="1:21" x14ac:dyDescent="0.3">
      <c r="A284" t="s">
        <v>1477</v>
      </c>
      <c r="B284" t="s">
        <v>22</v>
      </c>
      <c r="C284" t="s">
        <v>1149</v>
      </c>
      <c r="D284" t="s">
        <v>1150</v>
      </c>
      <c r="E284" t="s">
        <v>25</v>
      </c>
      <c r="F284" t="s">
        <v>26</v>
      </c>
      <c r="G284" t="s">
        <v>124</v>
      </c>
      <c r="H284" t="s">
        <v>125</v>
      </c>
      <c r="I284">
        <v>10024</v>
      </c>
      <c r="J284" t="s">
        <v>126</v>
      </c>
      <c r="K284" t="s">
        <v>1478</v>
      </c>
      <c r="L284" t="s">
        <v>31</v>
      </c>
      <c r="M284" t="s">
        <v>140</v>
      </c>
      <c r="N284" t="s">
        <v>1479</v>
      </c>
      <c r="O284">
        <v>62.96</v>
      </c>
      <c r="P284">
        <v>4</v>
      </c>
      <c r="Q284">
        <v>0</v>
      </c>
      <c r="R284">
        <v>28.33</v>
      </c>
      <c r="S284" s="1">
        <v>42855</v>
      </c>
      <c r="T284">
        <v>2017</v>
      </c>
      <c r="U284" s="1">
        <v>42860</v>
      </c>
    </row>
    <row r="285" spans="1:21" x14ac:dyDescent="0.3">
      <c r="A285" t="s">
        <v>1480</v>
      </c>
      <c r="B285" t="s">
        <v>35</v>
      </c>
      <c r="C285" t="s">
        <v>1481</v>
      </c>
      <c r="D285" t="s">
        <v>1482</v>
      </c>
      <c r="E285" t="s">
        <v>25</v>
      </c>
      <c r="F285" t="s">
        <v>26</v>
      </c>
      <c r="G285" t="s">
        <v>124</v>
      </c>
      <c r="H285" t="s">
        <v>125</v>
      </c>
      <c r="I285">
        <v>10035</v>
      </c>
      <c r="J285" t="s">
        <v>126</v>
      </c>
      <c r="K285" t="s">
        <v>1483</v>
      </c>
      <c r="L285" t="s">
        <v>74</v>
      </c>
      <c r="M285" t="s">
        <v>146</v>
      </c>
      <c r="N285" t="s">
        <v>1484</v>
      </c>
      <c r="O285">
        <v>977.29</v>
      </c>
      <c r="P285">
        <v>6</v>
      </c>
      <c r="Q285">
        <v>0.1</v>
      </c>
      <c r="R285">
        <v>173.74</v>
      </c>
      <c r="S285" s="1">
        <v>43063</v>
      </c>
      <c r="T285">
        <v>2017</v>
      </c>
      <c r="U285" s="1">
        <v>43067</v>
      </c>
    </row>
    <row r="286" spans="1:21" x14ac:dyDescent="0.3">
      <c r="A286" t="s">
        <v>1485</v>
      </c>
      <c r="B286" t="s">
        <v>35</v>
      </c>
      <c r="C286" t="s">
        <v>1486</v>
      </c>
      <c r="D286" t="s">
        <v>1487</v>
      </c>
      <c r="E286" t="s">
        <v>25</v>
      </c>
      <c r="F286" t="s">
        <v>26</v>
      </c>
      <c r="G286" t="s">
        <v>1061</v>
      </c>
      <c r="H286" t="s">
        <v>49</v>
      </c>
      <c r="I286">
        <v>98661</v>
      </c>
      <c r="J286" t="s">
        <v>29</v>
      </c>
      <c r="K286" t="s">
        <v>1488</v>
      </c>
      <c r="L286" t="s">
        <v>74</v>
      </c>
      <c r="M286" t="s">
        <v>157</v>
      </c>
      <c r="N286" t="s">
        <v>1489</v>
      </c>
      <c r="O286">
        <v>9.64</v>
      </c>
      <c r="P286">
        <v>2</v>
      </c>
      <c r="Q286">
        <v>0</v>
      </c>
      <c r="R286">
        <v>3.66</v>
      </c>
      <c r="S286" s="1">
        <v>43038</v>
      </c>
      <c r="T286">
        <v>2017</v>
      </c>
      <c r="U286" s="1">
        <v>43038</v>
      </c>
    </row>
    <row r="287" spans="1:21" x14ac:dyDescent="0.3">
      <c r="A287" t="s">
        <v>1490</v>
      </c>
      <c r="B287" t="s">
        <v>22</v>
      </c>
      <c r="C287" t="s">
        <v>461</v>
      </c>
      <c r="D287" t="s">
        <v>462</v>
      </c>
      <c r="E287" t="s">
        <v>38</v>
      </c>
      <c r="F287" t="s">
        <v>26</v>
      </c>
      <c r="G287" t="s">
        <v>525</v>
      </c>
      <c r="H287" t="s">
        <v>689</v>
      </c>
      <c r="I287">
        <v>31907</v>
      </c>
      <c r="J287" t="s">
        <v>41</v>
      </c>
      <c r="K287" t="s">
        <v>1491</v>
      </c>
      <c r="L287" t="s">
        <v>31</v>
      </c>
      <c r="M287" t="s">
        <v>227</v>
      </c>
      <c r="N287" t="s">
        <v>1492</v>
      </c>
      <c r="O287">
        <v>40.049999999999997</v>
      </c>
      <c r="P287">
        <v>3</v>
      </c>
      <c r="Q287">
        <v>0</v>
      </c>
      <c r="R287">
        <v>11.21</v>
      </c>
      <c r="S287" s="1">
        <v>41990</v>
      </c>
      <c r="T287">
        <v>2014</v>
      </c>
      <c r="U287" s="1">
        <v>41992</v>
      </c>
    </row>
    <row r="288" spans="1:21" x14ac:dyDescent="0.3">
      <c r="A288" t="s">
        <v>1493</v>
      </c>
      <c r="B288" t="s">
        <v>114</v>
      </c>
      <c r="C288" t="s">
        <v>224</v>
      </c>
      <c r="D288" t="s">
        <v>225</v>
      </c>
      <c r="E288" t="s">
        <v>80</v>
      </c>
      <c r="F288" t="s">
        <v>26</v>
      </c>
      <c r="G288" t="s">
        <v>162</v>
      </c>
      <c r="H288" t="s">
        <v>28</v>
      </c>
      <c r="I288">
        <v>94122</v>
      </c>
      <c r="J288" t="s">
        <v>29</v>
      </c>
      <c r="K288" t="s">
        <v>1494</v>
      </c>
      <c r="L288" t="s">
        <v>31</v>
      </c>
      <c r="M288" t="s">
        <v>51</v>
      </c>
      <c r="N288" t="s">
        <v>1495</v>
      </c>
      <c r="O288">
        <v>18.16</v>
      </c>
      <c r="P288">
        <v>5</v>
      </c>
      <c r="Q288">
        <v>0.2</v>
      </c>
      <c r="R288">
        <v>6.58</v>
      </c>
      <c r="S288" s="1">
        <v>42660</v>
      </c>
      <c r="T288">
        <v>2016</v>
      </c>
      <c r="U288" s="1">
        <v>42663</v>
      </c>
    </row>
    <row r="289" spans="1:21" x14ac:dyDescent="0.3">
      <c r="A289" t="s">
        <v>1496</v>
      </c>
      <c r="B289" t="s">
        <v>35</v>
      </c>
      <c r="C289" t="s">
        <v>1497</v>
      </c>
      <c r="D289" t="s">
        <v>1498</v>
      </c>
      <c r="E289" t="s">
        <v>38</v>
      </c>
      <c r="F289" t="s">
        <v>26</v>
      </c>
      <c r="G289" t="s">
        <v>124</v>
      </c>
      <c r="H289" t="s">
        <v>125</v>
      </c>
      <c r="I289">
        <v>10024</v>
      </c>
      <c r="J289" t="s">
        <v>126</v>
      </c>
      <c r="K289" t="s">
        <v>1499</v>
      </c>
      <c r="L289" t="s">
        <v>31</v>
      </c>
      <c r="M289" t="s">
        <v>51</v>
      </c>
      <c r="N289" t="s">
        <v>1500</v>
      </c>
      <c r="O289">
        <v>17.88</v>
      </c>
      <c r="P289">
        <v>3</v>
      </c>
      <c r="Q289">
        <v>0.2</v>
      </c>
      <c r="R289">
        <v>5.59</v>
      </c>
      <c r="S289" s="1">
        <v>43093</v>
      </c>
      <c r="T289">
        <v>2017</v>
      </c>
      <c r="U289" s="1">
        <v>43098</v>
      </c>
    </row>
    <row r="290" spans="1:21" x14ac:dyDescent="0.3">
      <c r="A290" t="s">
        <v>1501</v>
      </c>
      <c r="B290" t="s">
        <v>35</v>
      </c>
      <c r="C290" t="s">
        <v>1458</v>
      </c>
      <c r="D290" t="s">
        <v>1459</v>
      </c>
      <c r="E290" t="s">
        <v>38</v>
      </c>
      <c r="F290" t="s">
        <v>26</v>
      </c>
      <c r="G290" t="s">
        <v>525</v>
      </c>
      <c r="H290" t="s">
        <v>689</v>
      </c>
      <c r="I290">
        <v>31907</v>
      </c>
      <c r="J290" t="s">
        <v>41</v>
      </c>
      <c r="K290" t="s">
        <v>1502</v>
      </c>
      <c r="L290" t="s">
        <v>91</v>
      </c>
      <c r="M290" t="s">
        <v>501</v>
      </c>
      <c r="N290" t="s">
        <v>1503</v>
      </c>
      <c r="O290">
        <v>396</v>
      </c>
      <c r="P290">
        <v>4</v>
      </c>
      <c r="Q290">
        <v>0</v>
      </c>
      <c r="R290">
        <v>190.08</v>
      </c>
      <c r="S290" s="1">
        <v>42630</v>
      </c>
      <c r="T290">
        <v>2016</v>
      </c>
      <c r="U290" s="1">
        <v>42636</v>
      </c>
    </row>
    <row r="291" spans="1:21" x14ac:dyDescent="0.3">
      <c r="A291" t="s">
        <v>1504</v>
      </c>
      <c r="B291" t="s">
        <v>724</v>
      </c>
      <c r="C291" t="s">
        <v>1505</v>
      </c>
      <c r="D291" t="s">
        <v>1506</v>
      </c>
      <c r="E291" t="s">
        <v>80</v>
      </c>
      <c r="F291" t="s">
        <v>26</v>
      </c>
      <c r="G291" t="s">
        <v>1507</v>
      </c>
      <c r="H291" t="s">
        <v>1508</v>
      </c>
      <c r="I291">
        <v>68104</v>
      </c>
      <c r="J291" t="s">
        <v>58</v>
      </c>
      <c r="K291" t="s">
        <v>1509</v>
      </c>
      <c r="L291" t="s">
        <v>31</v>
      </c>
      <c r="M291" t="s">
        <v>51</v>
      </c>
      <c r="N291" t="s">
        <v>1510</v>
      </c>
      <c r="O291">
        <v>34.5</v>
      </c>
      <c r="P291">
        <v>3</v>
      </c>
      <c r="Q291">
        <v>0</v>
      </c>
      <c r="R291">
        <v>15.53</v>
      </c>
      <c r="S291" s="1">
        <v>43020</v>
      </c>
      <c r="T291">
        <v>2017</v>
      </c>
      <c r="U291" s="1">
        <v>43020</v>
      </c>
    </row>
    <row r="292" spans="1:21" x14ac:dyDescent="0.3">
      <c r="A292" t="s">
        <v>1511</v>
      </c>
      <c r="B292" t="s">
        <v>114</v>
      </c>
      <c r="C292" t="s">
        <v>1512</v>
      </c>
      <c r="D292" t="s">
        <v>1513</v>
      </c>
      <c r="E292" t="s">
        <v>38</v>
      </c>
      <c r="F292" t="s">
        <v>26</v>
      </c>
      <c r="G292" t="s">
        <v>27</v>
      </c>
      <c r="H292" t="s">
        <v>28</v>
      </c>
      <c r="I292">
        <v>90036</v>
      </c>
      <c r="J292" t="s">
        <v>29</v>
      </c>
      <c r="K292" t="s">
        <v>1514</v>
      </c>
      <c r="L292" t="s">
        <v>74</v>
      </c>
      <c r="M292" t="s">
        <v>157</v>
      </c>
      <c r="N292" t="s">
        <v>1515</v>
      </c>
      <c r="O292">
        <v>8.36</v>
      </c>
      <c r="P292">
        <v>2</v>
      </c>
      <c r="Q292">
        <v>0</v>
      </c>
      <c r="R292">
        <v>3.01</v>
      </c>
      <c r="S292" s="1">
        <v>43078</v>
      </c>
      <c r="T292">
        <v>2017</v>
      </c>
      <c r="U292" s="1">
        <v>43078</v>
      </c>
    </row>
    <row r="293" spans="1:21" x14ac:dyDescent="0.3">
      <c r="A293" t="s">
        <v>1516</v>
      </c>
      <c r="B293" t="s">
        <v>22</v>
      </c>
      <c r="C293" t="s">
        <v>1517</v>
      </c>
      <c r="D293" t="s">
        <v>1518</v>
      </c>
      <c r="E293" t="s">
        <v>38</v>
      </c>
      <c r="F293" t="s">
        <v>26</v>
      </c>
      <c r="G293" t="s">
        <v>1519</v>
      </c>
      <c r="H293" t="s">
        <v>439</v>
      </c>
      <c r="I293">
        <v>89031</v>
      </c>
      <c r="J293" t="s">
        <v>29</v>
      </c>
      <c r="K293" t="s">
        <v>1520</v>
      </c>
      <c r="L293" t="s">
        <v>74</v>
      </c>
      <c r="M293" t="s">
        <v>75</v>
      </c>
      <c r="N293" t="s">
        <v>1521</v>
      </c>
      <c r="O293">
        <v>1669.6</v>
      </c>
      <c r="P293">
        <v>4</v>
      </c>
      <c r="Q293">
        <v>0</v>
      </c>
      <c r="R293">
        <v>116.87</v>
      </c>
      <c r="S293" s="1">
        <v>43020</v>
      </c>
      <c r="T293">
        <v>2017</v>
      </c>
      <c r="U293" s="1">
        <v>43083</v>
      </c>
    </row>
    <row r="294" spans="1:21" x14ac:dyDescent="0.3">
      <c r="A294" t="s">
        <v>1522</v>
      </c>
      <c r="B294" t="s">
        <v>35</v>
      </c>
      <c r="C294" t="s">
        <v>1523</v>
      </c>
      <c r="D294" t="s">
        <v>1524</v>
      </c>
      <c r="E294" t="s">
        <v>80</v>
      </c>
      <c r="F294" t="s">
        <v>26</v>
      </c>
      <c r="G294" t="s">
        <v>330</v>
      </c>
      <c r="H294" t="s">
        <v>89</v>
      </c>
      <c r="I294">
        <v>60610</v>
      </c>
      <c r="J294" t="s">
        <v>58</v>
      </c>
      <c r="K294" t="s">
        <v>1525</v>
      </c>
      <c r="L294" t="s">
        <v>31</v>
      </c>
      <c r="M294" t="s">
        <v>227</v>
      </c>
      <c r="N294" t="s">
        <v>1526</v>
      </c>
      <c r="O294">
        <v>16.52</v>
      </c>
      <c r="P294">
        <v>5</v>
      </c>
      <c r="Q294">
        <v>0.2</v>
      </c>
      <c r="R294">
        <v>2.0699999999999998</v>
      </c>
      <c r="S294" s="1">
        <v>42841</v>
      </c>
      <c r="T294">
        <v>2017</v>
      </c>
      <c r="U294" s="1">
        <v>42846</v>
      </c>
    </row>
    <row r="295" spans="1:21" x14ac:dyDescent="0.3">
      <c r="A295" t="s">
        <v>1527</v>
      </c>
      <c r="B295" t="s">
        <v>35</v>
      </c>
      <c r="C295" t="s">
        <v>1528</v>
      </c>
      <c r="D295" t="s">
        <v>1529</v>
      </c>
      <c r="E295" t="s">
        <v>25</v>
      </c>
      <c r="F295" t="s">
        <v>26</v>
      </c>
      <c r="G295" t="s">
        <v>451</v>
      </c>
      <c r="H295" t="s">
        <v>103</v>
      </c>
      <c r="I295">
        <v>33142</v>
      </c>
      <c r="J295" t="s">
        <v>41</v>
      </c>
      <c r="K295" t="s">
        <v>1530</v>
      </c>
      <c r="L295" t="s">
        <v>31</v>
      </c>
      <c r="M295" t="s">
        <v>43</v>
      </c>
      <c r="N295" t="s">
        <v>1531</v>
      </c>
      <c r="O295">
        <v>74.349999999999994</v>
      </c>
      <c r="P295">
        <v>3</v>
      </c>
      <c r="Q295">
        <v>0.2</v>
      </c>
      <c r="R295">
        <v>23.24</v>
      </c>
      <c r="S295" s="1">
        <v>42089</v>
      </c>
      <c r="T295">
        <v>2015</v>
      </c>
      <c r="U295" s="1">
        <v>42094</v>
      </c>
    </row>
    <row r="296" spans="1:21" x14ac:dyDescent="0.3">
      <c r="A296" t="s">
        <v>1532</v>
      </c>
      <c r="B296" t="s">
        <v>35</v>
      </c>
      <c r="C296" t="s">
        <v>1533</v>
      </c>
      <c r="D296" t="s">
        <v>1534</v>
      </c>
      <c r="E296" t="s">
        <v>25</v>
      </c>
      <c r="F296" t="s">
        <v>26</v>
      </c>
      <c r="G296" t="s">
        <v>124</v>
      </c>
      <c r="H296" t="s">
        <v>125</v>
      </c>
      <c r="I296">
        <v>10035</v>
      </c>
      <c r="J296" t="s">
        <v>126</v>
      </c>
      <c r="K296" t="s">
        <v>1535</v>
      </c>
      <c r="L296" t="s">
        <v>31</v>
      </c>
      <c r="M296" t="s">
        <v>60</v>
      </c>
      <c r="N296" t="s">
        <v>1536</v>
      </c>
      <c r="O296">
        <v>212.88</v>
      </c>
      <c r="P296">
        <v>6</v>
      </c>
      <c r="Q296">
        <v>0</v>
      </c>
      <c r="R296">
        <v>0</v>
      </c>
      <c r="S296" s="1">
        <v>42472</v>
      </c>
      <c r="T296">
        <v>2016</v>
      </c>
      <c r="U296" s="1">
        <v>42594</v>
      </c>
    </row>
    <row r="297" spans="1:21" x14ac:dyDescent="0.3">
      <c r="A297" t="s">
        <v>1537</v>
      </c>
      <c r="B297" t="s">
        <v>35</v>
      </c>
      <c r="C297" t="s">
        <v>1538</v>
      </c>
      <c r="D297" t="s">
        <v>1539</v>
      </c>
      <c r="E297" t="s">
        <v>80</v>
      </c>
      <c r="F297" t="s">
        <v>26</v>
      </c>
      <c r="G297" t="s">
        <v>1540</v>
      </c>
      <c r="H297" t="s">
        <v>28</v>
      </c>
      <c r="I297">
        <v>92677</v>
      </c>
      <c r="J297" t="s">
        <v>29</v>
      </c>
      <c r="K297" t="s">
        <v>741</v>
      </c>
      <c r="L297" t="s">
        <v>74</v>
      </c>
      <c r="M297" t="s">
        <v>742</v>
      </c>
      <c r="N297" t="s">
        <v>743</v>
      </c>
      <c r="O297">
        <v>203.98</v>
      </c>
      <c r="P297">
        <v>2</v>
      </c>
      <c r="Q297">
        <v>0.15</v>
      </c>
      <c r="R297">
        <v>16.8</v>
      </c>
      <c r="S297" s="1">
        <v>43010</v>
      </c>
      <c r="T297">
        <v>2017</v>
      </c>
      <c r="U297" s="1">
        <v>43010</v>
      </c>
    </row>
    <row r="298" spans="1:21" x14ac:dyDescent="0.3">
      <c r="A298" t="s">
        <v>1541</v>
      </c>
      <c r="B298" t="s">
        <v>35</v>
      </c>
      <c r="C298" t="s">
        <v>1542</v>
      </c>
      <c r="D298" t="s">
        <v>1543</v>
      </c>
      <c r="E298" t="s">
        <v>80</v>
      </c>
      <c r="F298" t="s">
        <v>26</v>
      </c>
      <c r="G298" t="s">
        <v>550</v>
      </c>
      <c r="H298" t="s">
        <v>28</v>
      </c>
      <c r="I298">
        <v>92024</v>
      </c>
      <c r="J298" t="s">
        <v>29</v>
      </c>
      <c r="K298" t="s">
        <v>1544</v>
      </c>
      <c r="L298" t="s">
        <v>31</v>
      </c>
      <c r="M298" t="s">
        <v>51</v>
      </c>
      <c r="N298" t="s">
        <v>1545</v>
      </c>
      <c r="O298">
        <v>82.9</v>
      </c>
      <c r="P298">
        <v>3</v>
      </c>
      <c r="Q298">
        <v>0.2</v>
      </c>
      <c r="R298">
        <v>29.01</v>
      </c>
      <c r="S298" s="1">
        <v>41731</v>
      </c>
      <c r="T298">
        <v>2014</v>
      </c>
      <c r="U298" s="1">
        <v>41853</v>
      </c>
    </row>
    <row r="299" spans="1:21" x14ac:dyDescent="0.3">
      <c r="A299" t="s">
        <v>1546</v>
      </c>
      <c r="B299" t="s">
        <v>22</v>
      </c>
      <c r="C299" t="s">
        <v>1547</v>
      </c>
      <c r="D299" t="s">
        <v>1548</v>
      </c>
      <c r="E299" t="s">
        <v>25</v>
      </c>
      <c r="F299" t="s">
        <v>26</v>
      </c>
      <c r="G299" t="s">
        <v>1549</v>
      </c>
      <c r="H299" t="s">
        <v>125</v>
      </c>
      <c r="I299">
        <v>13601</v>
      </c>
      <c r="J299" t="s">
        <v>126</v>
      </c>
      <c r="K299" t="s">
        <v>1550</v>
      </c>
      <c r="L299" t="s">
        <v>74</v>
      </c>
      <c r="M299" t="s">
        <v>742</v>
      </c>
      <c r="N299" t="s">
        <v>1551</v>
      </c>
      <c r="O299">
        <v>1573.49</v>
      </c>
      <c r="P299">
        <v>7</v>
      </c>
      <c r="Q299">
        <v>0.2</v>
      </c>
      <c r="R299">
        <v>196.69</v>
      </c>
      <c r="S299" s="1">
        <v>42004</v>
      </c>
      <c r="T299">
        <v>2014</v>
      </c>
      <c r="U299" s="1">
        <v>42095</v>
      </c>
    </row>
    <row r="300" spans="1:21" x14ac:dyDescent="0.3">
      <c r="A300" t="s">
        <v>1552</v>
      </c>
      <c r="B300" t="s">
        <v>114</v>
      </c>
      <c r="C300" t="s">
        <v>1553</v>
      </c>
      <c r="D300" t="s">
        <v>1554</v>
      </c>
      <c r="E300" t="s">
        <v>38</v>
      </c>
      <c r="F300" t="s">
        <v>26</v>
      </c>
      <c r="G300" t="s">
        <v>124</v>
      </c>
      <c r="H300" t="s">
        <v>125</v>
      </c>
      <c r="I300">
        <v>10011</v>
      </c>
      <c r="J300" t="s">
        <v>126</v>
      </c>
      <c r="K300" t="s">
        <v>1214</v>
      </c>
      <c r="L300" t="s">
        <v>91</v>
      </c>
      <c r="M300" t="s">
        <v>805</v>
      </c>
      <c r="N300" t="s">
        <v>1215</v>
      </c>
      <c r="O300">
        <v>559.99</v>
      </c>
      <c r="P300">
        <v>1</v>
      </c>
      <c r="Q300">
        <v>0.2</v>
      </c>
      <c r="R300">
        <v>175</v>
      </c>
      <c r="S300" s="1">
        <v>41797</v>
      </c>
      <c r="T300">
        <v>2014</v>
      </c>
      <c r="U300" s="1">
        <v>41858</v>
      </c>
    </row>
    <row r="301" spans="1:21" x14ac:dyDescent="0.3">
      <c r="A301" t="s">
        <v>1555</v>
      </c>
      <c r="B301" t="s">
        <v>35</v>
      </c>
      <c r="C301" t="s">
        <v>1556</v>
      </c>
      <c r="D301" t="s">
        <v>1557</v>
      </c>
      <c r="E301" t="s">
        <v>38</v>
      </c>
      <c r="F301" t="s">
        <v>26</v>
      </c>
      <c r="G301" t="s">
        <v>550</v>
      </c>
      <c r="H301" t="s">
        <v>28</v>
      </c>
      <c r="I301">
        <v>92024</v>
      </c>
      <c r="J301" t="s">
        <v>29</v>
      </c>
      <c r="K301" t="s">
        <v>1558</v>
      </c>
      <c r="L301" t="s">
        <v>31</v>
      </c>
      <c r="M301" t="s">
        <v>43</v>
      </c>
      <c r="N301" t="s">
        <v>1559</v>
      </c>
      <c r="O301">
        <v>111.96</v>
      </c>
      <c r="P301">
        <v>2</v>
      </c>
      <c r="Q301">
        <v>0</v>
      </c>
      <c r="R301">
        <v>54.86</v>
      </c>
      <c r="S301" s="1">
        <v>42538</v>
      </c>
      <c r="T301">
        <v>2016</v>
      </c>
      <c r="U301" s="1">
        <v>42543</v>
      </c>
    </row>
    <row r="302" spans="1:21" x14ac:dyDescent="0.3">
      <c r="A302" t="s">
        <v>1560</v>
      </c>
      <c r="B302" t="s">
        <v>114</v>
      </c>
      <c r="C302" t="s">
        <v>1561</v>
      </c>
      <c r="D302" t="s">
        <v>1562</v>
      </c>
      <c r="E302" t="s">
        <v>80</v>
      </c>
      <c r="F302" t="s">
        <v>26</v>
      </c>
      <c r="G302" t="s">
        <v>1563</v>
      </c>
      <c r="H302" t="s">
        <v>57</v>
      </c>
      <c r="I302">
        <v>54915</v>
      </c>
      <c r="J302" t="s">
        <v>58</v>
      </c>
      <c r="K302" t="s">
        <v>1564</v>
      </c>
      <c r="L302" t="s">
        <v>31</v>
      </c>
      <c r="M302" t="s">
        <v>32</v>
      </c>
      <c r="N302" t="s">
        <v>1565</v>
      </c>
      <c r="O302">
        <v>21.56</v>
      </c>
      <c r="P302">
        <v>7</v>
      </c>
      <c r="Q302">
        <v>0</v>
      </c>
      <c r="R302">
        <v>10.35</v>
      </c>
      <c r="S302" s="1">
        <v>41703</v>
      </c>
      <c r="T302">
        <v>2014</v>
      </c>
      <c r="U302" s="1">
        <v>41764</v>
      </c>
    </row>
    <row r="303" spans="1:21" x14ac:dyDescent="0.3">
      <c r="A303" t="s">
        <v>1566</v>
      </c>
      <c r="B303" t="s">
        <v>35</v>
      </c>
      <c r="C303" t="s">
        <v>1567</v>
      </c>
      <c r="D303" t="s">
        <v>1568</v>
      </c>
      <c r="E303" t="s">
        <v>38</v>
      </c>
      <c r="F303" t="s">
        <v>26</v>
      </c>
      <c r="G303" t="s">
        <v>479</v>
      </c>
      <c r="H303" t="s">
        <v>480</v>
      </c>
      <c r="I303">
        <v>40475</v>
      </c>
      <c r="J303" t="s">
        <v>41</v>
      </c>
      <c r="K303" t="s">
        <v>1569</v>
      </c>
      <c r="L303" t="s">
        <v>31</v>
      </c>
      <c r="M303" t="s">
        <v>51</v>
      </c>
      <c r="N303" t="s">
        <v>1570</v>
      </c>
      <c r="O303">
        <v>124.75</v>
      </c>
      <c r="P303">
        <v>5</v>
      </c>
      <c r="Q303">
        <v>0</v>
      </c>
      <c r="R303">
        <v>57.39</v>
      </c>
      <c r="S303" s="1">
        <v>43024</v>
      </c>
      <c r="T303">
        <v>2017</v>
      </c>
      <c r="U303" s="1">
        <v>43029</v>
      </c>
    </row>
    <row r="304" spans="1:21" x14ac:dyDescent="0.3">
      <c r="A304" t="s">
        <v>1571</v>
      </c>
      <c r="B304" t="s">
        <v>35</v>
      </c>
      <c r="C304" t="s">
        <v>1572</v>
      </c>
      <c r="D304" t="s">
        <v>1573</v>
      </c>
      <c r="E304" t="s">
        <v>25</v>
      </c>
      <c r="F304" t="s">
        <v>26</v>
      </c>
      <c r="G304" t="s">
        <v>1574</v>
      </c>
      <c r="H304" t="s">
        <v>49</v>
      </c>
      <c r="I304">
        <v>98006</v>
      </c>
      <c r="J304" t="s">
        <v>29</v>
      </c>
      <c r="K304" t="s">
        <v>1575</v>
      </c>
      <c r="L304" t="s">
        <v>31</v>
      </c>
      <c r="M304" t="s">
        <v>227</v>
      </c>
      <c r="N304" t="s">
        <v>1576</v>
      </c>
      <c r="O304">
        <v>5.28</v>
      </c>
      <c r="P304">
        <v>3</v>
      </c>
      <c r="Q304">
        <v>0</v>
      </c>
      <c r="R304">
        <v>1.53</v>
      </c>
      <c r="S304" s="1">
        <v>42157</v>
      </c>
      <c r="T304">
        <v>2015</v>
      </c>
      <c r="U304" s="1">
        <v>42157</v>
      </c>
    </row>
    <row r="305" spans="1:21" x14ac:dyDescent="0.3">
      <c r="A305" t="s">
        <v>1577</v>
      </c>
      <c r="B305" t="s">
        <v>35</v>
      </c>
      <c r="C305" t="s">
        <v>1578</v>
      </c>
      <c r="D305" t="s">
        <v>1579</v>
      </c>
      <c r="E305" t="s">
        <v>38</v>
      </c>
      <c r="F305" t="s">
        <v>26</v>
      </c>
      <c r="G305" t="s">
        <v>399</v>
      </c>
      <c r="H305" t="s">
        <v>125</v>
      </c>
      <c r="I305">
        <v>11561</v>
      </c>
      <c r="J305" t="s">
        <v>126</v>
      </c>
      <c r="K305" t="s">
        <v>1580</v>
      </c>
      <c r="L305" t="s">
        <v>91</v>
      </c>
      <c r="M305" t="s">
        <v>184</v>
      </c>
      <c r="N305" t="s">
        <v>1581</v>
      </c>
      <c r="O305">
        <v>91.96</v>
      </c>
      <c r="P305">
        <v>4</v>
      </c>
      <c r="Q305">
        <v>0</v>
      </c>
      <c r="R305">
        <v>39.54</v>
      </c>
      <c r="S305" s="1">
        <v>42834</v>
      </c>
      <c r="T305">
        <v>2017</v>
      </c>
      <c r="U305" s="1">
        <v>42956</v>
      </c>
    </row>
    <row r="306" spans="1:21" x14ac:dyDescent="0.3">
      <c r="A306" t="s">
        <v>1582</v>
      </c>
      <c r="B306" t="s">
        <v>22</v>
      </c>
      <c r="C306" t="s">
        <v>544</v>
      </c>
      <c r="D306" t="s">
        <v>545</v>
      </c>
      <c r="E306" t="s">
        <v>38</v>
      </c>
      <c r="F306" t="s">
        <v>26</v>
      </c>
      <c r="G306" t="s">
        <v>48</v>
      </c>
      <c r="H306" t="s">
        <v>49</v>
      </c>
      <c r="I306">
        <v>98103</v>
      </c>
      <c r="J306" t="s">
        <v>29</v>
      </c>
      <c r="K306" t="s">
        <v>1583</v>
      </c>
      <c r="L306" t="s">
        <v>74</v>
      </c>
      <c r="M306" t="s">
        <v>75</v>
      </c>
      <c r="N306" t="s">
        <v>1584</v>
      </c>
      <c r="O306">
        <v>171.96</v>
      </c>
      <c r="P306">
        <v>2</v>
      </c>
      <c r="Q306">
        <v>0</v>
      </c>
      <c r="R306">
        <v>44.71</v>
      </c>
      <c r="S306" s="1">
        <v>42079</v>
      </c>
      <c r="T306">
        <v>2015</v>
      </c>
      <c r="U306" s="1">
        <v>42081</v>
      </c>
    </row>
    <row r="307" spans="1:21" x14ac:dyDescent="0.3">
      <c r="A307" t="s">
        <v>1585</v>
      </c>
      <c r="B307" t="s">
        <v>35</v>
      </c>
      <c r="C307" t="s">
        <v>1586</v>
      </c>
      <c r="D307" t="s">
        <v>1587</v>
      </c>
      <c r="E307" t="s">
        <v>80</v>
      </c>
      <c r="F307" t="s">
        <v>26</v>
      </c>
      <c r="G307" t="s">
        <v>162</v>
      </c>
      <c r="H307" t="s">
        <v>28</v>
      </c>
      <c r="I307">
        <v>94109</v>
      </c>
      <c r="J307" t="s">
        <v>29</v>
      </c>
      <c r="K307" t="s">
        <v>1588</v>
      </c>
      <c r="L307" t="s">
        <v>31</v>
      </c>
      <c r="M307" t="s">
        <v>32</v>
      </c>
      <c r="N307" t="s">
        <v>1589</v>
      </c>
      <c r="O307">
        <v>18.899999999999999</v>
      </c>
      <c r="P307">
        <v>6</v>
      </c>
      <c r="Q307">
        <v>0</v>
      </c>
      <c r="R307">
        <v>9.07</v>
      </c>
      <c r="S307" s="1">
        <v>41733</v>
      </c>
      <c r="T307">
        <v>2014</v>
      </c>
      <c r="U307" s="1">
        <v>41886</v>
      </c>
    </row>
    <row r="308" spans="1:21" x14ac:dyDescent="0.3">
      <c r="A308" t="s">
        <v>1590</v>
      </c>
      <c r="B308" t="s">
        <v>114</v>
      </c>
      <c r="C308" t="s">
        <v>1591</v>
      </c>
      <c r="D308" t="s">
        <v>1592</v>
      </c>
      <c r="E308" t="s">
        <v>80</v>
      </c>
      <c r="F308" t="s">
        <v>26</v>
      </c>
      <c r="G308" t="s">
        <v>48</v>
      </c>
      <c r="H308" t="s">
        <v>49</v>
      </c>
      <c r="I308">
        <v>98115</v>
      </c>
      <c r="J308" t="s">
        <v>29</v>
      </c>
      <c r="K308" t="s">
        <v>1118</v>
      </c>
      <c r="L308" t="s">
        <v>31</v>
      </c>
      <c r="M308" t="s">
        <v>227</v>
      </c>
      <c r="N308" t="s">
        <v>1119</v>
      </c>
      <c r="O308">
        <v>2.78</v>
      </c>
      <c r="P308">
        <v>1</v>
      </c>
      <c r="Q308">
        <v>0</v>
      </c>
      <c r="R308">
        <v>0.72</v>
      </c>
      <c r="S308" s="1">
        <v>42864</v>
      </c>
      <c r="T308">
        <v>2017</v>
      </c>
      <c r="U308" s="1">
        <v>42895</v>
      </c>
    </row>
    <row r="309" spans="1:21" x14ac:dyDescent="0.3">
      <c r="A309" t="s">
        <v>1593</v>
      </c>
      <c r="B309" t="s">
        <v>724</v>
      </c>
      <c r="C309" t="s">
        <v>1594</v>
      </c>
      <c r="D309" t="s">
        <v>1595</v>
      </c>
      <c r="E309" t="s">
        <v>38</v>
      </c>
      <c r="F309" t="s">
        <v>26</v>
      </c>
      <c r="G309" t="s">
        <v>199</v>
      </c>
      <c r="H309" t="s">
        <v>200</v>
      </c>
      <c r="I309">
        <v>19134</v>
      </c>
      <c r="J309" t="s">
        <v>126</v>
      </c>
      <c r="K309" t="s">
        <v>1596</v>
      </c>
      <c r="L309" t="s">
        <v>31</v>
      </c>
      <c r="M309" t="s">
        <v>43</v>
      </c>
      <c r="N309" t="s">
        <v>1597</v>
      </c>
      <c r="O309">
        <v>11.35</v>
      </c>
      <c r="P309">
        <v>3</v>
      </c>
      <c r="Q309">
        <v>0.2</v>
      </c>
      <c r="R309">
        <v>4.12</v>
      </c>
      <c r="S309" s="1">
        <v>42258</v>
      </c>
      <c r="T309">
        <v>2015</v>
      </c>
      <c r="U309" s="1">
        <v>42258</v>
      </c>
    </row>
    <row r="310" spans="1:21" x14ac:dyDescent="0.3">
      <c r="A310" t="s">
        <v>1598</v>
      </c>
      <c r="B310" t="s">
        <v>724</v>
      </c>
      <c r="C310" t="s">
        <v>846</v>
      </c>
      <c r="D310" t="s">
        <v>847</v>
      </c>
      <c r="E310" t="s">
        <v>38</v>
      </c>
      <c r="F310" t="s">
        <v>26</v>
      </c>
      <c r="G310" t="s">
        <v>143</v>
      </c>
      <c r="H310" t="s">
        <v>144</v>
      </c>
      <c r="I310">
        <v>29203</v>
      </c>
      <c r="J310" t="s">
        <v>41</v>
      </c>
      <c r="K310" t="s">
        <v>1599</v>
      </c>
      <c r="L310" t="s">
        <v>31</v>
      </c>
      <c r="M310" t="s">
        <v>60</v>
      </c>
      <c r="N310" t="s">
        <v>1600</v>
      </c>
      <c r="O310">
        <v>354.9</v>
      </c>
      <c r="P310">
        <v>5</v>
      </c>
      <c r="Q310">
        <v>0</v>
      </c>
      <c r="R310">
        <v>17.75</v>
      </c>
      <c r="S310" s="1">
        <v>41732</v>
      </c>
      <c r="T310">
        <v>2014</v>
      </c>
      <c r="U310" s="1">
        <v>41732</v>
      </c>
    </row>
    <row r="311" spans="1:21" x14ac:dyDescent="0.3">
      <c r="A311" t="s">
        <v>1601</v>
      </c>
      <c r="B311" t="s">
        <v>35</v>
      </c>
      <c r="C311" t="s">
        <v>1602</v>
      </c>
      <c r="D311" t="s">
        <v>1603</v>
      </c>
      <c r="E311" t="s">
        <v>80</v>
      </c>
      <c r="F311" t="s">
        <v>26</v>
      </c>
      <c r="G311" t="s">
        <v>48</v>
      </c>
      <c r="H311" t="s">
        <v>49</v>
      </c>
      <c r="I311">
        <v>98105</v>
      </c>
      <c r="J311" t="s">
        <v>29</v>
      </c>
      <c r="K311" t="s">
        <v>1604</v>
      </c>
      <c r="L311" t="s">
        <v>91</v>
      </c>
      <c r="M311" t="s">
        <v>92</v>
      </c>
      <c r="N311" t="s">
        <v>1605</v>
      </c>
      <c r="O311">
        <v>453.58</v>
      </c>
      <c r="P311">
        <v>3</v>
      </c>
      <c r="Q311">
        <v>0.2</v>
      </c>
      <c r="R311">
        <v>39.69</v>
      </c>
      <c r="S311" s="1">
        <v>42082</v>
      </c>
      <c r="T311">
        <v>2015</v>
      </c>
      <c r="U311" s="1">
        <v>42088</v>
      </c>
    </row>
    <row r="312" spans="1:21" x14ac:dyDescent="0.3">
      <c r="A312" t="s">
        <v>1606</v>
      </c>
      <c r="B312" t="s">
        <v>724</v>
      </c>
      <c r="C312" t="s">
        <v>1607</v>
      </c>
      <c r="D312" t="s">
        <v>1608</v>
      </c>
      <c r="E312" t="s">
        <v>38</v>
      </c>
      <c r="F312" t="s">
        <v>26</v>
      </c>
      <c r="G312" t="s">
        <v>27</v>
      </c>
      <c r="H312" t="s">
        <v>28</v>
      </c>
      <c r="I312">
        <v>90004</v>
      </c>
      <c r="J312" t="s">
        <v>29</v>
      </c>
      <c r="K312" t="s">
        <v>1609</v>
      </c>
      <c r="L312" t="s">
        <v>31</v>
      </c>
      <c r="M312" t="s">
        <v>43</v>
      </c>
      <c r="N312" t="s">
        <v>1610</v>
      </c>
      <c r="O312">
        <v>122.97</v>
      </c>
      <c r="P312">
        <v>3</v>
      </c>
      <c r="Q312">
        <v>0</v>
      </c>
      <c r="R312">
        <v>60.26</v>
      </c>
      <c r="S312" s="1">
        <v>43045</v>
      </c>
      <c r="T312">
        <v>2017</v>
      </c>
      <c r="U312" s="1">
        <v>43045</v>
      </c>
    </row>
    <row r="313" spans="1:21" x14ac:dyDescent="0.3">
      <c r="A313" t="s">
        <v>1611</v>
      </c>
      <c r="B313" t="s">
        <v>35</v>
      </c>
      <c r="C313" t="s">
        <v>998</v>
      </c>
      <c r="D313" t="s">
        <v>999</v>
      </c>
      <c r="E313" t="s">
        <v>25</v>
      </c>
      <c r="F313" t="s">
        <v>26</v>
      </c>
      <c r="G313" t="s">
        <v>823</v>
      </c>
      <c r="H313" t="s">
        <v>689</v>
      </c>
      <c r="I313">
        <v>30318</v>
      </c>
      <c r="J313" t="s">
        <v>41</v>
      </c>
      <c r="K313" t="s">
        <v>1612</v>
      </c>
      <c r="L313" t="s">
        <v>31</v>
      </c>
      <c r="M313" t="s">
        <v>227</v>
      </c>
      <c r="N313" t="s">
        <v>1613</v>
      </c>
      <c r="O313">
        <v>12.84</v>
      </c>
      <c r="P313">
        <v>3</v>
      </c>
      <c r="Q313">
        <v>0</v>
      </c>
      <c r="R313">
        <v>3.72</v>
      </c>
      <c r="S313" s="1">
        <v>43065</v>
      </c>
      <c r="T313">
        <v>2017</v>
      </c>
      <c r="U313" s="1">
        <v>43069</v>
      </c>
    </row>
    <row r="314" spans="1:21" x14ac:dyDescent="0.3">
      <c r="A314" t="s">
        <v>1614</v>
      </c>
      <c r="B314" t="s">
        <v>35</v>
      </c>
      <c r="C314" t="s">
        <v>1615</v>
      </c>
      <c r="D314" t="s">
        <v>1616</v>
      </c>
      <c r="E314" t="s">
        <v>80</v>
      </c>
      <c r="F314" t="s">
        <v>26</v>
      </c>
      <c r="G314" t="s">
        <v>1409</v>
      </c>
      <c r="H314" t="s">
        <v>89</v>
      </c>
      <c r="I314">
        <v>60505</v>
      </c>
      <c r="J314" t="s">
        <v>58</v>
      </c>
      <c r="K314" t="s">
        <v>1617</v>
      </c>
      <c r="L314" t="s">
        <v>31</v>
      </c>
      <c r="M314" t="s">
        <v>60</v>
      </c>
      <c r="N314" t="s">
        <v>1618</v>
      </c>
      <c r="O314">
        <v>23.95</v>
      </c>
      <c r="P314">
        <v>2</v>
      </c>
      <c r="Q314">
        <v>0.2</v>
      </c>
      <c r="R314">
        <v>2.4</v>
      </c>
      <c r="S314" s="1">
        <v>42482</v>
      </c>
      <c r="T314">
        <v>2016</v>
      </c>
      <c r="U314" s="1">
        <v>42487</v>
      </c>
    </row>
    <row r="315" spans="1:21" x14ac:dyDescent="0.3">
      <c r="A315" t="s">
        <v>1619</v>
      </c>
      <c r="B315" t="s">
        <v>35</v>
      </c>
      <c r="C315" t="s">
        <v>1620</v>
      </c>
      <c r="D315" t="s">
        <v>1621</v>
      </c>
      <c r="E315" t="s">
        <v>80</v>
      </c>
      <c r="F315" t="s">
        <v>26</v>
      </c>
      <c r="G315" t="s">
        <v>1249</v>
      </c>
      <c r="H315" t="s">
        <v>1250</v>
      </c>
      <c r="I315">
        <v>35630</v>
      </c>
      <c r="J315" t="s">
        <v>41</v>
      </c>
      <c r="K315" t="s">
        <v>1622</v>
      </c>
      <c r="L315" t="s">
        <v>31</v>
      </c>
      <c r="M315" t="s">
        <v>43</v>
      </c>
      <c r="N315" t="s">
        <v>1623</v>
      </c>
      <c r="O315">
        <v>4.9800000000000004</v>
      </c>
      <c r="P315">
        <v>1</v>
      </c>
      <c r="Q315">
        <v>0</v>
      </c>
      <c r="R315">
        <v>2.44</v>
      </c>
      <c r="S315" s="1">
        <v>42513</v>
      </c>
      <c r="T315">
        <v>2016</v>
      </c>
      <c r="U315" s="1">
        <v>42517</v>
      </c>
    </row>
    <row r="316" spans="1:21" x14ac:dyDescent="0.3">
      <c r="A316" t="s">
        <v>1624</v>
      </c>
      <c r="B316" t="s">
        <v>114</v>
      </c>
      <c r="C316" t="s">
        <v>836</v>
      </c>
      <c r="D316" t="s">
        <v>837</v>
      </c>
      <c r="E316" t="s">
        <v>38</v>
      </c>
      <c r="F316" t="s">
        <v>26</v>
      </c>
      <c r="G316" t="s">
        <v>124</v>
      </c>
      <c r="H316" t="s">
        <v>125</v>
      </c>
      <c r="I316">
        <v>10011</v>
      </c>
      <c r="J316" t="s">
        <v>126</v>
      </c>
      <c r="K316" t="s">
        <v>1625</v>
      </c>
      <c r="L316" t="s">
        <v>31</v>
      </c>
      <c r="M316" t="s">
        <v>171</v>
      </c>
      <c r="N316" t="s">
        <v>1626</v>
      </c>
      <c r="O316">
        <v>170.88</v>
      </c>
      <c r="P316">
        <v>3</v>
      </c>
      <c r="Q316">
        <v>0</v>
      </c>
      <c r="R316">
        <v>49.56</v>
      </c>
      <c r="S316" s="1">
        <v>42427</v>
      </c>
      <c r="T316">
        <v>2016</v>
      </c>
      <c r="U316" s="1">
        <v>42427</v>
      </c>
    </row>
    <row r="317" spans="1:21" x14ac:dyDescent="0.3">
      <c r="A317" t="s">
        <v>1627</v>
      </c>
      <c r="B317" t="s">
        <v>35</v>
      </c>
      <c r="C317" t="s">
        <v>1628</v>
      </c>
      <c r="D317" t="s">
        <v>1629</v>
      </c>
      <c r="E317" t="s">
        <v>25</v>
      </c>
      <c r="F317" t="s">
        <v>26</v>
      </c>
      <c r="G317" t="s">
        <v>1630</v>
      </c>
      <c r="H317" t="s">
        <v>118</v>
      </c>
      <c r="I317">
        <v>23464</v>
      </c>
      <c r="J317" t="s">
        <v>41</v>
      </c>
      <c r="K317" t="s">
        <v>1631</v>
      </c>
      <c r="L317" t="s">
        <v>31</v>
      </c>
      <c r="M317" t="s">
        <v>227</v>
      </c>
      <c r="N317" t="s">
        <v>1632</v>
      </c>
      <c r="O317">
        <v>10.96</v>
      </c>
      <c r="P317">
        <v>4</v>
      </c>
      <c r="Q317">
        <v>0</v>
      </c>
      <c r="R317">
        <v>2.96</v>
      </c>
      <c r="S317" s="1">
        <v>42709</v>
      </c>
      <c r="T317">
        <v>2016</v>
      </c>
      <c r="U317" s="1">
        <v>42709</v>
      </c>
    </row>
    <row r="318" spans="1:21" x14ac:dyDescent="0.3">
      <c r="A318" t="s">
        <v>1633</v>
      </c>
      <c r="B318" t="s">
        <v>22</v>
      </c>
      <c r="C318" t="s">
        <v>1634</v>
      </c>
      <c r="D318" t="s">
        <v>1635</v>
      </c>
      <c r="E318" t="s">
        <v>38</v>
      </c>
      <c r="F318" t="s">
        <v>26</v>
      </c>
      <c r="G318" t="s">
        <v>1636</v>
      </c>
      <c r="H318" t="s">
        <v>49</v>
      </c>
      <c r="I318">
        <v>98502</v>
      </c>
      <c r="J318" t="s">
        <v>29</v>
      </c>
      <c r="K318" t="s">
        <v>1637</v>
      </c>
      <c r="L318" t="s">
        <v>91</v>
      </c>
      <c r="M318" t="s">
        <v>92</v>
      </c>
      <c r="N318" t="s">
        <v>1638</v>
      </c>
      <c r="O318">
        <v>201.57</v>
      </c>
      <c r="P318">
        <v>4</v>
      </c>
      <c r="Q318">
        <v>0.2</v>
      </c>
      <c r="R318">
        <v>22.68</v>
      </c>
      <c r="S318" s="1">
        <v>42178</v>
      </c>
      <c r="T318">
        <v>2015</v>
      </c>
      <c r="U318" s="1">
        <v>42180</v>
      </c>
    </row>
    <row r="319" spans="1:21" x14ac:dyDescent="0.3">
      <c r="A319" t="s">
        <v>1639</v>
      </c>
      <c r="B319" t="s">
        <v>724</v>
      </c>
      <c r="C319" t="s">
        <v>1640</v>
      </c>
      <c r="D319" t="s">
        <v>1641</v>
      </c>
      <c r="E319" t="s">
        <v>38</v>
      </c>
      <c r="F319" t="s">
        <v>26</v>
      </c>
      <c r="G319" t="s">
        <v>27</v>
      </c>
      <c r="H319" t="s">
        <v>28</v>
      </c>
      <c r="I319">
        <v>90032</v>
      </c>
      <c r="J319" t="s">
        <v>29</v>
      </c>
      <c r="K319" t="s">
        <v>1642</v>
      </c>
      <c r="L319" t="s">
        <v>31</v>
      </c>
      <c r="M319" t="s">
        <v>43</v>
      </c>
      <c r="N319" t="s">
        <v>1643</v>
      </c>
      <c r="O319">
        <v>13.44</v>
      </c>
      <c r="P319">
        <v>3</v>
      </c>
      <c r="Q319">
        <v>0</v>
      </c>
      <c r="R319">
        <v>6.59</v>
      </c>
      <c r="S319" s="1">
        <v>41931</v>
      </c>
      <c r="T319">
        <v>2014</v>
      </c>
      <c r="U319" s="1">
        <v>41931</v>
      </c>
    </row>
    <row r="320" spans="1:21" x14ac:dyDescent="0.3">
      <c r="A320" t="s">
        <v>1644</v>
      </c>
      <c r="B320" t="s">
        <v>114</v>
      </c>
      <c r="C320" t="s">
        <v>1645</v>
      </c>
      <c r="D320" t="s">
        <v>1646</v>
      </c>
      <c r="E320" t="s">
        <v>25</v>
      </c>
      <c r="F320" t="s">
        <v>26</v>
      </c>
      <c r="G320" t="s">
        <v>124</v>
      </c>
      <c r="H320" t="s">
        <v>125</v>
      </c>
      <c r="I320">
        <v>10011</v>
      </c>
      <c r="J320" t="s">
        <v>126</v>
      </c>
      <c r="K320" t="s">
        <v>1647</v>
      </c>
      <c r="L320" t="s">
        <v>74</v>
      </c>
      <c r="M320" t="s">
        <v>157</v>
      </c>
      <c r="N320" t="s">
        <v>1648</v>
      </c>
      <c r="O320">
        <v>547.29999999999995</v>
      </c>
      <c r="P320">
        <v>13</v>
      </c>
      <c r="Q320">
        <v>0</v>
      </c>
      <c r="R320">
        <v>175.14</v>
      </c>
      <c r="S320" s="1">
        <v>43024</v>
      </c>
      <c r="T320">
        <v>2017</v>
      </c>
      <c r="U320" s="1">
        <v>43026</v>
      </c>
    </row>
    <row r="321" spans="1:21" x14ac:dyDescent="0.3">
      <c r="A321" t="s">
        <v>1649</v>
      </c>
      <c r="B321" t="s">
        <v>35</v>
      </c>
      <c r="C321" t="s">
        <v>1650</v>
      </c>
      <c r="D321" t="s">
        <v>1651</v>
      </c>
      <c r="E321" t="s">
        <v>38</v>
      </c>
      <c r="F321" t="s">
        <v>26</v>
      </c>
      <c r="G321" t="s">
        <v>1652</v>
      </c>
      <c r="H321" t="s">
        <v>301</v>
      </c>
      <c r="I321">
        <v>37167</v>
      </c>
      <c r="J321" t="s">
        <v>41</v>
      </c>
      <c r="K321" t="s">
        <v>1653</v>
      </c>
      <c r="L321" t="s">
        <v>31</v>
      </c>
      <c r="M321" t="s">
        <v>227</v>
      </c>
      <c r="N321" t="s">
        <v>1654</v>
      </c>
      <c r="O321">
        <v>6.67</v>
      </c>
      <c r="P321">
        <v>3</v>
      </c>
      <c r="Q321">
        <v>0.2</v>
      </c>
      <c r="R321">
        <v>1.67</v>
      </c>
      <c r="S321" s="1">
        <v>42686</v>
      </c>
      <c r="T321">
        <v>2016</v>
      </c>
      <c r="U321" s="1">
        <v>42721</v>
      </c>
    </row>
    <row r="322" spans="1:21" x14ac:dyDescent="0.3">
      <c r="A322" t="s">
        <v>1655</v>
      </c>
      <c r="B322" t="s">
        <v>35</v>
      </c>
      <c r="C322" t="s">
        <v>1656</v>
      </c>
      <c r="D322" t="s">
        <v>1657</v>
      </c>
      <c r="E322" t="s">
        <v>38</v>
      </c>
      <c r="F322" t="s">
        <v>26</v>
      </c>
      <c r="G322" t="s">
        <v>219</v>
      </c>
      <c r="H322" t="s">
        <v>768</v>
      </c>
      <c r="I322">
        <v>19711</v>
      </c>
      <c r="J322" t="s">
        <v>126</v>
      </c>
      <c r="K322" t="s">
        <v>1658</v>
      </c>
      <c r="L322" t="s">
        <v>31</v>
      </c>
      <c r="M322" t="s">
        <v>227</v>
      </c>
      <c r="N322" t="s">
        <v>1659</v>
      </c>
      <c r="O322">
        <v>155.94</v>
      </c>
      <c r="P322">
        <v>6</v>
      </c>
      <c r="Q322">
        <v>0</v>
      </c>
      <c r="R322">
        <v>45.22</v>
      </c>
      <c r="S322" s="1">
        <v>43069</v>
      </c>
      <c r="T322">
        <v>2017</v>
      </c>
      <c r="U322" s="1">
        <v>43069</v>
      </c>
    </row>
    <row r="323" spans="1:21" x14ac:dyDescent="0.3">
      <c r="A323" t="s">
        <v>1660</v>
      </c>
      <c r="B323" t="s">
        <v>35</v>
      </c>
      <c r="C323" t="s">
        <v>1381</v>
      </c>
      <c r="D323" t="s">
        <v>1382</v>
      </c>
      <c r="E323" t="s">
        <v>25</v>
      </c>
      <c r="F323" t="s">
        <v>26</v>
      </c>
      <c r="G323" t="s">
        <v>1661</v>
      </c>
      <c r="H323" t="s">
        <v>28</v>
      </c>
      <c r="I323">
        <v>94601</v>
      </c>
      <c r="J323" t="s">
        <v>29</v>
      </c>
      <c r="K323" t="s">
        <v>512</v>
      </c>
      <c r="L323" t="s">
        <v>31</v>
      </c>
      <c r="M323" t="s">
        <v>60</v>
      </c>
      <c r="N323" t="s">
        <v>513</v>
      </c>
      <c r="O323">
        <v>1000.02</v>
      </c>
      <c r="P323">
        <v>7</v>
      </c>
      <c r="Q323">
        <v>0</v>
      </c>
      <c r="R323">
        <v>290.01</v>
      </c>
      <c r="S323" s="1">
        <v>43090</v>
      </c>
      <c r="T323">
        <v>2017</v>
      </c>
      <c r="U323" s="1">
        <v>43094</v>
      </c>
    </row>
    <row r="324" spans="1:21" x14ac:dyDescent="0.3">
      <c r="A324" t="s">
        <v>1662</v>
      </c>
      <c r="B324" t="s">
        <v>35</v>
      </c>
      <c r="C324" t="s">
        <v>1663</v>
      </c>
      <c r="D324" t="s">
        <v>1664</v>
      </c>
      <c r="E324" t="s">
        <v>80</v>
      </c>
      <c r="F324" t="s">
        <v>26</v>
      </c>
      <c r="G324" t="s">
        <v>124</v>
      </c>
      <c r="H324" t="s">
        <v>125</v>
      </c>
      <c r="I324">
        <v>10011</v>
      </c>
      <c r="J324" t="s">
        <v>126</v>
      </c>
      <c r="K324" t="s">
        <v>713</v>
      </c>
      <c r="L324" t="s">
        <v>31</v>
      </c>
      <c r="M324" t="s">
        <v>171</v>
      </c>
      <c r="N324" t="s">
        <v>714</v>
      </c>
      <c r="O324">
        <v>523.25</v>
      </c>
      <c r="P324">
        <v>5</v>
      </c>
      <c r="Q324">
        <v>0</v>
      </c>
      <c r="R324">
        <v>141.28</v>
      </c>
      <c r="S324" s="1">
        <v>42324</v>
      </c>
      <c r="T324">
        <v>2015</v>
      </c>
      <c r="U324" s="1">
        <v>42330</v>
      </c>
    </row>
    <row r="325" spans="1:21" x14ac:dyDescent="0.3">
      <c r="A325" t="s">
        <v>1665</v>
      </c>
      <c r="B325" t="s">
        <v>35</v>
      </c>
      <c r="C325" t="s">
        <v>1666</v>
      </c>
      <c r="D325" t="s">
        <v>1667</v>
      </c>
      <c r="E325" t="s">
        <v>38</v>
      </c>
      <c r="F325" t="s">
        <v>26</v>
      </c>
      <c r="G325" t="s">
        <v>1668</v>
      </c>
      <c r="H325" t="s">
        <v>882</v>
      </c>
      <c r="I325">
        <v>70506</v>
      </c>
      <c r="J325" t="s">
        <v>41</v>
      </c>
      <c r="K325" t="s">
        <v>1669</v>
      </c>
      <c r="L325" t="s">
        <v>74</v>
      </c>
      <c r="M325" t="s">
        <v>146</v>
      </c>
      <c r="N325" t="s">
        <v>1670</v>
      </c>
      <c r="O325">
        <v>517.5</v>
      </c>
      <c r="P325">
        <v>6</v>
      </c>
      <c r="Q325">
        <v>0</v>
      </c>
      <c r="R325">
        <v>155.25</v>
      </c>
      <c r="S325" s="1">
        <v>42271</v>
      </c>
      <c r="T325">
        <v>2015</v>
      </c>
      <c r="U325" s="1">
        <v>42277</v>
      </c>
    </row>
    <row r="326" spans="1:21" x14ac:dyDescent="0.3">
      <c r="A326" t="s">
        <v>1671</v>
      </c>
      <c r="B326" t="s">
        <v>35</v>
      </c>
      <c r="C326" t="s">
        <v>1672</v>
      </c>
      <c r="D326" t="s">
        <v>1673</v>
      </c>
      <c r="E326" t="s">
        <v>25</v>
      </c>
      <c r="F326" t="s">
        <v>26</v>
      </c>
      <c r="G326" t="s">
        <v>1674</v>
      </c>
      <c r="H326" t="s">
        <v>89</v>
      </c>
      <c r="I326">
        <v>60076</v>
      </c>
      <c r="J326" t="s">
        <v>58</v>
      </c>
      <c r="K326" t="s">
        <v>1675</v>
      </c>
      <c r="L326" t="s">
        <v>31</v>
      </c>
      <c r="M326" t="s">
        <v>350</v>
      </c>
      <c r="N326" t="s">
        <v>589</v>
      </c>
      <c r="O326">
        <v>12.62</v>
      </c>
      <c r="P326">
        <v>2</v>
      </c>
      <c r="Q326">
        <v>0.2</v>
      </c>
      <c r="R326">
        <v>3.95</v>
      </c>
      <c r="S326" s="1">
        <v>41972</v>
      </c>
      <c r="T326">
        <v>2014</v>
      </c>
      <c r="U326" s="1">
        <v>41972</v>
      </c>
    </row>
    <row r="327" spans="1:21" x14ac:dyDescent="0.3">
      <c r="A327" t="s">
        <v>1676</v>
      </c>
      <c r="B327" t="s">
        <v>114</v>
      </c>
      <c r="C327" t="s">
        <v>970</v>
      </c>
      <c r="D327" t="s">
        <v>971</v>
      </c>
      <c r="E327" t="s">
        <v>38</v>
      </c>
      <c r="F327" t="s">
        <v>26</v>
      </c>
      <c r="G327" t="s">
        <v>893</v>
      </c>
      <c r="H327" t="s">
        <v>57</v>
      </c>
      <c r="I327">
        <v>53209</v>
      </c>
      <c r="J327" t="s">
        <v>58</v>
      </c>
      <c r="K327" t="s">
        <v>769</v>
      </c>
      <c r="L327" t="s">
        <v>74</v>
      </c>
      <c r="M327" t="s">
        <v>157</v>
      </c>
      <c r="N327" t="s">
        <v>770</v>
      </c>
      <c r="O327">
        <v>34.79</v>
      </c>
      <c r="P327">
        <v>7</v>
      </c>
      <c r="Q327">
        <v>0</v>
      </c>
      <c r="R327">
        <v>10.78</v>
      </c>
      <c r="S327" s="1">
        <v>41978</v>
      </c>
      <c r="T327">
        <v>2014</v>
      </c>
      <c r="U327" s="1">
        <v>41978</v>
      </c>
    </row>
    <row r="328" spans="1:21" x14ac:dyDescent="0.3">
      <c r="A328" t="s">
        <v>1677</v>
      </c>
      <c r="B328" t="s">
        <v>35</v>
      </c>
      <c r="C328" t="s">
        <v>1678</v>
      </c>
      <c r="D328" t="s">
        <v>1679</v>
      </c>
      <c r="E328" t="s">
        <v>38</v>
      </c>
      <c r="F328" t="s">
        <v>26</v>
      </c>
      <c r="G328" t="s">
        <v>27</v>
      </c>
      <c r="H328" t="s">
        <v>28</v>
      </c>
      <c r="I328">
        <v>90045</v>
      </c>
      <c r="J328" t="s">
        <v>29</v>
      </c>
      <c r="K328" t="s">
        <v>1680</v>
      </c>
      <c r="L328" t="s">
        <v>91</v>
      </c>
      <c r="M328" t="s">
        <v>92</v>
      </c>
      <c r="N328" t="s">
        <v>1681</v>
      </c>
      <c r="O328">
        <v>160.78</v>
      </c>
      <c r="P328">
        <v>3</v>
      </c>
      <c r="Q328">
        <v>0.2</v>
      </c>
      <c r="R328">
        <v>10.050000000000001</v>
      </c>
      <c r="S328" s="1">
        <v>42755</v>
      </c>
      <c r="T328">
        <v>2017</v>
      </c>
      <c r="U328" s="1">
        <v>42761</v>
      </c>
    </row>
    <row r="329" spans="1:21" x14ac:dyDescent="0.3">
      <c r="A329" t="s">
        <v>1682</v>
      </c>
      <c r="B329" t="s">
        <v>35</v>
      </c>
      <c r="C329" t="s">
        <v>1634</v>
      </c>
      <c r="D329" t="s">
        <v>1635</v>
      </c>
      <c r="E329" t="s">
        <v>38</v>
      </c>
      <c r="F329" t="s">
        <v>26</v>
      </c>
      <c r="G329" t="s">
        <v>81</v>
      </c>
      <c r="H329" t="s">
        <v>82</v>
      </c>
      <c r="I329">
        <v>77095</v>
      </c>
      <c r="J329" t="s">
        <v>58</v>
      </c>
      <c r="K329" t="s">
        <v>1683</v>
      </c>
      <c r="L329" t="s">
        <v>91</v>
      </c>
      <c r="M329" t="s">
        <v>92</v>
      </c>
      <c r="N329" t="s">
        <v>1684</v>
      </c>
      <c r="O329">
        <v>16.68</v>
      </c>
      <c r="P329">
        <v>3</v>
      </c>
      <c r="Q329">
        <v>0.2</v>
      </c>
      <c r="R329">
        <v>5.21</v>
      </c>
      <c r="S329" s="1">
        <v>43027</v>
      </c>
      <c r="T329">
        <v>2017</v>
      </c>
      <c r="U329" s="1">
        <v>43034</v>
      </c>
    </row>
    <row r="330" spans="1:21" x14ac:dyDescent="0.3">
      <c r="A330" t="s">
        <v>1685</v>
      </c>
      <c r="B330" t="s">
        <v>114</v>
      </c>
      <c r="C330" t="s">
        <v>1686</v>
      </c>
      <c r="D330" t="s">
        <v>1687</v>
      </c>
      <c r="E330" t="s">
        <v>25</v>
      </c>
      <c r="F330" t="s">
        <v>26</v>
      </c>
      <c r="G330" t="s">
        <v>1519</v>
      </c>
      <c r="H330" t="s">
        <v>439</v>
      </c>
      <c r="I330">
        <v>89031</v>
      </c>
      <c r="J330" t="s">
        <v>29</v>
      </c>
      <c r="K330" t="s">
        <v>1688</v>
      </c>
      <c r="L330" t="s">
        <v>91</v>
      </c>
      <c r="M330" t="s">
        <v>184</v>
      </c>
      <c r="N330" t="s">
        <v>1689</v>
      </c>
      <c r="O330">
        <v>58.58</v>
      </c>
      <c r="P330">
        <v>2</v>
      </c>
      <c r="Q330">
        <v>0</v>
      </c>
      <c r="R330">
        <v>19.329999999999998</v>
      </c>
      <c r="S330" s="1">
        <v>42451</v>
      </c>
      <c r="T330">
        <v>2016</v>
      </c>
      <c r="U330" s="1">
        <v>42454</v>
      </c>
    </row>
    <row r="331" spans="1:21" x14ac:dyDescent="0.3">
      <c r="A331" t="s">
        <v>1690</v>
      </c>
      <c r="B331" t="s">
        <v>35</v>
      </c>
      <c r="C331" t="s">
        <v>1691</v>
      </c>
      <c r="D331" t="s">
        <v>1692</v>
      </c>
      <c r="E331" t="s">
        <v>38</v>
      </c>
      <c r="F331" t="s">
        <v>26</v>
      </c>
      <c r="G331" t="s">
        <v>1693</v>
      </c>
      <c r="H331" t="s">
        <v>82</v>
      </c>
      <c r="I331">
        <v>75023</v>
      </c>
      <c r="J331" t="s">
        <v>58</v>
      </c>
      <c r="K331" t="s">
        <v>1694</v>
      </c>
      <c r="L331" t="s">
        <v>91</v>
      </c>
      <c r="M331" t="s">
        <v>92</v>
      </c>
      <c r="N331" t="s">
        <v>1695</v>
      </c>
      <c r="O331">
        <v>167.97</v>
      </c>
      <c r="P331">
        <v>4</v>
      </c>
      <c r="Q331">
        <v>0.2</v>
      </c>
      <c r="R331">
        <v>62.99</v>
      </c>
      <c r="S331" s="1">
        <v>42801</v>
      </c>
      <c r="T331">
        <v>2017</v>
      </c>
      <c r="U331" s="1">
        <v>42923</v>
      </c>
    </row>
    <row r="332" spans="1:21" x14ac:dyDescent="0.3">
      <c r="A332" t="s">
        <v>1696</v>
      </c>
      <c r="B332" t="s">
        <v>114</v>
      </c>
      <c r="C332" t="s">
        <v>1697</v>
      </c>
      <c r="D332" t="s">
        <v>1698</v>
      </c>
      <c r="E332" t="s">
        <v>38</v>
      </c>
      <c r="F332" t="s">
        <v>26</v>
      </c>
      <c r="G332" t="s">
        <v>1699</v>
      </c>
      <c r="H332" t="s">
        <v>118</v>
      </c>
      <c r="I332">
        <v>23434</v>
      </c>
      <c r="J332" t="s">
        <v>41</v>
      </c>
      <c r="K332" t="s">
        <v>1700</v>
      </c>
      <c r="L332" t="s">
        <v>31</v>
      </c>
      <c r="M332" t="s">
        <v>32</v>
      </c>
      <c r="N332" t="s">
        <v>1701</v>
      </c>
      <c r="O332">
        <v>196.62</v>
      </c>
      <c r="P332">
        <v>2</v>
      </c>
      <c r="Q332">
        <v>0</v>
      </c>
      <c r="R332">
        <v>96.34</v>
      </c>
      <c r="S332" s="1">
        <v>42320</v>
      </c>
      <c r="T332">
        <v>2015</v>
      </c>
      <c r="U332" s="1">
        <v>42350</v>
      </c>
    </row>
    <row r="333" spans="1:21" x14ac:dyDescent="0.3">
      <c r="A333" t="s">
        <v>1702</v>
      </c>
      <c r="B333" t="s">
        <v>22</v>
      </c>
      <c r="C333" t="s">
        <v>1703</v>
      </c>
      <c r="D333" t="s">
        <v>1704</v>
      </c>
      <c r="E333" t="s">
        <v>38</v>
      </c>
      <c r="F333" t="s">
        <v>26</v>
      </c>
      <c r="G333" t="s">
        <v>27</v>
      </c>
      <c r="H333" t="s">
        <v>28</v>
      </c>
      <c r="I333">
        <v>90008</v>
      </c>
      <c r="J333" t="s">
        <v>29</v>
      </c>
      <c r="K333" t="s">
        <v>1705</v>
      </c>
      <c r="L333" t="s">
        <v>31</v>
      </c>
      <c r="M333" t="s">
        <v>43</v>
      </c>
      <c r="N333" t="s">
        <v>1706</v>
      </c>
      <c r="O333">
        <v>18.97</v>
      </c>
      <c r="P333">
        <v>1</v>
      </c>
      <c r="Q333">
        <v>0</v>
      </c>
      <c r="R333">
        <v>9.11</v>
      </c>
      <c r="S333" s="1">
        <v>42642</v>
      </c>
      <c r="T333">
        <v>2016</v>
      </c>
      <c r="U333" s="1">
        <v>42642</v>
      </c>
    </row>
    <row r="334" spans="1:21" x14ac:dyDescent="0.3">
      <c r="A334" t="s">
        <v>1707</v>
      </c>
      <c r="B334" t="s">
        <v>35</v>
      </c>
      <c r="C334" t="s">
        <v>340</v>
      </c>
      <c r="D334" t="s">
        <v>341</v>
      </c>
      <c r="E334" t="s">
        <v>25</v>
      </c>
      <c r="F334" t="s">
        <v>26</v>
      </c>
      <c r="G334" t="s">
        <v>162</v>
      </c>
      <c r="H334" t="s">
        <v>28</v>
      </c>
      <c r="I334">
        <v>94110</v>
      </c>
      <c r="J334" t="s">
        <v>29</v>
      </c>
      <c r="K334" t="s">
        <v>1708</v>
      </c>
      <c r="L334" t="s">
        <v>74</v>
      </c>
      <c r="M334" t="s">
        <v>157</v>
      </c>
      <c r="N334" t="s">
        <v>1709</v>
      </c>
      <c r="O334">
        <v>14.82</v>
      </c>
      <c r="P334">
        <v>3</v>
      </c>
      <c r="Q334">
        <v>0</v>
      </c>
      <c r="R334">
        <v>6.22</v>
      </c>
      <c r="S334" s="1">
        <v>42562</v>
      </c>
      <c r="T334">
        <v>2016</v>
      </c>
      <c r="U334" s="1">
        <v>42715</v>
      </c>
    </row>
    <row r="335" spans="1:21" x14ac:dyDescent="0.3">
      <c r="A335" t="s">
        <v>1710</v>
      </c>
      <c r="B335" t="s">
        <v>35</v>
      </c>
      <c r="C335" t="s">
        <v>1711</v>
      </c>
      <c r="D335" t="s">
        <v>1712</v>
      </c>
      <c r="E335" t="s">
        <v>38</v>
      </c>
      <c r="F335" t="s">
        <v>26</v>
      </c>
      <c r="G335" t="s">
        <v>525</v>
      </c>
      <c r="H335" t="s">
        <v>220</v>
      </c>
      <c r="I335">
        <v>43229</v>
      </c>
      <c r="J335" t="s">
        <v>126</v>
      </c>
      <c r="K335" t="s">
        <v>1713</v>
      </c>
      <c r="L335" t="s">
        <v>74</v>
      </c>
      <c r="M335" t="s">
        <v>157</v>
      </c>
      <c r="N335" t="s">
        <v>1714</v>
      </c>
      <c r="O335">
        <v>21.88</v>
      </c>
      <c r="P335">
        <v>5</v>
      </c>
      <c r="Q335">
        <v>0.2</v>
      </c>
      <c r="R335">
        <v>6.29</v>
      </c>
      <c r="S335" s="1">
        <v>42443</v>
      </c>
      <c r="T335">
        <v>2016</v>
      </c>
      <c r="U335" s="1">
        <v>42448</v>
      </c>
    </row>
    <row r="336" spans="1:21" x14ac:dyDescent="0.3">
      <c r="A336" t="s">
        <v>1715</v>
      </c>
      <c r="B336" t="s">
        <v>22</v>
      </c>
      <c r="C336" t="s">
        <v>1716</v>
      </c>
      <c r="D336" t="s">
        <v>1717</v>
      </c>
      <c r="E336" t="s">
        <v>80</v>
      </c>
      <c r="F336" t="s">
        <v>26</v>
      </c>
      <c r="G336" t="s">
        <v>1693</v>
      </c>
      <c r="H336" t="s">
        <v>82</v>
      </c>
      <c r="I336">
        <v>75023</v>
      </c>
      <c r="J336" t="s">
        <v>58</v>
      </c>
      <c r="K336" t="s">
        <v>1718</v>
      </c>
      <c r="L336" t="s">
        <v>91</v>
      </c>
      <c r="M336" t="s">
        <v>184</v>
      </c>
      <c r="N336" t="s">
        <v>1719</v>
      </c>
      <c r="O336">
        <v>13.62</v>
      </c>
      <c r="P336">
        <v>2</v>
      </c>
      <c r="Q336">
        <v>0.2</v>
      </c>
      <c r="R336">
        <v>3.57</v>
      </c>
      <c r="S336" s="1">
        <v>42547</v>
      </c>
      <c r="T336">
        <v>2016</v>
      </c>
      <c r="U336" s="1">
        <v>42550</v>
      </c>
    </row>
    <row r="337" spans="1:21" x14ac:dyDescent="0.3">
      <c r="A337" t="s">
        <v>1720</v>
      </c>
      <c r="B337" t="s">
        <v>22</v>
      </c>
      <c r="C337" t="s">
        <v>1721</v>
      </c>
      <c r="D337" t="s">
        <v>1722</v>
      </c>
      <c r="E337" t="s">
        <v>38</v>
      </c>
      <c r="F337" t="s">
        <v>26</v>
      </c>
      <c r="G337" t="s">
        <v>48</v>
      </c>
      <c r="H337" t="s">
        <v>49</v>
      </c>
      <c r="I337">
        <v>98115</v>
      </c>
      <c r="J337" t="s">
        <v>29</v>
      </c>
      <c r="K337" t="s">
        <v>1723</v>
      </c>
      <c r="L337" t="s">
        <v>74</v>
      </c>
      <c r="M337" t="s">
        <v>75</v>
      </c>
      <c r="N337" t="s">
        <v>1584</v>
      </c>
      <c r="O337">
        <v>515.88</v>
      </c>
      <c r="P337">
        <v>6</v>
      </c>
      <c r="Q337">
        <v>0</v>
      </c>
      <c r="R337">
        <v>113.49</v>
      </c>
      <c r="S337" s="1">
        <v>41704</v>
      </c>
      <c r="T337">
        <v>2014</v>
      </c>
      <c r="U337" s="1">
        <v>41826</v>
      </c>
    </row>
    <row r="338" spans="1:21" x14ac:dyDescent="0.3">
      <c r="A338" t="s">
        <v>1724</v>
      </c>
      <c r="B338" t="s">
        <v>35</v>
      </c>
      <c r="C338" t="s">
        <v>1725</v>
      </c>
      <c r="D338" t="s">
        <v>1726</v>
      </c>
      <c r="E338" t="s">
        <v>80</v>
      </c>
      <c r="F338" t="s">
        <v>26</v>
      </c>
      <c r="G338" t="s">
        <v>550</v>
      </c>
      <c r="H338" t="s">
        <v>28</v>
      </c>
      <c r="I338">
        <v>92037</v>
      </c>
      <c r="J338" t="s">
        <v>29</v>
      </c>
      <c r="K338" t="s">
        <v>1727</v>
      </c>
      <c r="L338" t="s">
        <v>31</v>
      </c>
      <c r="M338" t="s">
        <v>350</v>
      </c>
      <c r="N338" t="s">
        <v>589</v>
      </c>
      <c r="O338">
        <v>12.35</v>
      </c>
      <c r="P338">
        <v>5</v>
      </c>
      <c r="Q338">
        <v>0</v>
      </c>
      <c r="R338">
        <v>5.8</v>
      </c>
      <c r="S338" s="1">
        <v>41672</v>
      </c>
      <c r="T338">
        <v>2014</v>
      </c>
      <c r="U338" s="1">
        <v>41792</v>
      </c>
    </row>
    <row r="339" spans="1:21" x14ac:dyDescent="0.3">
      <c r="A339" t="s">
        <v>1728</v>
      </c>
      <c r="B339" t="s">
        <v>35</v>
      </c>
      <c r="C339" t="s">
        <v>1729</v>
      </c>
      <c r="D339" t="s">
        <v>1730</v>
      </c>
      <c r="E339" t="s">
        <v>38</v>
      </c>
      <c r="F339" t="s">
        <v>26</v>
      </c>
      <c r="G339" t="s">
        <v>81</v>
      </c>
      <c r="H339" t="s">
        <v>82</v>
      </c>
      <c r="I339">
        <v>77070</v>
      </c>
      <c r="J339" t="s">
        <v>58</v>
      </c>
      <c r="K339" t="s">
        <v>1731</v>
      </c>
      <c r="L339" t="s">
        <v>31</v>
      </c>
      <c r="M339" t="s">
        <v>43</v>
      </c>
      <c r="N339" t="s">
        <v>1732</v>
      </c>
      <c r="O339">
        <v>14.3</v>
      </c>
      <c r="P339">
        <v>6</v>
      </c>
      <c r="Q339">
        <v>0.2</v>
      </c>
      <c r="R339">
        <v>5.01</v>
      </c>
      <c r="S339" s="1">
        <v>42034</v>
      </c>
      <c r="T339">
        <v>2015</v>
      </c>
      <c r="U339" s="1">
        <v>42096</v>
      </c>
    </row>
    <row r="340" spans="1:21" x14ac:dyDescent="0.3">
      <c r="A340" t="s">
        <v>1733</v>
      </c>
      <c r="B340" t="s">
        <v>35</v>
      </c>
      <c r="C340" t="s">
        <v>1734</v>
      </c>
      <c r="D340" t="s">
        <v>1735</v>
      </c>
      <c r="E340" t="s">
        <v>38</v>
      </c>
      <c r="F340" t="s">
        <v>26</v>
      </c>
      <c r="G340" t="s">
        <v>124</v>
      </c>
      <c r="H340" t="s">
        <v>125</v>
      </c>
      <c r="I340">
        <v>10011</v>
      </c>
      <c r="J340" t="s">
        <v>126</v>
      </c>
      <c r="K340" t="s">
        <v>1736</v>
      </c>
      <c r="L340" t="s">
        <v>31</v>
      </c>
      <c r="M340" t="s">
        <v>51</v>
      </c>
      <c r="N340" t="s">
        <v>1737</v>
      </c>
      <c r="O340">
        <v>7.71</v>
      </c>
      <c r="P340">
        <v>2</v>
      </c>
      <c r="Q340">
        <v>0.2</v>
      </c>
      <c r="R340">
        <v>2.8</v>
      </c>
      <c r="S340" s="1">
        <v>42490</v>
      </c>
      <c r="T340">
        <v>2016</v>
      </c>
      <c r="U340" s="1">
        <v>42490</v>
      </c>
    </row>
    <row r="341" spans="1:21" x14ac:dyDescent="0.3">
      <c r="A341" t="s">
        <v>1738</v>
      </c>
      <c r="B341" t="s">
        <v>35</v>
      </c>
      <c r="C341" t="s">
        <v>1739</v>
      </c>
      <c r="D341" t="s">
        <v>1740</v>
      </c>
      <c r="E341" t="s">
        <v>80</v>
      </c>
      <c r="F341" t="s">
        <v>26</v>
      </c>
      <c r="G341" t="s">
        <v>550</v>
      </c>
      <c r="H341" t="s">
        <v>28</v>
      </c>
      <c r="I341">
        <v>92037</v>
      </c>
      <c r="J341" t="s">
        <v>29</v>
      </c>
      <c r="K341" t="s">
        <v>1741</v>
      </c>
      <c r="L341" t="s">
        <v>31</v>
      </c>
      <c r="M341" t="s">
        <v>32</v>
      </c>
      <c r="N341" t="s">
        <v>1742</v>
      </c>
      <c r="O341">
        <v>20.88</v>
      </c>
      <c r="P341">
        <v>8</v>
      </c>
      <c r="Q341">
        <v>0</v>
      </c>
      <c r="R341">
        <v>9.6</v>
      </c>
      <c r="S341" s="1">
        <v>41890</v>
      </c>
      <c r="T341">
        <v>2014</v>
      </c>
      <c r="U341" s="1">
        <v>41890</v>
      </c>
    </row>
    <row r="342" spans="1:21" x14ac:dyDescent="0.3">
      <c r="A342" t="s">
        <v>1743</v>
      </c>
      <c r="B342" t="s">
        <v>114</v>
      </c>
      <c r="C342" t="s">
        <v>1298</v>
      </c>
      <c r="D342" t="s">
        <v>1299</v>
      </c>
      <c r="E342" t="s">
        <v>38</v>
      </c>
      <c r="F342" t="s">
        <v>26</v>
      </c>
      <c r="G342" t="s">
        <v>176</v>
      </c>
      <c r="H342" t="s">
        <v>125</v>
      </c>
      <c r="I342">
        <v>14609</v>
      </c>
      <c r="J342" t="s">
        <v>126</v>
      </c>
      <c r="K342" t="s">
        <v>1744</v>
      </c>
      <c r="L342" t="s">
        <v>31</v>
      </c>
      <c r="M342" t="s">
        <v>227</v>
      </c>
      <c r="N342" t="s">
        <v>1745</v>
      </c>
      <c r="O342">
        <v>13.36</v>
      </c>
      <c r="P342">
        <v>2</v>
      </c>
      <c r="Q342">
        <v>0</v>
      </c>
      <c r="R342">
        <v>4.9400000000000004</v>
      </c>
      <c r="S342" s="1">
        <v>41796</v>
      </c>
      <c r="T342">
        <v>2014</v>
      </c>
      <c r="U342" s="1">
        <v>41888</v>
      </c>
    </row>
    <row r="343" spans="1:21" x14ac:dyDescent="0.3">
      <c r="A343" t="s">
        <v>1746</v>
      </c>
      <c r="B343" t="s">
        <v>114</v>
      </c>
      <c r="C343" t="s">
        <v>1747</v>
      </c>
      <c r="D343" t="s">
        <v>1748</v>
      </c>
      <c r="E343" t="s">
        <v>38</v>
      </c>
      <c r="F343" t="s">
        <v>26</v>
      </c>
      <c r="G343" t="s">
        <v>1661</v>
      </c>
      <c r="H343" t="s">
        <v>28</v>
      </c>
      <c r="I343">
        <v>94601</v>
      </c>
      <c r="J343" t="s">
        <v>29</v>
      </c>
      <c r="K343" t="s">
        <v>1749</v>
      </c>
      <c r="L343" t="s">
        <v>74</v>
      </c>
      <c r="M343" t="s">
        <v>157</v>
      </c>
      <c r="N343" t="s">
        <v>1750</v>
      </c>
      <c r="O343">
        <v>9.4600000000000009</v>
      </c>
      <c r="P343">
        <v>2</v>
      </c>
      <c r="Q343">
        <v>0</v>
      </c>
      <c r="R343">
        <v>3.69</v>
      </c>
      <c r="S343" s="1">
        <v>43022</v>
      </c>
      <c r="T343">
        <v>2017</v>
      </c>
      <c r="U343" s="1">
        <v>43025</v>
      </c>
    </row>
    <row r="344" spans="1:21" x14ac:dyDescent="0.3">
      <c r="A344" t="s">
        <v>1751</v>
      </c>
      <c r="B344" t="s">
        <v>35</v>
      </c>
      <c r="C344" t="s">
        <v>1752</v>
      </c>
      <c r="D344" t="s">
        <v>1753</v>
      </c>
      <c r="E344" t="s">
        <v>38</v>
      </c>
      <c r="F344" t="s">
        <v>26</v>
      </c>
      <c r="G344" t="s">
        <v>81</v>
      </c>
      <c r="H344" t="s">
        <v>82</v>
      </c>
      <c r="I344">
        <v>77095</v>
      </c>
      <c r="J344" t="s">
        <v>58</v>
      </c>
      <c r="K344" t="s">
        <v>1688</v>
      </c>
      <c r="L344" t="s">
        <v>91</v>
      </c>
      <c r="M344" t="s">
        <v>184</v>
      </c>
      <c r="N344" t="s">
        <v>1689</v>
      </c>
      <c r="O344">
        <v>46.86</v>
      </c>
      <c r="P344">
        <v>2</v>
      </c>
      <c r="Q344">
        <v>0.2</v>
      </c>
      <c r="R344">
        <v>7.62</v>
      </c>
      <c r="S344" s="1">
        <v>41948</v>
      </c>
      <c r="T344">
        <v>2014</v>
      </c>
      <c r="U344" s="1">
        <v>41948</v>
      </c>
    </row>
    <row r="345" spans="1:21" x14ac:dyDescent="0.3">
      <c r="A345" t="s">
        <v>1754</v>
      </c>
      <c r="B345" t="s">
        <v>35</v>
      </c>
      <c r="C345" t="s">
        <v>1755</v>
      </c>
      <c r="D345" t="s">
        <v>1756</v>
      </c>
      <c r="E345" t="s">
        <v>38</v>
      </c>
      <c r="F345" t="s">
        <v>26</v>
      </c>
      <c r="G345" t="s">
        <v>199</v>
      </c>
      <c r="H345" t="s">
        <v>200</v>
      </c>
      <c r="I345">
        <v>19143</v>
      </c>
      <c r="J345" t="s">
        <v>126</v>
      </c>
      <c r="K345" t="s">
        <v>458</v>
      </c>
      <c r="L345" t="s">
        <v>31</v>
      </c>
      <c r="M345" t="s">
        <v>227</v>
      </c>
      <c r="N345" t="s">
        <v>459</v>
      </c>
      <c r="O345">
        <v>19.54</v>
      </c>
      <c r="P345">
        <v>3</v>
      </c>
      <c r="Q345">
        <v>0.2</v>
      </c>
      <c r="R345">
        <v>4.88</v>
      </c>
      <c r="S345" s="1">
        <v>41760</v>
      </c>
      <c r="T345">
        <v>2014</v>
      </c>
      <c r="U345" s="1">
        <v>41974</v>
      </c>
    </row>
    <row r="346" spans="1:21" x14ac:dyDescent="0.3">
      <c r="A346" t="s">
        <v>1757</v>
      </c>
      <c r="B346" t="s">
        <v>35</v>
      </c>
      <c r="C346" t="s">
        <v>340</v>
      </c>
      <c r="D346" t="s">
        <v>341</v>
      </c>
      <c r="E346" t="s">
        <v>25</v>
      </c>
      <c r="F346" t="s">
        <v>26</v>
      </c>
      <c r="G346" t="s">
        <v>300</v>
      </c>
      <c r="H346" t="s">
        <v>511</v>
      </c>
      <c r="I346">
        <v>2038</v>
      </c>
      <c r="J346" t="s">
        <v>126</v>
      </c>
      <c r="K346" t="s">
        <v>1758</v>
      </c>
      <c r="L346" t="s">
        <v>31</v>
      </c>
      <c r="M346" t="s">
        <v>43</v>
      </c>
      <c r="N346" t="s">
        <v>1759</v>
      </c>
      <c r="O346">
        <v>6.58</v>
      </c>
      <c r="P346">
        <v>2</v>
      </c>
      <c r="Q346">
        <v>0</v>
      </c>
      <c r="R346">
        <v>3.03</v>
      </c>
      <c r="S346" s="1">
        <v>42254</v>
      </c>
      <c r="T346">
        <v>2015</v>
      </c>
      <c r="U346" s="1">
        <v>42254</v>
      </c>
    </row>
    <row r="347" spans="1:21" x14ac:dyDescent="0.3">
      <c r="A347" t="s">
        <v>1760</v>
      </c>
      <c r="B347" t="s">
        <v>35</v>
      </c>
      <c r="C347" t="s">
        <v>1761</v>
      </c>
      <c r="D347" t="s">
        <v>1762</v>
      </c>
      <c r="E347" t="s">
        <v>38</v>
      </c>
      <c r="F347" t="s">
        <v>26</v>
      </c>
      <c r="G347" t="s">
        <v>124</v>
      </c>
      <c r="H347" t="s">
        <v>125</v>
      </c>
      <c r="I347">
        <v>10011</v>
      </c>
      <c r="J347" t="s">
        <v>126</v>
      </c>
      <c r="K347" t="s">
        <v>779</v>
      </c>
      <c r="L347" t="s">
        <v>31</v>
      </c>
      <c r="M347" t="s">
        <v>43</v>
      </c>
      <c r="N347" t="s">
        <v>780</v>
      </c>
      <c r="O347">
        <v>48.94</v>
      </c>
      <c r="P347">
        <v>1</v>
      </c>
      <c r="Q347">
        <v>0</v>
      </c>
      <c r="R347">
        <v>24.47</v>
      </c>
      <c r="S347" s="1">
        <v>41912</v>
      </c>
      <c r="T347">
        <v>2014</v>
      </c>
      <c r="U347" s="1">
        <v>41912</v>
      </c>
    </row>
    <row r="348" spans="1:21" x14ac:dyDescent="0.3">
      <c r="A348" t="s">
        <v>1763</v>
      </c>
      <c r="B348" t="s">
        <v>35</v>
      </c>
      <c r="C348" t="s">
        <v>1764</v>
      </c>
      <c r="D348" t="s">
        <v>1765</v>
      </c>
      <c r="E348" t="s">
        <v>25</v>
      </c>
      <c r="F348" t="s">
        <v>26</v>
      </c>
      <c r="G348" t="s">
        <v>81</v>
      </c>
      <c r="H348" t="s">
        <v>82</v>
      </c>
      <c r="I348">
        <v>77041</v>
      </c>
      <c r="J348" t="s">
        <v>58</v>
      </c>
      <c r="K348" t="s">
        <v>1766</v>
      </c>
      <c r="L348" t="s">
        <v>31</v>
      </c>
      <c r="M348" t="s">
        <v>60</v>
      </c>
      <c r="N348" t="s">
        <v>1767</v>
      </c>
      <c r="O348">
        <v>60.42</v>
      </c>
      <c r="P348">
        <v>2</v>
      </c>
      <c r="Q348">
        <v>0.2</v>
      </c>
      <c r="R348">
        <v>6.04</v>
      </c>
      <c r="S348" s="1">
        <v>41863</v>
      </c>
      <c r="T348">
        <v>2014</v>
      </c>
      <c r="U348" s="1">
        <v>41986</v>
      </c>
    </row>
    <row r="349" spans="1:21" x14ac:dyDescent="0.3">
      <c r="A349" t="s">
        <v>1768</v>
      </c>
      <c r="B349" t="s">
        <v>35</v>
      </c>
      <c r="C349" t="s">
        <v>1769</v>
      </c>
      <c r="D349" t="s">
        <v>1770</v>
      </c>
      <c r="E349" t="s">
        <v>80</v>
      </c>
      <c r="F349" t="s">
        <v>26</v>
      </c>
      <c r="G349" t="s">
        <v>1771</v>
      </c>
      <c r="H349" t="s">
        <v>1772</v>
      </c>
      <c r="I349">
        <v>66062</v>
      </c>
      <c r="J349" t="s">
        <v>58</v>
      </c>
      <c r="K349" t="s">
        <v>1256</v>
      </c>
      <c r="L349" t="s">
        <v>31</v>
      </c>
      <c r="M349" t="s">
        <v>227</v>
      </c>
      <c r="N349" t="s">
        <v>1257</v>
      </c>
      <c r="O349">
        <v>107.94</v>
      </c>
      <c r="P349">
        <v>3</v>
      </c>
      <c r="Q349">
        <v>0</v>
      </c>
      <c r="R349">
        <v>26.99</v>
      </c>
      <c r="S349" s="1">
        <v>42499</v>
      </c>
      <c r="T349">
        <v>2016</v>
      </c>
      <c r="U349" s="1">
        <v>42652</v>
      </c>
    </row>
    <row r="350" spans="1:21" x14ac:dyDescent="0.3">
      <c r="A350" t="s">
        <v>1773</v>
      </c>
      <c r="B350" t="s">
        <v>35</v>
      </c>
      <c r="C350" t="s">
        <v>1752</v>
      </c>
      <c r="D350" t="s">
        <v>1753</v>
      </c>
      <c r="E350" t="s">
        <v>38</v>
      </c>
      <c r="F350" t="s">
        <v>26</v>
      </c>
      <c r="G350" t="s">
        <v>1774</v>
      </c>
      <c r="H350" t="s">
        <v>28</v>
      </c>
      <c r="I350">
        <v>95123</v>
      </c>
      <c r="J350" t="s">
        <v>29</v>
      </c>
      <c r="K350" t="s">
        <v>631</v>
      </c>
      <c r="L350" t="s">
        <v>74</v>
      </c>
      <c r="M350" t="s">
        <v>157</v>
      </c>
      <c r="N350" t="s">
        <v>632</v>
      </c>
      <c r="O350">
        <v>215.65</v>
      </c>
      <c r="P350">
        <v>5</v>
      </c>
      <c r="Q350">
        <v>0</v>
      </c>
      <c r="R350">
        <v>73.319999999999993</v>
      </c>
      <c r="S350" s="1">
        <v>42558</v>
      </c>
      <c r="T350">
        <v>2016</v>
      </c>
      <c r="U350" s="1">
        <v>42681</v>
      </c>
    </row>
    <row r="351" spans="1:21" x14ac:dyDescent="0.3">
      <c r="A351" t="s">
        <v>1775</v>
      </c>
      <c r="B351" t="s">
        <v>35</v>
      </c>
      <c r="C351" t="s">
        <v>1776</v>
      </c>
      <c r="D351" t="s">
        <v>1777</v>
      </c>
      <c r="E351" t="s">
        <v>80</v>
      </c>
      <c r="F351" t="s">
        <v>26</v>
      </c>
      <c r="G351" t="s">
        <v>981</v>
      </c>
      <c r="H351" t="s">
        <v>49</v>
      </c>
      <c r="I351">
        <v>98002</v>
      </c>
      <c r="J351" t="s">
        <v>29</v>
      </c>
      <c r="K351" t="s">
        <v>1514</v>
      </c>
      <c r="L351" t="s">
        <v>74</v>
      </c>
      <c r="M351" t="s">
        <v>157</v>
      </c>
      <c r="N351" t="s">
        <v>1515</v>
      </c>
      <c r="O351">
        <v>4.18</v>
      </c>
      <c r="P351">
        <v>1</v>
      </c>
      <c r="Q351">
        <v>0</v>
      </c>
      <c r="R351">
        <v>1.5</v>
      </c>
      <c r="S351" s="1">
        <v>42687</v>
      </c>
      <c r="T351">
        <v>2016</v>
      </c>
      <c r="U351" s="1">
        <v>42693</v>
      </c>
    </row>
    <row r="352" spans="1:21" x14ac:dyDescent="0.3">
      <c r="A352" t="s">
        <v>1778</v>
      </c>
      <c r="B352" t="s">
        <v>114</v>
      </c>
      <c r="C352" t="s">
        <v>1779</v>
      </c>
      <c r="D352" t="s">
        <v>1780</v>
      </c>
      <c r="E352" t="s">
        <v>25</v>
      </c>
      <c r="F352" t="s">
        <v>26</v>
      </c>
      <c r="G352" t="s">
        <v>1781</v>
      </c>
      <c r="H352" t="s">
        <v>531</v>
      </c>
      <c r="I352">
        <v>74133</v>
      </c>
      <c r="J352" t="s">
        <v>58</v>
      </c>
      <c r="K352" t="s">
        <v>1782</v>
      </c>
      <c r="L352" t="s">
        <v>91</v>
      </c>
      <c r="M352" t="s">
        <v>92</v>
      </c>
      <c r="N352" t="s">
        <v>1783</v>
      </c>
      <c r="O352">
        <v>69.930000000000007</v>
      </c>
      <c r="P352">
        <v>7</v>
      </c>
      <c r="Q352">
        <v>0</v>
      </c>
      <c r="R352">
        <v>0.7</v>
      </c>
      <c r="S352" s="1">
        <v>42676</v>
      </c>
      <c r="T352">
        <v>2016</v>
      </c>
      <c r="U352" s="1">
        <v>42676</v>
      </c>
    </row>
    <row r="353" spans="1:21" x14ac:dyDescent="0.3">
      <c r="A353" t="s">
        <v>1784</v>
      </c>
      <c r="B353" t="s">
        <v>22</v>
      </c>
      <c r="C353" t="s">
        <v>1127</v>
      </c>
      <c r="D353" t="s">
        <v>1128</v>
      </c>
      <c r="E353" t="s">
        <v>38</v>
      </c>
      <c r="F353" t="s">
        <v>26</v>
      </c>
      <c r="G353" t="s">
        <v>1785</v>
      </c>
      <c r="H353" t="s">
        <v>118</v>
      </c>
      <c r="I353">
        <v>22801</v>
      </c>
      <c r="J353" t="s">
        <v>41</v>
      </c>
      <c r="K353" t="s">
        <v>1786</v>
      </c>
      <c r="L353" t="s">
        <v>74</v>
      </c>
      <c r="M353" t="s">
        <v>75</v>
      </c>
      <c r="N353" t="s">
        <v>1787</v>
      </c>
      <c r="O353">
        <v>1441.3</v>
      </c>
      <c r="P353">
        <v>7</v>
      </c>
      <c r="Q353">
        <v>0</v>
      </c>
      <c r="R353">
        <v>245.02</v>
      </c>
      <c r="S353" s="1">
        <v>41888</v>
      </c>
      <c r="T353">
        <v>2014</v>
      </c>
      <c r="U353" s="1">
        <v>41949</v>
      </c>
    </row>
    <row r="354" spans="1:21" x14ac:dyDescent="0.3">
      <c r="A354" t="s">
        <v>1788</v>
      </c>
      <c r="B354" t="s">
        <v>22</v>
      </c>
      <c r="C354" t="s">
        <v>1789</v>
      </c>
      <c r="D354" t="s">
        <v>1790</v>
      </c>
      <c r="E354" t="s">
        <v>38</v>
      </c>
      <c r="F354" t="s">
        <v>26</v>
      </c>
      <c r="G354" t="s">
        <v>27</v>
      </c>
      <c r="H354" t="s">
        <v>28</v>
      </c>
      <c r="I354">
        <v>90036</v>
      </c>
      <c r="J354" t="s">
        <v>29</v>
      </c>
      <c r="K354" t="s">
        <v>1791</v>
      </c>
      <c r="L354" t="s">
        <v>31</v>
      </c>
      <c r="M354" t="s">
        <v>32</v>
      </c>
      <c r="N354" t="s">
        <v>1792</v>
      </c>
      <c r="O354">
        <v>9.9600000000000009</v>
      </c>
      <c r="P354">
        <v>2</v>
      </c>
      <c r="Q354">
        <v>0</v>
      </c>
      <c r="R354">
        <v>4.58</v>
      </c>
      <c r="S354" s="1">
        <v>42351</v>
      </c>
      <c r="T354">
        <v>2015</v>
      </c>
      <c r="U354" s="1">
        <v>42353</v>
      </c>
    </row>
    <row r="355" spans="1:21" x14ac:dyDescent="0.3">
      <c r="A355" t="s">
        <v>1793</v>
      </c>
      <c r="B355" t="s">
        <v>22</v>
      </c>
      <c r="C355" t="s">
        <v>1794</v>
      </c>
      <c r="D355" t="s">
        <v>1795</v>
      </c>
      <c r="E355" t="s">
        <v>80</v>
      </c>
      <c r="F355" t="s">
        <v>26</v>
      </c>
      <c r="G355" t="s">
        <v>1796</v>
      </c>
      <c r="H355" t="s">
        <v>40</v>
      </c>
      <c r="I355">
        <v>27604</v>
      </c>
      <c r="J355" t="s">
        <v>41</v>
      </c>
      <c r="K355" t="s">
        <v>1797</v>
      </c>
      <c r="L355" t="s">
        <v>91</v>
      </c>
      <c r="M355" t="s">
        <v>92</v>
      </c>
      <c r="N355" t="s">
        <v>1798</v>
      </c>
      <c r="O355">
        <v>1127.98</v>
      </c>
      <c r="P355">
        <v>3</v>
      </c>
      <c r="Q355">
        <v>0.2</v>
      </c>
      <c r="R355">
        <v>126.9</v>
      </c>
      <c r="S355" s="1">
        <v>42584</v>
      </c>
      <c r="T355">
        <v>2016</v>
      </c>
      <c r="U355" s="1">
        <v>42676</v>
      </c>
    </row>
    <row r="356" spans="1:21" x14ac:dyDescent="0.3">
      <c r="A356" t="s">
        <v>1799</v>
      </c>
      <c r="B356" t="s">
        <v>22</v>
      </c>
      <c r="C356" t="s">
        <v>1800</v>
      </c>
      <c r="D356" t="s">
        <v>1801</v>
      </c>
      <c r="E356" t="s">
        <v>25</v>
      </c>
      <c r="F356" t="s">
        <v>26</v>
      </c>
      <c r="G356" t="s">
        <v>1802</v>
      </c>
      <c r="H356" t="s">
        <v>689</v>
      </c>
      <c r="I356">
        <v>31204</v>
      </c>
      <c r="J356" t="s">
        <v>41</v>
      </c>
      <c r="K356" t="s">
        <v>1803</v>
      </c>
      <c r="L356" t="s">
        <v>31</v>
      </c>
      <c r="M356" t="s">
        <v>43</v>
      </c>
      <c r="N356" t="s">
        <v>1804</v>
      </c>
      <c r="O356">
        <v>38.880000000000003</v>
      </c>
      <c r="P356">
        <v>6</v>
      </c>
      <c r="Q356">
        <v>0</v>
      </c>
      <c r="R356">
        <v>18.66</v>
      </c>
      <c r="S356" s="1">
        <v>42198</v>
      </c>
      <c r="T356">
        <v>2015</v>
      </c>
      <c r="U356" s="1">
        <v>42200</v>
      </c>
    </row>
    <row r="357" spans="1:21" x14ac:dyDescent="0.3">
      <c r="A357" t="s">
        <v>1805</v>
      </c>
      <c r="B357" t="s">
        <v>35</v>
      </c>
      <c r="C357" t="s">
        <v>979</v>
      </c>
      <c r="D357" t="s">
        <v>980</v>
      </c>
      <c r="E357" t="s">
        <v>25</v>
      </c>
      <c r="F357" t="s">
        <v>26</v>
      </c>
      <c r="G357" t="s">
        <v>881</v>
      </c>
      <c r="H357" t="s">
        <v>40</v>
      </c>
      <c r="I357">
        <v>28110</v>
      </c>
      <c r="J357" t="s">
        <v>41</v>
      </c>
      <c r="K357" t="s">
        <v>1669</v>
      </c>
      <c r="L357" t="s">
        <v>74</v>
      </c>
      <c r="M357" t="s">
        <v>146</v>
      </c>
      <c r="N357" t="s">
        <v>1670</v>
      </c>
      <c r="O357">
        <v>207</v>
      </c>
      <c r="P357">
        <v>3</v>
      </c>
      <c r="Q357">
        <v>0.2</v>
      </c>
      <c r="R357">
        <v>25.88</v>
      </c>
      <c r="S357" s="1">
        <v>42135</v>
      </c>
      <c r="T357">
        <v>2015</v>
      </c>
      <c r="U357" s="1">
        <v>42258</v>
      </c>
    </row>
    <row r="358" spans="1:21" x14ac:dyDescent="0.3">
      <c r="A358" t="s">
        <v>1806</v>
      </c>
      <c r="B358" t="s">
        <v>114</v>
      </c>
      <c r="C358" t="s">
        <v>1752</v>
      </c>
      <c r="D358" t="s">
        <v>1753</v>
      </c>
      <c r="E358" t="s">
        <v>38</v>
      </c>
      <c r="F358" t="s">
        <v>26</v>
      </c>
      <c r="G358" t="s">
        <v>1807</v>
      </c>
      <c r="H358" t="s">
        <v>265</v>
      </c>
      <c r="I358">
        <v>6450</v>
      </c>
      <c r="J358" t="s">
        <v>126</v>
      </c>
      <c r="K358" t="s">
        <v>1808</v>
      </c>
      <c r="L358" t="s">
        <v>31</v>
      </c>
      <c r="M358" t="s">
        <v>227</v>
      </c>
      <c r="N358" t="s">
        <v>1809</v>
      </c>
      <c r="O358">
        <v>21.4</v>
      </c>
      <c r="P358">
        <v>5</v>
      </c>
      <c r="Q358">
        <v>0</v>
      </c>
      <c r="R358">
        <v>6.21</v>
      </c>
      <c r="S358" s="1">
        <v>41811</v>
      </c>
      <c r="T358">
        <v>2014</v>
      </c>
      <c r="U358" s="1">
        <v>41814</v>
      </c>
    </row>
    <row r="359" spans="1:21" x14ac:dyDescent="0.3">
      <c r="A359" t="s">
        <v>1810</v>
      </c>
      <c r="B359" t="s">
        <v>22</v>
      </c>
      <c r="C359" t="s">
        <v>1423</v>
      </c>
      <c r="D359" t="s">
        <v>1424</v>
      </c>
      <c r="E359" t="s">
        <v>25</v>
      </c>
      <c r="F359" t="s">
        <v>26</v>
      </c>
      <c r="G359" t="s">
        <v>1811</v>
      </c>
      <c r="H359" t="s">
        <v>689</v>
      </c>
      <c r="I359">
        <v>30076</v>
      </c>
      <c r="J359" t="s">
        <v>41</v>
      </c>
      <c r="K359" t="s">
        <v>1812</v>
      </c>
      <c r="L359" t="s">
        <v>31</v>
      </c>
      <c r="M359" t="s">
        <v>171</v>
      </c>
      <c r="N359" t="s">
        <v>1813</v>
      </c>
      <c r="O359">
        <v>1245.8599999999999</v>
      </c>
      <c r="P359">
        <v>7</v>
      </c>
      <c r="Q359">
        <v>0</v>
      </c>
      <c r="R359">
        <v>361.3</v>
      </c>
      <c r="S359" s="1">
        <v>42785</v>
      </c>
      <c r="T359">
        <v>2017</v>
      </c>
      <c r="U359" s="1">
        <v>42787</v>
      </c>
    </row>
    <row r="360" spans="1:21" x14ac:dyDescent="0.3">
      <c r="A360" t="s">
        <v>1814</v>
      </c>
      <c r="B360" t="s">
        <v>35</v>
      </c>
      <c r="C360" t="s">
        <v>1815</v>
      </c>
      <c r="D360" t="s">
        <v>1816</v>
      </c>
      <c r="E360" t="s">
        <v>25</v>
      </c>
      <c r="F360" t="s">
        <v>26</v>
      </c>
      <c r="G360" t="s">
        <v>1817</v>
      </c>
      <c r="H360" t="s">
        <v>480</v>
      </c>
      <c r="I360">
        <v>42104</v>
      </c>
      <c r="J360" t="s">
        <v>41</v>
      </c>
      <c r="K360" t="s">
        <v>1818</v>
      </c>
      <c r="L360" t="s">
        <v>74</v>
      </c>
      <c r="M360" t="s">
        <v>146</v>
      </c>
      <c r="N360" t="s">
        <v>1819</v>
      </c>
      <c r="O360">
        <v>140.81</v>
      </c>
      <c r="P360">
        <v>1</v>
      </c>
      <c r="Q360">
        <v>0</v>
      </c>
      <c r="R360">
        <v>39.43</v>
      </c>
      <c r="S360" s="1">
        <v>42569</v>
      </c>
      <c r="T360">
        <v>2016</v>
      </c>
      <c r="U360" s="1">
        <v>42574</v>
      </c>
    </row>
    <row r="361" spans="1:21" x14ac:dyDescent="0.3">
      <c r="A361" t="s">
        <v>1820</v>
      </c>
      <c r="B361" t="s">
        <v>35</v>
      </c>
      <c r="C361" t="s">
        <v>1821</v>
      </c>
      <c r="D361" t="s">
        <v>1822</v>
      </c>
      <c r="E361" t="s">
        <v>38</v>
      </c>
      <c r="F361" t="s">
        <v>26</v>
      </c>
      <c r="G361" t="s">
        <v>48</v>
      </c>
      <c r="H361" t="s">
        <v>49</v>
      </c>
      <c r="I361">
        <v>98115</v>
      </c>
      <c r="J361" t="s">
        <v>29</v>
      </c>
      <c r="K361" t="s">
        <v>1823</v>
      </c>
      <c r="L361" t="s">
        <v>91</v>
      </c>
      <c r="M361" t="s">
        <v>184</v>
      </c>
      <c r="N361" t="s">
        <v>1824</v>
      </c>
      <c r="O361">
        <v>90.57</v>
      </c>
      <c r="P361">
        <v>3</v>
      </c>
      <c r="Q361">
        <v>0</v>
      </c>
      <c r="R361">
        <v>11.77</v>
      </c>
      <c r="S361" s="1">
        <v>42945</v>
      </c>
      <c r="T361">
        <v>2017</v>
      </c>
      <c r="U361" s="1">
        <v>42945</v>
      </c>
    </row>
    <row r="362" spans="1:21" x14ac:dyDescent="0.3">
      <c r="A362" t="s">
        <v>1825</v>
      </c>
      <c r="B362" t="s">
        <v>35</v>
      </c>
      <c r="C362" t="s">
        <v>1826</v>
      </c>
      <c r="D362" t="s">
        <v>1827</v>
      </c>
      <c r="E362" t="s">
        <v>25</v>
      </c>
      <c r="F362" t="s">
        <v>26</v>
      </c>
      <c r="G362" t="s">
        <v>27</v>
      </c>
      <c r="H362" t="s">
        <v>28</v>
      </c>
      <c r="I362">
        <v>90032</v>
      </c>
      <c r="J362" t="s">
        <v>29</v>
      </c>
      <c r="K362" t="s">
        <v>1828</v>
      </c>
      <c r="L362" t="s">
        <v>31</v>
      </c>
      <c r="M362" t="s">
        <v>227</v>
      </c>
      <c r="N362" t="s">
        <v>1829</v>
      </c>
      <c r="O362">
        <v>14.52</v>
      </c>
      <c r="P362">
        <v>3</v>
      </c>
      <c r="Q362">
        <v>0</v>
      </c>
      <c r="R362">
        <v>4.79</v>
      </c>
      <c r="S362" s="1">
        <v>41803</v>
      </c>
      <c r="T362">
        <v>2014</v>
      </c>
      <c r="U362" s="1">
        <v>41807</v>
      </c>
    </row>
    <row r="363" spans="1:21" x14ac:dyDescent="0.3">
      <c r="A363" t="s">
        <v>1830</v>
      </c>
      <c r="B363" t="s">
        <v>724</v>
      </c>
      <c r="C363" t="s">
        <v>461</v>
      </c>
      <c r="D363" t="s">
        <v>462</v>
      </c>
      <c r="E363" t="s">
        <v>38</v>
      </c>
      <c r="F363" t="s">
        <v>26</v>
      </c>
      <c r="G363" t="s">
        <v>506</v>
      </c>
      <c r="H363" t="s">
        <v>82</v>
      </c>
      <c r="I363">
        <v>78207</v>
      </c>
      <c r="J363" t="s">
        <v>58</v>
      </c>
      <c r="K363" t="s">
        <v>1831</v>
      </c>
      <c r="L363" t="s">
        <v>31</v>
      </c>
      <c r="M363" t="s">
        <v>60</v>
      </c>
      <c r="N363" t="s">
        <v>1832</v>
      </c>
      <c r="O363">
        <v>49.63</v>
      </c>
      <c r="P363">
        <v>4</v>
      </c>
      <c r="Q363">
        <v>0.2</v>
      </c>
      <c r="R363">
        <v>4.96</v>
      </c>
      <c r="S363" s="1">
        <v>41984</v>
      </c>
      <c r="T363">
        <v>2014</v>
      </c>
      <c r="U363" s="1">
        <v>41984</v>
      </c>
    </row>
    <row r="364" spans="1:21" x14ac:dyDescent="0.3">
      <c r="A364" t="s">
        <v>1833</v>
      </c>
      <c r="B364" t="s">
        <v>114</v>
      </c>
      <c r="C364" t="s">
        <v>998</v>
      </c>
      <c r="D364" t="s">
        <v>999</v>
      </c>
      <c r="E364" t="s">
        <v>25</v>
      </c>
      <c r="F364" t="s">
        <v>26</v>
      </c>
      <c r="G364" t="s">
        <v>1834</v>
      </c>
      <c r="H364" t="s">
        <v>439</v>
      </c>
      <c r="I364">
        <v>89015</v>
      </c>
      <c r="J364" t="s">
        <v>29</v>
      </c>
      <c r="K364" t="s">
        <v>1835</v>
      </c>
      <c r="L364" t="s">
        <v>74</v>
      </c>
      <c r="M364" t="s">
        <v>157</v>
      </c>
      <c r="N364" t="s">
        <v>1836</v>
      </c>
      <c r="O364">
        <v>196.45</v>
      </c>
      <c r="P364">
        <v>5</v>
      </c>
      <c r="Q364">
        <v>0</v>
      </c>
      <c r="R364">
        <v>70.72</v>
      </c>
      <c r="S364" s="1">
        <v>42840</v>
      </c>
      <c r="T364">
        <v>2017</v>
      </c>
      <c r="U364" s="1">
        <v>42843</v>
      </c>
    </row>
    <row r="365" spans="1:21" x14ac:dyDescent="0.3">
      <c r="A365" t="s">
        <v>1837</v>
      </c>
      <c r="B365" t="s">
        <v>22</v>
      </c>
      <c r="C365" t="s">
        <v>666</v>
      </c>
      <c r="D365" t="s">
        <v>667</v>
      </c>
      <c r="E365" t="s">
        <v>38</v>
      </c>
      <c r="F365" t="s">
        <v>26</v>
      </c>
      <c r="G365" t="s">
        <v>48</v>
      </c>
      <c r="H365" t="s">
        <v>49</v>
      </c>
      <c r="I365">
        <v>98103</v>
      </c>
      <c r="J365" t="s">
        <v>29</v>
      </c>
      <c r="K365" t="s">
        <v>1803</v>
      </c>
      <c r="L365" t="s">
        <v>31</v>
      </c>
      <c r="M365" t="s">
        <v>43</v>
      </c>
      <c r="N365" t="s">
        <v>1804</v>
      </c>
      <c r="O365">
        <v>6.48</v>
      </c>
      <c r="P365">
        <v>1</v>
      </c>
      <c r="Q365">
        <v>0</v>
      </c>
      <c r="R365">
        <v>3.11</v>
      </c>
      <c r="S365" s="1">
        <v>42608</v>
      </c>
      <c r="T365">
        <v>2016</v>
      </c>
      <c r="U365" s="1">
        <v>42611</v>
      </c>
    </row>
    <row r="366" spans="1:21" x14ac:dyDescent="0.3">
      <c r="A366" t="s">
        <v>1838</v>
      </c>
      <c r="B366" t="s">
        <v>35</v>
      </c>
      <c r="C366" t="s">
        <v>1839</v>
      </c>
      <c r="D366" t="s">
        <v>1840</v>
      </c>
      <c r="E366" t="s">
        <v>38</v>
      </c>
      <c r="F366" t="s">
        <v>26</v>
      </c>
      <c r="G366" t="s">
        <v>1841</v>
      </c>
      <c r="H366" t="s">
        <v>49</v>
      </c>
      <c r="I366">
        <v>99207</v>
      </c>
      <c r="J366" t="s">
        <v>29</v>
      </c>
      <c r="K366" t="s">
        <v>1842</v>
      </c>
      <c r="L366" t="s">
        <v>74</v>
      </c>
      <c r="M366" t="s">
        <v>75</v>
      </c>
      <c r="N366" t="s">
        <v>1843</v>
      </c>
      <c r="O366">
        <v>70.98</v>
      </c>
      <c r="P366">
        <v>1</v>
      </c>
      <c r="Q366">
        <v>0</v>
      </c>
      <c r="R366">
        <v>20.58</v>
      </c>
      <c r="S366" s="1">
        <v>43060</v>
      </c>
      <c r="T366">
        <v>2017</v>
      </c>
      <c r="U366" s="1">
        <v>43064</v>
      </c>
    </row>
    <row r="367" spans="1:21" x14ac:dyDescent="0.3">
      <c r="A367" t="s">
        <v>1844</v>
      </c>
      <c r="B367" t="s">
        <v>35</v>
      </c>
      <c r="C367" t="s">
        <v>608</v>
      </c>
      <c r="D367" t="s">
        <v>609</v>
      </c>
      <c r="E367" t="s">
        <v>80</v>
      </c>
      <c r="F367" t="s">
        <v>26</v>
      </c>
      <c r="G367" t="s">
        <v>525</v>
      </c>
      <c r="H367" t="s">
        <v>220</v>
      </c>
      <c r="I367">
        <v>43229</v>
      </c>
      <c r="J367" t="s">
        <v>126</v>
      </c>
      <c r="K367" t="s">
        <v>1845</v>
      </c>
      <c r="L367" t="s">
        <v>31</v>
      </c>
      <c r="M367" t="s">
        <v>43</v>
      </c>
      <c r="N367" t="s">
        <v>84</v>
      </c>
      <c r="O367">
        <v>16.22</v>
      </c>
      <c r="P367">
        <v>2</v>
      </c>
      <c r="Q367">
        <v>0.2</v>
      </c>
      <c r="R367">
        <v>5.88</v>
      </c>
      <c r="S367" s="1">
        <v>41735</v>
      </c>
      <c r="T367">
        <v>2014</v>
      </c>
      <c r="U367" s="1">
        <v>41888</v>
      </c>
    </row>
    <row r="368" spans="1:21" x14ac:dyDescent="0.3">
      <c r="A368" t="s">
        <v>1846</v>
      </c>
      <c r="B368" t="s">
        <v>35</v>
      </c>
      <c r="C368" t="s">
        <v>1847</v>
      </c>
      <c r="D368" t="s">
        <v>1848</v>
      </c>
      <c r="E368" t="s">
        <v>38</v>
      </c>
      <c r="F368" t="s">
        <v>26</v>
      </c>
      <c r="G368" t="s">
        <v>506</v>
      </c>
      <c r="H368" t="s">
        <v>82</v>
      </c>
      <c r="I368">
        <v>78207</v>
      </c>
      <c r="J368" t="s">
        <v>58</v>
      </c>
      <c r="K368" t="s">
        <v>1849</v>
      </c>
      <c r="L368" t="s">
        <v>91</v>
      </c>
      <c r="M368" t="s">
        <v>92</v>
      </c>
      <c r="N368" t="s">
        <v>1850</v>
      </c>
      <c r="O368">
        <v>470.38</v>
      </c>
      <c r="P368">
        <v>3</v>
      </c>
      <c r="Q368">
        <v>0.2</v>
      </c>
      <c r="R368">
        <v>47.04</v>
      </c>
      <c r="S368" s="1">
        <v>42819</v>
      </c>
      <c r="T368">
        <v>2017</v>
      </c>
      <c r="U368" s="1">
        <v>42823</v>
      </c>
    </row>
    <row r="369" spans="1:21" x14ac:dyDescent="0.3">
      <c r="A369" t="s">
        <v>1851</v>
      </c>
      <c r="B369" t="s">
        <v>35</v>
      </c>
      <c r="C369" t="s">
        <v>711</v>
      </c>
      <c r="D369" t="s">
        <v>712</v>
      </c>
      <c r="E369" t="s">
        <v>80</v>
      </c>
      <c r="F369" t="s">
        <v>26</v>
      </c>
      <c r="G369" t="s">
        <v>199</v>
      </c>
      <c r="H369" t="s">
        <v>200</v>
      </c>
      <c r="I369">
        <v>19143</v>
      </c>
      <c r="J369" t="s">
        <v>126</v>
      </c>
      <c r="K369" t="s">
        <v>1852</v>
      </c>
      <c r="L369" t="s">
        <v>31</v>
      </c>
      <c r="M369" t="s">
        <v>43</v>
      </c>
      <c r="N369" t="s">
        <v>1853</v>
      </c>
      <c r="O369">
        <v>217.06</v>
      </c>
      <c r="P369">
        <v>7</v>
      </c>
      <c r="Q369">
        <v>0.2</v>
      </c>
      <c r="R369">
        <v>78.680000000000007</v>
      </c>
      <c r="S369" s="1">
        <v>42687</v>
      </c>
      <c r="T369">
        <v>2016</v>
      </c>
      <c r="U369" s="1">
        <v>42691</v>
      </c>
    </row>
    <row r="370" spans="1:21" x14ac:dyDescent="0.3">
      <c r="A370" t="s">
        <v>1854</v>
      </c>
      <c r="B370" t="s">
        <v>22</v>
      </c>
      <c r="C370" t="s">
        <v>836</v>
      </c>
      <c r="D370" t="s">
        <v>837</v>
      </c>
      <c r="E370" t="s">
        <v>38</v>
      </c>
      <c r="F370" t="s">
        <v>26</v>
      </c>
      <c r="G370" t="s">
        <v>1855</v>
      </c>
      <c r="H370" t="s">
        <v>82</v>
      </c>
      <c r="I370">
        <v>76248</v>
      </c>
      <c r="J370" t="s">
        <v>58</v>
      </c>
      <c r="K370" t="s">
        <v>1856</v>
      </c>
      <c r="L370" t="s">
        <v>31</v>
      </c>
      <c r="M370" t="s">
        <v>32</v>
      </c>
      <c r="N370" t="s">
        <v>1857</v>
      </c>
      <c r="O370">
        <v>6</v>
      </c>
      <c r="P370">
        <v>2</v>
      </c>
      <c r="Q370">
        <v>0.2</v>
      </c>
      <c r="R370">
        <v>2.1</v>
      </c>
      <c r="S370" s="1">
        <v>42754</v>
      </c>
      <c r="T370">
        <v>2017</v>
      </c>
      <c r="U370" s="1">
        <v>42758</v>
      </c>
    </row>
    <row r="371" spans="1:21" x14ac:dyDescent="0.3">
      <c r="A371" t="s">
        <v>1858</v>
      </c>
      <c r="B371" t="s">
        <v>22</v>
      </c>
      <c r="C371" t="s">
        <v>346</v>
      </c>
      <c r="D371" t="s">
        <v>347</v>
      </c>
      <c r="E371" t="s">
        <v>38</v>
      </c>
      <c r="F371" t="s">
        <v>26</v>
      </c>
      <c r="G371" t="s">
        <v>162</v>
      </c>
      <c r="H371" t="s">
        <v>28</v>
      </c>
      <c r="I371">
        <v>94122</v>
      </c>
      <c r="J371" t="s">
        <v>29</v>
      </c>
      <c r="K371" t="s">
        <v>1859</v>
      </c>
      <c r="L371" t="s">
        <v>74</v>
      </c>
      <c r="M371" t="s">
        <v>157</v>
      </c>
      <c r="N371" t="s">
        <v>1860</v>
      </c>
      <c r="O371">
        <v>31.56</v>
      </c>
      <c r="P371">
        <v>3</v>
      </c>
      <c r="Q371">
        <v>0</v>
      </c>
      <c r="R371">
        <v>10.41</v>
      </c>
      <c r="S371" s="1">
        <v>42482</v>
      </c>
      <c r="T371">
        <v>2016</v>
      </c>
      <c r="U371" s="1">
        <v>42486</v>
      </c>
    </row>
    <row r="372" spans="1:21" x14ac:dyDescent="0.3">
      <c r="A372" t="s">
        <v>1861</v>
      </c>
      <c r="B372" t="s">
        <v>22</v>
      </c>
      <c r="C372" t="s">
        <v>1729</v>
      </c>
      <c r="D372" t="s">
        <v>1730</v>
      </c>
      <c r="E372" t="s">
        <v>38</v>
      </c>
      <c r="F372" t="s">
        <v>26</v>
      </c>
      <c r="G372" t="s">
        <v>1862</v>
      </c>
      <c r="H372" t="s">
        <v>103</v>
      </c>
      <c r="I372">
        <v>32127</v>
      </c>
      <c r="J372" t="s">
        <v>41</v>
      </c>
      <c r="K372" t="s">
        <v>1863</v>
      </c>
      <c r="L372" t="s">
        <v>31</v>
      </c>
      <c r="M372" t="s">
        <v>140</v>
      </c>
      <c r="N372" t="s">
        <v>250</v>
      </c>
      <c r="O372">
        <v>7.82</v>
      </c>
      <c r="P372">
        <v>1</v>
      </c>
      <c r="Q372">
        <v>0.2</v>
      </c>
      <c r="R372">
        <v>2.93</v>
      </c>
      <c r="S372" s="1">
        <v>43091</v>
      </c>
      <c r="T372">
        <v>2017</v>
      </c>
      <c r="U372" s="1">
        <v>43093</v>
      </c>
    </row>
    <row r="373" spans="1:21" x14ac:dyDescent="0.3">
      <c r="A373" t="s">
        <v>1864</v>
      </c>
      <c r="B373" t="s">
        <v>114</v>
      </c>
      <c r="C373" t="s">
        <v>1865</v>
      </c>
      <c r="D373" t="s">
        <v>1866</v>
      </c>
      <c r="E373" t="s">
        <v>38</v>
      </c>
      <c r="F373" t="s">
        <v>26</v>
      </c>
      <c r="G373" t="s">
        <v>1867</v>
      </c>
      <c r="H373" t="s">
        <v>118</v>
      </c>
      <c r="I373">
        <v>22901</v>
      </c>
      <c r="J373" t="s">
        <v>41</v>
      </c>
      <c r="K373" t="s">
        <v>1868</v>
      </c>
      <c r="L373" t="s">
        <v>31</v>
      </c>
      <c r="M373" t="s">
        <v>227</v>
      </c>
      <c r="N373" t="s">
        <v>1869</v>
      </c>
      <c r="O373">
        <v>34.65</v>
      </c>
      <c r="P373">
        <v>3</v>
      </c>
      <c r="Q373">
        <v>0</v>
      </c>
      <c r="R373">
        <v>10.4</v>
      </c>
      <c r="S373" s="1">
        <v>42778</v>
      </c>
      <c r="T373">
        <v>2017</v>
      </c>
      <c r="U373" s="1">
        <v>42867</v>
      </c>
    </row>
    <row r="374" spans="1:21" x14ac:dyDescent="0.3">
      <c r="A374" t="s">
        <v>1870</v>
      </c>
      <c r="B374" t="s">
        <v>35</v>
      </c>
      <c r="C374" t="s">
        <v>364</v>
      </c>
      <c r="D374" t="s">
        <v>365</v>
      </c>
      <c r="E374" t="s">
        <v>38</v>
      </c>
      <c r="F374" t="s">
        <v>26</v>
      </c>
      <c r="G374" t="s">
        <v>1871</v>
      </c>
      <c r="H374" t="s">
        <v>1872</v>
      </c>
      <c r="I374">
        <v>59801</v>
      </c>
      <c r="J374" t="s">
        <v>29</v>
      </c>
      <c r="K374" t="s">
        <v>1873</v>
      </c>
      <c r="L374" t="s">
        <v>31</v>
      </c>
      <c r="M374" t="s">
        <v>51</v>
      </c>
      <c r="N374" t="s">
        <v>1874</v>
      </c>
      <c r="O374">
        <v>487.98</v>
      </c>
      <c r="P374">
        <v>2</v>
      </c>
      <c r="Q374">
        <v>0.2</v>
      </c>
      <c r="R374">
        <v>152.5</v>
      </c>
      <c r="S374" s="1">
        <v>42369</v>
      </c>
      <c r="T374">
        <v>2015</v>
      </c>
      <c r="U374" s="1">
        <v>42461</v>
      </c>
    </row>
    <row r="375" spans="1:21" x14ac:dyDescent="0.3">
      <c r="A375" t="s">
        <v>1875</v>
      </c>
      <c r="B375" t="s">
        <v>114</v>
      </c>
      <c r="C375" t="s">
        <v>1876</v>
      </c>
      <c r="D375" t="s">
        <v>1877</v>
      </c>
      <c r="E375" t="s">
        <v>38</v>
      </c>
      <c r="F375" t="s">
        <v>26</v>
      </c>
      <c r="G375" t="s">
        <v>695</v>
      </c>
      <c r="H375" t="s">
        <v>169</v>
      </c>
      <c r="I375">
        <v>55407</v>
      </c>
      <c r="J375" t="s">
        <v>58</v>
      </c>
      <c r="K375" t="s">
        <v>1878</v>
      </c>
      <c r="L375" t="s">
        <v>31</v>
      </c>
      <c r="M375" t="s">
        <v>51</v>
      </c>
      <c r="N375" t="s">
        <v>1879</v>
      </c>
      <c r="O375">
        <v>1793.98</v>
      </c>
      <c r="P375">
        <v>2</v>
      </c>
      <c r="Q375">
        <v>0</v>
      </c>
      <c r="R375">
        <v>843.17</v>
      </c>
      <c r="S375" s="1">
        <v>42804</v>
      </c>
      <c r="T375">
        <v>2017</v>
      </c>
      <c r="U375" s="1">
        <v>42896</v>
      </c>
    </row>
    <row r="376" spans="1:21" x14ac:dyDescent="0.3">
      <c r="A376" t="s">
        <v>1880</v>
      </c>
      <c r="B376" t="s">
        <v>22</v>
      </c>
      <c r="C376" t="s">
        <v>1473</v>
      </c>
      <c r="D376" t="s">
        <v>1474</v>
      </c>
      <c r="E376" t="s">
        <v>38</v>
      </c>
      <c r="F376" t="s">
        <v>26</v>
      </c>
      <c r="G376" t="s">
        <v>1249</v>
      </c>
      <c r="H376" t="s">
        <v>144</v>
      </c>
      <c r="I376">
        <v>29501</v>
      </c>
      <c r="J376" t="s">
        <v>41</v>
      </c>
      <c r="K376" t="s">
        <v>1881</v>
      </c>
      <c r="L376" t="s">
        <v>31</v>
      </c>
      <c r="M376" t="s">
        <v>60</v>
      </c>
      <c r="N376" t="s">
        <v>1882</v>
      </c>
      <c r="O376">
        <v>191.88</v>
      </c>
      <c r="P376">
        <v>6</v>
      </c>
      <c r="Q376">
        <v>0</v>
      </c>
      <c r="R376">
        <v>19.190000000000001</v>
      </c>
      <c r="S376" s="1">
        <v>42550</v>
      </c>
      <c r="T376">
        <v>2016</v>
      </c>
      <c r="U376" s="1">
        <v>42550</v>
      </c>
    </row>
    <row r="377" spans="1:21" x14ac:dyDescent="0.3">
      <c r="A377" t="s">
        <v>1883</v>
      </c>
      <c r="B377" t="s">
        <v>114</v>
      </c>
      <c r="C377" t="s">
        <v>1884</v>
      </c>
      <c r="D377" t="s">
        <v>1885</v>
      </c>
      <c r="E377" t="s">
        <v>25</v>
      </c>
      <c r="F377" t="s">
        <v>26</v>
      </c>
      <c r="G377" t="s">
        <v>1886</v>
      </c>
      <c r="H377" t="s">
        <v>526</v>
      </c>
      <c r="I377">
        <v>46203</v>
      </c>
      <c r="J377" t="s">
        <v>58</v>
      </c>
      <c r="K377" t="s">
        <v>1887</v>
      </c>
      <c r="L377" t="s">
        <v>31</v>
      </c>
      <c r="M377" t="s">
        <v>60</v>
      </c>
      <c r="N377" t="s">
        <v>1888</v>
      </c>
      <c r="O377">
        <v>909.12</v>
      </c>
      <c r="P377">
        <v>8</v>
      </c>
      <c r="Q377">
        <v>0</v>
      </c>
      <c r="R377">
        <v>9.09</v>
      </c>
      <c r="S377" s="1">
        <v>43029</v>
      </c>
      <c r="T377">
        <v>2017</v>
      </c>
      <c r="U377" s="1">
        <v>43032</v>
      </c>
    </row>
    <row r="378" spans="1:21" x14ac:dyDescent="0.3">
      <c r="A378" t="s">
        <v>1889</v>
      </c>
      <c r="B378" t="s">
        <v>114</v>
      </c>
      <c r="C378" t="s">
        <v>1890</v>
      </c>
      <c r="D378" t="s">
        <v>1891</v>
      </c>
      <c r="E378" t="s">
        <v>25</v>
      </c>
      <c r="F378" t="s">
        <v>26</v>
      </c>
      <c r="G378" t="s">
        <v>27</v>
      </c>
      <c r="H378" t="s">
        <v>28</v>
      </c>
      <c r="I378">
        <v>90008</v>
      </c>
      <c r="J378" t="s">
        <v>29</v>
      </c>
      <c r="K378" t="s">
        <v>1892</v>
      </c>
      <c r="L378" t="s">
        <v>74</v>
      </c>
      <c r="M378" t="s">
        <v>157</v>
      </c>
      <c r="N378" t="s">
        <v>1893</v>
      </c>
      <c r="O378">
        <v>136.91999999999999</v>
      </c>
      <c r="P378">
        <v>4</v>
      </c>
      <c r="Q378">
        <v>0</v>
      </c>
      <c r="R378">
        <v>41.08</v>
      </c>
      <c r="S378" s="1">
        <v>42065</v>
      </c>
      <c r="T378">
        <v>2015</v>
      </c>
      <c r="U378" s="1">
        <v>42096</v>
      </c>
    </row>
    <row r="379" spans="1:21" x14ac:dyDescent="0.3">
      <c r="A379" t="s">
        <v>1894</v>
      </c>
      <c r="B379" t="s">
        <v>35</v>
      </c>
      <c r="C379" t="s">
        <v>1895</v>
      </c>
      <c r="D379" t="s">
        <v>1896</v>
      </c>
      <c r="E379" t="s">
        <v>38</v>
      </c>
      <c r="F379" t="s">
        <v>26</v>
      </c>
      <c r="G379" t="s">
        <v>1023</v>
      </c>
      <c r="H379" t="s">
        <v>125</v>
      </c>
      <c r="I379">
        <v>11572</v>
      </c>
      <c r="J379" t="s">
        <v>126</v>
      </c>
      <c r="K379" t="s">
        <v>1897</v>
      </c>
      <c r="L379" t="s">
        <v>74</v>
      </c>
      <c r="M379" t="s">
        <v>157</v>
      </c>
      <c r="N379" t="s">
        <v>1898</v>
      </c>
      <c r="O379">
        <v>18.96</v>
      </c>
      <c r="P379">
        <v>2</v>
      </c>
      <c r="Q379">
        <v>0</v>
      </c>
      <c r="R379">
        <v>8.5299999999999994</v>
      </c>
      <c r="S379" s="1">
        <v>43087</v>
      </c>
      <c r="T379">
        <v>2017</v>
      </c>
      <c r="U379" s="1">
        <v>43092</v>
      </c>
    </row>
    <row r="380" spans="1:21" x14ac:dyDescent="0.3">
      <c r="A380" t="s">
        <v>1899</v>
      </c>
      <c r="B380" t="s">
        <v>35</v>
      </c>
      <c r="C380" t="s">
        <v>1900</v>
      </c>
      <c r="D380" t="s">
        <v>1901</v>
      </c>
      <c r="E380" t="s">
        <v>25</v>
      </c>
      <c r="F380" t="s">
        <v>26</v>
      </c>
      <c r="G380" t="s">
        <v>27</v>
      </c>
      <c r="H380" t="s">
        <v>28</v>
      </c>
      <c r="I380">
        <v>90008</v>
      </c>
      <c r="J380" t="s">
        <v>29</v>
      </c>
      <c r="K380" t="s">
        <v>702</v>
      </c>
      <c r="L380" t="s">
        <v>91</v>
      </c>
      <c r="M380" t="s">
        <v>184</v>
      </c>
      <c r="N380" t="s">
        <v>703</v>
      </c>
      <c r="O380">
        <v>99.39</v>
      </c>
      <c r="P380">
        <v>3</v>
      </c>
      <c r="Q380">
        <v>0</v>
      </c>
      <c r="R380">
        <v>40.75</v>
      </c>
      <c r="S380" s="1">
        <v>42689</v>
      </c>
      <c r="T380">
        <v>2016</v>
      </c>
      <c r="U380" s="1">
        <v>42696</v>
      </c>
    </row>
    <row r="381" spans="1:21" x14ac:dyDescent="0.3">
      <c r="A381" t="s">
        <v>1902</v>
      </c>
      <c r="B381" t="s">
        <v>114</v>
      </c>
      <c r="C381" t="s">
        <v>1903</v>
      </c>
      <c r="D381" t="s">
        <v>1904</v>
      </c>
      <c r="E381" t="s">
        <v>38</v>
      </c>
      <c r="F381" t="s">
        <v>26</v>
      </c>
      <c r="G381" t="s">
        <v>1811</v>
      </c>
      <c r="H381" t="s">
        <v>689</v>
      </c>
      <c r="I381">
        <v>30076</v>
      </c>
      <c r="J381" t="s">
        <v>41</v>
      </c>
      <c r="K381" t="s">
        <v>1905</v>
      </c>
      <c r="L381" t="s">
        <v>91</v>
      </c>
      <c r="M381" t="s">
        <v>184</v>
      </c>
      <c r="N381" t="s">
        <v>1906</v>
      </c>
      <c r="O381">
        <v>149.94999999999999</v>
      </c>
      <c r="P381">
        <v>5</v>
      </c>
      <c r="Q381">
        <v>0</v>
      </c>
      <c r="R381">
        <v>65.98</v>
      </c>
      <c r="S381" s="1">
        <v>41654</v>
      </c>
      <c r="T381">
        <v>2014</v>
      </c>
      <c r="U381" s="1">
        <v>41656</v>
      </c>
    </row>
    <row r="382" spans="1:21" x14ac:dyDescent="0.3">
      <c r="A382" t="s">
        <v>1907</v>
      </c>
      <c r="B382" t="s">
        <v>35</v>
      </c>
      <c r="C382" t="s">
        <v>1389</v>
      </c>
      <c r="D382" t="s">
        <v>1390</v>
      </c>
      <c r="E382" t="s">
        <v>38</v>
      </c>
      <c r="F382" t="s">
        <v>26</v>
      </c>
      <c r="G382" t="s">
        <v>300</v>
      </c>
      <c r="H382" t="s">
        <v>511</v>
      </c>
      <c r="I382">
        <v>2038</v>
      </c>
      <c r="J382" t="s">
        <v>126</v>
      </c>
      <c r="K382" t="s">
        <v>1908</v>
      </c>
      <c r="L382" t="s">
        <v>31</v>
      </c>
      <c r="M382" t="s">
        <v>227</v>
      </c>
      <c r="N382" t="s">
        <v>1909</v>
      </c>
      <c r="O382">
        <v>11.65</v>
      </c>
      <c r="P382">
        <v>5</v>
      </c>
      <c r="Q382">
        <v>0</v>
      </c>
      <c r="R382">
        <v>3.38</v>
      </c>
      <c r="S382" s="1">
        <v>42227</v>
      </c>
      <c r="T382">
        <v>2015</v>
      </c>
      <c r="U382" s="1">
        <v>42322</v>
      </c>
    </row>
    <row r="383" spans="1:21" x14ac:dyDescent="0.3">
      <c r="A383" t="s">
        <v>1910</v>
      </c>
      <c r="B383" t="s">
        <v>22</v>
      </c>
      <c r="C383" t="s">
        <v>1794</v>
      </c>
      <c r="D383" t="s">
        <v>1795</v>
      </c>
      <c r="E383" t="s">
        <v>80</v>
      </c>
      <c r="F383" t="s">
        <v>26</v>
      </c>
      <c r="G383" t="s">
        <v>581</v>
      </c>
      <c r="H383" t="s">
        <v>110</v>
      </c>
      <c r="I383">
        <v>48227</v>
      </c>
      <c r="J383" t="s">
        <v>58</v>
      </c>
      <c r="K383" t="s">
        <v>1911</v>
      </c>
      <c r="L383" t="s">
        <v>91</v>
      </c>
      <c r="M383" t="s">
        <v>92</v>
      </c>
      <c r="N383" t="s">
        <v>1912</v>
      </c>
      <c r="O383">
        <v>299.89999999999998</v>
      </c>
      <c r="P383">
        <v>2</v>
      </c>
      <c r="Q383">
        <v>0</v>
      </c>
      <c r="R383">
        <v>74.98</v>
      </c>
      <c r="S383" s="1">
        <v>42307</v>
      </c>
      <c r="T383">
        <v>2015</v>
      </c>
      <c r="U383" s="1">
        <v>42307</v>
      </c>
    </row>
    <row r="384" spans="1:21" x14ac:dyDescent="0.3">
      <c r="A384" t="s">
        <v>1913</v>
      </c>
      <c r="B384" t="s">
        <v>35</v>
      </c>
      <c r="C384" t="s">
        <v>274</v>
      </c>
      <c r="D384" t="s">
        <v>275</v>
      </c>
      <c r="E384" t="s">
        <v>25</v>
      </c>
      <c r="F384" t="s">
        <v>26</v>
      </c>
      <c r="G384" t="s">
        <v>1914</v>
      </c>
      <c r="H384" t="s">
        <v>200</v>
      </c>
      <c r="I384">
        <v>19601</v>
      </c>
      <c r="J384" t="s">
        <v>126</v>
      </c>
      <c r="K384" t="s">
        <v>1915</v>
      </c>
      <c r="L384" t="s">
        <v>31</v>
      </c>
      <c r="M384" t="s">
        <v>60</v>
      </c>
      <c r="N384" t="s">
        <v>1916</v>
      </c>
      <c r="O384">
        <v>15.01</v>
      </c>
      <c r="P384">
        <v>2</v>
      </c>
      <c r="Q384">
        <v>0.2</v>
      </c>
      <c r="R384">
        <v>1.5</v>
      </c>
      <c r="S384" s="1">
        <v>42073</v>
      </c>
      <c r="T384">
        <v>2015</v>
      </c>
      <c r="U384" s="1">
        <v>42257</v>
      </c>
    </row>
    <row r="385" spans="1:21" x14ac:dyDescent="0.3">
      <c r="A385" t="s">
        <v>1917</v>
      </c>
      <c r="B385" t="s">
        <v>22</v>
      </c>
      <c r="C385" t="s">
        <v>1918</v>
      </c>
      <c r="D385" t="s">
        <v>1919</v>
      </c>
      <c r="E385" t="s">
        <v>38</v>
      </c>
      <c r="F385" t="s">
        <v>26</v>
      </c>
      <c r="G385" t="s">
        <v>550</v>
      </c>
      <c r="H385" t="s">
        <v>28</v>
      </c>
      <c r="I385">
        <v>92024</v>
      </c>
      <c r="J385" t="s">
        <v>29</v>
      </c>
      <c r="K385" t="s">
        <v>422</v>
      </c>
      <c r="L385" t="s">
        <v>31</v>
      </c>
      <c r="M385" t="s">
        <v>43</v>
      </c>
      <c r="N385" t="s">
        <v>423</v>
      </c>
      <c r="O385">
        <v>92.94</v>
      </c>
      <c r="P385">
        <v>3</v>
      </c>
      <c r="Q385">
        <v>0</v>
      </c>
      <c r="R385">
        <v>41.82</v>
      </c>
      <c r="S385" s="1">
        <v>42867</v>
      </c>
      <c r="T385">
        <v>2017</v>
      </c>
      <c r="U385" s="1">
        <v>42928</v>
      </c>
    </row>
    <row r="386" spans="1:21" x14ac:dyDescent="0.3">
      <c r="A386" t="s">
        <v>1920</v>
      </c>
      <c r="B386" t="s">
        <v>35</v>
      </c>
      <c r="C386" t="s">
        <v>1027</v>
      </c>
      <c r="D386" t="s">
        <v>1028</v>
      </c>
      <c r="E386" t="s">
        <v>25</v>
      </c>
      <c r="F386" t="s">
        <v>26</v>
      </c>
      <c r="G386" t="s">
        <v>162</v>
      </c>
      <c r="H386" t="s">
        <v>28</v>
      </c>
      <c r="I386">
        <v>94110</v>
      </c>
      <c r="J386" t="s">
        <v>29</v>
      </c>
      <c r="K386" t="s">
        <v>1921</v>
      </c>
      <c r="L386" t="s">
        <v>91</v>
      </c>
      <c r="M386" t="s">
        <v>184</v>
      </c>
      <c r="N386" t="s">
        <v>1922</v>
      </c>
      <c r="O386">
        <v>199.98</v>
      </c>
      <c r="P386">
        <v>2</v>
      </c>
      <c r="Q386">
        <v>0</v>
      </c>
      <c r="R386">
        <v>69.989999999999995</v>
      </c>
      <c r="S386" s="1">
        <v>42981</v>
      </c>
      <c r="T386">
        <v>2017</v>
      </c>
      <c r="U386" s="1">
        <v>42981</v>
      </c>
    </row>
    <row r="387" spans="1:21" x14ac:dyDescent="0.3">
      <c r="A387" t="s">
        <v>1923</v>
      </c>
      <c r="B387" t="s">
        <v>35</v>
      </c>
      <c r="C387" t="s">
        <v>1924</v>
      </c>
      <c r="D387" t="s">
        <v>1925</v>
      </c>
      <c r="E387" t="s">
        <v>38</v>
      </c>
      <c r="F387" t="s">
        <v>26</v>
      </c>
      <c r="G387" t="s">
        <v>27</v>
      </c>
      <c r="H387" t="s">
        <v>28</v>
      </c>
      <c r="I387">
        <v>90045</v>
      </c>
      <c r="J387" t="s">
        <v>29</v>
      </c>
      <c r="K387" t="s">
        <v>1926</v>
      </c>
      <c r="L387" t="s">
        <v>91</v>
      </c>
      <c r="M387" t="s">
        <v>92</v>
      </c>
      <c r="N387" t="s">
        <v>1927</v>
      </c>
      <c r="O387">
        <v>177.48</v>
      </c>
      <c r="P387">
        <v>3</v>
      </c>
      <c r="Q387">
        <v>0.2</v>
      </c>
      <c r="R387">
        <v>19.97</v>
      </c>
      <c r="S387" s="1">
        <v>42619</v>
      </c>
      <c r="T387">
        <v>2016</v>
      </c>
      <c r="U387" s="1">
        <v>42619</v>
      </c>
    </row>
    <row r="388" spans="1:21" x14ac:dyDescent="0.3">
      <c r="A388" t="s">
        <v>1928</v>
      </c>
      <c r="B388" t="s">
        <v>114</v>
      </c>
      <c r="C388" t="s">
        <v>863</v>
      </c>
      <c r="D388" t="s">
        <v>864</v>
      </c>
      <c r="E388" t="s">
        <v>38</v>
      </c>
      <c r="F388" t="s">
        <v>26</v>
      </c>
      <c r="G388" t="s">
        <v>1123</v>
      </c>
      <c r="H388" t="s">
        <v>487</v>
      </c>
      <c r="I388">
        <v>80219</v>
      </c>
      <c r="J388" t="s">
        <v>29</v>
      </c>
      <c r="K388" t="s">
        <v>538</v>
      </c>
      <c r="L388" t="s">
        <v>31</v>
      </c>
      <c r="M388" t="s">
        <v>43</v>
      </c>
      <c r="N388" t="s">
        <v>539</v>
      </c>
      <c r="O388">
        <v>88.77</v>
      </c>
      <c r="P388">
        <v>2</v>
      </c>
      <c r="Q388">
        <v>0.2</v>
      </c>
      <c r="R388">
        <v>31.07</v>
      </c>
      <c r="S388" s="1">
        <v>43067</v>
      </c>
      <c r="T388">
        <v>2017</v>
      </c>
      <c r="U388" s="1">
        <v>43067</v>
      </c>
    </row>
    <row r="389" spans="1:21" x14ac:dyDescent="0.3">
      <c r="A389" t="s">
        <v>1929</v>
      </c>
      <c r="B389" t="s">
        <v>22</v>
      </c>
      <c r="C389" t="s">
        <v>1930</v>
      </c>
      <c r="D389" t="s">
        <v>1931</v>
      </c>
      <c r="E389" t="s">
        <v>38</v>
      </c>
      <c r="F389" t="s">
        <v>26</v>
      </c>
      <c r="G389" t="s">
        <v>1932</v>
      </c>
      <c r="H389" t="s">
        <v>604</v>
      </c>
      <c r="I389">
        <v>85254</v>
      </c>
      <c r="J389" t="s">
        <v>29</v>
      </c>
      <c r="K389" t="s">
        <v>1933</v>
      </c>
      <c r="L389" t="s">
        <v>91</v>
      </c>
      <c r="M389" t="s">
        <v>92</v>
      </c>
      <c r="N389" t="s">
        <v>1934</v>
      </c>
      <c r="O389">
        <v>271.99</v>
      </c>
      <c r="P389">
        <v>1</v>
      </c>
      <c r="Q389">
        <v>0.2</v>
      </c>
      <c r="R389">
        <v>23.8</v>
      </c>
      <c r="S389" s="1">
        <v>42701</v>
      </c>
      <c r="T389">
        <v>2016</v>
      </c>
      <c r="U389" s="1">
        <v>42703</v>
      </c>
    </row>
    <row r="390" spans="1:21" x14ac:dyDescent="0.3">
      <c r="A390" t="s">
        <v>1935</v>
      </c>
      <c r="B390" t="s">
        <v>22</v>
      </c>
      <c r="C390" t="s">
        <v>1936</v>
      </c>
      <c r="D390" t="s">
        <v>1937</v>
      </c>
      <c r="E390" t="s">
        <v>80</v>
      </c>
      <c r="F390" t="s">
        <v>26</v>
      </c>
      <c r="G390" t="s">
        <v>162</v>
      </c>
      <c r="H390" t="s">
        <v>28</v>
      </c>
      <c r="I390">
        <v>94109</v>
      </c>
      <c r="J390" t="s">
        <v>29</v>
      </c>
      <c r="K390" t="s">
        <v>1938</v>
      </c>
      <c r="L390" t="s">
        <v>74</v>
      </c>
      <c r="M390" t="s">
        <v>157</v>
      </c>
      <c r="N390" t="s">
        <v>1939</v>
      </c>
      <c r="O390">
        <v>14.73</v>
      </c>
      <c r="P390">
        <v>3</v>
      </c>
      <c r="Q390">
        <v>0</v>
      </c>
      <c r="R390">
        <v>4.8600000000000003</v>
      </c>
      <c r="S390" s="1">
        <v>42149</v>
      </c>
      <c r="T390">
        <v>2015</v>
      </c>
      <c r="U390" s="1">
        <v>42151</v>
      </c>
    </row>
    <row r="391" spans="1:21" x14ac:dyDescent="0.3">
      <c r="A391" t="s">
        <v>1940</v>
      </c>
      <c r="B391" t="s">
        <v>35</v>
      </c>
      <c r="C391" t="s">
        <v>623</v>
      </c>
      <c r="D391" t="s">
        <v>624</v>
      </c>
      <c r="E391" t="s">
        <v>38</v>
      </c>
      <c r="F391" t="s">
        <v>26</v>
      </c>
      <c r="G391" t="s">
        <v>1781</v>
      </c>
      <c r="H391" t="s">
        <v>531</v>
      </c>
      <c r="I391">
        <v>74133</v>
      </c>
      <c r="J391" t="s">
        <v>58</v>
      </c>
      <c r="K391" t="s">
        <v>1941</v>
      </c>
      <c r="L391" t="s">
        <v>91</v>
      </c>
      <c r="M391" t="s">
        <v>184</v>
      </c>
      <c r="N391" t="s">
        <v>1942</v>
      </c>
      <c r="O391">
        <v>291.95999999999998</v>
      </c>
      <c r="P391">
        <v>4</v>
      </c>
      <c r="Q391">
        <v>0</v>
      </c>
      <c r="R391">
        <v>102.19</v>
      </c>
      <c r="S391" s="1">
        <v>43001</v>
      </c>
      <c r="T391">
        <v>2017</v>
      </c>
      <c r="U391" s="1">
        <v>43007</v>
      </c>
    </row>
    <row r="392" spans="1:21" x14ac:dyDescent="0.3">
      <c r="A392" t="s">
        <v>1943</v>
      </c>
      <c r="B392" t="s">
        <v>35</v>
      </c>
      <c r="C392" t="s">
        <v>601</v>
      </c>
      <c r="D392" t="s">
        <v>602</v>
      </c>
      <c r="E392" t="s">
        <v>38</v>
      </c>
      <c r="F392" t="s">
        <v>26</v>
      </c>
      <c r="G392" t="s">
        <v>1944</v>
      </c>
      <c r="H392" t="s">
        <v>1945</v>
      </c>
      <c r="I392">
        <v>97301</v>
      </c>
      <c r="J392" t="s">
        <v>29</v>
      </c>
      <c r="K392" t="s">
        <v>1946</v>
      </c>
      <c r="L392" t="s">
        <v>31</v>
      </c>
      <c r="M392" t="s">
        <v>227</v>
      </c>
      <c r="N392" t="s">
        <v>1947</v>
      </c>
      <c r="O392">
        <v>5.25</v>
      </c>
      <c r="P392">
        <v>2</v>
      </c>
      <c r="Q392">
        <v>0.2</v>
      </c>
      <c r="R392">
        <v>0.59</v>
      </c>
      <c r="S392" s="1">
        <v>42221</v>
      </c>
      <c r="T392">
        <v>2015</v>
      </c>
      <c r="U392" s="1">
        <v>42343</v>
      </c>
    </row>
    <row r="393" spans="1:21" x14ac:dyDescent="0.3">
      <c r="A393" t="s">
        <v>1948</v>
      </c>
      <c r="B393" t="s">
        <v>22</v>
      </c>
      <c r="C393" t="s">
        <v>419</v>
      </c>
      <c r="D393" t="s">
        <v>420</v>
      </c>
      <c r="E393" t="s">
        <v>25</v>
      </c>
      <c r="F393" t="s">
        <v>26</v>
      </c>
      <c r="G393" t="s">
        <v>525</v>
      </c>
      <c r="H393" t="s">
        <v>689</v>
      </c>
      <c r="I393">
        <v>31907</v>
      </c>
      <c r="J393" t="s">
        <v>41</v>
      </c>
      <c r="K393" t="s">
        <v>1949</v>
      </c>
      <c r="L393" t="s">
        <v>31</v>
      </c>
      <c r="M393" t="s">
        <v>51</v>
      </c>
      <c r="N393" t="s">
        <v>1950</v>
      </c>
      <c r="O393">
        <v>3.76</v>
      </c>
      <c r="P393">
        <v>2</v>
      </c>
      <c r="Q393">
        <v>0</v>
      </c>
      <c r="R393">
        <v>1.8</v>
      </c>
      <c r="S393" s="1">
        <v>42352</v>
      </c>
      <c r="T393">
        <v>2015</v>
      </c>
      <c r="U393" s="1">
        <v>42354</v>
      </c>
    </row>
    <row r="394" spans="1:21" x14ac:dyDescent="0.3">
      <c r="A394" t="s">
        <v>1951</v>
      </c>
      <c r="B394" t="s">
        <v>35</v>
      </c>
      <c r="C394" t="s">
        <v>430</v>
      </c>
      <c r="D394" t="s">
        <v>431</v>
      </c>
      <c r="E394" t="s">
        <v>38</v>
      </c>
      <c r="F394" t="s">
        <v>26</v>
      </c>
      <c r="G394" t="s">
        <v>1952</v>
      </c>
      <c r="H394" t="s">
        <v>531</v>
      </c>
      <c r="I394">
        <v>73120</v>
      </c>
      <c r="J394" t="s">
        <v>58</v>
      </c>
      <c r="K394" t="s">
        <v>1953</v>
      </c>
      <c r="L394" t="s">
        <v>91</v>
      </c>
      <c r="M394" t="s">
        <v>92</v>
      </c>
      <c r="N394" t="s">
        <v>1954</v>
      </c>
      <c r="O394">
        <v>479.96</v>
      </c>
      <c r="P394">
        <v>4</v>
      </c>
      <c r="Q394">
        <v>0</v>
      </c>
      <c r="R394">
        <v>134.38999999999999</v>
      </c>
      <c r="S394" s="1">
        <v>41710</v>
      </c>
      <c r="T394">
        <v>2014</v>
      </c>
      <c r="U394" s="1">
        <v>41894</v>
      </c>
    </row>
    <row r="395" spans="1:21" x14ac:dyDescent="0.3">
      <c r="A395" t="s">
        <v>1955</v>
      </c>
      <c r="B395" t="s">
        <v>114</v>
      </c>
      <c r="C395" t="s">
        <v>1956</v>
      </c>
      <c r="D395" t="s">
        <v>1957</v>
      </c>
      <c r="E395" t="s">
        <v>38</v>
      </c>
      <c r="F395" t="s">
        <v>26</v>
      </c>
      <c r="G395" t="s">
        <v>525</v>
      </c>
      <c r="H395" t="s">
        <v>220</v>
      </c>
      <c r="I395">
        <v>43229</v>
      </c>
      <c r="J395" t="s">
        <v>126</v>
      </c>
      <c r="K395" t="s">
        <v>1958</v>
      </c>
      <c r="L395" t="s">
        <v>91</v>
      </c>
      <c r="M395" t="s">
        <v>805</v>
      </c>
      <c r="N395" t="s">
        <v>1959</v>
      </c>
      <c r="O395">
        <v>1439.98</v>
      </c>
      <c r="P395">
        <v>4</v>
      </c>
      <c r="Q395">
        <v>0.4</v>
      </c>
      <c r="R395">
        <v>192</v>
      </c>
      <c r="S395" s="1">
        <v>42576</v>
      </c>
      <c r="T395">
        <v>2016</v>
      </c>
      <c r="U395" s="1">
        <v>42578</v>
      </c>
    </row>
    <row r="396" spans="1:21" x14ac:dyDescent="0.3">
      <c r="A396" t="s">
        <v>1960</v>
      </c>
      <c r="B396" t="s">
        <v>22</v>
      </c>
      <c r="C396" t="s">
        <v>1265</v>
      </c>
      <c r="D396" t="s">
        <v>1266</v>
      </c>
      <c r="E396" t="s">
        <v>38</v>
      </c>
      <c r="F396" t="s">
        <v>26</v>
      </c>
      <c r="G396" t="s">
        <v>1961</v>
      </c>
      <c r="H396" t="s">
        <v>28</v>
      </c>
      <c r="I396">
        <v>93727</v>
      </c>
      <c r="J396" t="s">
        <v>29</v>
      </c>
      <c r="K396" t="s">
        <v>1391</v>
      </c>
      <c r="L396" t="s">
        <v>31</v>
      </c>
      <c r="M396" t="s">
        <v>51</v>
      </c>
      <c r="N396" t="s">
        <v>1392</v>
      </c>
      <c r="O396">
        <v>239.12</v>
      </c>
      <c r="P396">
        <v>5</v>
      </c>
      <c r="Q396">
        <v>0.2</v>
      </c>
      <c r="R396">
        <v>77.709999999999994</v>
      </c>
      <c r="S396" s="1">
        <v>42967</v>
      </c>
      <c r="T396">
        <v>2017</v>
      </c>
      <c r="U396" s="1">
        <v>42969</v>
      </c>
    </row>
    <row r="397" spans="1:21" x14ac:dyDescent="0.3">
      <c r="A397" t="s">
        <v>1962</v>
      </c>
      <c r="B397" t="s">
        <v>114</v>
      </c>
      <c r="C397" t="s">
        <v>1666</v>
      </c>
      <c r="D397" t="s">
        <v>1667</v>
      </c>
      <c r="E397" t="s">
        <v>38</v>
      </c>
      <c r="F397" t="s">
        <v>26</v>
      </c>
      <c r="G397" t="s">
        <v>48</v>
      </c>
      <c r="H397" t="s">
        <v>49</v>
      </c>
      <c r="I397">
        <v>98103</v>
      </c>
      <c r="J397" t="s">
        <v>29</v>
      </c>
      <c r="K397" t="s">
        <v>1963</v>
      </c>
      <c r="L397" t="s">
        <v>74</v>
      </c>
      <c r="M397" t="s">
        <v>742</v>
      </c>
      <c r="N397" t="s">
        <v>1964</v>
      </c>
      <c r="O397">
        <v>141.96</v>
      </c>
      <c r="P397">
        <v>2</v>
      </c>
      <c r="Q397">
        <v>0</v>
      </c>
      <c r="R397">
        <v>39.75</v>
      </c>
      <c r="S397" s="1">
        <v>42076</v>
      </c>
      <c r="T397">
        <v>2015</v>
      </c>
      <c r="U397" s="1">
        <v>42078</v>
      </c>
    </row>
    <row r="398" spans="1:21" x14ac:dyDescent="0.3">
      <c r="A398" t="s">
        <v>1965</v>
      </c>
      <c r="B398" t="s">
        <v>35</v>
      </c>
      <c r="C398" t="s">
        <v>571</v>
      </c>
      <c r="D398" t="s">
        <v>572</v>
      </c>
      <c r="E398" t="s">
        <v>25</v>
      </c>
      <c r="F398" t="s">
        <v>26</v>
      </c>
      <c r="G398" t="s">
        <v>550</v>
      </c>
      <c r="H398" t="s">
        <v>28</v>
      </c>
      <c r="I398">
        <v>92105</v>
      </c>
      <c r="J398" t="s">
        <v>29</v>
      </c>
      <c r="K398" t="s">
        <v>1966</v>
      </c>
      <c r="L398" t="s">
        <v>31</v>
      </c>
      <c r="M398" t="s">
        <v>51</v>
      </c>
      <c r="N398" t="s">
        <v>1967</v>
      </c>
      <c r="O398">
        <v>57.5</v>
      </c>
      <c r="P398">
        <v>6</v>
      </c>
      <c r="Q398">
        <v>0.2</v>
      </c>
      <c r="R398">
        <v>20.13</v>
      </c>
      <c r="S398" s="1">
        <v>42045</v>
      </c>
      <c r="T398">
        <v>2015</v>
      </c>
      <c r="U398" s="1">
        <v>42226</v>
      </c>
    </row>
    <row r="399" spans="1:21" x14ac:dyDescent="0.3">
      <c r="A399" t="s">
        <v>1968</v>
      </c>
      <c r="B399" t="s">
        <v>35</v>
      </c>
      <c r="C399" t="s">
        <v>1486</v>
      </c>
      <c r="D399" t="s">
        <v>1487</v>
      </c>
      <c r="E399" t="s">
        <v>25</v>
      </c>
      <c r="F399" t="s">
        <v>26</v>
      </c>
      <c r="G399" t="s">
        <v>1969</v>
      </c>
      <c r="H399" t="s">
        <v>220</v>
      </c>
      <c r="I399">
        <v>44107</v>
      </c>
      <c r="J399" t="s">
        <v>126</v>
      </c>
      <c r="K399" t="s">
        <v>1970</v>
      </c>
      <c r="L399" t="s">
        <v>31</v>
      </c>
      <c r="M399" t="s">
        <v>227</v>
      </c>
      <c r="N399" t="s">
        <v>1971</v>
      </c>
      <c r="O399">
        <v>38.86</v>
      </c>
      <c r="P399">
        <v>7</v>
      </c>
      <c r="Q399">
        <v>0.2</v>
      </c>
      <c r="R399">
        <v>7.77</v>
      </c>
      <c r="S399" s="1">
        <v>43057</v>
      </c>
      <c r="T399">
        <v>2017</v>
      </c>
      <c r="U399" s="1">
        <v>43062</v>
      </c>
    </row>
    <row r="400" spans="1:21" x14ac:dyDescent="0.3">
      <c r="A400" t="s">
        <v>1972</v>
      </c>
      <c r="B400" t="s">
        <v>35</v>
      </c>
      <c r="C400" t="s">
        <v>1973</v>
      </c>
      <c r="D400" t="s">
        <v>1974</v>
      </c>
      <c r="E400" t="s">
        <v>25</v>
      </c>
      <c r="F400" t="s">
        <v>26</v>
      </c>
      <c r="G400" t="s">
        <v>81</v>
      </c>
      <c r="H400" t="s">
        <v>82</v>
      </c>
      <c r="I400">
        <v>77095</v>
      </c>
      <c r="J400" t="s">
        <v>58</v>
      </c>
      <c r="K400" t="s">
        <v>1975</v>
      </c>
      <c r="L400" t="s">
        <v>31</v>
      </c>
      <c r="M400" t="s">
        <v>43</v>
      </c>
      <c r="N400" t="s">
        <v>1976</v>
      </c>
      <c r="O400">
        <v>15.55</v>
      </c>
      <c r="P400">
        <v>3</v>
      </c>
      <c r="Q400">
        <v>0.2</v>
      </c>
      <c r="R400">
        <v>5.44</v>
      </c>
      <c r="S400" s="1">
        <v>41868</v>
      </c>
      <c r="T400">
        <v>2014</v>
      </c>
      <c r="U400" s="1">
        <v>41874</v>
      </c>
    </row>
    <row r="401" spans="1:21" x14ac:dyDescent="0.3">
      <c r="A401" t="s">
        <v>1977</v>
      </c>
      <c r="B401" t="s">
        <v>35</v>
      </c>
      <c r="C401" t="s">
        <v>1634</v>
      </c>
      <c r="D401" t="s">
        <v>1635</v>
      </c>
      <c r="E401" t="s">
        <v>38</v>
      </c>
      <c r="F401" t="s">
        <v>26</v>
      </c>
      <c r="G401" t="s">
        <v>479</v>
      </c>
      <c r="H401" t="s">
        <v>526</v>
      </c>
      <c r="I401">
        <v>47374</v>
      </c>
      <c r="J401" t="s">
        <v>58</v>
      </c>
      <c r="K401" t="s">
        <v>1978</v>
      </c>
      <c r="L401" t="s">
        <v>74</v>
      </c>
      <c r="M401" t="s">
        <v>157</v>
      </c>
      <c r="N401" t="s">
        <v>1979</v>
      </c>
      <c r="O401">
        <v>17.309999999999999</v>
      </c>
      <c r="P401">
        <v>3</v>
      </c>
      <c r="Q401">
        <v>0</v>
      </c>
      <c r="R401">
        <v>5.19</v>
      </c>
      <c r="S401" s="1">
        <v>42381</v>
      </c>
      <c r="T401">
        <v>2016</v>
      </c>
      <c r="U401" s="1">
        <v>42563</v>
      </c>
    </row>
    <row r="402" spans="1:21" x14ac:dyDescent="0.3">
      <c r="A402" t="s">
        <v>1980</v>
      </c>
      <c r="B402" t="s">
        <v>35</v>
      </c>
      <c r="C402" t="s">
        <v>1981</v>
      </c>
      <c r="D402" t="s">
        <v>1982</v>
      </c>
      <c r="E402" t="s">
        <v>25</v>
      </c>
      <c r="F402" t="s">
        <v>26</v>
      </c>
      <c r="G402" t="s">
        <v>48</v>
      </c>
      <c r="H402" t="s">
        <v>49</v>
      </c>
      <c r="I402">
        <v>98105</v>
      </c>
      <c r="J402" t="s">
        <v>29</v>
      </c>
      <c r="K402" t="s">
        <v>1983</v>
      </c>
      <c r="L402" t="s">
        <v>31</v>
      </c>
      <c r="M402" t="s">
        <v>51</v>
      </c>
      <c r="N402" t="s">
        <v>1984</v>
      </c>
      <c r="O402">
        <v>7.31</v>
      </c>
      <c r="P402">
        <v>2</v>
      </c>
      <c r="Q402">
        <v>0.2</v>
      </c>
      <c r="R402">
        <v>2.56</v>
      </c>
      <c r="S402" s="1">
        <v>42700</v>
      </c>
      <c r="T402">
        <v>2016</v>
      </c>
      <c r="U402" s="1">
        <v>42700</v>
      </c>
    </row>
    <row r="403" spans="1:21" x14ac:dyDescent="0.3">
      <c r="A403" t="s">
        <v>1985</v>
      </c>
      <c r="B403" t="s">
        <v>35</v>
      </c>
      <c r="C403" t="s">
        <v>1259</v>
      </c>
      <c r="D403" t="s">
        <v>1260</v>
      </c>
      <c r="E403" t="s">
        <v>38</v>
      </c>
      <c r="F403" t="s">
        <v>26</v>
      </c>
      <c r="G403" t="s">
        <v>162</v>
      </c>
      <c r="H403" t="s">
        <v>28</v>
      </c>
      <c r="I403">
        <v>94122</v>
      </c>
      <c r="J403" t="s">
        <v>29</v>
      </c>
      <c r="K403" t="s">
        <v>1986</v>
      </c>
      <c r="L403" t="s">
        <v>74</v>
      </c>
      <c r="M403" t="s">
        <v>157</v>
      </c>
      <c r="N403" t="s">
        <v>1987</v>
      </c>
      <c r="O403">
        <v>58.2</v>
      </c>
      <c r="P403">
        <v>3</v>
      </c>
      <c r="Q403">
        <v>0</v>
      </c>
      <c r="R403">
        <v>28.52</v>
      </c>
      <c r="S403" s="1">
        <v>41651</v>
      </c>
      <c r="T403">
        <v>2014</v>
      </c>
      <c r="U403" s="1">
        <v>41771</v>
      </c>
    </row>
    <row r="404" spans="1:21" x14ac:dyDescent="0.3">
      <c r="A404" t="s">
        <v>1988</v>
      </c>
      <c r="B404" t="s">
        <v>35</v>
      </c>
      <c r="C404" t="s">
        <v>1989</v>
      </c>
      <c r="D404" t="s">
        <v>1990</v>
      </c>
      <c r="E404" t="s">
        <v>38</v>
      </c>
      <c r="F404" t="s">
        <v>26</v>
      </c>
      <c r="G404" t="s">
        <v>27</v>
      </c>
      <c r="H404" t="s">
        <v>28</v>
      </c>
      <c r="I404">
        <v>90008</v>
      </c>
      <c r="J404" t="s">
        <v>29</v>
      </c>
      <c r="K404" t="s">
        <v>1251</v>
      </c>
      <c r="L404" t="s">
        <v>31</v>
      </c>
      <c r="M404" t="s">
        <v>43</v>
      </c>
      <c r="N404" t="s">
        <v>1252</v>
      </c>
      <c r="O404">
        <v>37.44</v>
      </c>
      <c r="P404">
        <v>6</v>
      </c>
      <c r="Q404">
        <v>0</v>
      </c>
      <c r="R404">
        <v>16.850000000000001</v>
      </c>
      <c r="S404" s="1">
        <v>42789</v>
      </c>
      <c r="T404">
        <v>2017</v>
      </c>
      <c r="U404" s="1">
        <v>42789</v>
      </c>
    </row>
    <row r="405" spans="1:21" x14ac:dyDescent="0.3">
      <c r="A405" t="s">
        <v>1991</v>
      </c>
      <c r="B405" t="s">
        <v>35</v>
      </c>
      <c r="C405" t="s">
        <v>1739</v>
      </c>
      <c r="D405" t="s">
        <v>1740</v>
      </c>
      <c r="E405" t="s">
        <v>80</v>
      </c>
      <c r="F405" t="s">
        <v>26</v>
      </c>
      <c r="G405" t="s">
        <v>81</v>
      </c>
      <c r="H405" t="s">
        <v>82</v>
      </c>
      <c r="I405">
        <v>77036</v>
      </c>
      <c r="J405" t="s">
        <v>58</v>
      </c>
      <c r="K405" t="s">
        <v>976</v>
      </c>
      <c r="L405" t="s">
        <v>31</v>
      </c>
      <c r="M405" t="s">
        <v>32</v>
      </c>
      <c r="N405" t="s">
        <v>977</v>
      </c>
      <c r="O405">
        <v>23.68</v>
      </c>
      <c r="P405">
        <v>2</v>
      </c>
      <c r="Q405">
        <v>0.2</v>
      </c>
      <c r="R405">
        <v>8.8800000000000008</v>
      </c>
      <c r="S405" s="1">
        <v>41966</v>
      </c>
      <c r="T405">
        <v>2014</v>
      </c>
      <c r="U405" s="1">
        <v>41972</v>
      </c>
    </row>
    <row r="406" spans="1:21" x14ac:dyDescent="0.3">
      <c r="A406" t="s">
        <v>1992</v>
      </c>
      <c r="B406" t="s">
        <v>35</v>
      </c>
      <c r="C406" t="s">
        <v>1645</v>
      </c>
      <c r="D406" t="s">
        <v>1646</v>
      </c>
      <c r="E406" t="s">
        <v>25</v>
      </c>
      <c r="F406" t="s">
        <v>26</v>
      </c>
      <c r="G406" t="s">
        <v>1993</v>
      </c>
      <c r="H406" t="s">
        <v>28</v>
      </c>
      <c r="I406">
        <v>91730</v>
      </c>
      <c r="J406" t="s">
        <v>29</v>
      </c>
      <c r="K406" t="s">
        <v>1994</v>
      </c>
      <c r="L406" t="s">
        <v>31</v>
      </c>
      <c r="M406" t="s">
        <v>32</v>
      </c>
      <c r="N406" t="s">
        <v>1995</v>
      </c>
      <c r="O406">
        <v>5.76</v>
      </c>
      <c r="P406">
        <v>2</v>
      </c>
      <c r="Q406">
        <v>0</v>
      </c>
      <c r="R406">
        <v>2.65</v>
      </c>
      <c r="S406" s="1">
        <v>42303</v>
      </c>
      <c r="T406">
        <v>2015</v>
      </c>
      <c r="U406" s="1">
        <v>42307</v>
      </c>
    </row>
    <row r="407" spans="1:21" x14ac:dyDescent="0.3">
      <c r="A407" t="s">
        <v>1996</v>
      </c>
      <c r="B407" t="s">
        <v>35</v>
      </c>
      <c r="C407" t="s">
        <v>608</v>
      </c>
      <c r="D407" t="s">
        <v>609</v>
      </c>
      <c r="E407" t="s">
        <v>80</v>
      </c>
      <c r="F407" t="s">
        <v>26</v>
      </c>
      <c r="G407" t="s">
        <v>1997</v>
      </c>
      <c r="H407" t="s">
        <v>169</v>
      </c>
      <c r="I407">
        <v>56560</v>
      </c>
      <c r="J407" t="s">
        <v>58</v>
      </c>
      <c r="K407" t="s">
        <v>1998</v>
      </c>
      <c r="L407" t="s">
        <v>74</v>
      </c>
      <c r="M407" t="s">
        <v>146</v>
      </c>
      <c r="N407" t="s">
        <v>1999</v>
      </c>
      <c r="O407">
        <v>479.9</v>
      </c>
      <c r="P407">
        <v>5</v>
      </c>
      <c r="Q407">
        <v>0</v>
      </c>
      <c r="R407">
        <v>81.58</v>
      </c>
      <c r="S407" s="1">
        <v>41960</v>
      </c>
      <c r="T407">
        <v>2014</v>
      </c>
      <c r="U407" s="1">
        <v>41964</v>
      </c>
    </row>
    <row r="408" spans="1:21" x14ac:dyDescent="0.3">
      <c r="A408" t="s">
        <v>2000</v>
      </c>
      <c r="B408" t="s">
        <v>22</v>
      </c>
      <c r="C408" t="s">
        <v>2001</v>
      </c>
      <c r="D408" t="s">
        <v>2002</v>
      </c>
      <c r="E408" t="s">
        <v>38</v>
      </c>
      <c r="F408" t="s">
        <v>26</v>
      </c>
      <c r="G408" t="s">
        <v>1003</v>
      </c>
      <c r="H408" t="s">
        <v>248</v>
      </c>
      <c r="I408">
        <v>87401</v>
      </c>
      <c r="J408" t="s">
        <v>29</v>
      </c>
      <c r="K408" t="s">
        <v>668</v>
      </c>
      <c r="L408" t="s">
        <v>31</v>
      </c>
      <c r="M408" t="s">
        <v>446</v>
      </c>
      <c r="N408" t="s">
        <v>669</v>
      </c>
      <c r="O408">
        <v>12.88</v>
      </c>
      <c r="P408">
        <v>1</v>
      </c>
      <c r="Q408">
        <v>0</v>
      </c>
      <c r="R408">
        <v>0.39</v>
      </c>
      <c r="S408" s="1">
        <v>42107</v>
      </c>
      <c r="T408">
        <v>2015</v>
      </c>
      <c r="U408" s="1">
        <v>42109</v>
      </c>
    </row>
    <row r="409" spans="1:21" x14ac:dyDescent="0.3">
      <c r="A409" t="s">
        <v>2003</v>
      </c>
      <c r="B409" t="s">
        <v>35</v>
      </c>
      <c r="C409" t="s">
        <v>2004</v>
      </c>
      <c r="D409" t="s">
        <v>2005</v>
      </c>
      <c r="E409" t="s">
        <v>38</v>
      </c>
      <c r="F409" t="s">
        <v>26</v>
      </c>
      <c r="G409" t="s">
        <v>457</v>
      </c>
      <c r="H409" t="s">
        <v>40</v>
      </c>
      <c r="I409">
        <v>28403</v>
      </c>
      <c r="J409" t="s">
        <v>41</v>
      </c>
      <c r="K409" t="s">
        <v>2006</v>
      </c>
      <c r="L409" t="s">
        <v>31</v>
      </c>
      <c r="M409" t="s">
        <v>227</v>
      </c>
      <c r="N409" t="s">
        <v>2007</v>
      </c>
      <c r="O409">
        <v>13.12</v>
      </c>
      <c r="P409">
        <v>5</v>
      </c>
      <c r="Q409">
        <v>0.2</v>
      </c>
      <c r="R409">
        <v>1.48</v>
      </c>
      <c r="S409" s="1">
        <v>42333</v>
      </c>
      <c r="T409">
        <v>2015</v>
      </c>
      <c r="U409" s="1">
        <v>42337</v>
      </c>
    </row>
    <row r="410" spans="1:21" x14ac:dyDescent="0.3">
      <c r="A410" t="s">
        <v>2008</v>
      </c>
      <c r="B410" t="s">
        <v>35</v>
      </c>
      <c r="C410" t="s">
        <v>2009</v>
      </c>
      <c r="D410" t="s">
        <v>2010</v>
      </c>
      <c r="E410" t="s">
        <v>38</v>
      </c>
      <c r="F410" t="s">
        <v>26</v>
      </c>
      <c r="G410" t="s">
        <v>2011</v>
      </c>
      <c r="H410" t="s">
        <v>103</v>
      </c>
      <c r="I410">
        <v>33437</v>
      </c>
      <c r="J410" t="s">
        <v>41</v>
      </c>
      <c r="K410" t="s">
        <v>2012</v>
      </c>
      <c r="L410" t="s">
        <v>31</v>
      </c>
      <c r="M410" t="s">
        <v>43</v>
      </c>
      <c r="N410" t="s">
        <v>2013</v>
      </c>
      <c r="O410">
        <v>15.55</v>
      </c>
      <c r="P410">
        <v>3</v>
      </c>
      <c r="Q410">
        <v>0.2</v>
      </c>
      <c r="R410">
        <v>5.44</v>
      </c>
      <c r="S410" s="1">
        <v>41912</v>
      </c>
      <c r="T410">
        <v>2014</v>
      </c>
      <c r="U410" s="1">
        <v>41912</v>
      </c>
    </row>
    <row r="411" spans="1:21" x14ac:dyDescent="0.3">
      <c r="A411" t="s">
        <v>2014</v>
      </c>
      <c r="B411" t="s">
        <v>35</v>
      </c>
      <c r="C411" t="s">
        <v>2015</v>
      </c>
      <c r="D411" t="s">
        <v>2016</v>
      </c>
      <c r="E411" t="s">
        <v>38</v>
      </c>
      <c r="F411" t="s">
        <v>26</v>
      </c>
      <c r="G411" t="s">
        <v>199</v>
      </c>
      <c r="H411" t="s">
        <v>200</v>
      </c>
      <c r="I411">
        <v>19143</v>
      </c>
      <c r="J411" t="s">
        <v>126</v>
      </c>
      <c r="K411" t="s">
        <v>2017</v>
      </c>
      <c r="L411" t="s">
        <v>91</v>
      </c>
      <c r="M411" t="s">
        <v>184</v>
      </c>
      <c r="N411" t="s">
        <v>2018</v>
      </c>
      <c r="O411">
        <v>86.38</v>
      </c>
      <c r="P411">
        <v>3</v>
      </c>
      <c r="Q411">
        <v>0.2</v>
      </c>
      <c r="R411">
        <v>1.08</v>
      </c>
      <c r="S411" s="1">
        <v>41813</v>
      </c>
      <c r="T411">
        <v>2014</v>
      </c>
      <c r="U411" s="1">
        <v>41818</v>
      </c>
    </row>
    <row r="412" spans="1:21" x14ac:dyDescent="0.3">
      <c r="A412" t="s">
        <v>2019</v>
      </c>
      <c r="B412" t="s">
        <v>35</v>
      </c>
      <c r="C412" t="s">
        <v>836</v>
      </c>
      <c r="D412" t="s">
        <v>837</v>
      </c>
      <c r="E412" t="s">
        <v>38</v>
      </c>
      <c r="F412" t="s">
        <v>26</v>
      </c>
      <c r="G412" t="s">
        <v>124</v>
      </c>
      <c r="H412" t="s">
        <v>125</v>
      </c>
      <c r="I412">
        <v>10011</v>
      </c>
      <c r="J412" t="s">
        <v>126</v>
      </c>
      <c r="K412" t="s">
        <v>2020</v>
      </c>
      <c r="L412" t="s">
        <v>31</v>
      </c>
      <c r="M412" t="s">
        <v>43</v>
      </c>
      <c r="N412" t="s">
        <v>2021</v>
      </c>
      <c r="O412">
        <v>19.649999999999999</v>
      </c>
      <c r="P412">
        <v>3</v>
      </c>
      <c r="Q412">
        <v>0</v>
      </c>
      <c r="R412">
        <v>9.0399999999999991</v>
      </c>
      <c r="S412" s="1">
        <v>42328</v>
      </c>
      <c r="T412">
        <v>2015</v>
      </c>
      <c r="U412" s="1">
        <v>42334</v>
      </c>
    </row>
    <row r="413" spans="1:21" x14ac:dyDescent="0.3">
      <c r="A413" t="s">
        <v>2022</v>
      </c>
      <c r="B413" t="s">
        <v>724</v>
      </c>
      <c r="C413" t="s">
        <v>1956</v>
      </c>
      <c r="D413" t="s">
        <v>1957</v>
      </c>
      <c r="E413" t="s">
        <v>38</v>
      </c>
      <c r="F413" t="s">
        <v>26</v>
      </c>
      <c r="G413" t="s">
        <v>124</v>
      </c>
      <c r="H413" t="s">
        <v>125</v>
      </c>
      <c r="I413">
        <v>10009</v>
      </c>
      <c r="J413" t="s">
        <v>126</v>
      </c>
      <c r="K413" t="s">
        <v>779</v>
      </c>
      <c r="L413" t="s">
        <v>31</v>
      </c>
      <c r="M413" t="s">
        <v>43</v>
      </c>
      <c r="N413" t="s">
        <v>780</v>
      </c>
      <c r="O413">
        <v>146.82</v>
      </c>
      <c r="P413">
        <v>3</v>
      </c>
      <c r="Q413">
        <v>0</v>
      </c>
      <c r="R413">
        <v>73.41</v>
      </c>
      <c r="S413" s="1">
        <v>43055</v>
      </c>
      <c r="T413">
        <v>2017</v>
      </c>
      <c r="U413" s="1">
        <v>43055</v>
      </c>
    </row>
    <row r="414" spans="1:21" x14ac:dyDescent="0.3">
      <c r="A414" t="s">
        <v>2023</v>
      </c>
      <c r="B414" t="s">
        <v>35</v>
      </c>
      <c r="C414" t="s">
        <v>2024</v>
      </c>
      <c r="D414" t="s">
        <v>2025</v>
      </c>
      <c r="E414" t="s">
        <v>38</v>
      </c>
      <c r="F414" t="s">
        <v>26</v>
      </c>
      <c r="G414" t="s">
        <v>39</v>
      </c>
      <c r="H414" t="s">
        <v>28</v>
      </c>
      <c r="I414">
        <v>94521</v>
      </c>
      <c r="J414" t="s">
        <v>29</v>
      </c>
      <c r="K414" t="s">
        <v>1087</v>
      </c>
      <c r="L414" t="s">
        <v>74</v>
      </c>
      <c r="M414" t="s">
        <v>157</v>
      </c>
      <c r="N414" t="s">
        <v>1088</v>
      </c>
      <c r="O414">
        <v>43.31</v>
      </c>
      <c r="P414">
        <v>1</v>
      </c>
      <c r="Q414">
        <v>0</v>
      </c>
      <c r="R414">
        <v>4.33</v>
      </c>
      <c r="S414" s="1">
        <v>41985</v>
      </c>
      <c r="T414">
        <v>2014</v>
      </c>
      <c r="U414" s="1">
        <v>41990</v>
      </c>
    </row>
    <row r="415" spans="1:21" x14ac:dyDescent="0.3">
      <c r="A415" t="s">
        <v>2026</v>
      </c>
      <c r="B415" t="s">
        <v>35</v>
      </c>
      <c r="C415" t="s">
        <v>2027</v>
      </c>
      <c r="D415" t="s">
        <v>2028</v>
      </c>
      <c r="E415" t="s">
        <v>38</v>
      </c>
      <c r="F415" t="s">
        <v>26</v>
      </c>
      <c r="G415" t="s">
        <v>124</v>
      </c>
      <c r="H415" t="s">
        <v>125</v>
      </c>
      <c r="I415">
        <v>10035</v>
      </c>
      <c r="J415" t="s">
        <v>126</v>
      </c>
      <c r="K415" t="s">
        <v>2029</v>
      </c>
      <c r="L415" t="s">
        <v>91</v>
      </c>
      <c r="M415" t="s">
        <v>92</v>
      </c>
      <c r="N415" t="s">
        <v>2030</v>
      </c>
      <c r="O415">
        <v>84.95</v>
      </c>
      <c r="P415">
        <v>5</v>
      </c>
      <c r="Q415">
        <v>0</v>
      </c>
      <c r="R415">
        <v>22.09</v>
      </c>
      <c r="S415" s="1">
        <v>42825</v>
      </c>
      <c r="T415">
        <v>2017</v>
      </c>
      <c r="U415" s="1">
        <v>42859</v>
      </c>
    </row>
    <row r="416" spans="1:21" x14ac:dyDescent="0.3">
      <c r="A416" t="s">
        <v>2031</v>
      </c>
      <c r="B416" t="s">
        <v>22</v>
      </c>
      <c r="C416" t="s">
        <v>2032</v>
      </c>
      <c r="D416" t="s">
        <v>2033</v>
      </c>
      <c r="E416" t="s">
        <v>38</v>
      </c>
      <c r="F416" t="s">
        <v>26</v>
      </c>
      <c r="G416" t="s">
        <v>2034</v>
      </c>
      <c r="H416" t="s">
        <v>207</v>
      </c>
      <c r="I416">
        <v>63116</v>
      </c>
      <c r="J416" t="s">
        <v>58</v>
      </c>
      <c r="K416" t="s">
        <v>532</v>
      </c>
      <c r="L416" t="s">
        <v>91</v>
      </c>
      <c r="M416" t="s">
        <v>184</v>
      </c>
      <c r="N416" t="s">
        <v>533</v>
      </c>
      <c r="O416">
        <v>111.79</v>
      </c>
      <c r="P416">
        <v>7</v>
      </c>
      <c r="Q416">
        <v>0</v>
      </c>
      <c r="R416">
        <v>43.6</v>
      </c>
      <c r="S416" s="1">
        <v>41967</v>
      </c>
      <c r="T416">
        <v>2014</v>
      </c>
      <c r="U416" s="1">
        <v>41972</v>
      </c>
    </row>
    <row r="417" spans="1:21" x14ac:dyDescent="0.3">
      <c r="A417" t="s">
        <v>2035</v>
      </c>
      <c r="B417" t="s">
        <v>35</v>
      </c>
      <c r="C417" t="s">
        <v>1497</v>
      </c>
      <c r="D417" t="s">
        <v>1498</v>
      </c>
      <c r="E417" t="s">
        <v>38</v>
      </c>
      <c r="F417" t="s">
        <v>26</v>
      </c>
      <c r="G417" t="s">
        <v>421</v>
      </c>
      <c r="H417" t="s">
        <v>511</v>
      </c>
      <c r="I417">
        <v>2169</v>
      </c>
      <c r="J417" t="s">
        <v>126</v>
      </c>
      <c r="K417" t="s">
        <v>2036</v>
      </c>
      <c r="L417" t="s">
        <v>31</v>
      </c>
      <c r="M417" t="s">
        <v>43</v>
      </c>
      <c r="N417" t="s">
        <v>2037</v>
      </c>
      <c r="O417">
        <v>14.94</v>
      </c>
      <c r="P417">
        <v>3</v>
      </c>
      <c r="Q417">
        <v>0</v>
      </c>
      <c r="R417">
        <v>7.02</v>
      </c>
      <c r="S417" s="1">
        <v>42330</v>
      </c>
      <c r="T417">
        <v>2015</v>
      </c>
      <c r="U417" s="1">
        <v>42334</v>
      </c>
    </row>
    <row r="418" spans="1:21" x14ac:dyDescent="0.3">
      <c r="A418" t="s">
        <v>2038</v>
      </c>
      <c r="B418" t="s">
        <v>35</v>
      </c>
      <c r="C418" t="s">
        <v>2039</v>
      </c>
      <c r="D418" t="s">
        <v>2040</v>
      </c>
      <c r="E418" t="s">
        <v>25</v>
      </c>
      <c r="F418" t="s">
        <v>26</v>
      </c>
      <c r="G418" t="s">
        <v>124</v>
      </c>
      <c r="H418" t="s">
        <v>125</v>
      </c>
      <c r="I418">
        <v>10009</v>
      </c>
      <c r="J418" t="s">
        <v>126</v>
      </c>
      <c r="K418" t="s">
        <v>2041</v>
      </c>
      <c r="L418" t="s">
        <v>31</v>
      </c>
      <c r="M418" t="s">
        <v>51</v>
      </c>
      <c r="N418" t="s">
        <v>2042</v>
      </c>
      <c r="O418">
        <v>14.16</v>
      </c>
      <c r="P418">
        <v>2</v>
      </c>
      <c r="Q418">
        <v>0.2</v>
      </c>
      <c r="R418">
        <v>5.13</v>
      </c>
      <c r="S418" s="1">
        <v>42565</v>
      </c>
      <c r="T418">
        <v>2016</v>
      </c>
      <c r="U418" s="1">
        <v>42569</v>
      </c>
    </row>
    <row r="419" spans="1:21" x14ac:dyDescent="0.3">
      <c r="A419" t="s">
        <v>2043</v>
      </c>
      <c r="B419" t="s">
        <v>22</v>
      </c>
      <c r="C419" t="s">
        <v>2044</v>
      </c>
      <c r="D419" t="s">
        <v>2045</v>
      </c>
      <c r="E419" t="s">
        <v>38</v>
      </c>
      <c r="F419" t="s">
        <v>26</v>
      </c>
      <c r="G419" t="s">
        <v>27</v>
      </c>
      <c r="H419" t="s">
        <v>28</v>
      </c>
      <c r="I419">
        <v>90032</v>
      </c>
      <c r="J419" t="s">
        <v>29</v>
      </c>
      <c r="K419" t="s">
        <v>400</v>
      </c>
      <c r="L419" t="s">
        <v>31</v>
      </c>
      <c r="M419" t="s">
        <v>350</v>
      </c>
      <c r="N419" t="s">
        <v>401</v>
      </c>
      <c r="O419">
        <v>21.48</v>
      </c>
      <c r="P419">
        <v>6</v>
      </c>
      <c r="Q419">
        <v>0</v>
      </c>
      <c r="R419">
        <v>10.74</v>
      </c>
      <c r="S419" s="1">
        <v>42576</v>
      </c>
      <c r="T419">
        <v>2016</v>
      </c>
      <c r="U419" s="1">
        <v>42578</v>
      </c>
    </row>
    <row r="420" spans="1:21" x14ac:dyDescent="0.3">
      <c r="A420" t="s">
        <v>2046</v>
      </c>
      <c r="B420" t="s">
        <v>35</v>
      </c>
      <c r="C420" t="s">
        <v>224</v>
      </c>
      <c r="D420" t="s">
        <v>225</v>
      </c>
      <c r="E420" t="s">
        <v>80</v>
      </c>
      <c r="F420" t="s">
        <v>26</v>
      </c>
      <c r="G420" t="s">
        <v>2047</v>
      </c>
      <c r="H420" t="s">
        <v>103</v>
      </c>
      <c r="I420">
        <v>32725</v>
      </c>
      <c r="J420" t="s">
        <v>41</v>
      </c>
      <c r="K420" t="s">
        <v>2048</v>
      </c>
      <c r="L420" t="s">
        <v>31</v>
      </c>
      <c r="M420" t="s">
        <v>227</v>
      </c>
      <c r="N420" t="s">
        <v>2049</v>
      </c>
      <c r="O420">
        <v>17.86</v>
      </c>
      <c r="P420">
        <v>4</v>
      </c>
      <c r="Q420">
        <v>0.2</v>
      </c>
      <c r="R420">
        <v>2.0099999999999998</v>
      </c>
      <c r="S420" s="1">
        <v>43029</v>
      </c>
      <c r="T420">
        <v>2017</v>
      </c>
      <c r="U420" s="1">
        <v>43034</v>
      </c>
    </row>
    <row r="421" spans="1:21" x14ac:dyDescent="0.3">
      <c r="A421" t="s">
        <v>2050</v>
      </c>
      <c r="B421" t="s">
        <v>35</v>
      </c>
      <c r="C421" t="s">
        <v>2051</v>
      </c>
      <c r="D421" t="s">
        <v>2052</v>
      </c>
      <c r="E421" t="s">
        <v>80</v>
      </c>
      <c r="F421" t="s">
        <v>26</v>
      </c>
      <c r="G421" t="s">
        <v>1661</v>
      </c>
      <c r="H421" t="s">
        <v>28</v>
      </c>
      <c r="I421">
        <v>94601</v>
      </c>
      <c r="J421" t="s">
        <v>29</v>
      </c>
      <c r="K421" t="s">
        <v>2053</v>
      </c>
      <c r="L421" t="s">
        <v>31</v>
      </c>
      <c r="M421" t="s">
        <v>227</v>
      </c>
      <c r="N421" t="s">
        <v>2054</v>
      </c>
      <c r="O421">
        <v>34.58</v>
      </c>
      <c r="P421">
        <v>1</v>
      </c>
      <c r="Q421">
        <v>0</v>
      </c>
      <c r="R421">
        <v>10.029999999999999</v>
      </c>
      <c r="S421" s="1">
        <v>42552</v>
      </c>
      <c r="T421">
        <v>2016</v>
      </c>
      <c r="U421" s="1">
        <v>42705</v>
      </c>
    </row>
    <row r="422" spans="1:21" x14ac:dyDescent="0.3">
      <c r="A422" t="s">
        <v>2055</v>
      </c>
      <c r="B422" t="s">
        <v>35</v>
      </c>
      <c r="C422" t="s">
        <v>2056</v>
      </c>
      <c r="D422" t="s">
        <v>2057</v>
      </c>
      <c r="E422" t="s">
        <v>80</v>
      </c>
      <c r="F422" t="s">
        <v>26</v>
      </c>
      <c r="G422" t="s">
        <v>2058</v>
      </c>
      <c r="H422" t="s">
        <v>28</v>
      </c>
      <c r="I422">
        <v>95336</v>
      </c>
      <c r="J422" t="s">
        <v>29</v>
      </c>
      <c r="K422" t="s">
        <v>2059</v>
      </c>
      <c r="L422" t="s">
        <v>31</v>
      </c>
      <c r="M422" t="s">
        <v>43</v>
      </c>
      <c r="N422" t="s">
        <v>2060</v>
      </c>
      <c r="O422">
        <v>314.55</v>
      </c>
      <c r="P422">
        <v>3</v>
      </c>
      <c r="Q422">
        <v>0</v>
      </c>
      <c r="R422">
        <v>150.97999999999999</v>
      </c>
      <c r="S422" s="1">
        <v>42807</v>
      </c>
      <c r="T422">
        <v>2017</v>
      </c>
      <c r="U422" s="1">
        <v>42813</v>
      </c>
    </row>
    <row r="423" spans="1:21" x14ac:dyDescent="0.3">
      <c r="A423" t="s">
        <v>2061</v>
      </c>
      <c r="B423" t="s">
        <v>114</v>
      </c>
      <c r="C423" t="s">
        <v>2062</v>
      </c>
      <c r="D423" t="s">
        <v>2063</v>
      </c>
      <c r="E423" t="s">
        <v>38</v>
      </c>
      <c r="F423" t="s">
        <v>26</v>
      </c>
      <c r="G423" t="s">
        <v>162</v>
      </c>
      <c r="H423" t="s">
        <v>28</v>
      </c>
      <c r="I423">
        <v>94122</v>
      </c>
      <c r="J423" t="s">
        <v>29</v>
      </c>
      <c r="K423" t="s">
        <v>2064</v>
      </c>
      <c r="L423" t="s">
        <v>31</v>
      </c>
      <c r="M423" t="s">
        <v>51</v>
      </c>
      <c r="N423" t="s">
        <v>2065</v>
      </c>
      <c r="O423">
        <v>19.75</v>
      </c>
      <c r="P423">
        <v>3</v>
      </c>
      <c r="Q423">
        <v>0.2</v>
      </c>
      <c r="R423">
        <v>6.91</v>
      </c>
      <c r="S423" s="1">
        <v>41647</v>
      </c>
      <c r="T423">
        <v>2014</v>
      </c>
      <c r="U423" s="1">
        <v>41706</v>
      </c>
    </row>
    <row r="424" spans="1:21" x14ac:dyDescent="0.3">
      <c r="A424" t="s">
        <v>2066</v>
      </c>
      <c r="B424" t="s">
        <v>22</v>
      </c>
      <c r="C424" t="s">
        <v>2067</v>
      </c>
      <c r="D424" t="s">
        <v>2068</v>
      </c>
      <c r="E424" t="s">
        <v>25</v>
      </c>
      <c r="F424" t="s">
        <v>26</v>
      </c>
      <c r="G424" t="s">
        <v>81</v>
      </c>
      <c r="H424" t="s">
        <v>82</v>
      </c>
      <c r="I424">
        <v>77041</v>
      </c>
      <c r="J424" t="s">
        <v>58</v>
      </c>
      <c r="K424" t="s">
        <v>2069</v>
      </c>
      <c r="L424" t="s">
        <v>31</v>
      </c>
      <c r="M424" t="s">
        <v>60</v>
      </c>
      <c r="N424" t="s">
        <v>2070</v>
      </c>
      <c r="O424">
        <v>61.79</v>
      </c>
      <c r="P424">
        <v>4</v>
      </c>
      <c r="Q424">
        <v>0.2</v>
      </c>
      <c r="R424">
        <v>6.18</v>
      </c>
      <c r="S424" s="1">
        <v>42215</v>
      </c>
      <c r="T424">
        <v>2015</v>
      </c>
      <c r="U424" s="1">
        <v>42215</v>
      </c>
    </row>
    <row r="425" spans="1:21" x14ac:dyDescent="0.3">
      <c r="A425" t="s">
        <v>2071</v>
      </c>
      <c r="B425" t="s">
        <v>22</v>
      </c>
      <c r="C425" t="s">
        <v>298</v>
      </c>
      <c r="D425" t="s">
        <v>299</v>
      </c>
      <c r="E425" t="s">
        <v>25</v>
      </c>
      <c r="F425" t="s">
        <v>26</v>
      </c>
      <c r="G425" t="s">
        <v>2072</v>
      </c>
      <c r="H425" t="s">
        <v>28</v>
      </c>
      <c r="I425">
        <v>93905</v>
      </c>
      <c r="J425" t="s">
        <v>29</v>
      </c>
      <c r="K425" t="s">
        <v>2073</v>
      </c>
      <c r="L425" t="s">
        <v>31</v>
      </c>
      <c r="M425" t="s">
        <v>51</v>
      </c>
      <c r="N425" t="s">
        <v>2074</v>
      </c>
      <c r="O425">
        <v>54.9</v>
      </c>
      <c r="P425">
        <v>2</v>
      </c>
      <c r="Q425">
        <v>0.2</v>
      </c>
      <c r="R425">
        <v>18.53</v>
      </c>
      <c r="S425" s="1">
        <v>42743</v>
      </c>
      <c r="T425">
        <v>2017</v>
      </c>
      <c r="U425" s="1">
        <v>42833</v>
      </c>
    </row>
    <row r="426" spans="1:21" x14ac:dyDescent="0.3">
      <c r="A426" t="s">
        <v>2075</v>
      </c>
      <c r="B426" t="s">
        <v>724</v>
      </c>
      <c r="C426" t="s">
        <v>2076</v>
      </c>
      <c r="D426" t="s">
        <v>2077</v>
      </c>
      <c r="E426" t="s">
        <v>38</v>
      </c>
      <c r="F426" t="s">
        <v>26</v>
      </c>
      <c r="G426" t="s">
        <v>2078</v>
      </c>
      <c r="H426" t="s">
        <v>1250</v>
      </c>
      <c r="I426">
        <v>35810</v>
      </c>
      <c r="J426" t="s">
        <v>41</v>
      </c>
      <c r="K426" t="s">
        <v>2079</v>
      </c>
      <c r="L426" t="s">
        <v>91</v>
      </c>
      <c r="M426" t="s">
        <v>184</v>
      </c>
      <c r="N426" t="s">
        <v>2080</v>
      </c>
      <c r="O426">
        <v>29</v>
      </c>
      <c r="P426">
        <v>2</v>
      </c>
      <c r="Q426">
        <v>0</v>
      </c>
      <c r="R426">
        <v>7.25</v>
      </c>
      <c r="S426" s="1">
        <v>42565</v>
      </c>
      <c r="T426">
        <v>2016</v>
      </c>
      <c r="U426" s="1">
        <v>42565</v>
      </c>
    </row>
    <row r="427" spans="1:21" x14ac:dyDescent="0.3">
      <c r="A427" t="s">
        <v>2081</v>
      </c>
      <c r="B427" t="s">
        <v>35</v>
      </c>
      <c r="C427" t="s">
        <v>2082</v>
      </c>
      <c r="D427" t="s">
        <v>2083</v>
      </c>
      <c r="E427" t="s">
        <v>38</v>
      </c>
      <c r="F427" t="s">
        <v>26</v>
      </c>
      <c r="G427" t="s">
        <v>27</v>
      </c>
      <c r="H427" t="s">
        <v>28</v>
      </c>
      <c r="I427">
        <v>90049</v>
      </c>
      <c r="J427" t="s">
        <v>29</v>
      </c>
      <c r="K427" t="s">
        <v>2084</v>
      </c>
      <c r="L427" t="s">
        <v>31</v>
      </c>
      <c r="M427" t="s">
        <v>171</v>
      </c>
      <c r="N427" t="s">
        <v>2085</v>
      </c>
      <c r="O427">
        <v>60.81</v>
      </c>
      <c r="P427">
        <v>3</v>
      </c>
      <c r="Q427">
        <v>0</v>
      </c>
      <c r="R427">
        <v>17.03</v>
      </c>
      <c r="S427" s="1">
        <v>42546</v>
      </c>
      <c r="T427">
        <v>2016</v>
      </c>
      <c r="U427" s="1">
        <v>42550</v>
      </c>
    </row>
    <row r="428" spans="1:21" x14ac:dyDescent="0.3">
      <c r="A428" t="s">
        <v>2086</v>
      </c>
      <c r="B428" t="s">
        <v>35</v>
      </c>
      <c r="C428" t="s">
        <v>2087</v>
      </c>
      <c r="D428" t="s">
        <v>2088</v>
      </c>
      <c r="E428" t="s">
        <v>38</v>
      </c>
      <c r="F428" t="s">
        <v>26</v>
      </c>
      <c r="G428" t="s">
        <v>2089</v>
      </c>
      <c r="H428" t="s">
        <v>301</v>
      </c>
      <c r="I428">
        <v>37918</v>
      </c>
      <c r="J428" t="s">
        <v>41</v>
      </c>
      <c r="K428" t="s">
        <v>2090</v>
      </c>
      <c r="L428" t="s">
        <v>31</v>
      </c>
      <c r="M428" t="s">
        <v>227</v>
      </c>
      <c r="N428" t="s">
        <v>2091</v>
      </c>
      <c r="O428">
        <v>4.7</v>
      </c>
      <c r="P428">
        <v>2</v>
      </c>
      <c r="Q428">
        <v>0.2</v>
      </c>
      <c r="R428">
        <v>0.41</v>
      </c>
      <c r="S428" s="1">
        <v>42381</v>
      </c>
      <c r="T428">
        <v>2016</v>
      </c>
      <c r="U428" s="1">
        <v>42533</v>
      </c>
    </row>
    <row r="429" spans="1:21" x14ac:dyDescent="0.3">
      <c r="A429" t="s">
        <v>2092</v>
      </c>
      <c r="B429" t="s">
        <v>35</v>
      </c>
      <c r="C429" t="s">
        <v>2093</v>
      </c>
      <c r="D429" t="s">
        <v>2094</v>
      </c>
      <c r="E429" t="s">
        <v>38</v>
      </c>
      <c r="F429" t="s">
        <v>26</v>
      </c>
      <c r="G429" t="s">
        <v>2095</v>
      </c>
      <c r="H429" t="s">
        <v>1250</v>
      </c>
      <c r="I429">
        <v>36116</v>
      </c>
      <c r="J429" t="s">
        <v>41</v>
      </c>
      <c r="K429" t="s">
        <v>736</v>
      </c>
      <c r="L429" t="s">
        <v>31</v>
      </c>
      <c r="M429" t="s">
        <v>227</v>
      </c>
      <c r="N429" t="s">
        <v>737</v>
      </c>
      <c r="O429">
        <v>14.67</v>
      </c>
      <c r="P429">
        <v>3</v>
      </c>
      <c r="Q429">
        <v>0</v>
      </c>
      <c r="R429">
        <v>3.96</v>
      </c>
      <c r="S429" s="1">
        <v>41971</v>
      </c>
      <c r="T429">
        <v>2014</v>
      </c>
      <c r="U429" s="1">
        <v>41971</v>
      </c>
    </row>
    <row r="430" spans="1:21" x14ac:dyDescent="0.3">
      <c r="A430" t="s">
        <v>2096</v>
      </c>
      <c r="B430" t="s">
        <v>35</v>
      </c>
      <c r="C430" t="s">
        <v>1721</v>
      </c>
      <c r="D430" t="s">
        <v>1722</v>
      </c>
      <c r="E430" t="s">
        <v>38</v>
      </c>
      <c r="F430" t="s">
        <v>26</v>
      </c>
      <c r="G430" t="s">
        <v>848</v>
      </c>
      <c r="H430" t="s">
        <v>200</v>
      </c>
      <c r="I430">
        <v>17602</v>
      </c>
      <c r="J430" t="s">
        <v>126</v>
      </c>
      <c r="K430" t="s">
        <v>1429</v>
      </c>
      <c r="L430" t="s">
        <v>74</v>
      </c>
      <c r="M430" t="s">
        <v>157</v>
      </c>
      <c r="N430" t="s">
        <v>2097</v>
      </c>
      <c r="O430">
        <v>20.100000000000001</v>
      </c>
      <c r="P430">
        <v>1</v>
      </c>
      <c r="Q430">
        <v>0.2</v>
      </c>
      <c r="R430">
        <v>1.76</v>
      </c>
      <c r="S430" s="1">
        <v>42184</v>
      </c>
      <c r="T430">
        <v>2015</v>
      </c>
      <c r="U430" s="1">
        <v>42184</v>
      </c>
    </row>
    <row r="431" spans="1:21" x14ac:dyDescent="0.3">
      <c r="A431" t="s">
        <v>2098</v>
      </c>
      <c r="B431" t="s">
        <v>22</v>
      </c>
      <c r="C431" t="s">
        <v>1453</v>
      </c>
      <c r="D431" t="s">
        <v>1454</v>
      </c>
      <c r="E431" t="s">
        <v>80</v>
      </c>
      <c r="F431" t="s">
        <v>26</v>
      </c>
      <c r="G431" t="s">
        <v>2099</v>
      </c>
      <c r="H431" t="s">
        <v>301</v>
      </c>
      <c r="I431">
        <v>37620</v>
      </c>
      <c r="J431" t="s">
        <v>41</v>
      </c>
      <c r="K431" t="s">
        <v>2100</v>
      </c>
      <c r="L431" t="s">
        <v>31</v>
      </c>
      <c r="M431" t="s">
        <v>227</v>
      </c>
      <c r="N431" t="s">
        <v>2101</v>
      </c>
      <c r="O431">
        <v>67.56</v>
      </c>
      <c r="P431">
        <v>3</v>
      </c>
      <c r="Q431">
        <v>0.2</v>
      </c>
      <c r="R431">
        <v>8.4499999999999993</v>
      </c>
      <c r="S431" s="1">
        <v>42652</v>
      </c>
      <c r="T431">
        <v>2016</v>
      </c>
      <c r="U431" s="1">
        <v>42713</v>
      </c>
    </row>
    <row r="432" spans="1:21" x14ac:dyDescent="0.3">
      <c r="A432" t="s">
        <v>2102</v>
      </c>
      <c r="B432" t="s">
        <v>35</v>
      </c>
      <c r="C432" t="s">
        <v>2103</v>
      </c>
      <c r="D432" t="s">
        <v>2104</v>
      </c>
      <c r="E432" t="s">
        <v>80</v>
      </c>
      <c r="F432" t="s">
        <v>26</v>
      </c>
      <c r="G432" t="s">
        <v>124</v>
      </c>
      <c r="H432" t="s">
        <v>125</v>
      </c>
      <c r="I432">
        <v>10009</v>
      </c>
      <c r="J432" t="s">
        <v>126</v>
      </c>
      <c r="K432" t="s">
        <v>2105</v>
      </c>
      <c r="L432" t="s">
        <v>31</v>
      </c>
      <c r="M432" t="s">
        <v>227</v>
      </c>
      <c r="N432" t="s">
        <v>2106</v>
      </c>
      <c r="O432">
        <v>16.52</v>
      </c>
      <c r="P432">
        <v>4</v>
      </c>
      <c r="Q432">
        <v>0</v>
      </c>
      <c r="R432">
        <v>7.6</v>
      </c>
      <c r="S432" s="1">
        <v>42238</v>
      </c>
      <c r="T432">
        <v>2015</v>
      </c>
      <c r="U432" s="1">
        <v>42242</v>
      </c>
    </row>
    <row r="433" spans="1:21" x14ac:dyDescent="0.3">
      <c r="A433" t="s">
        <v>2107</v>
      </c>
      <c r="B433" t="s">
        <v>114</v>
      </c>
      <c r="C433" t="s">
        <v>477</v>
      </c>
      <c r="D433" t="s">
        <v>478</v>
      </c>
      <c r="E433" t="s">
        <v>25</v>
      </c>
      <c r="F433" t="s">
        <v>26</v>
      </c>
      <c r="G433" t="s">
        <v>2108</v>
      </c>
      <c r="H433" t="s">
        <v>110</v>
      </c>
      <c r="I433">
        <v>48146</v>
      </c>
      <c r="J433" t="s">
        <v>58</v>
      </c>
      <c r="K433" t="s">
        <v>2109</v>
      </c>
      <c r="L433" t="s">
        <v>31</v>
      </c>
      <c r="M433" t="s">
        <v>171</v>
      </c>
      <c r="N433" t="s">
        <v>2110</v>
      </c>
      <c r="O433">
        <v>167.29</v>
      </c>
      <c r="P433">
        <v>6</v>
      </c>
      <c r="Q433">
        <v>0.1</v>
      </c>
      <c r="R433">
        <v>29.74</v>
      </c>
      <c r="S433" s="1">
        <v>42701</v>
      </c>
      <c r="T433">
        <v>2016</v>
      </c>
      <c r="U433" s="1">
        <v>42704</v>
      </c>
    </row>
    <row r="434" spans="1:21" x14ac:dyDescent="0.3">
      <c r="A434" t="s">
        <v>2111</v>
      </c>
      <c r="B434" t="s">
        <v>35</v>
      </c>
      <c r="C434" t="s">
        <v>1016</v>
      </c>
      <c r="D434" t="s">
        <v>1017</v>
      </c>
      <c r="E434" t="s">
        <v>38</v>
      </c>
      <c r="F434" t="s">
        <v>26</v>
      </c>
      <c r="G434" t="s">
        <v>124</v>
      </c>
      <c r="H434" t="s">
        <v>125</v>
      </c>
      <c r="I434">
        <v>10035</v>
      </c>
      <c r="J434" t="s">
        <v>126</v>
      </c>
      <c r="K434" t="s">
        <v>2112</v>
      </c>
      <c r="L434" t="s">
        <v>74</v>
      </c>
      <c r="M434" t="s">
        <v>157</v>
      </c>
      <c r="N434" t="s">
        <v>2113</v>
      </c>
      <c r="O434">
        <v>27.42</v>
      </c>
      <c r="P434">
        <v>1</v>
      </c>
      <c r="Q434">
        <v>0</v>
      </c>
      <c r="R434">
        <v>11.24</v>
      </c>
      <c r="S434" s="1">
        <v>43060</v>
      </c>
      <c r="T434">
        <v>2017</v>
      </c>
      <c r="U434" s="1">
        <v>43064</v>
      </c>
    </row>
    <row r="435" spans="1:21" x14ac:dyDescent="0.3">
      <c r="A435" t="s">
        <v>2114</v>
      </c>
      <c r="B435" t="s">
        <v>35</v>
      </c>
      <c r="C435" t="s">
        <v>2115</v>
      </c>
      <c r="D435" t="s">
        <v>2116</v>
      </c>
      <c r="E435" t="s">
        <v>25</v>
      </c>
      <c r="F435" t="s">
        <v>26</v>
      </c>
      <c r="G435" t="s">
        <v>630</v>
      </c>
      <c r="H435" t="s">
        <v>103</v>
      </c>
      <c r="I435">
        <v>32216</v>
      </c>
      <c r="J435" t="s">
        <v>41</v>
      </c>
      <c r="K435" t="s">
        <v>2117</v>
      </c>
      <c r="L435" t="s">
        <v>31</v>
      </c>
      <c r="M435" t="s">
        <v>227</v>
      </c>
      <c r="N435" t="s">
        <v>2118</v>
      </c>
      <c r="O435">
        <v>2.82</v>
      </c>
      <c r="P435">
        <v>2</v>
      </c>
      <c r="Q435">
        <v>0.2</v>
      </c>
      <c r="R435">
        <v>0.99</v>
      </c>
      <c r="S435" s="1">
        <v>41902</v>
      </c>
      <c r="T435">
        <v>2014</v>
      </c>
      <c r="U435" s="1">
        <v>41907</v>
      </c>
    </row>
    <row r="436" spans="1:21" x14ac:dyDescent="0.3">
      <c r="A436" t="s">
        <v>2119</v>
      </c>
      <c r="B436" t="s">
        <v>35</v>
      </c>
      <c r="C436" t="s">
        <v>841</v>
      </c>
      <c r="D436" t="s">
        <v>842</v>
      </c>
      <c r="E436" t="s">
        <v>25</v>
      </c>
      <c r="F436" t="s">
        <v>26</v>
      </c>
      <c r="G436" t="s">
        <v>199</v>
      </c>
      <c r="H436" t="s">
        <v>200</v>
      </c>
      <c r="I436">
        <v>19134</v>
      </c>
      <c r="J436" t="s">
        <v>126</v>
      </c>
      <c r="K436" t="s">
        <v>2120</v>
      </c>
      <c r="L436" t="s">
        <v>31</v>
      </c>
      <c r="M436" t="s">
        <v>43</v>
      </c>
      <c r="N436" t="s">
        <v>2121</v>
      </c>
      <c r="O436">
        <v>54.82</v>
      </c>
      <c r="P436">
        <v>3</v>
      </c>
      <c r="Q436">
        <v>0.2</v>
      </c>
      <c r="R436">
        <v>17.82</v>
      </c>
      <c r="S436" s="1">
        <v>42947</v>
      </c>
      <c r="T436">
        <v>2017</v>
      </c>
      <c r="U436" s="1">
        <v>42947</v>
      </c>
    </row>
    <row r="437" spans="1:21" x14ac:dyDescent="0.3">
      <c r="A437" t="s">
        <v>2122</v>
      </c>
      <c r="B437" t="s">
        <v>35</v>
      </c>
      <c r="C437" t="s">
        <v>2123</v>
      </c>
      <c r="D437" t="s">
        <v>2124</v>
      </c>
      <c r="E437" t="s">
        <v>38</v>
      </c>
      <c r="F437" t="s">
        <v>26</v>
      </c>
      <c r="G437" t="s">
        <v>2125</v>
      </c>
      <c r="H437" t="s">
        <v>526</v>
      </c>
      <c r="I437">
        <v>46350</v>
      </c>
      <c r="J437" t="s">
        <v>58</v>
      </c>
      <c r="K437" t="s">
        <v>2126</v>
      </c>
      <c r="L437" t="s">
        <v>74</v>
      </c>
      <c r="M437" t="s">
        <v>157</v>
      </c>
      <c r="N437" t="s">
        <v>2127</v>
      </c>
      <c r="O437">
        <v>526.45000000000005</v>
      </c>
      <c r="P437">
        <v>5</v>
      </c>
      <c r="Q437">
        <v>0</v>
      </c>
      <c r="R437">
        <v>31.59</v>
      </c>
      <c r="S437" s="1">
        <v>42912</v>
      </c>
      <c r="T437">
        <v>2017</v>
      </c>
      <c r="U437" s="1">
        <v>42912</v>
      </c>
    </row>
    <row r="438" spans="1:21" x14ac:dyDescent="0.3">
      <c r="A438" t="s">
        <v>2128</v>
      </c>
      <c r="B438" t="s">
        <v>35</v>
      </c>
      <c r="C438" t="s">
        <v>2129</v>
      </c>
      <c r="D438" t="s">
        <v>2130</v>
      </c>
      <c r="E438" t="s">
        <v>38</v>
      </c>
      <c r="F438" t="s">
        <v>26</v>
      </c>
      <c r="G438" t="s">
        <v>330</v>
      </c>
      <c r="H438" t="s">
        <v>89</v>
      </c>
      <c r="I438">
        <v>60610</v>
      </c>
      <c r="J438" t="s">
        <v>58</v>
      </c>
      <c r="K438" t="s">
        <v>2131</v>
      </c>
      <c r="L438" t="s">
        <v>31</v>
      </c>
      <c r="M438" t="s">
        <v>60</v>
      </c>
      <c r="N438" t="s">
        <v>2132</v>
      </c>
      <c r="O438">
        <v>228.92</v>
      </c>
      <c r="P438">
        <v>5</v>
      </c>
      <c r="Q438">
        <v>0.2</v>
      </c>
      <c r="R438">
        <v>14.31</v>
      </c>
      <c r="S438" s="1">
        <v>42985</v>
      </c>
      <c r="T438">
        <v>2017</v>
      </c>
      <c r="U438" s="1">
        <v>42985</v>
      </c>
    </row>
    <row r="439" spans="1:21" x14ac:dyDescent="0.3">
      <c r="A439" t="s">
        <v>2133</v>
      </c>
      <c r="B439" t="s">
        <v>22</v>
      </c>
      <c r="C439" t="s">
        <v>2134</v>
      </c>
      <c r="D439" t="s">
        <v>2135</v>
      </c>
      <c r="E439" t="s">
        <v>38</v>
      </c>
      <c r="F439" t="s">
        <v>26</v>
      </c>
      <c r="G439" t="s">
        <v>2136</v>
      </c>
      <c r="H439" t="s">
        <v>1945</v>
      </c>
      <c r="I439">
        <v>97206</v>
      </c>
      <c r="J439" t="s">
        <v>29</v>
      </c>
      <c r="K439" t="s">
        <v>2137</v>
      </c>
      <c r="L439" t="s">
        <v>91</v>
      </c>
      <c r="M439" t="s">
        <v>92</v>
      </c>
      <c r="N439" t="s">
        <v>2138</v>
      </c>
      <c r="O439">
        <v>319.97000000000003</v>
      </c>
      <c r="P439">
        <v>4</v>
      </c>
      <c r="Q439">
        <v>0.2</v>
      </c>
      <c r="R439">
        <v>36</v>
      </c>
      <c r="S439" s="1">
        <v>42352</v>
      </c>
      <c r="T439">
        <v>2015</v>
      </c>
      <c r="U439" s="1">
        <v>42354</v>
      </c>
    </row>
    <row r="440" spans="1:21" x14ac:dyDescent="0.3">
      <c r="A440" t="s">
        <v>2139</v>
      </c>
      <c r="B440" t="s">
        <v>35</v>
      </c>
      <c r="C440" t="s">
        <v>1283</v>
      </c>
      <c r="D440" t="s">
        <v>1284</v>
      </c>
      <c r="E440" t="s">
        <v>25</v>
      </c>
      <c r="F440" t="s">
        <v>26</v>
      </c>
      <c r="G440" t="s">
        <v>1383</v>
      </c>
      <c r="H440" t="s">
        <v>2140</v>
      </c>
      <c r="I440">
        <v>5408</v>
      </c>
      <c r="J440" t="s">
        <v>126</v>
      </c>
      <c r="K440" t="s">
        <v>1688</v>
      </c>
      <c r="L440" t="s">
        <v>91</v>
      </c>
      <c r="M440" t="s">
        <v>184</v>
      </c>
      <c r="N440" t="s">
        <v>1689</v>
      </c>
      <c r="O440">
        <v>205.03</v>
      </c>
      <c r="P440">
        <v>7</v>
      </c>
      <c r="Q440">
        <v>0</v>
      </c>
      <c r="R440">
        <v>67.66</v>
      </c>
      <c r="S440" s="1">
        <v>42867</v>
      </c>
      <c r="T440">
        <v>2017</v>
      </c>
      <c r="U440" s="1">
        <v>43020</v>
      </c>
    </row>
    <row r="441" spans="1:21" x14ac:dyDescent="0.3">
      <c r="A441" t="s">
        <v>2141</v>
      </c>
      <c r="B441" t="s">
        <v>35</v>
      </c>
      <c r="C441" t="s">
        <v>2142</v>
      </c>
      <c r="D441" t="s">
        <v>2143</v>
      </c>
      <c r="E441" t="s">
        <v>80</v>
      </c>
      <c r="F441" t="s">
        <v>26</v>
      </c>
      <c r="G441" t="s">
        <v>1377</v>
      </c>
      <c r="H441" t="s">
        <v>66</v>
      </c>
      <c r="I441">
        <v>84604</v>
      </c>
      <c r="J441" t="s">
        <v>29</v>
      </c>
      <c r="K441" t="s">
        <v>2144</v>
      </c>
      <c r="L441" t="s">
        <v>31</v>
      </c>
      <c r="M441" t="s">
        <v>446</v>
      </c>
      <c r="N441" t="s">
        <v>2145</v>
      </c>
      <c r="O441">
        <v>44.4</v>
      </c>
      <c r="P441">
        <v>5</v>
      </c>
      <c r="Q441">
        <v>0</v>
      </c>
      <c r="R441">
        <v>12.43</v>
      </c>
      <c r="S441" s="1">
        <v>42566</v>
      </c>
      <c r="T441">
        <v>2016</v>
      </c>
      <c r="U441" s="1">
        <v>42572</v>
      </c>
    </row>
    <row r="442" spans="1:21" x14ac:dyDescent="0.3">
      <c r="A442" t="s">
        <v>2146</v>
      </c>
      <c r="B442" t="s">
        <v>22</v>
      </c>
      <c r="C442" t="s">
        <v>2147</v>
      </c>
      <c r="D442" t="s">
        <v>2148</v>
      </c>
      <c r="E442" t="s">
        <v>80</v>
      </c>
      <c r="F442" t="s">
        <v>26</v>
      </c>
      <c r="G442" t="s">
        <v>550</v>
      </c>
      <c r="H442" t="s">
        <v>28</v>
      </c>
      <c r="I442">
        <v>92105</v>
      </c>
      <c r="J442" t="s">
        <v>29</v>
      </c>
      <c r="K442" t="s">
        <v>2149</v>
      </c>
      <c r="L442" t="s">
        <v>31</v>
      </c>
      <c r="M442" t="s">
        <v>43</v>
      </c>
      <c r="N442" t="s">
        <v>2150</v>
      </c>
      <c r="O442">
        <v>143.69999999999999</v>
      </c>
      <c r="P442">
        <v>3</v>
      </c>
      <c r="Q442">
        <v>0</v>
      </c>
      <c r="R442">
        <v>68.98</v>
      </c>
      <c r="S442" s="1">
        <v>42475</v>
      </c>
      <c r="T442">
        <v>2016</v>
      </c>
      <c r="U442" s="1">
        <v>42477</v>
      </c>
    </row>
    <row r="443" spans="1:21" x14ac:dyDescent="0.3">
      <c r="A443" t="s">
        <v>2151</v>
      </c>
      <c r="B443" t="s">
        <v>114</v>
      </c>
      <c r="C443" t="s">
        <v>1056</v>
      </c>
      <c r="D443" t="s">
        <v>1057</v>
      </c>
      <c r="E443" t="s">
        <v>38</v>
      </c>
      <c r="F443" t="s">
        <v>26</v>
      </c>
      <c r="G443" t="s">
        <v>162</v>
      </c>
      <c r="H443" t="s">
        <v>28</v>
      </c>
      <c r="I443">
        <v>94122</v>
      </c>
      <c r="J443" t="s">
        <v>29</v>
      </c>
      <c r="K443" t="s">
        <v>494</v>
      </c>
      <c r="L443" t="s">
        <v>74</v>
      </c>
      <c r="M443" t="s">
        <v>146</v>
      </c>
      <c r="N443" t="s">
        <v>495</v>
      </c>
      <c r="O443">
        <v>1212.96</v>
      </c>
      <c r="P443">
        <v>7</v>
      </c>
      <c r="Q443">
        <v>0.2</v>
      </c>
      <c r="R443">
        <v>90.97</v>
      </c>
      <c r="S443" s="1">
        <v>42902</v>
      </c>
      <c r="T443">
        <v>2017</v>
      </c>
      <c r="U443" s="1">
        <v>42905</v>
      </c>
    </row>
    <row r="444" spans="1:21" x14ac:dyDescent="0.3">
      <c r="A444" t="s">
        <v>2152</v>
      </c>
      <c r="B444" t="s">
        <v>724</v>
      </c>
      <c r="C444" t="s">
        <v>2153</v>
      </c>
      <c r="D444" t="s">
        <v>2154</v>
      </c>
      <c r="E444" t="s">
        <v>38</v>
      </c>
      <c r="F444" t="s">
        <v>26</v>
      </c>
      <c r="G444" t="s">
        <v>124</v>
      </c>
      <c r="H444" t="s">
        <v>125</v>
      </c>
      <c r="I444">
        <v>10035</v>
      </c>
      <c r="J444" t="s">
        <v>126</v>
      </c>
      <c r="K444" t="s">
        <v>2155</v>
      </c>
      <c r="L444" t="s">
        <v>91</v>
      </c>
      <c r="M444" t="s">
        <v>184</v>
      </c>
      <c r="N444" t="s">
        <v>2156</v>
      </c>
      <c r="O444">
        <v>166.24</v>
      </c>
      <c r="P444">
        <v>1</v>
      </c>
      <c r="Q444">
        <v>0</v>
      </c>
      <c r="R444">
        <v>24.94</v>
      </c>
      <c r="S444" s="1">
        <v>42356</v>
      </c>
      <c r="T444">
        <v>2015</v>
      </c>
      <c r="U444" s="1">
        <v>42356</v>
      </c>
    </row>
    <row r="445" spans="1:21" x14ac:dyDescent="0.3">
      <c r="A445" t="s">
        <v>2157</v>
      </c>
      <c r="B445" t="s">
        <v>114</v>
      </c>
      <c r="C445" t="s">
        <v>2158</v>
      </c>
      <c r="D445" t="s">
        <v>2159</v>
      </c>
      <c r="E445" t="s">
        <v>38</v>
      </c>
      <c r="F445" t="s">
        <v>26</v>
      </c>
      <c r="G445" t="s">
        <v>382</v>
      </c>
      <c r="H445" t="s">
        <v>118</v>
      </c>
      <c r="I445">
        <v>22204</v>
      </c>
      <c r="J445" t="s">
        <v>41</v>
      </c>
      <c r="K445" t="s">
        <v>741</v>
      </c>
      <c r="L445" t="s">
        <v>74</v>
      </c>
      <c r="M445" t="s">
        <v>742</v>
      </c>
      <c r="N445" t="s">
        <v>743</v>
      </c>
      <c r="O445">
        <v>359.97</v>
      </c>
      <c r="P445">
        <v>3</v>
      </c>
      <c r="Q445">
        <v>0</v>
      </c>
      <c r="R445">
        <v>79.19</v>
      </c>
      <c r="S445" s="1">
        <v>42888</v>
      </c>
      <c r="T445">
        <v>2017</v>
      </c>
      <c r="U445" s="1">
        <v>42980</v>
      </c>
    </row>
    <row r="446" spans="1:21" x14ac:dyDescent="0.3">
      <c r="A446" t="s">
        <v>2160</v>
      </c>
      <c r="B446" t="s">
        <v>724</v>
      </c>
      <c r="C446" t="s">
        <v>2161</v>
      </c>
      <c r="D446" t="s">
        <v>2162</v>
      </c>
      <c r="E446" t="s">
        <v>80</v>
      </c>
      <c r="F446" t="s">
        <v>26</v>
      </c>
      <c r="G446" t="s">
        <v>881</v>
      </c>
      <c r="H446" t="s">
        <v>40</v>
      </c>
      <c r="I446">
        <v>28110</v>
      </c>
      <c r="J446" t="s">
        <v>41</v>
      </c>
      <c r="K446" t="s">
        <v>2163</v>
      </c>
      <c r="L446" t="s">
        <v>31</v>
      </c>
      <c r="M446" t="s">
        <v>43</v>
      </c>
      <c r="N446" t="s">
        <v>2164</v>
      </c>
      <c r="O446">
        <v>7.97</v>
      </c>
      <c r="P446">
        <v>2</v>
      </c>
      <c r="Q446">
        <v>0.2</v>
      </c>
      <c r="R446">
        <v>2.69</v>
      </c>
      <c r="S446" s="1">
        <v>43079</v>
      </c>
      <c r="T446">
        <v>2017</v>
      </c>
      <c r="U446" s="1">
        <v>43079</v>
      </c>
    </row>
    <row r="447" spans="1:21" x14ac:dyDescent="0.3">
      <c r="A447" t="s">
        <v>2165</v>
      </c>
      <c r="B447" t="s">
        <v>724</v>
      </c>
      <c r="C447" t="s">
        <v>2166</v>
      </c>
      <c r="D447" t="s">
        <v>2167</v>
      </c>
      <c r="E447" t="s">
        <v>38</v>
      </c>
      <c r="F447" t="s">
        <v>26</v>
      </c>
      <c r="G447" t="s">
        <v>48</v>
      </c>
      <c r="H447" t="s">
        <v>49</v>
      </c>
      <c r="I447">
        <v>98115</v>
      </c>
      <c r="J447" t="s">
        <v>29</v>
      </c>
      <c r="K447" t="s">
        <v>2168</v>
      </c>
      <c r="L447" t="s">
        <v>31</v>
      </c>
      <c r="M447" t="s">
        <v>43</v>
      </c>
      <c r="N447" t="s">
        <v>2169</v>
      </c>
      <c r="O447">
        <v>12.96</v>
      </c>
      <c r="P447">
        <v>2</v>
      </c>
      <c r="Q447">
        <v>0</v>
      </c>
      <c r="R447">
        <v>6.35</v>
      </c>
      <c r="S447" s="1">
        <v>42995</v>
      </c>
      <c r="T447">
        <v>2017</v>
      </c>
      <c r="U447" s="1">
        <v>42995</v>
      </c>
    </row>
    <row r="448" spans="1:21" x14ac:dyDescent="0.3">
      <c r="A448" t="s">
        <v>2170</v>
      </c>
      <c r="B448" t="s">
        <v>35</v>
      </c>
      <c r="C448" t="s">
        <v>2171</v>
      </c>
      <c r="D448" t="s">
        <v>2172</v>
      </c>
      <c r="E448" t="s">
        <v>25</v>
      </c>
      <c r="F448" t="s">
        <v>26</v>
      </c>
      <c r="G448" t="s">
        <v>451</v>
      </c>
      <c r="H448" t="s">
        <v>103</v>
      </c>
      <c r="I448">
        <v>33180</v>
      </c>
      <c r="J448" t="s">
        <v>41</v>
      </c>
      <c r="K448" t="s">
        <v>469</v>
      </c>
      <c r="L448" t="s">
        <v>31</v>
      </c>
      <c r="M448" t="s">
        <v>227</v>
      </c>
      <c r="N448" t="s">
        <v>470</v>
      </c>
      <c r="O448">
        <v>47.96</v>
      </c>
      <c r="P448">
        <v>5</v>
      </c>
      <c r="Q448">
        <v>0.2</v>
      </c>
      <c r="R448">
        <v>4.2</v>
      </c>
      <c r="S448" s="1">
        <v>42778</v>
      </c>
      <c r="T448">
        <v>2017</v>
      </c>
      <c r="U448" s="1">
        <v>42928</v>
      </c>
    </row>
    <row r="449" spans="1:21" x14ac:dyDescent="0.3">
      <c r="A449" t="s">
        <v>2173</v>
      </c>
      <c r="B449" t="s">
        <v>35</v>
      </c>
      <c r="C449" t="s">
        <v>2174</v>
      </c>
      <c r="D449" t="s">
        <v>2175</v>
      </c>
      <c r="E449" t="s">
        <v>38</v>
      </c>
      <c r="F449" t="s">
        <v>26</v>
      </c>
      <c r="G449" t="s">
        <v>48</v>
      </c>
      <c r="H449" t="s">
        <v>49</v>
      </c>
      <c r="I449">
        <v>98105</v>
      </c>
      <c r="J449" t="s">
        <v>29</v>
      </c>
      <c r="K449" t="s">
        <v>2176</v>
      </c>
      <c r="L449" t="s">
        <v>31</v>
      </c>
      <c r="M449" t="s">
        <v>60</v>
      </c>
      <c r="N449" t="s">
        <v>2177</v>
      </c>
      <c r="O449">
        <v>199.74</v>
      </c>
      <c r="P449">
        <v>6</v>
      </c>
      <c r="Q449">
        <v>0</v>
      </c>
      <c r="R449">
        <v>47.94</v>
      </c>
      <c r="S449" s="1">
        <v>42268</v>
      </c>
      <c r="T449">
        <v>2015</v>
      </c>
      <c r="U449" s="1">
        <v>42274</v>
      </c>
    </row>
    <row r="450" spans="1:21" x14ac:dyDescent="0.3">
      <c r="A450" t="s">
        <v>2178</v>
      </c>
      <c r="B450" t="s">
        <v>114</v>
      </c>
      <c r="C450" t="s">
        <v>1826</v>
      </c>
      <c r="D450" t="s">
        <v>1827</v>
      </c>
      <c r="E450" t="s">
        <v>25</v>
      </c>
      <c r="F450" t="s">
        <v>26</v>
      </c>
      <c r="G450" t="s">
        <v>1341</v>
      </c>
      <c r="H450" t="s">
        <v>265</v>
      </c>
      <c r="I450">
        <v>6457</v>
      </c>
      <c r="J450" t="s">
        <v>126</v>
      </c>
      <c r="K450" t="s">
        <v>1404</v>
      </c>
      <c r="L450" t="s">
        <v>31</v>
      </c>
      <c r="M450" t="s">
        <v>43</v>
      </c>
      <c r="N450" t="s">
        <v>1405</v>
      </c>
      <c r="O450">
        <v>48.16</v>
      </c>
      <c r="P450">
        <v>7</v>
      </c>
      <c r="Q450">
        <v>0</v>
      </c>
      <c r="R450">
        <v>22.15</v>
      </c>
      <c r="S450" s="1">
        <v>42438</v>
      </c>
      <c r="T450">
        <v>2016</v>
      </c>
      <c r="U450" s="1">
        <v>42499</v>
      </c>
    </row>
    <row r="451" spans="1:21" x14ac:dyDescent="0.3">
      <c r="A451" t="s">
        <v>2179</v>
      </c>
      <c r="B451" t="s">
        <v>114</v>
      </c>
      <c r="C451" t="s">
        <v>2180</v>
      </c>
      <c r="D451" t="s">
        <v>2181</v>
      </c>
      <c r="E451" t="s">
        <v>25</v>
      </c>
      <c r="F451" t="s">
        <v>26</v>
      </c>
      <c r="G451" t="s">
        <v>405</v>
      </c>
      <c r="H451" t="s">
        <v>301</v>
      </c>
      <c r="I451">
        <v>37130</v>
      </c>
      <c r="J451" t="s">
        <v>41</v>
      </c>
      <c r="K451" t="s">
        <v>2182</v>
      </c>
      <c r="L451" t="s">
        <v>31</v>
      </c>
      <c r="M451" t="s">
        <v>43</v>
      </c>
      <c r="N451" t="s">
        <v>2183</v>
      </c>
      <c r="O451">
        <v>14.35</v>
      </c>
      <c r="P451">
        <v>3</v>
      </c>
      <c r="Q451">
        <v>0.2</v>
      </c>
      <c r="R451">
        <v>5.2</v>
      </c>
      <c r="S451" s="1">
        <v>42495</v>
      </c>
      <c r="T451">
        <v>2016</v>
      </c>
      <c r="U451" s="1">
        <v>42587</v>
      </c>
    </row>
    <row r="452" spans="1:21" x14ac:dyDescent="0.3">
      <c r="A452" t="s">
        <v>2184</v>
      </c>
      <c r="B452" t="s">
        <v>35</v>
      </c>
      <c r="C452" t="s">
        <v>1234</v>
      </c>
      <c r="D452" t="s">
        <v>1235</v>
      </c>
      <c r="E452" t="s">
        <v>38</v>
      </c>
      <c r="F452" t="s">
        <v>26</v>
      </c>
      <c r="G452" t="s">
        <v>1944</v>
      </c>
      <c r="H452" t="s">
        <v>118</v>
      </c>
      <c r="I452">
        <v>24153</v>
      </c>
      <c r="J452" t="s">
        <v>41</v>
      </c>
      <c r="K452" t="s">
        <v>2185</v>
      </c>
      <c r="L452" t="s">
        <v>31</v>
      </c>
      <c r="M452" t="s">
        <v>171</v>
      </c>
      <c r="N452" t="s">
        <v>2186</v>
      </c>
      <c r="O452">
        <v>35.04</v>
      </c>
      <c r="P452">
        <v>2</v>
      </c>
      <c r="Q452">
        <v>0</v>
      </c>
      <c r="R452">
        <v>12.26</v>
      </c>
      <c r="S452" s="1">
        <v>43056</v>
      </c>
      <c r="T452">
        <v>2017</v>
      </c>
      <c r="U452" s="1">
        <v>43062</v>
      </c>
    </row>
    <row r="453" spans="1:21" x14ac:dyDescent="0.3">
      <c r="A453" t="s">
        <v>2187</v>
      </c>
      <c r="B453" t="s">
        <v>22</v>
      </c>
      <c r="C453" t="s">
        <v>358</v>
      </c>
      <c r="D453" t="s">
        <v>359</v>
      </c>
      <c r="E453" t="s">
        <v>25</v>
      </c>
      <c r="F453" t="s">
        <v>26</v>
      </c>
      <c r="G453" t="s">
        <v>2188</v>
      </c>
      <c r="H453" t="s">
        <v>220</v>
      </c>
      <c r="I453">
        <v>43615</v>
      </c>
      <c r="J453" t="s">
        <v>126</v>
      </c>
      <c r="K453" t="s">
        <v>2189</v>
      </c>
      <c r="L453" t="s">
        <v>31</v>
      </c>
      <c r="M453" t="s">
        <v>171</v>
      </c>
      <c r="N453" t="s">
        <v>2190</v>
      </c>
      <c r="O453">
        <v>17.48</v>
      </c>
      <c r="P453">
        <v>5</v>
      </c>
      <c r="Q453">
        <v>0.2</v>
      </c>
      <c r="R453">
        <v>1.31</v>
      </c>
      <c r="S453" s="1">
        <v>42741</v>
      </c>
      <c r="T453">
        <v>2017</v>
      </c>
      <c r="U453" s="1">
        <v>42861</v>
      </c>
    </row>
    <row r="454" spans="1:21" x14ac:dyDescent="0.3">
      <c r="A454" t="s">
        <v>2191</v>
      </c>
      <c r="B454" t="s">
        <v>114</v>
      </c>
      <c r="C454" t="s">
        <v>2009</v>
      </c>
      <c r="D454" t="s">
        <v>2010</v>
      </c>
      <c r="E454" t="s">
        <v>38</v>
      </c>
      <c r="F454" t="s">
        <v>26</v>
      </c>
      <c r="G454" t="s">
        <v>27</v>
      </c>
      <c r="H454" t="s">
        <v>28</v>
      </c>
      <c r="I454">
        <v>90032</v>
      </c>
      <c r="J454" t="s">
        <v>29</v>
      </c>
      <c r="K454" t="s">
        <v>2192</v>
      </c>
      <c r="L454" t="s">
        <v>31</v>
      </c>
      <c r="M454" t="s">
        <v>227</v>
      </c>
      <c r="N454" t="s">
        <v>2193</v>
      </c>
      <c r="O454">
        <v>16.399999999999999</v>
      </c>
      <c r="P454">
        <v>5</v>
      </c>
      <c r="Q454">
        <v>0</v>
      </c>
      <c r="R454">
        <v>4.76</v>
      </c>
      <c r="S454" s="1">
        <v>43014</v>
      </c>
      <c r="T454">
        <v>2017</v>
      </c>
      <c r="U454" s="1">
        <v>43014</v>
      </c>
    </row>
    <row r="455" spans="1:21" x14ac:dyDescent="0.3">
      <c r="A455" t="s">
        <v>2194</v>
      </c>
      <c r="B455" t="s">
        <v>114</v>
      </c>
      <c r="C455" t="s">
        <v>2195</v>
      </c>
      <c r="D455" t="s">
        <v>2196</v>
      </c>
      <c r="E455" t="s">
        <v>25</v>
      </c>
      <c r="F455" t="s">
        <v>26</v>
      </c>
      <c r="G455" t="s">
        <v>48</v>
      </c>
      <c r="H455" t="s">
        <v>49</v>
      </c>
      <c r="I455">
        <v>98115</v>
      </c>
      <c r="J455" t="s">
        <v>29</v>
      </c>
      <c r="K455" t="s">
        <v>2197</v>
      </c>
      <c r="L455" t="s">
        <v>74</v>
      </c>
      <c r="M455" t="s">
        <v>75</v>
      </c>
      <c r="N455" t="s">
        <v>2198</v>
      </c>
      <c r="O455">
        <v>892.98</v>
      </c>
      <c r="P455">
        <v>2</v>
      </c>
      <c r="Q455">
        <v>0</v>
      </c>
      <c r="R455">
        <v>80.37</v>
      </c>
      <c r="S455" s="1">
        <v>42948</v>
      </c>
      <c r="T455">
        <v>2017</v>
      </c>
      <c r="U455" s="1">
        <v>43040</v>
      </c>
    </row>
    <row r="456" spans="1:21" x14ac:dyDescent="0.3">
      <c r="A456" t="s">
        <v>2199</v>
      </c>
      <c r="B456" t="s">
        <v>35</v>
      </c>
      <c r="C456" t="s">
        <v>1283</v>
      </c>
      <c r="D456" t="s">
        <v>1284</v>
      </c>
      <c r="E456" t="s">
        <v>25</v>
      </c>
      <c r="F456" t="s">
        <v>26</v>
      </c>
      <c r="G456" t="s">
        <v>124</v>
      </c>
      <c r="H456" t="s">
        <v>125</v>
      </c>
      <c r="I456">
        <v>10009</v>
      </c>
      <c r="J456" t="s">
        <v>126</v>
      </c>
      <c r="K456" t="s">
        <v>2200</v>
      </c>
      <c r="L456" t="s">
        <v>91</v>
      </c>
      <c r="M456" t="s">
        <v>92</v>
      </c>
      <c r="N456" t="s">
        <v>2201</v>
      </c>
      <c r="O456">
        <v>4.95</v>
      </c>
      <c r="P456">
        <v>1</v>
      </c>
      <c r="Q456">
        <v>0</v>
      </c>
      <c r="R456">
        <v>1.34</v>
      </c>
      <c r="S456" s="1">
        <v>42015</v>
      </c>
      <c r="T456">
        <v>2015</v>
      </c>
      <c r="U456" s="1">
        <v>42166</v>
      </c>
    </row>
    <row r="457" spans="1:21" x14ac:dyDescent="0.3">
      <c r="A457" t="s">
        <v>2202</v>
      </c>
      <c r="B457" t="s">
        <v>35</v>
      </c>
      <c r="C457" t="s">
        <v>1826</v>
      </c>
      <c r="D457" t="s">
        <v>1827</v>
      </c>
      <c r="E457" t="s">
        <v>25</v>
      </c>
      <c r="F457" t="s">
        <v>26</v>
      </c>
      <c r="G457" t="s">
        <v>1341</v>
      </c>
      <c r="H457" t="s">
        <v>265</v>
      </c>
      <c r="I457">
        <v>6457</v>
      </c>
      <c r="J457" t="s">
        <v>126</v>
      </c>
      <c r="K457" t="s">
        <v>2203</v>
      </c>
      <c r="L457" t="s">
        <v>74</v>
      </c>
      <c r="M457" t="s">
        <v>157</v>
      </c>
      <c r="N457" t="s">
        <v>2204</v>
      </c>
      <c r="O457">
        <v>181.95</v>
      </c>
      <c r="P457">
        <v>3</v>
      </c>
      <c r="Q457">
        <v>0</v>
      </c>
      <c r="R457">
        <v>38.21</v>
      </c>
      <c r="S457" s="1">
        <v>43092</v>
      </c>
      <c r="T457">
        <v>2017</v>
      </c>
      <c r="U457" s="1">
        <v>43096</v>
      </c>
    </row>
    <row r="458" spans="1:21" x14ac:dyDescent="0.3">
      <c r="A458" t="s">
        <v>2205</v>
      </c>
      <c r="B458" t="s">
        <v>35</v>
      </c>
      <c r="C458" t="s">
        <v>1149</v>
      </c>
      <c r="D458" t="s">
        <v>1150</v>
      </c>
      <c r="E458" t="s">
        <v>25</v>
      </c>
      <c r="F458" t="s">
        <v>26</v>
      </c>
      <c r="G458" t="s">
        <v>525</v>
      </c>
      <c r="H458" t="s">
        <v>689</v>
      </c>
      <c r="I458">
        <v>31907</v>
      </c>
      <c r="J458" t="s">
        <v>41</v>
      </c>
      <c r="K458" t="s">
        <v>2206</v>
      </c>
      <c r="L458" t="s">
        <v>91</v>
      </c>
      <c r="M458" t="s">
        <v>184</v>
      </c>
      <c r="N458" t="s">
        <v>2207</v>
      </c>
      <c r="O458">
        <v>316</v>
      </c>
      <c r="P458">
        <v>4</v>
      </c>
      <c r="Q458">
        <v>0</v>
      </c>
      <c r="R458">
        <v>31.6</v>
      </c>
      <c r="S458" s="1">
        <v>42386</v>
      </c>
      <c r="T458">
        <v>2016</v>
      </c>
      <c r="U458" s="1">
        <v>42390</v>
      </c>
    </row>
    <row r="459" spans="1:21" x14ac:dyDescent="0.3">
      <c r="A459" t="s">
        <v>2208</v>
      </c>
      <c r="B459" t="s">
        <v>114</v>
      </c>
      <c r="C459" t="s">
        <v>311</v>
      </c>
      <c r="D459" t="s">
        <v>312</v>
      </c>
      <c r="E459" t="s">
        <v>25</v>
      </c>
      <c r="F459" t="s">
        <v>26</v>
      </c>
      <c r="G459" t="s">
        <v>81</v>
      </c>
      <c r="H459" t="s">
        <v>82</v>
      </c>
      <c r="I459">
        <v>77041</v>
      </c>
      <c r="J459" t="s">
        <v>58</v>
      </c>
      <c r="K459" t="s">
        <v>1045</v>
      </c>
      <c r="L459" t="s">
        <v>31</v>
      </c>
      <c r="M459" t="s">
        <v>43</v>
      </c>
      <c r="N459" t="s">
        <v>1046</v>
      </c>
      <c r="O459">
        <v>27.22</v>
      </c>
      <c r="P459">
        <v>3</v>
      </c>
      <c r="Q459">
        <v>0.2</v>
      </c>
      <c r="R459">
        <v>9.8699999999999992</v>
      </c>
      <c r="S459" s="1">
        <v>42163</v>
      </c>
      <c r="T459">
        <v>2015</v>
      </c>
      <c r="U459" s="1">
        <v>42224</v>
      </c>
    </row>
    <row r="460" spans="1:21" x14ac:dyDescent="0.3">
      <c r="A460" t="s">
        <v>2209</v>
      </c>
      <c r="B460" t="s">
        <v>35</v>
      </c>
      <c r="C460" t="s">
        <v>2210</v>
      </c>
      <c r="D460" t="s">
        <v>2211</v>
      </c>
      <c r="E460" t="s">
        <v>38</v>
      </c>
      <c r="F460" t="s">
        <v>26</v>
      </c>
      <c r="G460" t="s">
        <v>124</v>
      </c>
      <c r="H460" t="s">
        <v>125</v>
      </c>
      <c r="I460">
        <v>10009</v>
      </c>
      <c r="J460" t="s">
        <v>126</v>
      </c>
      <c r="K460" t="s">
        <v>616</v>
      </c>
      <c r="L460" t="s">
        <v>91</v>
      </c>
      <c r="M460" t="s">
        <v>184</v>
      </c>
      <c r="N460" t="s">
        <v>617</v>
      </c>
      <c r="O460">
        <v>390.75</v>
      </c>
      <c r="P460">
        <v>5</v>
      </c>
      <c r="Q460">
        <v>0</v>
      </c>
      <c r="R460">
        <v>171.93</v>
      </c>
      <c r="S460" s="1">
        <v>42866</v>
      </c>
      <c r="T460">
        <v>2017</v>
      </c>
      <c r="U460" s="1">
        <v>42989</v>
      </c>
    </row>
    <row r="461" spans="1:21" x14ac:dyDescent="0.3">
      <c r="A461" t="s">
        <v>2212</v>
      </c>
      <c r="B461" t="s">
        <v>114</v>
      </c>
      <c r="C461" t="s">
        <v>613</v>
      </c>
      <c r="D461" t="s">
        <v>614</v>
      </c>
      <c r="E461" t="s">
        <v>38</v>
      </c>
      <c r="F461" t="s">
        <v>26</v>
      </c>
      <c r="G461" t="s">
        <v>479</v>
      </c>
      <c r="H461" t="s">
        <v>118</v>
      </c>
      <c r="I461">
        <v>23223</v>
      </c>
      <c r="J461" t="s">
        <v>41</v>
      </c>
      <c r="K461" t="s">
        <v>683</v>
      </c>
      <c r="L461" t="s">
        <v>31</v>
      </c>
      <c r="M461" t="s">
        <v>171</v>
      </c>
      <c r="N461" t="s">
        <v>684</v>
      </c>
      <c r="O461">
        <v>194.32</v>
      </c>
      <c r="P461">
        <v>4</v>
      </c>
      <c r="Q461">
        <v>0</v>
      </c>
      <c r="R461">
        <v>56.35</v>
      </c>
      <c r="S461" s="1">
        <v>42361</v>
      </c>
      <c r="T461">
        <v>2015</v>
      </c>
      <c r="U461" s="1">
        <v>42364</v>
      </c>
    </row>
    <row r="462" spans="1:21" x14ac:dyDescent="0.3">
      <c r="A462" t="s">
        <v>2213</v>
      </c>
      <c r="B462" t="s">
        <v>35</v>
      </c>
      <c r="C462" t="s">
        <v>874</v>
      </c>
      <c r="D462" t="s">
        <v>875</v>
      </c>
      <c r="E462" t="s">
        <v>25</v>
      </c>
      <c r="F462" t="s">
        <v>26</v>
      </c>
      <c r="G462" t="s">
        <v>48</v>
      </c>
      <c r="H462" t="s">
        <v>49</v>
      </c>
      <c r="I462">
        <v>98115</v>
      </c>
      <c r="J462" t="s">
        <v>29</v>
      </c>
      <c r="K462" t="s">
        <v>2214</v>
      </c>
      <c r="L462" t="s">
        <v>91</v>
      </c>
      <c r="M462" t="s">
        <v>184</v>
      </c>
      <c r="N462" t="s">
        <v>2215</v>
      </c>
      <c r="O462">
        <v>265.93</v>
      </c>
      <c r="P462">
        <v>7</v>
      </c>
      <c r="Q462">
        <v>0</v>
      </c>
      <c r="R462">
        <v>63.82</v>
      </c>
      <c r="S462" s="1">
        <v>42814</v>
      </c>
      <c r="T462">
        <v>2017</v>
      </c>
      <c r="U462" s="1">
        <v>42818</v>
      </c>
    </row>
    <row r="463" spans="1:21" x14ac:dyDescent="0.3">
      <c r="A463" t="s">
        <v>2216</v>
      </c>
      <c r="B463" t="s">
        <v>114</v>
      </c>
      <c r="C463" t="s">
        <v>2217</v>
      </c>
      <c r="D463" t="s">
        <v>2218</v>
      </c>
      <c r="E463" t="s">
        <v>80</v>
      </c>
      <c r="F463" t="s">
        <v>26</v>
      </c>
      <c r="G463" t="s">
        <v>2219</v>
      </c>
      <c r="H463" t="s">
        <v>487</v>
      </c>
      <c r="I463">
        <v>80525</v>
      </c>
      <c r="J463" t="s">
        <v>29</v>
      </c>
      <c r="K463" t="s">
        <v>2220</v>
      </c>
      <c r="L463" t="s">
        <v>31</v>
      </c>
      <c r="M463" t="s">
        <v>140</v>
      </c>
      <c r="N463" t="s">
        <v>2221</v>
      </c>
      <c r="O463">
        <v>14.35</v>
      </c>
      <c r="P463">
        <v>3</v>
      </c>
      <c r="Q463">
        <v>0.2</v>
      </c>
      <c r="R463">
        <v>5.2</v>
      </c>
      <c r="S463" s="1">
        <v>43001</v>
      </c>
      <c r="T463">
        <v>2017</v>
      </c>
      <c r="U463" s="1">
        <v>43004</v>
      </c>
    </row>
    <row r="464" spans="1:21" x14ac:dyDescent="0.3">
      <c r="A464" t="s">
        <v>2222</v>
      </c>
      <c r="B464" t="s">
        <v>22</v>
      </c>
      <c r="C464" t="s">
        <v>425</v>
      </c>
      <c r="D464" t="s">
        <v>426</v>
      </c>
      <c r="E464" t="s">
        <v>25</v>
      </c>
      <c r="F464" t="s">
        <v>26</v>
      </c>
      <c r="G464" t="s">
        <v>27</v>
      </c>
      <c r="H464" t="s">
        <v>28</v>
      </c>
      <c r="I464">
        <v>90004</v>
      </c>
      <c r="J464" t="s">
        <v>29</v>
      </c>
      <c r="K464" t="s">
        <v>2223</v>
      </c>
      <c r="L464" t="s">
        <v>31</v>
      </c>
      <c r="M464" t="s">
        <v>60</v>
      </c>
      <c r="N464" t="s">
        <v>2224</v>
      </c>
      <c r="O464">
        <v>41.96</v>
      </c>
      <c r="P464">
        <v>2</v>
      </c>
      <c r="Q464">
        <v>0</v>
      </c>
      <c r="R464">
        <v>2.94</v>
      </c>
      <c r="S464" s="1">
        <v>42637</v>
      </c>
      <c r="T464">
        <v>2016</v>
      </c>
      <c r="U464" s="1">
        <v>42639</v>
      </c>
    </row>
    <row r="465" spans="1:21" x14ac:dyDescent="0.3">
      <c r="A465" t="s">
        <v>2225</v>
      </c>
      <c r="B465" t="s">
        <v>35</v>
      </c>
      <c r="C465" t="s">
        <v>2226</v>
      </c>
      <c r="D465" t="s">
        <v>2227</v>
      </c>
      <c r="E465" t="s">
        <v>38</v>
      </c>
      <c r="F465" t="s">
        <v>26</v>
      </c>
      <c r="G465" t="s">
        <v>2228</v>
      </c>
      <c r="H465" t="s">
        <v>301</v>
      </c>
      <c r="I465">
        <v>37042</v>
      </c>
      <c r="J465" t="s">
        <v>41</v>
      </c>
      <c r="K465" t="s">
        <v>2229</v>
      </c>
      <c r="L465" t="s">
        <v>31</v>
      </c>
      <c r="M465" t="s">
        <v>171</v>
      </c>
      <c r="N465" t="s">
        <v>2230</v>
      </c>
      <c r="O465">
        <v>69.22</v>
      </c>
      <c r="P465">
        <v>6</v>
      </c>
      <c r="Q465">
        <v>0.2</v>
      </c>
      <c r="R465">
        <v>11.25</v>
      </c>
      <c r="S465" s="1">
        <v>41912</v>
      </c>
      <c r="T465">
        <v>2014</v>
      </c>
      <c r="U465" s="1">
        <v>41912</v>
      </c>
    </row>
    <row r="466" spans="1:21" x14ac:dyDescent="0.3">
      <c r="A466" t="s">
        <v>2231</v>
      </c>
      <c r="B466" t="s">
        <v>35</v>
      </c>
      <c r="C466" t="s">
        <v>2232</v>
      </c>
      <c r="D466" t="s">
        <v>2233</v>
      </c>
      <c r="E466" t="s">
        <v>38</v>
      </c>
      <c r="F466" t="s">
        <v>26</v>
      </c>
      <c r="G466" t="s">
        <v>525</v>
      </c>
      <c r="H466" t="s">
        <v>220</v>
      </c>
      <c r="I466">
        <v>43229</v>
      </c>
      <c r="J466" t="s">
        <v>126</v>
      </c>
      <c r="K466" t="s">
        <v>2234</v>
      </c>
      <c r="L466" t="s">
        <v>31</v>
      </c>
      <c r="M466" t="s">
        <v>227</v>
      </c>
      <c r="N466" t="s">
        <v>2235</v>
      </c>
      <c r="O466">
        <v>10.72</v>
      </c>
      <c r="P466">
        <v>2</v>
      </c>
      <c r="Q466">
        <v>0.2</v>
      </c>
      <c r="R466">
        <v>1.74</v>
      </c>
      <c r="S466" s="1">
        <v>41870</v>
      </c>
      <c r="T466">
        <v>2014</v>
      </c>
      <c r="U466" s="1">
        <v>41875</v>
      </c>
    </row>
    <row r="467" spans="1:21" x14ac:dyDescent="0.3">
      <c r="A467" t="s">
        <v>2236</v>
      </c>
      <c r="B467" t="s">
        <v>35</v>
      </c>
      <c r="C467" t="s">
        <v>2237</v>
      </c>
      <c r="D467" t="s">
        <v>2238</v>
      </c>
      <c r="E467" t="s">
        <v>38</v>
      </c>
      <c r="F467" t="s">
        <v>26</v>
      </c>
      <c r="G467" t="s">
        <v>688</v>
      </c>
      <c r="H467" t="s">
        <v>689</v>
      </c>
      <c r="I467">
        <v>31088</v>
      </c>
      <c r="J467" t="s">
        <v>41</v>
      </c>
      <c r="K467" t="s">
        <v>2239</v>
      </c>
      <c r="L467" t="s">
        <v>31</v>
      </c>
      <c r="M467" t="s">
        <v>227</v>
      </c>
      <c r="N467" t="s">
        <v>2240</v>
      </c>
      <c r="O467">
        <v>41.86</v>
      </c>
      <c r="P467">
        <v>7</v>
      </c>
      <c r="Q467">
        <v>0</v>
      </c>
      <c r="R467">
        <v>10.47</v>
      </c>
      <c r="S467" s="1">
        <v>42654</v>
      </c>
      <c r="T467">
        <v>2016</v>
      </c>
      <c r="U467" s="1">
        <v>42689</v>
      </c>
    </row>
    <row r="468" spans="1:21" x14ac:dyDescent="0.3">
      <c r="A468" t="s">
        <v>2241</v>
      </c>
      <c r="B468" t="s">
        <v>35</v>
      </c>
      <c r="C468" t="s">
        <v>2242</v>
      </c>
      <c r="D468" t="s">
        <v>2243</v>
      </c>
      <c r="E468" t="s">
        <v>80</v>
      </c>
      <c r="F468" t="s">
        <v>26</v>
      </c>
      <c r="G468" t="s">
        <v>893</v>
      </c>
      <c r="H468" t="s">
        <v>57</v>
      </c>
      <c r="I468">
        <v>53209</v>
      </c>
      <c r="J468" t="s">
        <v>58</v>
      </c>
      <c r="K468" t="s">
        <v>2244</v>
      </c>
      <c r="L468" t="s">
        <v>31</v>
      </c>
      <c r="M468" t="s">
        <v>171</v>
      </c>
      <c r="N468" t="s">
        <v>2245</v>
      </c>
      <c r="O468">
        <v>490.32</v>
      </c>
      <c r="P468">
        <v>9</v>
      </c>
      <c r="Q468">
        <v>0</v>
      </c>
      <c r="R468">
        <v>137.29</v>
      </c>
      <c r="S468" s="1">
        <v>42422</v>
      </c>
      <c r="T468">
        <v>2016</v>
      </c>
      <c r="U468" s="1">
        <v>42428</v>
      </c>
    </row>
    <row r="469" spans="1:21" x14ac:dyDescent="0.3">
      <c r="A469" t="s">
        <v>2246</v>
      </c>
      <c r="B469" t="s">
        <v>114</v>
      </c>
      <c r="C469" t="s">
        <v>2247</v>
      </c>
      <c r="D469" t="s">
        <v>2248</v>
      </c>
      <c r="E469" t="s">
        <v>38</v>
      </c>
      <c r="F469" t="s">
        <v>26</v>
      </c>
      <c r="G469" t="s">
        <v>1371</v>
      </c>
      <c r="H469" t="s">
        <v>965</v>
      </c>
      <c r="I469">
        <v>20735</v>
      </c>
      <c r="J469" t="s">
        <v>126</v>
      </c>
      <c r="K469" t="s">
        <v>2249</v>
      </c>
      <c r="L469" t="s">
        <v>31</v>
      </c>
      <c r="M469" t="s">
        <v>43</v>
      </c>
      <c r="N469" t="s">
        <v>2250</v>
      </c>
      <c r="O469">
        <v>23.12</v>
      </c>
      <c r="P469">
        <v>4</v>
      </c>
      <c r="Q469">
        <v>0</v>
      </c>
      <c r="R469">
        <v>11.33</v>
      </c>
      <c r="S469" s="1">
        <v>43010</v>
      </c>
      <c r="T469">
        <v>2017</v>
      </c>
      <c r="U469" s="1">
        <v>43010</v>
      </c>
    </row>
    <row r="470" spans="1:21" x14ac:dyDescent="0.3">
      <c r="A470" t="s">
        <v>2251</v>
      </c>
      <c r="B470" t="s">
        <v>35</v>
      </c>
      <c r="C470" t="s">
        <v>2252</v>
      </c>
      <c r="D470" t="s">
        <v>2253</v>
      </c>
      <c r="E470" t="s">
        <v>25</v>
      </c>
      <c r="F470" t="s">
        <v>26</v>
      </c>
      <c r="G470" t="s">
        <v>264</v>
      </c>
      <c r="H470" t="s">
        <v>220</v>
      </c>
      <c r="I470">
        <v>45014</v>
      </c>
      <c r="J470" t="s">
        <v>126</v>
      </c>
      <c r="K470" t="s">
        <v>2254</v>
      </c>
      <c r="L470" t="s">
        <v>31</v>
      </c>
      <c r="M470" t="s">
        <v>227</v>
      </c>
      <c r="N470" t="s">
        <v>2255</v>
      </c>
      <c r="O470">
        <v>4.91</v>
      </c>
      <c r="P470">
        <v>2</v>
      </c>
      <c r="Q470">
        <v>0.2</v>
      </c>
      <c r="R470">
        <v>0.31</v>
      </c>
      <c r="S470" s="1">
        <v>42636</v>
      </c>
      <c r="T470">
        <v>2016</v>
      </c>
      <c r="U470" s="1">
        <v>42640</v>
      </c>
    </row>
    <row r="471" spans="1:21" x14ac:dyDescent="0.3">
      <c r="A471" t="s">
        <v>2256</v>
      </c>
      <c r="B471" t="s">
        <v>22</v>
      </c>
      <c r="C471" t="s">
        <v>2257</v>
      </c>
      <c r="D471" t="s">
        <v>2258</v>
      </c>
      <c r="E471" t="s">
        <v>25</v>
      </c>
      <c r="F471" t="s">
        <v>26</v>
      </c>
      <c r="G471" t="s">
        <v>2259</v>
      </c>
      <c r="H471" t="s">
        <v>1268</v>
      </c>
      <c r="I471">
        <v>2886</v>
      </c>
      <c r="J471" t="s">
        <v>126</v>
      </c>
      <c r="K471" t="s">
        <v>2260</v>
      </c>
      <c r="L471" t="s">
        <v>91</v>
      </c>
      <c r="M471" t="s">
        <v>184</v>
      </c>
      <c r="N471" t="s">
        <v>2261</v>
      </c>
      <c r="O471">
        <v>252</v>
      </c>
      <c r="P471">
        <v>4</v>
      </c>
      <c r="Q471">
        <v>0</v>
      </c>
      <c r="R471">
        <v>93.24</v>
      </c>
      <c r="S471" s="1">
        <v>42923</v>
      </c>
      <c r="T471">
        <v>2017</v>
      </c>
      <c r="U471" s="1">
        <v>42985</v>
      </c>
    </row>
    <row r="472" spans="1:21" x14ac:dyDescent="0.3">
      <c r="A472" t="s">
        <v>2262</v>
      </c>
      <c r="B472" t="s">
        <v>35</v>
      </c>
      <c r="C472" t="s">
        <v>671</v>
      </c>
      <c r="D472" t="s">
        <v>672</v>
      </c>
      <c r="E472" t="s">
        <v>38</v>
      </c>
      <c r="F472" t="s">
        <v>26</v>
      </c>
      <c r="G472" t="s">
        <v>1652</v>
      </c>
      <c r="H472" t="s">
        <v>689</v>
      </c>
      <c r="I472">
        <v>30080</v>
      </c>
      <c r="J472" t="s">
        <v>41</v>
      </c>
      <c r="K472" t="s">
        <v>2263</v>
      </c>
      <c r="L472" t="s">
        <v>31</v>
      </c>
      <c r="M472" t="s">
        <v>350</v>
      </c>
      <c r="N472" t="s">
        <v>2264</v>
      </c>
      <c r="O472">
        <v>5.67</v>
      </c>
      <c r="P472">
        <v>3</v>
      </c>
      <c r="Q472">
        <v>0</v>
      </c>
      <c r="R472">
        <v>0.11</v>
      </c>
      <c r="S472" s="1">
        <v>42759</v>
      </c>
      <c r="T472">
        <v>2017</v>
      </c>
      <c r="U472" s="1">
        <v>42765</v>
      </c>
    </row>
    <row r="473" spans="1:21" x14ac:dyDescent="0.3">
      <c r="A473" t="s">
        <v>2265</v>
      </c>
      <c r="B473" t="s">
        <v>35</v>
      </c>
      <c r="C473" t="s">
        <v>2266</v>
      </c>
      <c r="D473" t="s">
        <v>2267</v>
      </c>
      <c r="E473" t="s">
        <v>80</v>
      </c>
      <c r="F473" t="s">
        <v>26</v>
      </c>
      <c r="G473" t="s">
        <v>2268</v>
      </c>
      <c r="H473" t="s">
        <v>28</v>
      </c>
      <c r="I473">
        <v>91360</v>
      </c>
      <c r="J473" t="s">
        <v>29</v>
      </c>
      <c r="K473" t="s">
        <v>2020</v>
      </c>
      <c r="L473" t="s">
        <v>31</v>
      </c>
      <c r="M473" t="s">
        <v>43</v>
      </c>
      <c r="N473" t="s">
        <v>2021</v>
      </c>
      <c r="O473">
        <v>32.75</v>
      </c>
      <c r="P473">
        <v>5</v>
      </c>
      <c r="Q473">
        <v>0</v>
      </c>
      <c r="R473">
        <v>15.07</v>
      </c>
      <c r="S473" s="1">
        <v>42167</v>
      </c>
      <c r="T473">
        <v>2015</v>
      </c>
      <c r="U473" s="1">
        <v>42320</v>
      </c>
    </row>
    <row r="474" spans="1:21" x14ac:dyDescent="0.3">
      <c r="A474" t="s">
        <v>2269</v>
      </c>
      <c r="B474" t="s">
        <v>35</v>
      </c>
      <c r="C474" t="s">
        <v>1234</v>
      </c>
      <c r="D474" t="s">
        <v>1235</v>
      </c>
      <c r="E474" t="s">
        <v>38</v>
      </c>
      <c r="F474" t="s">
        <v>26</v>
      </c>
      <c r="G474" t="s">
        <v>2270</v>
      </c>
      <c r="H474" t="s">
        <v>511</v>
      </c>
      <c r="I474">
        <v>2148</v>
      </c>
      <c r="J474" t="s">
        <v>126</v>
      </c>
      <c r="K474" t="s">
        <v>2271</v>
      </c>
      <c r="L474" t="s">
        <v>31</v>
      </c>
      <c r="M474" t="s">
        <v>227</v>
      </c>
      <c r="N474" t="s">
        <v>2272</v>
      </c>
      <c r="O474">
        <v>39.68</v>
      </c>
      <c r="P474">
        <v>2</v>
      </c>
      <c r="Q474">
        <v>0</v>
      </c>
      <c r="R474">
        <v>10.32</v>
      </c>
      <c r="S474" s="1">
        <v>42446</v>
      </c>
      <c r="T474">
        <v>2016</v>
      </c>
      <c r="U474" s="1">
        <v>42452</v>
      </c>
    </row>
    <row r="475" spans="1:21" x14ac:dyDescent="0.3">
      <c r="A475" t="s">
        <v>2273</v>
      </c>
      <c r="B475" t="s">
        <v>114</v>
      </c>
      <c r="C475" t="s">
        <v>2274</v>
      </c>
      <c r="D475" t="s">
        <v>2275</v>
      </c>
      <c r="E475" t="s">
        <v>80</v>
      </c>
      <c r="F475" t="s">
        <v>26</v>
      </c>
      <c r="G475" t="s">
        <v>162</v>
      </c>
      <c r="H475" t="s">
        <v>28</v>
      </c>
      <c r="I475">
        <v>94122</v>
      </c>
      <c r="J475" t="s">
        <v>29</v>
      </c>
      <c r="K475" t="s">
        <v>2276</v>
      </c>
      <c r="L475" t="s">
        <v>74</v>
      </c>
      <c r="M475" t="s">
        <v>157</v>
      </c>
      <c r="N475" t="s">
        <v>2277</v>
      </c>
      <c r="O475">
        <v>211.84</v>
      </c>
      <c r="P475">
        <v>8</v>
      </c>
      <c r="Q475">
        <v>0</v>
      </c>
      <c r="R475">
        <v>76.260000000000005</v>
      </c>
      <c r="S475" s="1">
        <v>42817</v>
      </c>
      <c r="T475">
        <v>2017</v>
      </c>
      <c r="U475" s="1">
        <v>42819</v>
      </c>
    </row>
    <row r="476" spans="1:21" x14ac:dyDescent="0.3">
      <c r="A476" t="s">
        <v>2278</v>
      </c>
      <c r="B476" t="s">
        <v>35</v>
      </c>
      <c r="C476" t="s">
        <v>2279</v>
      </c>
      <c r="D476" t="s">
        <v>2280</v>
      </c>
      <c r="E476" t="s">
        <v>80</v>
      </c>
      <c r="F476" t="s">
        <v>26</v>
      </c>
      <c r="G476" t="s">
        <v>199</v>
      </c>
      <c r="H476" t="s">
        <v>200</v>
      </c>
      <c r="I476">
        <v>19120</v>
      </c>
      <c r="J476" t="s">
        <v>126</v>
      </c>
      <c r="K476" t="s">
        <v>2281</v>
      </c>
      <c r="L476" t="s">
        <v>31</v>
      </c>
      <c r="M476" t="s">
        <v>350</v>
      </c>
      <c r="N476" t="s">
        <v>2282</v>
      </c>
      <c r="O476">
        <v>5.68</v>
      </c>
      <c r="P476">
        <v>2</v>
      </c>
      <c r="Q476">
        <v>0.2</v>
      </c>
      <c r="R476">
        <v>1.92</v>
      </c>
      <c r="S476" s="1">
        <v>41647</v>
      </c>
      <c r="T476">
        <v>2014</v>
      </c>
      <c r="U476" s="1">
        <v>41798</v>
      </c>
    </row>
    <row r="477" spans="1:21" x14ac:dyDescent="0.3">
      <c r="A477" t="s">
        <v>2283</v>
      </c>
      <c r="B477" t="s">
        <v>22</v>
      </c>
      <c r="C477" t="s">
        <v>2284</v>
      </c>
      <c r="D477" t="s">
        <v>2285</v>
      </c>
      <c r="E477" t="s">
        <v>25</v>
      </c>
      <c r="F477" t="s">
        <v>26</v>
      </c>
      <c r="G477" t="s">
        <v>27</v>
      </c>
      <c r="H477" t="s">
        <v>28</v>
      </c>
      <c r="I477">
        <v>90036</v>
      </c>
      <c r="J477" t="s">
        <v>29</v>
      </c>
      <c r="K477" t="s">
        <v>1949</v>
      </c>
      <c r="L477" t="s">
        <v>31</v>
      </c>
      <c r="M477" t="s">
        <v>51</v>
      </c>
      <c r="N477" t="s">
        <v>1950</v>
      </c>
      <c r="O477">
        <v>7.52</v>
      </c>
      <c r="P477">
        <v>5</v>
      </c>
      <c r="Q477">
        <v>0.2</v>
      </c>
      <c r="R477">
        <v>2.63</v>
      </c>
      <c r="S477" s="1">
        <v>42191</v>
      </c>
      <c r="T477">
        <v>2015</v>
      </c>
      <c r="U477" s="1">
        <v>42253</v>
      </c>
    </row>
    <row r="478" spans="1:21" x14ac:dyDescent="0.3">
      <c r="A478" t="s">
        <v>2286</v>
      </c>
      <c r="B478" t="s">
        <v>35</v>
      </c>
      <c r="C478" t="s">
        <v>523</v>
      </c>
      <c r="D478" t="s">
        <v>524</v>
      </c>
      <c r="E478" t="s">
        <v>38</v>
      </c>
      <c r="F478" t="s">
        <v>26</v>
      </c>
      <c r="G478" t="s">
        <v>893</v>
      </c>
      <c r="H478" t="s">
        <v>57</v>
      </c>
      <c r="I478">
        <v>53209</v>
      </c>
      <c r="J478" t="s">
        <v>58</v>
      </c>
      <c r="K478" t="s">
        <v>2287</v>
      </c>
      <c r="L478" t="s">
        <v>74</v>
      </c>
      <c r="M478" t="s">
        <v>146</v>
      </c>
      <c r="N478" t="s">
        <v>2288</v>
      </c>
      <c r="O478">
        <v>754.45</v>
      </c>
      <c r="P478">
        <v>5</v>
      </c>
      <c r="Q478">
        <v>0</v>
      </c>
      <c r="R478">
        <v>60.36</v>
      </c>
      <c r="S478" s="1">
        <v>42733</v>
      </c>
      <c r="T478">
        <v>2016</v>
      </c>
      <c r="U478" s="1">
        <v>42767</v>
      </c>
    </row>
    <row r="479" spans="1:21" x14ac:dyDescent="0.3">
      <c r="A479" t="s">
        <v>2289</v>
      </c>
      <c r="B479" t="s">
        <v>35</v>
      </c>
      <c r="C479" t="s">
        <v>2290</v>
      </c>
      <c r="D479" t="s">
        <v>2291</v>
      </c>
      <c r="E479" t="s">
        <v>80</v>
      </c>
      <c r="F479" t="s">
        <v>26</v>
      </c>
      <c r="G479" t="s">
        <v>2292</v>
      </c>
      <c r="H479" t="s">
        <v>511</v>
      </c>
      <c r="I479">
        <v>1040</v>
      </c>
      <c r="J479" t="s">
        <v>126</v>
      </c>
      <c r="K479" t="s">
        <v>2293</v>
      </c>
      <c r="L479" t="s">
        <v>74</v>
      </c>
      <c r="M479" t="s">
        <v>742</v>
      </c>
      <c r="N479" t="s">
        <v>2294</v>
      </c>
      <c r="O479">
        <v>301.95999999999998</v>
      </c>
      <c r="P479">
        <v>2</v>
      </c>
      <c r="Q479">
        <v>0</v>
      </c>
      <c r="R479">
        <v>60.39</v>
      </c>
      <c r="S479" s="1">
        <v>42162</v>
      </c>
      <c r="T479">
        <v>2015</v>
      </c>
      <c r="U479" s="1">
        <v>42315</v>
      </c>
    </row>
    <row r="480" spans="1:21" x14ac:dyDescent="0.3">
      <c r="A480" t="s">
        <v>2295</v>
      </c>
      <c r="B480" t="s">
        <v>35</v>
      </c>
      <c r="C480" t="s">
        <v>86</v>
      </c>
      <c r="D480" t="s">
        <v>87</v>
      </c>
      <c r="E480" t="s">
        <v>25</v>
      </c>
      <c r="F480" t="s">
        <v>26</v>
      </c>
      <c r="G480" t="s">
        <v>2296</v>
      </c>
      <c r="H480" t="s">
        <v>439</v>
      </c>
      <c r="I480">
        <v>89431</v>
      </c>
      <c r="J480" t="s">
        <v>29</v>
      </c>
      <c r="K480" t="s">
        <v>2297</v>
      </c>
      <c r="L480" t="s">
        <v>91</v>
      </c>
      <c r="M480" t="s">
        <v>501</v>
      </c>
      <c r="N480" t="s">
        <v>2298</v>
      </c>
      <c r="O480">
        <v>2396.4</v>
      </c>
      <c r="P480">
        <v>10</v>
      </c>
      <c r="Q480">
        <v>0.2</v>
      </c>
      <c r="R480">
        <v>179.73</v>
      </c>
      <c r="S480" s="1">
        <v>42511</v>
      </c>
      <c r="T480">
        <v>2016</v>
      </c>
      <c r="U480" s="1">
        <v>42518</v>
      </c>
    </row>
    <row r="481" spans="1:21" x14ac:dyDescent="0.3">
      <c r="A481" t="s">
        <v>2299</v>
      </c>
      <c r="B481" t="s">
        <v>35</v>
      </c>
      <c r="C481" t="s">
        <v>2300</v>
      </c>
      <c r="D481" t="s">
        <v>2301</v>
      </c>
      <c r="E481" t="s">
        <v>25</v>
      </c>
      <c r="F481" t="s">
        <v>26</v>
      </c>
      <c r="G481" t="s">
        <v>2302</v>
      </c>
      <c r="H481" t="s">
        <v>28</v>
      </c>
      <c r="I481">
        <v>92236</v>
      </c>
      <c r="J481" t="s">
        <v>29</v>
      </c>
      <c r="K481" t="s">
        <v>2303</v>
      </c>
      <c r="L481" t="s">
        <v>91</v>
      </c>
      <c r="M481" t="s">
        <v>184</v>
      </c>
      <c r="N481" t="s">
        <v>2304</v>
      </c>
      <c r="O481">
        <v>99.99</v>
      </c>
      <c r="P481">
        <v>1</v>
      </c>
      <c r="Q481">
        <v>0</v>
      </c>
      <c r="R481">
        <v>44</v>
      </c>
      <c r="S481" s="1">
        <v>42989</v>
      </c>
      <c r="T481">
        <v>2017</v>
      </c>
      <c r="U481" s="1">
        <v>43053</v>
      </c>
    </row>
    <row r="482" spans="1:21" x14ac:dyDescent="0.3">
      <c r="A482" t="s">
        <v>2305</v>
      </c>
      <c r="B482" t="s">
        <v>35</v>
      </c>
      <c r="C482" t="s">
        <v>2306</v>
      </c>
      <c r="D482" t="s">
        <v>2307</v>
      </c>
      <c r="E482" t="s">
        <v>80</v>
      </c>
      <c r="F482" t="s">
        <v>26</v>
      </c>
      <c r="G482" t="s">
        <v>162</v>
      </c>
      <c r="H482" t="s">
        <v>28</v>
      </c>
      <c r="I482">
        <v>94110</v>
      </c>
      <c r="J482" t="s">
        <v>29</v>
      </c>
      <c r="K482" t="s">
        <v>30</v>
      </c>
      <c r="L482" t="s">
        <v>31</v>
      </c>
      <c r="M482" t="s">
        <v>32</v>
      </c>
      <c r="N482" t="s">
        <v>33</v>
      </c>
      <c r="O482">
        <v>58.48</v>
      </c>
      <c r="P482">
        <v>8</v>
      </c>
      <c r="Q482">
        <v>0</v>
      </c>
      <c r="R482">
        <v>27.49</v>
      </c>
      <c r="S482" s="1">
        <v>42868</v>
      </c>
      <c r="T482">
        <v>2017</v>
      </c>
      <c r="U482" s="1">
        <v>42875</v>
      </c>
    </row>
    <row r="483" spans="1:21" x14ac:dyDescent="0.3">
      <c r="A483" t="s">
        <v>2308</v>
      </c>
      <c r="B483" t="s">
        <v>35</v>
      </c>
      <c r="C483" t="s">
        <v>2309</v>
      </c>
      <c r="D483" t="s">
        <v>2310</v>
      </c>
      <c r="E483" t="s">
        <v>25</v>
      </c>
      <c r="F483" t="s">
        <v>26</v>
      </c>
      <c r="G483" t="s">
        <v>48</v>
      </c>
      <c r="H483" t="s">
        <v>49</v>
      </c>
      <c r="I483">
        <v>98103</v>
      </c>
      <c r="J483" t="s">
        <v>29</v>
      </c>
      <c r="K483" t="s">
        <v>991</v>
      </c>
      <c r="L483" t="s">
        <v>74</v>
      </c>
      <c r="M483" t="s">
        <v>157</v>
      </c>
      <c r="N483" t="s">
        <v>992</v>
      </c>
      <c r="O483">
        <v>7.4</v>
      </c>
      <c r="P483">
        <v>2</v>
      </c>
      <c r="Q483">
        <v>0</v>
      </c>
      <c r="R483">
        <v>3.03</v>
      </c>
      <c r="S483" s="1">
        <v>43097</v>
      </c>
      <c r="T483">
        <v>2017</v>
      </c>
      <c r="U483" s="1">
        <v>43132</v>
      </c>
    </row>
    <row r="484" spans="1:21" x14ac:dyDescent="0.3">
      <c r="A484" t="s">
        <v>2311</v>
      </c>
      <c r="B484" t="s">
        <v>35</v>
      </c>
      <c r="C484" t="s">
        <v>2312</v>
      </c>
      <c r="D484" t="s">
        <v>2313</v>
      </c>
      <c r="E484" t="s">
        <v>38</v>
      </c>
      <c r="F484" t="s">
        <v>26</v>
      </c>
      <c r="G484" t="s">
        <v>124</v>
      </c>
      <c r="H484" t="s">
        <v>125</v>
      </c>
      <c r="I484">
        <v>10009</v>
      </c>
      <c r="J484" t="s">
        <v>126</v>
      </c>
      <c r="K484" t="s">
        <v>2314</v>
      </c>
      <c r="L484" t="s">
        <v>74</v>
      </c>
      <c r="M484" t="s">
        <v>146</v>
      </c>
      <c r="N484" t="s">
        <v>2315</v>
      </c>
      <c r="O484">
        <v>366.79</v>
      </c>
      <c r="P484">
        <v>7</v>
      </c>
      <c r="Q484">
        <v>0.1</v>
      </c>
      <c r="R484">
        <v>65.209999999999994</v>
      </c>
      <c r="S484" s="1">
        <v>41723</v>
      </c>
      <c r="T484">
        <v>2014</v>
      </c>
      <c r="U484" s="1">
        <v>41723</v>
      </c>
    </row>
    <row r="485" spans="1:21" x14ac:dyDescent="0.3">
      <c r="A485" t="s">
        <v>2316</v>
      </c>
      <c r="B485" t="s">
        <v>35</v>
      </c>
      <c r="C485" t="s">
        <v>2317</v>
      </c>
      <c r="D485" t="s">
        <v>2318</v>
      </c>
      <c r="E485" t="s">
        <v>38</v>
      </c>
      <c r="F485" t="s">
        <v>26</v>
      </c>
      <c r="G485" t="s">
        <v>81</v>
      </c>
      <c r="H485" t="s">
        <v>82</v>
      </c>
      <c r="I485">
        <v>77070</v>
      </c>
      <c r="J485" t="s">
        <v>58</v>
      </c>
      <c r="K485" t="s">
        <v>2029</v>
      </c>
      <c r="L485" t="s">
        <v>91</v>
      </c>
      <c r="M485" t="s">
        <v>92</v>
      </c>
      <c r="N485" t="s">
        <v>2030</v>
      </c>
      <c r="O485">
        <v>54.37</v>
      </c>
      <c r="P485">
        <v>4</v>
      </c>
      <c r="Q485">
        <v>0.2</v>
      </c>
      <c r="R485">
        <v>4.08</v>
      </c>
      <c r="S485" s="1">
        <v>42883</v>
      </c>
      <c r="T485">
        <v>2017</v>
      </c>
      <c r="U485" s="1">
        <v>42883</v>
      </c>
    </row>
    <row r="486" spans="1:21" x14ac:dyDescent="0.3">
      <c r="A486" t="s">
        <v>2319</v>
      </c>
      <c r="B486" t="s">
        <v>35</v>
      </c>
      <c r="C486" t="s">
        <v>1375</v>
      </c>
      <c r="D486" t="s">
        <v>1376</v>
      </c>
      <c r="E486" t="s">
        <v>38</v>
      </c>
      <c r="F486" t="s">
        <v>26</v>
      </c>
      <c r="G486" t="s">
        <v>1003</v>
      </c>
      <c r="H486" t="s">
        <v>248</v>
      </c>
      <c r="I486">
        <v>87401</v>
      </c>
      <c r="J486" t="s">
        <v>29</v>
      </c>
      <c r="K486" t="s">
        <v>2203</v>
      </c>
      <c r="L486" t="s">
        <v>74</v>
      </c>
      <c r="M486" t="s">
        <v>157</v>
      </c>
      <c r="N486" t="s">
        <v>2204</v>
      </c>
      <c r="O486">
        <v>545.85</v>
      </c>
      <c r="P486">
        <v>9</v>
      </c>
      <c r="Q486">
        <v>0</v>
      </c>
      <c r="R486">
        <v>114.63</v>
      </c>
      <c r="S486" s="1">
        <v>42801</v>
      </c>
      <c r="T486">
        <v>2017</v>
      </c>
      <c r="U486" s="1">
        <v>43015</v>
      </c>
    </row>
    <row r="487" spans="1:21" x14ac:dyDescent="0.3">
      <c r="A487" t="s">
        <v>2320</v>
      </c>
      <c r="B487" t="s">
        <v>35</v>
      </c>
      <c r="C487" t="s">
        <v>1697</v>
      </c>
      <c r="D487" t="s">
        <v>1698</v>
      </c>
      <c r="E487" t="s">
        <v>38</v>
      </c>
      <c r="F487" t="s">
        <v>26</v>
      </c>
      <c r="G487" t="s">
        <v>2321</v>
      </c>
      <c r="H487" t="s">
        <v>103</v>
      </c>
      <c r="I487">
        <v>33614</v>
      </c>
      <c r="J487" t="s">
        <v>41</v>
      </c>
      <c r="K487" t="s">
        <v>1708</v>
      </c>
      <c r="L487" t="s">
        <v>74</v>
      </c>
      <c r="M487" t="s">
        <v>157</v>
      </c>
      <c r="N487" t="s">
        <v>1709</v>
      </c>
      <c r="O487">
        <v>7.9</v>
      </c>
      <c r="P487">
        <v>2</v>
      </c>
      <c r="Q487">
        <v>0.2</v>
      </c>
      <c r="R487">
        <v>2.17</v>
      </c>
      <c r="S487" s="1">
        <v>42933</v>
      </c>
      <c r="T487">
        <v>2017</v>
      </c>
      <c r="U487" s="1">
        <v>42938</v>
      </c>
    </row>
    <row r="488" spans="1:21" x14ac:dyDescent="0.3">
      <c r="A488" t="s">
        <v>2322</v>
      </c>
      <c r="B488" t="s">
        <v>35</v>
      </c>
      <c r="C488" t="s">
        <v>2323</v>
      </c>
      <c r="D488" t="s">
        <v>2324</v>
      </c>
      <c r="E488" t="s">
        <v>38</v>
      </c>
      <c r="F488" t="s">
        <v>26</v>
      </c>
      <c r="G488" t="s">
        <v>27</v>
      </c>
      <c r="H488" t="s">
        <v>28</v>
      </c>
      <c r="I488">
        <v>90004</v>
      </c>
      <c r="J488" t="s">
        <v>29</v>
      </c>
      <c r="K488" t="s">
        <v>2325</v>
      </c>
      <c r="L488" t="s">
        <v>31</v>
      </c>
      <c r="M488" t="s">
        <v>140</v>
      </c>
      <c r="N488" t="s">
        <v>2326</v>
      </c>
      <c r="O488">
        <v>17.48</v>
      </c>
      <c r="P488">
        <v>2</v>
      </c>
      <c r="Q488">
        <v>0</v>
      </c>
      <c r="R488">
        <v>8.2200000000000006</v>
      </c>
      <c r="S488" s="1">
        <v>42272</v>
      </c>
      <c r="T488">
        <v>2015</v>
      </c>
      <c r="U488" s="1">
        <v>42272</v>
      </c>
    </row>
    <row r="489" spans="1:21" x14ac:dyDescent="0.3">
      <c r="A489" t="s">
        <v>2327</v>
      </c>
      <c r="B489" t="s">
        <v>22</v>
      </c>
      <c r="C489" t="s">
        <v>2328</v>
      </c>
      <c r="D489" t="s">
        <v>2329</v>
      </c>
      <c r="E489" t="s">
        <v>38</v>
      </c>
      <c r="F489" t="s">
        <v>26</v>
      </c>
      <c r="G489" t="s">
        <v>2330</v>
      </c>
      <c r="H489" t="s">
        <v>144</v>
      </c>
      <c r="I489">
        <v>29406</v>
      </c>
      <c r="J489" t="s">
        <v>41</v>
      </c>
      <c r="K489" t="s">
        <v>2331</v>
      </c>
      <c r="L489" t="s">
        <v>31</v>
      </c>
      <c r="M489" t="s">
        <v>60</v>
      </c>
      <c r="N489" t="s">
        <v>2332</v>
      </c>
      <c r="O489">
        <v>269.49</v>
      </c>
      <c r="P489">
        <v>3</v>
      </c>
      <c r="Q489">
        <v>0</v>
      </c>
      <c r="R489">
        <v>5.39</v>
      </c>
      <c r="S489" s="1">
        <v>42261</v>
      </c>
      <c r="T489">
        <v>2015</v>
      </c>
      <c r="U489" s="1">
        <v>42264</v>
      </c>
    </row>
    <row r="490" spans="1:21" x14ac:dyDescent="0.3">
      <c r="A490" t="s">
        <v>2333</v>
      </c>
      <c r="B490" t="s">
        <v>35</v>
      </c>
      <c r="C490" t="s">
        <v>1591</v>
      </c>
      <c r="D490" t="s">
        <v>1592</v>
      </c>
      <c r="E490" t="s">
        <v>80</v>
      </c>
      <c r="F490" t="s">
        <v>26</v>
      </c>
      <c r="G490" t="s">
        <v>1774</v>
      </c>
      <c r="H490" t="s">
        <v>28</v>
      </c>
      <c r="I490">
        <v>95123</v>
      </c>
      <c r="J490" t="s">
        <v>29</v>
      </c>
      <c r="K490" t="s">
        <v>2334</v>
      </c>
      <c r="L490" t="s">
        <v>31</v>
      </c>
      <c r="M490" t="s">
        <v>51</v>
      </c>
      <c r="N490" t="s">
        <v>2335</v>
      </c>
      <c r="O490">
        <v>29.12</v>
      </c>
      <c r="P490">
        <v>5</v>
      </c>
      <c r="Q490">
        <v>0.2</v>
      </c>
      <c r="R490">
        <v>9.83</v>
      </c>
      <c r="S490" s="1">
        <v>42501</v>
      </c>
      <c r="T490">
        <v>2016</v>
      </c>
      <c r="U490" s="1">
        <v>42654</v>
      </c>
    </row>
    <row r="491" spans="1:21" x14ac:dyDescent="0.3">
      <c r="A491" t="s">
        <v>2336</v>
      </c>
      <c r="B491" t="s">
        <v>35</v>
      </c>
      <c r="C491" t="s">
        <v>2337</v>
      </c>
      <c r="D491" t="s">
        <v>2338</v>
      </c>
      <c r="E491" t="s">
        <v>38</v>
      </c>
      <c r="F491" t="s">
        <v>26</v>
      </c>
      <c r="G491" t="s">
        <v>707</v>
      </c>
      <c r="H491" t="s">
        <v>283</v>
      </c>
      <c r="I491">
        <v>7060</v>
      </c>
      <c r="J491" t="s">
        <v>126</v>
      </c>
      <c r="K491" t="s">
        <v>2339</v>
      </c>
      <c r="L491" t="s">
        <v>31</v>
      </c>
      <c r="M491" t="s">
        <v>171</v>
      </c>
      <c r="N491" t="s">
        <v>2340</v>
      </c>
      <c r="O491">
        <v>97.84</v>
      </c>
      <c r="P491">
        <v>2</v>
      </c>
      <c r="Q491">
        <v>0</v>
      </c>
      <c r="R491">
        <v>25.44</v>
      </c>
      <c r="S491" s="1">
        <v>42962</v>
      </c>
      <c r="T491">
        <v>2017</v>
      </c>
      <c r="U491" s="1">
        <v>42968</v>
      </c>
    </row>
    <row r="492" spans="1:21" x14ac:dyDescent="0.3">
      <c r="A492" t="s">
        <v>2341</v>
      </c>
      <c r="B492" t="s">
        <v>22</v>
      </c>
      <c r="C492" t="s">
        <v>2342</v>
      </c>
      <c r="D492" t="s">
        <v>2343</v>
      </c>
      <c r="E492" t="s">
        <v>38</v>
      </c>
      <c r="F492" t="s">
        <v>26</v>
      </c>
      <c r="G492" t="s">
        <v>48</v>
      </c>
      <c r="H492" t="s">
        <v>49</v>
      </c>
      <c r="I492">
        <v>98115</v>
      </c>
      <c r="J492" t="s">
        <v>29</v>
      </c>
      <c r="K492" t="s">
        <v>2344</v>
      </c>
      <c r="L492" t="s">
        <v>31</v>
      </c>
      <c r="M492" t="s">
        <v>43</v>
      </c>
      <c r="N492" t="s">
        <v>2345</v>
      </c>
      <c r="O492">
        <v>29.97</v>
      </c>
      <c r="P492">
        <v>3</v>
      </c>
      <c r="Q492">
        <v>0</v>
      </c>
      <c r="R492">
        <v>13.49</v>
      </c>
      <c r="S492" s="1">
        <v>42315</v>
      </c>
      <c r="T492">
        <v>2015</v>
      </c>
      <c r="U492" s="1">
        <v>42315</v>
      </c>
    </row>
    <row r="493" spans="1:21" x14ac:dyDescent="0.3">
      <c r="A493" t="s">
        <v>2346</v>
      </c>
      <c r="B493" t="s">
        <v>35</v>
      </c>
      <c r="C493" t="s">
        <v>1247</v>
      </c>
      <c r="D493" t="s">
        <v>1248</v>
      </c>
      <c r="E493" t="s">
        <v>38</v>
      </c>
      <c r="F493" t="s">
        <v>26</v>
      </c>
      <c r="G493" t="s">
        <v>124</v>
      </c>
      <c r="H493" t="s">
        <v>125</v>
      </c>
      <c r="I493">
        <v>10011</v>
      </c>
      <c r="J493" t="s">
        <v>126</v>
      </c>
      <c r="K493" t="s">
        <v>2347</v>
      </c>
      <c r="L493" t="s">
        <v>31</v>
      </c>
      <c r="M493" t="s">
        <v>227</v>
      </c>
      <c r="N493" t="s">
        <v>2348</v>
      </c>
      <c r="O493">
        <v>5.46</v>
      </c>
      <c r="P493">
        <v>3</v>
      </c>
      <c r="Q493">
        <v>0</v>
      </c>
      <c r="R493">
        <v>1.47</v>
      </c>
      <c r="S493" s="1">
        <v>41895</v>
      </c>
      <c r="T493">
        <v>2014</v>
      </c>
      <c r="U493" s="1">
        <v>41901</v>
      </c>
    </row>
    <row r="494" spans="1:21" x14ac:dyDescent="0.3">
      <c r="A494" t="s">
        <v>2349</v>
      </c>
      <c r="B494" t="s">
        <v>35</v>
      </c>
      <c r="C494" t="s">
        <v>334</v>
      </c>
      <c r="D494" t="s">
        <v>335</v>
      </c>
      <c r="E494" t="s">
        <v>38</v>
      </c>
      <c r="F494" t="s">
        <v>26</v>
      </c>
      <c r="G494" t="s">
        <v>48</v>
      </c>
      <c r="H494" t="s">
        <v>49</v>
      </c>
      <c r="I494">
        <v>98105</v>
      </c>
      <c r="J494" t="s">
        <v>29</v>
      </c>
      <c r="K494" t="s">
        <v>2350</v>
      </c>
      <c r="L494" t="s">
        <v>31</v>
      </c>
      <c r="M494" t="s">
        <v>60</v>
      </c>
      <c r="N494" t="s">
        <v>2351</v>
      </c>
      <c r="O494">
        <v>1003.62</v>
      </c>
      <c r="P494">
        <v>6</v>
      </c>
      <c r="Q494">
        <v>0</v>
      </c>
      <c r="R494">
        <v>0</v>
      </c>
      <c r="S494" s="1">
        <v>43093</v>
      </c>
      <c r="T494">
        <v>2017</v>
      </c>
      <c r="U494" s="1">
        <v>43100</v>
      </c>
    </row>
    <row r="495" spans="1:21" x14ac:dyDescent="0.3">
      <c r="A495" t="s">
        <v>2352</v>
      </c>
      <c r="B495" t="s">
        <v>22</v>
      </c>
      <c r="C495" t="s">
        <v>160</v>
      </c>
      <c r="D495" t="s">
        <v>161</v>
      </c>
      <c r="E495" t="s">
        <v>38</v>
      </c>
      <c r="F495" t="s">
        <v>26</v>
      </c>
      <c r="G495" t="s">
        <v>27</v>
      </c>
      <c r="H495" t="s">
        <v>28</v>
      </c>
      <c r="I495">
        <v>90049</v>
      </c>
      <c r="J495" t="s">
        <v>29</v>
      </c>
      <c r="K495" t="s">
        <v>2353</v>
      </c>
      <c r="L495" t="s">
        <v>31</v>
      </c>
      <c r="M495" t="s">
        <v>43</v>
      </c>
      <c r="N495" t="s">
        <v>2354</v>
      </c>
      <c r="O495">
        <v>90.24</v>
      </c>
      <c r="P495">
        <v>6</v>
      </c>
      <c r="Q495">
        <v>0</v>
      </c>
      <c r="R495">
        <v>41.51</v>
      </c>
      <c r="S495" s="1">
        <v>41986</v>
      </c>
      <c r="T495">
        <v>2014</v>
      </c>
      <c r="U495" s="1">
        <v>41988</v>
      </c>
    </row>
    <row r="496" spans="1:21" x14ac:dyDescent="0.3">
      <c r="A496" t="s">
        <v>2355</v>
      </c>
      <c r="B496" t="s">
        <v>35</v>
      </c>
      <c r="C496" t="s">
        <v>2356</v>
      </c>
      <c r="D496" t="s">
        <v>2357</v>
      </c>
      <c r="E496" t="s">
        <v>38</v>
      </c>
      <c r="F496" t="s">
        <v>26</v>
      </c>
      <c r="G496" t="s">
        <v>2358</v>
      </c>
      <c r="H496" t="s">
        <v>125</v>
      </c>
      <c r="I496">
        <v>14701</v>
      </c>
      <c r="J496" t="s">
        <v>126</v>
      </c>
      <c r="K496" t="s">
        <v>2359</v>
      </c>
      <c r="L496" t="s">
        <v>91</v>
      </c>
      <c r="M496" t="s">
        <v>92</v>
      </c>
      <c r="N496" t="s">
        <v>2360</v>
      </c>
      <c r="O496">
        <v>4548.8100000000004</v>
      </c>
      <c r="P496">
        <v>7</v>
      </c>
      <c r="Q496">
        <v>0</v>
      </c>
      <c r="R496">
        <v>1228.18</v>
      </c>
      <c r="S496" s="1">
        <v>41962</v>
      </c>
      <c r="T496">
        <v>2014</v>
      </c>
      <c r="U496" s="1">
        <v>41966</v>
      </c>
    </row>
    <row r="497" spans="1:21" x14ac:dyDescent="0.3">
      <c r="A497" t="s">
        <v>2361</v>
      </c>
      <c r="B497" t="s">
        <v>35</v>
      </c>
      <c r="C497" t="s">
        <v>2362</v>
      </c>
      <c r="D497" t="s">
        <v>2363</v>
      </c>
      <c r="E497" t="s">
        <v>38</v>
      </c>
      <c r="F497" t="s">
        <v>26</v>
      </c>
      <c r="G497" t="s">
        <v>2364</v>
      </c>
      <c r="H497" t="s">
        <v>526</v>
      </c>
      <c r="I497">
        <v>46544</v>
      </c>
      <c r="J497" t="s">
        <v>58</v>
      </c>
      <c r="K497" t="s">
        <v>2365</v>
      </c>
      <c r="L497" t="s">
        <v>74</v>
      </c>
      <c r="M497" t="s">
        <v>146</v>
      </c>
      <c r="N497" t="s">
        <v>2366</v>
      </c>
      <c r="O497">
        <v>647.84</v>
      </c>
      <c r="P497">
        <v>8</v>
      </c>
      <c r="Q497">
        <v>0</v>
      </c>
      <c r="R497">
        <v>32.39</v>
      </c>
      <c r="S497" s="1">
        <v>41806</v>
      </c>
      <c r="T497">
        <v>2014</v>
      </c>
      <c r="U497" s="1">
        <v>41812</v>
      </c>
    </row>
    <row r="498" spans="1:21" x14ac:dyDescent="0.3">
      <c r="A498" t="s">
        <v>2367</v>
      </c>
      <c r="B498" t="s">
        <v>35</v>
      </c>
      <c r="C498" t="s">
        <v>2368</v>
      </c>
      <c r="D498" t="s">
        <v>2369</v>
      </c>
      <c r="E498" t="s">
        <v>25</v>
      </c>
      <c r="F498" t="s">
        <v>26</v>
      </c>
      <c r="G498" t="s">
        <v>162</v>
      </c>
      <c r="H498" t="s">
        <v>28</v>
      </c>
      <c r="I498">
        <v>94109</v>
      </c>
      <c r="J498" t="s">
        <v>29</v>
      </c>
      <c r="K498" t="s">
        <v>1966</v>
      </c>
      <c r="L498" t="s">
        <v>31</v>
      </c>
      <c r="M498" t="s">
        <v>51</v>
      </c>
      <c r="N498" t="s">
        <v>1967</v>
      </c>
      <c r="O498">
        <v>9.58</v>
      </c>
      <c r="P498">
        <v>1</v>
      </c>
      <c r="Q498">
        <v>0.2</v>
      </c>
      <c r="R498">
        <v>3.35</v>
      </c>
      <c r="S498" s="1">
        <v>42509</v>
      </c>
      <c r="T498">
        <v>2016</v>
      </c>
      <c r="U498" s="1">
        <v>42514</v>
      </c>
    </row>
    <row r="499" spans="1:21" x14ac:dyDescent="0.3">
      <c r="A499" t="s">
        <v>2370</v>
      </c>
      <c r="B499" t="s">
        <v>114</v>
      </c>
      <c r="C499" t="s">
        <v>1247</v>
      </c>
      <c r="D499" t="s">
        <v>1248</v>
      </c>
      <c r="E499" t="s">
        <v>38</v>
      </c>
      <c r="F499" t="s">
        <v>26</v>
      </c>
      <c r="G499" t="s">
        <v>451</v>
      </c>
      <c r="H499" t="s">
        <v>103</v>
      </c>
      <c r="I499">
        <v>33178</v>
      </c>
      <c r="J499" t="s">
        <v>41</v>
      </c>
      <c r="K499" t="s">
        <v>2371</v>
      </c>
      <c r="L499" t="s">
        <v>31</v>
      </c>
      <c r="M499" t="s">
        <v>140</v>
      </c>
      <c r="N499" t="s">
        <v>2372</v>
      </c>
      <c r="O499">
        <v>37.61</v>
      </c>
      <c r="P499">
        <v>3</v>
      </c>
      <c r="Q499">
        <v>0.2</v>
      </c>
      <c r="R499">
        <v>12.69</v>
      </c>
      <c r="S499" s="1">
        <v>42908</v>
      </c>
      <c r="T499">
        <v>2017</v>
      </c>
      <c r="U499" s="1">
        <v>42909</v>
      </c>
    </row>
    <row r="500" spans="1:21" x14ac:dyDescent="0.3">
      <c r="A500" t="s">
        <v>2373</v>
      </c>
      <c r="B500" t="s">
        <v>35</v>
      </c>
      <c r="C500" t="s">
        <v>2374</v>
      </c>
      <c r="D500" t="s">
        <v>2375</v>
      </c>
      <c r="E500" t="s">
        <v>38</v>
      </c>
      <c r="F500" t="s">
        <v>26</v>
      </c>
      <c r="G500" t="s">
        <v>162</v>
      </c>
      <c r="H500" t="s">
        <v>28</v>
      </c>
      <c r="I500">
        <v>94110</v>
      </c>
      <c r="J500" t="s">
        <v>29</v>
      </c>
      <c r="K500" t="s">
        <v>2376</v>
      </c>
      <c r="L500" t="s">
        <v>31</v>
      </c>
      <c r="M500" t="s">
        <v>32</v>
      </c>
      <c r="N500" t="s">
        <v>2377</v>
      </c>
      <c r="O500">
        <v>7.38</v>
      </c>
      <c r="P500">
        <v>2</v>
      </c>
      <c r="Q500">
        <v>0</v>
      </c>
      <c r="R500">
        <v>3.47</v>
      </c>
      <c r="S500" s="1">
        <v>42688</v>
      </c>
      <c r="T500">
        <v>2016</v>
      </c>
      <c r="U500" s="1">
        <v>42693</v>
      </c>
    </row>
    <row r="501" spans="1:21" x14ac:dyDescent="0.3">
      <c r="A501" t="s">
        <v>2378</v>
      </c>
      <c r="B501" t="s">
        <v>35</v>
      </c>
      <c r="C501" t="s">
        <v>2379</v>
      </c>
      <c r="D501" t="s">
        <v>2380</v>
      </c>
      <c r="E501" t="s">
        <v>80</v>
      </c>
      <c r="F501" t="s">
        <v>26</v>
      </c>
      <c r="G501" t="s">
        <v>1952</v>
      </c>
      <c r="H501" t="s">
        <v>531</v>
      </c>
      <c r="I501">
        <v>73120</v>
      </c>
      <c r="J501" t="s">
        <v>58</v>
      </c>
      <c r="K501" t="s">
        <v>2381</v>
      </c>
      <c r="L501" t="s">
        <v>31</v>
      </c>
      <c r="M501" t="s">
        <v>60</v>
      </c>
      <c r="N501" t="s">
        <v>2382</v>
      </c>
      <c r="O501">
        <v>1117.92</v>
      </c>
      <c r="P501">
        <v>4</v>
      </c>
      <c r="Q501">
        <v>0</v>
      </c>
      <c r="R501">
        <v>55.9</v>
      </c>
      <c r="S501" s="1">
        <v>42692</v>
      </c>
      <c r="T501">
        <v>2016</v>
      </c>
      <c r="U501" s="1">
        <v>42697</v>
      </c>
    </row>
    <row r="502" spans="1:21" x14ac:dyDescent="0.3">
      <c r="A502" t="s">
        <v>2383</v>
      </c>
      <c r="B502" t="s">
        <v>114</v>
      </c>
      <c r="C502" t="s">
        <v>2226</v>
      </c>
      <c r="D502" t="s">
        <v>2227</v>
      </c>
      <c r="E502" t="s">
        <v>38</v>
      </c>
      <c r="F502" t="s">
        <v>26</v>
      </c>
      <c r="G502" t="s">
        <v>881</v>
      </c>
      <c r="H502" t="s">
        <v>882</v>
      </c>
      <c r="I502">
        <v>71203</v>
      </c>
      <c r="J502" t="s">
        <v>41</v>
      </c>
      <c r="K502" t="s">
        <v>1303</v>
      </c>
      <c r="L502" t="s">
        <v>91</v>
      </c>
      <c r="M502" t="s">
        <v>184</v>
      </c>
      <c r="N502" t="s">
        <v>1304</v>
      </c>
      <c r="O502">
        <v>106.5</v>
      </c>
      <c r="P502">
        <v>6</v>
      </c>
      <c r="Q502">
        <v>0</v>
      </c>
      <c r="R502">
        <v>41.54</v>
      </c>
      <c r="S502" s="1">
        <v>42112</v>
      </c>
      <c r="T502">
        <v>2015</v>
      </c>
      <c r="U502" s="1">
        <v>42113</v>
      </c>
    </row>
    <row r="503" spans="1:21" x14ac:dyDescent="0.3">
      <c r="A503" t="s">
        <v>2384</v>
      </c>
      <c r="B503" t="s">
        <v>35</v>
      </c>
      <c r="C503" t="s">
        <v>2385</v>
      </c>
      <c r="D503" t="s">
        <v>2386</v>
      </c>
      <c r="E503" t="s">
        <v>38</v>
      </c>
      <c r="F503" t="s">
        <v>26</v>
      </c>
      <c r="G503" t="s">
        <v>1817</v>
      </c>
      <c r="H503" t="s">
        <v>220</v>
      </c>
      <c r="I503">
        <v>43402</v>
      </c>
      <c r="J503" t="s">
        <v>126</v>
      </c>
      <c r="K503" t="s">
        <v>2387</v>
      </c>
      <c r="L503" t="s">
        <v>31</v>
      </c>
      <c r="M503" t="s">
        <v>60</v>
      </c>
      <c r="N503" t="s">
        <v>2388</v>
      </c>
      <c r="O503">
        <v>264.32</v>
      </c>
      <c r="P503">
        <v>2</v>
      </c>
      <c r="Q503">
        <v>0.2</v>
      </c>
      <c r="R503">
        <v>19.82</v>
      </c>
      <c r="S503" s="1">
        <v>41768</v>
      </c>
      <c r="T503">
        <v>2014</v>
      </c>
      <c r="U503" s="1">
        <v>41921</v>
      </c>
    </row>
    <row r="504" spans="1:21" x14ac:dyDescent="0.3">
      <c r="A504" t="s">
        <v>2389</v>
      </c>
      <c r="B504" t="s">
        <v>35</v>
      </c>
      <c r="C504" t="s">
        <v>796</v>
      </c>
      <c r="D504" t="s">
        <v>797</v>
      </c>
      <c r="E504" t="s">
        <v>38</v>
      </c>
      <c r="F504" t="s">
        <v>26</v>
      </c>
      <c r="G504" t="s">
        <v>81</v>
      </c>
      <c r="H504" t="s">
        <v>82</v>
      </c>
      <c r="I504">
        <v>77095</v>
      </c>
      <c r="J504" t="s">
        <v>58</v>
      </c>
      <c r="K504" t="s">
        <v>2390</v>
      </c>
      <c r="L504" t="s">
        <v>31</v>
      </c>
      <c r="M504" t="s">
        <v>140</v>
      </c>
      <c r="N504" t="s">
        <v>2391</v>
      </c>
      <c r="O504">
        <v>604.66</v>
      </c>
      <c r="P504">
        <v>9</v>
      </c>
      <c r="Q504">
        <v>0.2</v>
      </c>
      <c r="R504">
        <v>204.07</v>
      </c>
      <c r="S504" s="1">
        <v>41958</v>
      </c>
      <c r="T504">
        <v>2014</v>
      </c>
      <c r="U504" s="1">
        <v>41965</v>
      </c>
    </row>
    <row r="505" spans="1:21" x14ac:dyDescent="0.3">
      <c r="A505" t="s">
        <v>2392</v>
      </c>
      <c r="B505" t="s">
        <v>35</v>
      </c>
      <c r="C505" t="s">
        <v>2393</v>
      </c>
      <c r="D505" t="s">
        <v>2394</v>
      </c>
      <c r="E505" t="s">
        <v>25</v>
      </c>
      <c r="F505" t="s">
        <v>26</v>
      </c>
      <c r="G505" t="s">
        <v>282</v>
      </c>
      <c r="H505" t="s">
        <v>283</v>
      </c>
      <c r="I505">
        <v>7090</v>
      </c>
      <c r="J505" t="s">
        <v>126</v>
      </c>
      <c r="K505" t="s">
        <v>1087</v>
      </c>
      <c r="L505" t="s">
        <v>74</v>
      </c>
      <c r="M505" t="s">
        <v>157</v>
      </c>
      <c r="N505" t="s">
        <v>1088</v>
      </c>
      <c r="O505">
        <v>129.93</v>
      </c>
      <c r="P505">
        <v>3</v>
      </c>
      <c r="Q505">
        <v>0</v>
      </c>
      <c r="R505">
        <v>12.99</v>
      </c>
      <c r="S505" s="1">
        <v>42771</v>
      </c>
      <c r="T505">
        <v>2017</v>
      </c>
      <c r="U505" s="1">
        <v>42921</v>
      </c>
    </row>
    <row r="506" spans="1:21" x14ac:dyDescent="0.3">
      <c r="A506" t="s">
        <v>2395</v>
      </c>
      <c r="B506" t="s">
        <v>35</v>
      </c>
      <c r="C506" t="s">
        <v>2396</v>
      </c>
      <c r="D506" t="s">
        <v>2397</v>
      </c>
      <c r="E506" t="s">
        <v>80</v>
      </c>
      <c r="F506" t="s">
        <v>26</v>
      </c>
      <c r="G506" t="s">
        <v>2398</v>
      </c>
      <c r="H506" t="s">
        <v>103</v>
      </c>
      <c r="I506">
        <v>33311</v>
      </c>
      <c r="J506" t="s">
        <v>41</v>
      </c>
      <c r="K506" t="s">
        <v>2399</v>
      </c>
      <c r="L506" t="s">
        <v>31</v>
      </c>
      <c r="M506" t="s">
        <v>43</v>
      </c>
      <c r="N506" t="s">
        <v>2400</v>
      </c>
      <c r="O506">
        <v>10.37</v>
      </c>
      <c r="P506">
        <v>2</v>
      </c>
      <c r="Q506">
        <v>0.2</v>
      </c>
      <c r="R506">
        <v>3.63</v>
      </c>
      <c r="S506" s="1">
        <v>41936</v>
      </c>
      <c r="T506">
        <v>2014</v>
      </c>
      <c r="U506" s="1">
        <v>41941</v>
      </c>
    </row>
    <row r="507" spans="1:21" x14ac:dyDescent="0.3">
      <c r="A507" t="s">
        <v>2401</v>
      </c>
      <c r="B507" t="s">
        <v>114</v>
      </c>
      <c r="C507" t="s">
        <v>2402</v>
      </c>
      <c r="D507" t="s">
        <v>2403</v>
      </c>
      <c r="E507" t="s">
        <v>25</v>
      </c>
      <c r="F507" t="s">
        <v>26</v>
      </c>
      <c r="G507" t="s">
        <v>2404</v>
      </c>
      <c r="H507" t="s">
        <v>28</v>
      </c>
      <c r="I507">
        <v>92253</v>
      </c>
      <c r="J507" t="s">
        <v>29</v>
      </c>
      <c r="K507" t="s">
        <v>2405</v>
      </c>
      <c r="L507" t="s">
        <v>91</v>
      </c>
      <c r="M507" t="s">
        <v>184</v>
      </c>
      <c r="N507" t="s">
        <v>2406</v>
      </c>
      <c r="O507">
        <v>46.32</v>
      </c>
      <c r="P507">
        <v>4</v>
      </c>
      <c r="Q507">
        <v>0</v>
      </c>
      <c r="R507">
        <v>18.059999999999999</v>
      </c>
      <c r="S507" s="1">
        <v>42164</v>
      </c>
      <c r="T507">
        <v>2015</v>
      </c>
      <c r="U507" s="1">
        <v>42225</v>
      </c>
    </row>
    <row r="508" spans="1:21" x14ac:dyDescent="0.3">
      <c r="A508" t="s">
        <v>2407</v>
      </c>
      <c r="B508" t="s">
        <v>35</v>
      </c>
      <c r="C508" t="s">
        <v>2408</v>
      </c>
      <c r="D508" t="s">
        <v>2409</v>
      </c>
      <c r="E508" t="s">
        <v>25</v>
      </c>
      <c r="F508" t="s">
        <v>26</v>
      </c>
      <c r="G508" t="s">
        <v>1932</v>
      </c>
      <c r="H508" t="s">
        <v>604</v>
      </c>
      <c r="I508">
        <v>85254</v>
      </c>
      <c r="J508" t="s">
        <v>29</v>
      </c>
      <c r="K508" t="s">
        <v>810</v>
      </c>
      <c r="L508" t="s">
        <v>74</v>
      </c>
      <c r="M508" t="s">
        <v>157</v>
      </c>
      <c r="N508" t="s">
        <v>811</v>
      </c>
      <c r="O508">
        <v>111.89</v>
      </c>
      <c r="P508">
        <v>7</v>
      </c>
      <c r="Q508">
        <v>0.2</v>
      </c>
      <c r="R508">
        <v>22.38</v>
      </c>
      <c r="S508" s="1">
        <v>42490</v>
      </c>
      <c r="T508">
        <v>2016</v>
      </c>
      <c r="U508" s="1">
        <v>42490</v>
      </c>
    </row>
    <row r="509" spans="1:21" x14ac:dyDescent="0.3">
      <c r="A509" t="s">
        <v>2410</v>
      </c>
      <c r="B509" t="s">
        <v>22</v>
      </c>
      <c r="C509" t="s">
        <v>2411</v>
      </c>
      <c r="D509" t="s">
        <v>2412</v>
      </c>
      <c r="E509" t="s">
        <v>25</v>
      </c>
      <c r="F509" t="s">
        <v>26</v>
      </c>
      <c r="G509" t="s">
        <v>199</v>
      </c>
      <c r="H509" t="s">
        <v>200</v>
      </c>
      <c r="I509">
        <v>19134</v>
      </c>
      <c r="J509" t="s">
        <v>126</v>
      </c>
      <c r="K509" t="s">
        <v>2413</v>
      </c>
      <c r="L509" t="s">
        <v>31</v>
      </c>
      <c r="M509" t="s">
        <v>171</v>
      </c>
      <c r="N509" t="s">
        <v>2414</v>
      </c>
      <c r="O509">
        <v>143.94999999999999</v>
      </c>
      <c r="P509">
        <v>3</v>
      </c>
      <c r="Q509">
        <v>0.2</v>
      </c>
      <c r="R509">
        <v>14.4</v>
      </c>
      <c r="S509" s="1">
        <v>41908</v>
      </c>
      <c r="T509">
        <v>2014</v>
      </c>
      <c r="U509" s="1">
        <v>41908</v>
      </c>
    </row>
    <row r="510" spans="1:21" x14ac:dyDescent="0.3">
      <c r="A510" t="s">
        <v>2415</v>
      </c>
      <c r="B510" t="s">
        <v>35</v>
      </c>
      <c r="C510" t="s">
        <v>154</v>
      </c>
      <c r="D510" t="s">
        <v>155</v>
      </c>
      <c r="E510" t="s">
        <v>80</v>
      </c>
      <c r="F510" t="s">
        <v>26</v>
      </c>
      <c r="G510" t="s">
        <v>143</v>
      </c>
      <c r="H510" t="s">
        <v>144</v>
      </c>
      <c r="I510">
        <v>29203</v>
      </c>
      <c r="J510" t="s">
        <v>41</v>
      </c>
      <c r="K510" t="s">
        <v>1141</v>
      </c>
      <c r="L510" t="s">
        <v>31</v>
      </c>
      <c r="M510" t="s">
        <v>43</v>
      </c>
      <c r="N510" t="s">
        <v>1142</v>
      </c>
      <c r="O510">
        <v>25.92</v>
      </c>
      <c r="P510">
        <v>4</v>
      </c>
      <c r="Q510">
        <v>0</v>
      </c>
      <c r="R510">
        <v>12.44</v>
      </c>
      <c r="S510" s="1">
        <v>42627</v>
      </c>
      <c r="T510">
        <v>2016</v>
      </c>
      <c r="U510" s="1">
        <v>42631</v>
      </c>
    </row>
    <row r="511" spans="1:21" x14ac:dyDescent="0.3">
      <c r="A511" t="s">
        <v>2416</v>
      </c>
      <c r="B511" t="s">
        <v>35</v>
      </c>
      <c r="C511" t="s">
        <v>1847</v>
      </c>
      <c r="D511" t="s">
        <v>1848</v>
      </c>
      <c r="E511" t="s">
        <v>38</v>
      </c>
      <c r="F511" t="s">
        <v>26</v>
      </c>
      <c r="G511" t="s">
        <v>2417</v>
      </c>
      <c r="H511" t="s">
        <v>103</v>
      </c>
      <c r="I511">
        <v>32303</v>
      </c>
      <c r="J511" t="s">
        <v>41</v>
      </c>
      <c r="K511" t="s">
        <v>2418</v>
      </c>
      <c r="L511" t="s">
        <v>91</v>
      </c>
      <c r="M511" t="s">
        <v>92</v>
      </c>
      <c r="N511" t="s">
        <v>2419</v>
      </c>
      <c r="O511">
        <v>705.54</v>
      </c>
      <c r="P511">
        <v>7</v>
      </c>
      <c r="Q511">
        <v>0.2</v>
      </c>
      <c r="R511">
        <v>70.55</v>
      </c>
      <c r="S511" s="1">
        <v>42597</v>
      </c>
      <c r="T511">
        <v>2016</v>
      </c>
      <c r="U511" s="1">
        <v>42602</v>
      </c>
    </row>
    <row r="512" spans="1:21" x14ac:dyDescent="0.3">
      <c r="A512" t="s">
        <v>2420</v>
      </c>
      <c r="B512" t="s">
        <v>35</v>
      </c>
      <c r="C512" t="s">
        <v>2421</v>
      </c>
      <c r="D512" t="s">
        <v>2422</v>
      </c>
      <c r="E512" t="s">
        <v>38</v>
      </c>
      <c r="F512" t="s">
        <v>26</v>
      </c>
      <c r="G512" t="s">
        <v>124</v>
      </c>
      <c r="H512" t="s">
        <v>125</v>
      </c>
      <c r="I512">
        <v>10035</v>
      </c>
      <c r="J512" t="s">
        <v>126</v>
      </c>
      <c r="K512" t="s">
        <v>2423</v>
      </c>
      <c r="L512" t="s">
        <v>91</v>
      </c>
      <c r="M512" t="s">
        <v>184</v>
      </c>
      <c r="N512" t="s">
        <v>2424</v>
      </c>
      <c r="O512">
        <v>50</v>
      </c>
      <c r="P512">
        <v>2</v>
      </c>
      <c r="Q512">
        <v>0</v>
      </c>
      <c r="R512">
        <v>12</v>
      </c>
      <c r="S512" s="1">
        <v>42273</v>
      </c>
      <c r="T512">
        <v>2015</v>
      </c>
      <c r="U512" s="1">
        <v>42277</v>
      </c>
    </row>
    <row r="513" spans="1:21" x14ac:dyDescent="0.3">
      <c r="A513" t="s">
        <v>2425</v>
      </c>
      <c r="B513" t="s">
        <v>35</v>
      </c>
      <c r="C513" t="s">
        <v>1101</v>
      </c>
      <c r="D513" t="s">
        <v>1102</v>
      </c>
      <c r="E513" t="s">
        <v>25</v>
      </c>
      <c r="F513" t="s">
        <v>26</v>
      </c>
      <c r="G513" t="s">
        <v>2426</v>
      </c>
      <c r="H513" t="s">
        <v>103</v>
      </c>
      <c r="I513">
        <v>33065</v>
      </c>
      <c r="J513" t="s">
        <v>41</v>
      </c>
      <c r="K513" t="s">
        <v>2189</v>
      </c>
      <c r="L513" t="s">
        <v>31</v>
      </c>
      <c r="M513" t="s">
        <v>171</v>
      </c>
      <c r="N513" t="s">
        <v>2190</v>
      </c>
      <c r="O513">
        <v>6.99</v>
      </c>
      <c r="P513">
        <v>2</v>
      </c>
      <c r="Q513">
        <v>0.2</v>
      </c>
      <c r="R513">
        <v>0.52</v>
      </c>
      <c r="S513" s="1">
        <v>42087</v>
      </c>
      <c r="T513">
        <v>2015</v>
      </c>
      <c r="U513" s="1">
        <v>42093</v>
      </c>
    </row>
    <row r="514" spans="1:21" x14ac:dyDescent="0.3">
      <c r="A514" t="s">
        <v>2427</v>
      </c>
      <c r="B514" t="s">
        <v>114</v>
      </c>
      <c r="C514" t="s">
        <v>2428</v>
      </c>
      <c r="D514" t="s">
        <v>2429</v>
      </c>
      <c r="E514" t="s">
        <v>38</v>
      </c>
      <c r="F514" t="s">
        <v>26</v>
      </c>
      <c r="G514" t="s">
        <v>1817</v>
      </c>
      <c r="H514" t="s">
        <v>480</v>
      </c>
      <c r="I514">
        <v>42104</v>
      </c>
      <c r="J514" t="s">
        <v>41</v>
      </c>
      <c r="K514" t="s">
        <v>1303</v>
      </c>
      <c r="L514" t="s">
        <v>91</v>
      </c>
      <c r="M514" t="s">
        <v>184</v>
      </c>
      <c r="N514" t="s">
        <v>1304</v>
      </c>
      <c r="O514">
        <v>71</v>
      </c>
      <c r="P514">
        <v>4</v>
      </c>
      <c r="Q514">
        <v>0</v>
      </c>
      <c r="R514">
        <v>27.69</v>
      </c>
      <c r="S514" s="1">
        <v>43090</v>
      </c>
      <c r="T514">
        <v>2017</v>
      </c>
      <c r="U514" s="1">
        <v>43093</v>
      </c>
    </row>
    <row r="515" spans="1:21" x14ac:dyDescent="0.3">
      <c r="A515" t="s">
        <v>2430</v>
      </c>
      <c r="B515" t="s">
        <v>35</v>
      </c>
      <c r="C515" t="s">
        <v>2431</v>
      </c>
      <c r="D515" t="s">
        <v>2432</v>
      </c>
      <c r="E515" t="s">
        <v>25</v>
      </c>
      <c r="F515" t="s">
        <v>26</v>
      </c>
      <c r="G515" t="s">
        <v>124</v>
      </c>
      <c r="H515" t="s">
        <v>125</v>
      </c>
      <c r="I515">
        <v>10011</v>
      </c>
      <c r="J515" t="s">
        <v>126</v>
      </c>
      <c r="K515" t="s">
        <v>104</v>
      </c>
      <c r="L515" t="s">
        <v>31</v>
      </c>
      <c r="M515" t="s">
        <v>60</v>
      </c>
      <c r="N515" t="s">
        <v>105</v>
      </c>
      <c r="O515">
        <v>478.08</v>
      </c>
      <c r="P515">
        <v>8</v>
      </c>
      <c r="Q515">
        <v>0</v>
      </c>
      <c r="R515">
        <v>133.86000000000001</v>
      </c>
      <c r="S515" s="1">
        <v>42925</v>
      </c>
      <c r="T515">
        <v>2017</v>
      </c>
      <c r="U515" s="1">
        <v>43048</v>
      </c>
    </row>
    <row r="516" spans="1:21" x14ac:dyDescent="0.3">
      <c r="A516" t="s">
        <v>2433</v>
      </c>
      <c r="B516" t="s">
        <v>35</v>
      </c>
      <c r="C516" t="s">
        <v>280</v>
      </c>
      <c r="D516" t="s">
        <v>281</v>
      </c>
      <c r="E516" t="s">
        <v>80</v>
      </c>
      <c r="F516" t="s">
        <v>26</v>
      </c>
      <c r="G516" t="s">
        <v>2434</v>
      </c>
      <c r="H516" t="s">
        <v>89</v>
      </c>
      <c r="I516">
        <v>60098</v>
      </c>
      <c r="J516" t="s">
        <v>58</v>
      </c>
      <c r="K516" t="s">
        <v>2435</v>
      </c>
      <c r="L516" t="s">
        <v>31</v>
      </c>
      <c r="M516" t="s">
        <v>227</v>
      </c>
      <c r="N516" t="s">
        <v>2436</v>
      </c>
      <c r="O516">
        <v>2.91</v>
      </c>
      <c r="P516">
        <v>2</v>
      </c>
      <c r="Q516">
        <v>0.2</v>
      </c>
      <c r="R516">
        <v>0.91</v>
      </c>
      <c r="S516" s="1">
        <v>42932</v>
      </c>
      <c r="T516">
        <v>2017</v>
      </c>
      <c r="U516" s="1">
        <v>42937</v>
      </c>
    </row>
    <row r="517" spans="1:21" x14ac:dyDescent="0.3">
      <c r="A517" t="s">
        <v>2437</v>
      </c>
      <c r="B517" t="s">
        <v>22</v>
      </c>
      <c r="C517" t="s">
        <v>2438</v>
      </c>
      <c r="D517" t="s">
        <v>2439</v>
      </c>
      <c r="E517" t="s">
        <v>38</v>
      </c>
      <c r="F517" t="s">
        <v>26</v>
      </c>
      <c r="G517" t="s">
        <v>2440</v>
      </c>
      <c r="H517" t="s">
        <v>82</v>
      </c>
      <c r="I517">
        <v>75007</v>
      </c>
      <c r="J517" t="s">
        <v>58</v>
      </c>
      <c r="K517" t="s">
        <v>2441</v>
      </c>
      <c r="L517" t="s">
        <v>91</v>
      </c>
      <c r="M517" t="s">
        <v>184</v>
      </c>
      <c r="N517" t="s">
        <v>2442</v>
      </c>
      <c r="O517">
        <v>1399.94</v>
      </c>
      <c r="P517">
        <v>7</v>
      </c>
      <c r="Q517">
        <v>0.2</v>
      </c>
      <c r="R517">
        <v>52.5</v>
      </c>
      <c r="S517" s="1">
        <v>42712</v>
      </c>
      <c r="T517">
        <v>2016</v>
      </c>
      <c r="U517" s="1">
        <v>42712</v>
      </c>
    </row>
    <row r="518" spans="1:21" x14ac:dyDescent="0.3">
      <c r="A518" t="s">
        <v>2443</v>
      </c>
      <c r="B518" t="s">
        <v>35</v>
      </c>
      <c r="C518" t="s">
        <v>2161</v>
      </c>
      <c r="D518" t="s">
        <v>2162</v>
      </c>
      <c r="E518" t="s">
        <v>80</v>
      </c>
      <c r="F518" t="s">
        <v>26</v>
      </c>
      <c r="G518" t="s">
        <v>1668</v>
      </c>
      <c r="H518" t="s">
        <v>526</v>
      </c>
      <c r="I518">
        <v>47905</v>
      </c>
      <c r="J518" t="s">
        <v>58</v>
      </c>
      <c r="K518" t="s">
        <v>2126</v>
      </c>
      <c r="L518" t="s">
        <v>74</v>
      </c>
      <c r="M518" t="s">
        <v>157</v>
      </c>
      <c r="N518" t="s">
        <v>2127</v>
      </c>
      <c r="O518">
        <v>526.45000000000005</v>
      </c>
      <c r="P518">
        <v>5</v>
      </c>
      <c r="Q518">
        <v>0</v>
      </c>
      <c r="R518">
        <v>31.59</v>
      </c>
      <c r="S518" s="1">
        <v>42985</v>
      </c>
      <c r="T518">
        <v>2017</v>
      </c>
      <c r="U518" s="1">
        <v>42985</v>
      </c>
    </row>
    <row r="519" spans="1:21" x14ac:dyDescent="0.3">
      <c r="A519" t="s">
        <v>2444</v>
      </c>
      <c r="B519" t="s">
        <v>35</v>
      </c>
      <c r="C519" t="s">
        <v>2445</v>
      </c>
      <c r="D519" t="s">
        <v>2446</v>
      </c>
      <c r="E519" t="s">
        <v>25</v>
      </c>
      <c r="F519" t="s">
        <v>26</v>
      </c>
      <c r="G519" t="s">
        <v>2447</v>
      </c>
      <c r="H519" t="s">
        <v>82</v>
      </c>
      <c r="I519">
        <v>76117</v>
      </c>
      <c r="J519" t="s">
        <v>58</v>
      </c>
      <c r="K519" t="s">
        <v>2448</v>
      </c>
      <c r="L519" t="s">
        <v>31</v>
      </c>
      <c r="M519" t="s">
        <v>140</v>
      </c>
      <c r="N519" t="s">
        <v>2449</v>
      </c>
      <c r="O519">
        <v>6.61</v>
      </c>
      <c r="P519">
        <v>2</v>
      </c>
      <c r="Q519">
        <v>0.2</v>
      </c>
      <c r="R519">
        <v>2.15</v>
      </c>
      <c r="S519" s="1">
        <v>42074</v>
      </c>
      <c r="T519">
        <v>2015</v>
      </c>
      <c r="U519" s="1">
        <v>42288</v>
      </c>
    </row>
    <row r="520" spans="1:21" x14ac:dyDescent="0.3">
      <c r="A520" t="s">
        <v>2450</v>
      </c>
      <c r="B520" t="s">
        <v>22</v>
      </c>
      <c r="C520" t="s">
        <v>2451</v>
      </c>
      <c r="D520" t="s">
        <v>2452</v>
      </c>
      <c r="E520" t="s">
        <v>25</v>
      </c>
      <c r="F520" t="s">
        <v>26</v>
      </c>
      <c r="G520" t="s">
        <v>2453</v>
      </c>
      <c r="H520" t="s">
        <v>144</v>
      </c>
      <c r="I520">
        <v>29483</v>
      </c>
      <c r="J520" t="s">
        <v>41</v>
      </c>
      <c r="K520" t="s">
        <v>2454</v>
      </c>
      <c r="L520" t="s">
        <v>91</v>
      </c>
      <c r="M520" t="s">
        <v>92</v>
      </c>
      <c r="N520" t="s">
        <v>2455</v>
      </c>
      <c r="O520">
        <v>79.099999999999994</v>
      </c>
      <c r="P520">
        <v>2</v>
      </c>
      <c r="Q520">
        <v>0</v>
      </c>
      <c r="R520">
        <v>39.549999999999997</v>
      </c>
      <c r="S520" s="1">
        <v>43063</v>
      </c>
      <c r="T520">
        <v>2017</v>
      </c>
      <c r="U520" s="1">
        <v>43065</v>
      </c>
    </row>
    <row r="521" spans="1:21" x14ac:dyDescent="0.3">
      <c r="A521" t="s">
        <v>2456</v>
      </c>
      <c r="B521" t="s">
        <v>35</v>
      </c>
      <c r="C521" t="s">
        <v>1369</v>
      </c>
      <c r="D521" t="s">
        <v>1370</v>
      </c>
      <c r="E521" t="s">
        <v>80</v>
      </c>
      <c r="F521" t="s">
        <v>26</v>
      </c>
      <c r="G521" t="s">
        <v>550</v>
      </c>
      <c r="H521" t="s">
        <v>28</v>
      </c>
      <c r="I521">
        <v>92024</v>
      </c>
      <c r="J521" t="s">
        <v>29</v>
      </c>
      <c r="K521" t="s">
        <v>2457</v>
      </c>
      <c r="L521" t="s">
        <v>31</v>
      </c>
      <c r="M521" t="s">
        <v>227</v>
      </c>
      <c r="N521" t="s">
        <v>2458</v>
      </c>
      <c r="O521">
        <v>16.989999999999998</v>
      </c>
      <c r="P521">
        <v>1</v>
      </c>
      <c r="Q521">
        <v>0</v>
      </c>
      <c r="R521">
        <v>4.93</v>
      </c>
      <c r="S521" s="1">
        <v>42463</v>
      </c>
      <c r="T521">
        <v>2016</v>
      </c>
      <c r="U521" s="1">
        <v>42646</v>
      </c>
    </row>
    <row r="522" spans="1:21" x14ac:dyDescent="0.3">
      <c r="A522" t="s">
        <v>2459</v>
      </c>
      <c r="B522" t="s">
        <v>35</v>
      </c>
      <c r="C522" t="s">
        <v>2460</v>
      </c>
      <c r="D522" t="s">
        <v>2461</v>
      </c>
      <c r="E522" t="s">
        <v>25</v>
      </c>
      <c r="F522" t="s">
        <v>26</v>
      </c>
      <c r="G522" t="s">
        <v>27</v>
      </c>
      <c r="H522" t="s">
        <v>28</v>
      </c>
      <c r="I522">
        <v>90045</v>
      </c>
      <c r="J522" t="s">
        <v>29</v>
      </c>
      <c r="K522" t="s">
        <v>2462</v>
      </c>
      <c r="L522" t="s">
        <v>74</v>
      </c>
      <c r="M522" t="s">
        <v>146</v>
      </c>
      <c r="N522" t="s">
        <v>2463</v>
      </c>
      <c r="O522">
        <v>41.57</v>
      </c>
      <c r="P522">
        <v>2</v>
      </c>
      <c r="Q522">
        <v>0.2</v>
      </c>
      <c r="R522">
        <v>2.6</v>
      </c>
      <c r="S522" s="1">
        <v>42488</v>
      </c>
      <c r="T522">
        <v>2016</v>
      </c>
      <c r="U522" s="1">
        <v>42495</v>
      </c>
    </row>
    <row r="523" spans="1:21" x14ac:dyDescent="0.3">
      <c r="A523" t="s">
        <v>2464</v>
      </c>
      <c r="B523" t="s">
        <v>35</v>
      </c>
      <c r="C523" t="s">
        <v>2465</v>
      </c>
      <c r="D523" t="s">
        <v>2466</v>
      </c>
      <c r="E523" t="s">
        <v>25</v>
      </c>
      <c r="F523" t="s">
        <v>26</v>
      </c>
      <c r="G523" t="s">
        <v>27</v>
      </c>
      <c r="H523" t="s">
        <v>28</v>
      </c>
      <c r="I523">
        <v>90049</v>
      </c>
      <c r="J523" t="s">
        <v>29</v>
      </c>
      <c r="K523" t="s">
        <v>474</v>
      </c>
      <c r="L523" t="s">
        <v>74</v>
      </c>
      <c r="M523" t="s">
        <v>146</v>
      </c>
      <c r="N523" t="s">
        <v>475</v>
      </c>
      <c r="O523">
        <v>230.28</v>
      </c>
      <c r="P523">
        <v>3</v>
      </c>
      <c r="Q523">
        <v>0.2</v>
      </c>
      <c r="R523">
        <v>23.03</v>
      </c>
      <c r="S523" s="1">
        <v>41755</v>
      </c>
      <c r="T523">
        <v>2014</v>
      </c>
      <c r="U523" s="1">
        <v>41755</v>
      </c>
    </row>
    <row r="524" spans="1:21" x14ac:dyDescent="0.3">
      <c r="A524" t="s">
        <v>2467</v>
      </c>
      <c r="B524" t="s">
        <v>22</v>
      </c>
      <c r="C524" t="s">
        <v>2468</v>
      </c>
      <c r="D524" t="s">
        <v>2469</v>
      </c>
      <c r="E524" t="s">
        <v>25</v>
      </c>
      <c r="F524" t="s">
        <v>26</v>
      </c>
      <c r="G524" t="s">
        <v>2034</v>
      </c>
      <c r="H524" t="s">
        <v>207</v>
      </c>
      <c r="I524">
        <v>63116</v>
      </c>
      <c r="J524" t="s">
        <v>58</v>
      </c>
      <c r="K524" t="s">
        <v>2470</v>
      </c>
      <c r="L524" t="s">
        <v>31</v>
      </c>
      <c r="M524" t="s">
        <v>43</v>
      </c>
      <c r="N524" t="s">
        <v>2471</v>
      </c>
      <c r="O524">
        <v>25.92</v>
      </c>
      <c r="P524">
        <v>4</v>
      </c>
      <c r="Q524">
        <v>0</v>
      </c>
      <c r="R524">
        <v>12.44</v>
      </c>
      <c r="S524" s="1">
        <v>41710</v>
      </c>
      <c r="T524">
        <v>2014</v>
      </c>
      <c r="U524" s="1">
        <v>41802</v>
      </c>
    </row>
    <row r="525" spans="1:21" x14ac:dyDescent="0.3">
      <c r="A525" t="s">
        <v>2472</v>
      </c>
      <c r="B525" t="s">
        <v>35</v>
      </c>
      <c r="C525" t="s">
        <v>1578</v>
      </c>
      <c r="D525" t="s">
        <v>1579</v>
      </c>
      <c r="E525" t="s">
        <v>38</v>
      </c>
      <c r="F525" t="s">
        <v>26</v>
      </c>
      <c r="G525" t="s">
        <v>1781</v>
      </c>
      <c r="H525" t="s">
        <v>531</v>
      </c>
      <c r="I525">
        <v>74133</v>
      </c>
      <c r="J525" t="s">
        <v>58</v>
      </c>
      <c r="K525" t="s">
        <v>2473</v>
      </c>
      <c r="L525" t="s">
        <v>31</v>
      </c>
      <c r="M525" t="s">
        <v>43</v>
      </c>
      <c r="N525" t="s">
        <v>2474</v>
      </c>
      <c r="O525">
        <v>14.94</v>
      </c>
      <c r="P525">
        <v>3</v>
      </c>
      <c r="Q525">
        <v>0</v>
      </c>
      <c r="R525">
        <v>7.02</v>
      </c>
      <c r="S525" s="1">
        <v>42286</v>
      </c>
      <c r="T525">
        <v>2015</v>
      </c>
      <c r="U525" s="1">
        <v>42286</v>
      </c>
    </row>
    <row r="526" spans="1:21" x14ac:dyDescent="0.3">
      <c r="A526" t="s">
        <v>2475</v>
      </c>
      <c r="B526" t="s">
        <v>35</v>
      </c>
      <c r="C526" t="s">
        <v>2476</v>
      </c>
      <c r="D526" t="s">
        <v>2477</v>
      </c>
      <c r="E526" t="s">
        <v>25</v>
      </c>
      <c r="F526" t="s">
        <v>26</v>
      </c>
      <c r="G526" t="s">
        <v>27</v>
      </c>
      <c r="H526" t="s">
        <v>28</v>
      </c>
      <c r="I526">
        <v>90045</v>
      </c>
      <c r="J526" t="s">
        <v>29</v>
      </c>
      <c r="K526" t="s">
        <v>1068</v>
      </c>
      <c r="L526" t="s">
        <v>31</v>
      </c>
      <c r="M526" t="s">
        <v>60</v>
      </c>
      <c r="N526" t="s">
        <v>1069</v>
      </c>
      <c r="O526">
        <v>323.10000000000002</v>
      </c>
      <c r="P526">
        <v>2</v>
      </c>
      <c r="Q526">
        <v>0</v>
      </c>
      <c r="R526">
        <v>61.39</v>
      </c>
      <c r="S526" s="1">
        <v>42231</v>
      </c>
      <c r="T526">
        <v>2015</v>
      </c>
      <c r="U526" s="1">
        <v>42235</v>
      </c>
    </row>
    <row r="527" spans="1:21" x14ac:dyDescent="0.3">
      <c r="A527" t="s">
        <v>2478</v>
      </c>
      <c r="B527" t="s">
        <v>35</v>
      </c>
      <c r="C527" t="s">
        <v>2479</v>
      </c>
      <c r="D527" t="s">
        <v>2480</v>
      </c>
      <c r="E527" t="s">
        <v>38</v>
      </c>
      <c r="F527" t="s">
        <v>26</v>
      </c>
      <c r="G527" t="s">
        <v>2481</v>
      </c>
      <c r="H527" t="s">
        <v>567</v>
      </c>
      <c r="I527">
        <v>71901</v>
      </c>
      <c r="J527" t="s">
        <v>41</v>
      </c>
      <c r="K527" t="s">
        <v>2482</v>
      </c>
      <c r="L527" t="s">
        <v>91</v>
      </c>
      <c r="M527" t="s">
        <v>184</v>
      </c>
      <c r="N527" t="s">
        <v>2483</v>
      </c>
      <c r="O527">
        <v>29.99</v>
      </c>
      <c r="P527">
        <v>1</v>
      </c>
      <c r="Q527">
        <v>0</v>
      </c>
      <c r="R527">
        <v>3</v>
      </c>
      <c r="S527" s="1">
        <v>42055</v>
      </c>
      <c r="T527">
        <v>2015</v>
      </c>
      <c r="U527" s="1">
        <v>42060</v>
      </c>
    </row>
    <row r="528" spans="1:21" x14ac:dyDescent="0.3">
      <c r="A528" t="s">
        <v>2484</v>
      </c>
      <c r="B528" t="s">
        <v>114</v>
      </c>
      <c r="C528" t="s">
        <v>2485</v>
      </c>
      <c r="D528" t="s">
        <v>2486</v>
      </c>
      <c r="E528" t="s">
        <v>38</v>
      </c>
      <c r="F528" t="s">
        <v>26</v>
      </c>
      <c r="G528" t="s">
        <v>1409</v>
      </c>
      <c r="H528" t="s">
        <v>89</v>
      </c>
      <c r="I528">
        <v>60505</v>
      </c>
      <c r="J528" t="s">
        <v>58</v>
      </c>
      <c r="K528" t="s">
        <v>1852</v>
      </c>
      <c r="L528" t="s">
        <v>31</v>
      </c>
      <c r="M528" t="s">
        <v>43</v>
      </c>
      <c r="N528" t="s">
        <v>1853</v>
      </c>
      <c r="O528">
        <v>186.05</v>
      </c>
      <c r="P528">
        <v>6</v>
      </c>
      <c r="Q528">
        <v>0.2</v>
      </c>
      <c r="R528">
        <v>67.44</v>
      </c>
      <c r="S528" s="1">
        <v>42733</v>
      </c>
      <c r="T528">
        <v>2016</v>
      </c>
      <c r="U528" s="1">
        <v>42734</v>
      </c>
    </row>
    <row r="529" spans="1:21" x14ac:dyDescent="0.3">
      <c r="A529" t="s">
        <v>2487</v>
      </c>
      <c r="B529" t="s">
        <v>35</v>
      </c>
      <c r="C529" t="s">
        <v>2488</v>
      </c>
      <c r="D529" t="s">
        <v>2489</v>
      </c>
      <c r="E529" t="s">
        <v>25</v>
      </c>
      <c r="F529" t="s">
        <v>26</v>
      </c>
      <c r="G529" t="s">
        <v>2490</v>
      </c>
      <c r="H529" t="s">
        <v>28</v>
      </c>
      <c r="I529">
        <v>92345</v>
      </c>
      <c r="J529" t="s">
        <v>29</v>
      </c>
      <c r="K529" t="s">
        <v>2491</v>
      </c>
      <c r="L529" t="s">
        <v>74</v>
      </c>
      <c r="M529" t="s">
        <v>742</v>
      </c>
      <c r="N529" t="s">
        <v>2492</v>
      </c>
      <c r="O529">
        <v>424.96</v>
      </c>
      <c r="P529">
        <v>5</v>
      </c>
      <c r="Q529">
        <v>0.15</v>
      </c>
      <c r="R529">
        <v>20</v>
      </c>
      <c r="S529" s="1">
        <v>42639</v>
      </c>
      <c r="T529">
        <v>2016</v>
      </c>
      <c r="U529" s="1">
        <v>42639</v>
      </c>
    </row>
    <row r="530" spans="1:21" x14ac:dyDescent="0.3">
      <c r="A530" t="s">
        <v>2493</v>
      </c>
      <c r="B530" t="s">
        <v>35</v>
      </c>
      <c r="C530" t="s">
        <v>54</v>
      </c>
      <c r="D530" t="s">
        <v>55</v>
      </c>
      <c r="E530" t="s">
        <v>38</v>
      </c>
      <c r="F530" t="s">
        <v>26</v>
      </c>
      <c r="G530" t="s">
        <v>162</v>
      </c>
      <c r="H530" t="s">
        <v>28</v>
      </c>
      <c r="I530">
        <v>94110</v>
      </c>
      <c r="J530" t="s">
        <v>29</v>
      </c>
      <c r="K530" t="s">
        <v>2494</v>
      </c>
      <c r="L530" t="s">
        <v>31</v>
      </c>
      <c r="M530" t="s">
        <v>140</v>
      </c>
      <c r="N530" t="s">
        <v>2495</v>
      </c>
      <c r="O530">
        <v>10.86</v>
      </c>
      <c r="P530">
        <v>3</v>
      </c>
      <c r="Q530">
        <v>0</v>
      </c>
      <c r="R530">
        <v>5.0999999999999996</v>
      </c>
      <c r="S530" s="1">
        <v>42598</v>
      </c>
      <c r="T530">
        <v>2016</v>
      </c>
      <c r="U530" s="1">
        <v>42602</v>
      </c>
    </row>
    <row r="531" spans="1:21" x14ac:dyDescent="0.3">
      <c r="A531" t="s">
        <v>2496</v>
      </c>
      <c r="B531" t="s">
        <v>35</v>
      </c>
      <c r="C531" t="s">
        <v>2497</v>
      </c>
      <c r="D531" t="s">
        <v>2498</v>
      </c>
      <c r="E531" t="s">
        <v>25</v>
      </c>
      <c r="F531" t="s">
        <v>26</v>
      </c>
      <c r="G531" t="s">
        <v>2499</v>
      </c>
      <c r="H531" t="s">
        <v>604</v>
      </c>
      <c r="I531">
        <v>85234</v>
      </c>
      <c r="J531" t="s">
        <v>29</v>
      </c>
      <c r="K531" t="s">
        <v>2500</v>
      </c>
      <c r="L531" t="s">
        <v>74</v>
      </c>
      <c r="M531" t="s">
        <v>146</v>
      </c>
      <c r="N531" t="s">
        <v>2501</v>
      </c>
      <c r="O531">
        <v>883.84</v>
      </c>
      <c r="P531">
        <v>4</v>
      </c>
      <c r="Q531">
        <v>0.2</v>
      </c>
      <c r="R531">
        <v>99.43</v>
      </c>
      <c r="S531" s="1">
        <v>42362</v>
      </c>
      <c r="T531">
        <v>2015</v>
      </c>
      <c r="U531" s="1">
        <v>42366</v>
      </c>
    </row>
    <row r="532" spans="1:21" x14ac:dyDescent="0.3">
      <c r="A532" t="s">
        <v>2502</v>
      </c>
      <c r="B532" t="s">
        <v>114</v>
      </c>
      <c r="C532" t="s">
        <v>2503</v>
      </c>
      <c r="D532" t="s">
        <v>2504</v>
      </c>
      <c r="E532" t="s">
        <v>80</v>
      </c>
      <c r="F532" t="s">
        <v>26</v>
      </c>
      <c r="G532" t="s">
        <v>117</v>
      </c>
      <c r="H532" t="s">
        <v>207</v>
      </c>
      <c r="I532">
        <v>65807</v>
      </c>
      <c r="J532" t="s">
        <v>58</v>
      </c>
      <c r="K532" t="s">
        <v>2505</v>
      </c>
      <c r="L532" t="s">
        <v>31</v>
      </c>
      <c r="M532" t="s">
        <v>51</v>
      </c>
      <c r="N532" t="s">
        <v>2506</v>
      </c>
      <c r="O532">
        <v>8.76</v>
      </c>
      <c r="P532">
        <v>2</v>
      </c>
      <c r="Q532">
        <v>0</v>
      </c>
      <c r="R532">
        <v>4.2</v>
      </c>
      <c r="S532" s="1">
        <v>42839</v>
      </c>
      <c r="T532">
        <v>2017</v>
      </c>
      <c r="U532" s="1">
        <v>42840</v>
      </c>
    </row>
    <row r="533" spans="1:21" x14ac:dyDescent="0.3">
      <c r="A533" t="s">
        <v>2507</v>
      </c>
      <c r="B533" t="s">
        <v>724</v>
      </c>
      <c r="C533" t="s">
        <v>2508</v>
      </c>
      <c r="D533" t="s">
        <v>2509</v>
      </c>
      <c r="E533" t="s">
        <v>38</v>
      </c>
      <c r="F533" t="s">
        <v>26</v>
      </c>
      <c r="G533" t="s">
        <v>550</v>
      </c>
      <c r="H533" t="s">
        <v>28</v>
      </c>
      <c r="I533">
        <v>92024</v>
      </c>
      <c r="J533" t="s">
        <v>29</v>
      </c>
      <c r="K533" t="s">
        <v>1609</v>
      </c>
      <c r="L533" t="s">
        <v>31</v>
      </c>
      <c r="M533" t="s">
        <v>43</v>
      </c>
      <c r="N533" t="s">
        <v>2510</v>
      </c>
      <c r="O533">
        <v>166.44</v>
      </c>
      <c r="P533">
        <v>3</v>
      </c>
      <c r="Q533">
        <v>0</v>
      </c>
      <c r="R533">
        <v>79.89</v>
      </c>
      <c r="S533" s="1">
        <v>42806</v>
      </c>
      <c r="T533">
        <v>2017</v>
      </c>
      <c r="U533" s="1">
        <v>42806</v>
      </c>
    </row>
    <row r="534" spans="1:21" x14ac:dyDescent="0.3">
      <c r="A534" t="s">
        <v>2511</v>
      </c>
      <c r="B534" t="s">
        <v>35</v>
      </c>
      <c r="C534" t="s">
        <v>2512</v>
      </c>
      <c r="D534" t="s">
        <v>2513</v>
      </c>
      <c r="E534" t="s">
        <v>38</v>
      </c>
      <c r="F534" t="s">
        <v>26</v>
      </c>
      <c r="G534" t="s">
        <v>27</v>
      </c>
      <c r="H534" t="s">
        <v>28</v>
      </c>
      <c r="I534">
        <v>90004</v>
      </c>
      <c r="J534" t="s">
        <v>29</v>
      </c>
      <c r="K534" t="s">
        <v>2514</v>
      </c>
      <c r="L534" t="s">
        <v>31</v>
      </c>
      <c r="M534" t="s">
        <v>51</v>
      </c>
      <c r="N534" t="s">
        <v>2515</v>
      </c>
      <c r="O534">
        <v>312.55</v>
      </c>
      <c r="P534">
        <v>9</v>
      </c>
      <c r="Q534">
        <v>0.2</v>
      </c>
      <c r="R534">
        <v>101.58</v>
      </c>
      <c r="S534" s="1">
        <v>42915</v>
      </c>
      <c r="T534">
        <v>2017</v>
      </c>
      <c r="U534" s="1">
        <v>42915</v>
      </c>
    </row>
    <row r="535" spans="1:21" x14ac:dyDescent="0.3">
      <c r="A535" t="s">
        <v>2516</v>
      </c>
      <c r="B535" t="s">
        <v>114</v>
      </c>
      <c r="C535" t="s">
        <v>802</v>
      </c>
      <c r="D535" t="s">
        <v>803</v>
      </c>
      <c r="E535" t="s">
        <v>25</v>
      </c>
      <c r="F535" t="s">
        <v>26</v>
      </c>
      <c r="G535" t="s">
        <v>27</v>
      </c>
      <c r="H535" t="s">
        <v>28</v>
      </c>
      <c r="I535">
        <v>90032</v>
      </c>
      <c r="J535" t="s">
        <v>29</v>
      </c>
      <c r="K535" t="s">
        <v>2517</v>
      </c>
      <c r="L535" t="s">
        <v>31</v>
      </c>
      <c r="M535" t="s">
        <v>43</v>
      </c>
      <c r="N535" t="s">
        <v>2518</v>
      </c>
      <c r="O535">
        <v>15.7</v>
      </c>
      <c r="P535">
        <v>5</v>
      </c>
      <c r="Q535">
        <v>0</v>
      </c>
      <c r="R535">
        <v>7.07</v>
      </c>
      <c r="S535" s="1">
        <v>42349</v>
      </c>
      <c r="T535">
        <v>2015</v>
      </c>
      <c r="U535" s="1">
        <v>42349</v>
      </c>
    </row>
    <row r="536" spans="1:21" x14ac:dyDescent="0.3">
      <c r="A536" t="s">
        <v>2519</v>
      </c>
      <c r="B536" t="s">
        <v>114</v>
      </c>
      <c r="C536" t="s">
        <v>1761</v>
      </c>
      <c r="D536" t="s">
        <v>1762</v>
      </c>
      <c r="E536" t="s">
        <v>38</v>
      </c>
      <c r="F536" t="s">
        <v>26</v>
      </c>
      <c r="G536" t="s">
        <v>330</v>
      </c>
      <c r="H536" t="s">
        <v>89</v>
      </c>
      <c r="I536">
        <v>60653</v>
      </c>
      <c r="J536" t="s">
        <v>58</v>
      </c>
      <c r="K536" t="s">
        <v>2520</v>
      </c>
      <c r="L536" t="s">
        <v>31</v>
      </c>
      <c r="M536" t="s">
        <v>227</v>
      </c>
      <c r="N536" t="s">
        <v>2521</v>
      </c>
      <c r="O536">
        <v>5.25</v>
      </c>
      <c r="P536">
        <v>4</v>
      </c>
      <c r="Q536">
        <v>0.2</v>
      </c>
      <c r="R536">
        <v>1.64</v>
      </c>
      <c r="S536" s="1">
        <v>41820</v>
      </c>
      <c r="T536">
        <v>2014</v>
      </c>
      <c r="U536" s="1">
        <v>41820</v>
      </c>
    </row>
    <row r="537" spans="1:21" x14ac:dyDescent="0.3">
      <c r="A537" t="s">
        <v>2522</v>
      </c>
      <c r="B537" t="s">
        <v>35</v>
      </c>
      <c r="C537" t="s">
        <v>836</v>
      </c>
      <c r="D537" t="s">
        <v>837</v>
      </c>
      <c r="E537" t="s">
        <v>38</v>
      </c>
      <c r="F537" t="s">
        <v>26</v>
      </c>
      <c r="G537" t="s">
        <v>789</v>
      </c>
      <c r="H537" t="s">
        <v>103</v>
      </c>
      <c r="I537">
        <v>33012</v>
      </c>
      <c r="J537" t="s">
        <v>41</v>
      </c>
      <c r="K537" t="s">
        <v>1514</v>
      </c>
      <c r="L537" t="s">
        <v>74</v>
      </c>
      <c r="M537" t="s">
        <v>157</v>
      </c>
      <c r="N537" t="s">
        <v>2523</v>
      </c>
      <c r="O537">
        <v>15.38</v>
      </c>
      <c r="P537">
        <v>1</v>
      </c>
      <c r="Q537">
        <v>0.2</v>
      </c>
      <c r="R537">
        <v>4.04</v>
      </c>
      <c r="S537" s="1">
        <v>41927</v>
      </c>
      <c r="T537">
        <v>2014</v>
      </c>
      <c r="U537" s="1">
        <v>41932</v>
      </c>
    </row>
    <row r="538" spans="1:21" x14ac:dyDescent="0.3">
      <c r="A538" t="s">
        <v>2524</v>
      </c>
      <c r="B538" t="s">
        <v>114</v>
      </c>
      <c r="C538" t="s">
        <v>2525</v>
      </c>
      <c r="D538" t="s">
        <v>2526</v>
      </c>
      <c r="E538" t="s">
        <v>38</v>
      </c>
      <c r="F538" t="s">
        <v>26</v>
      </c>
      <c r="G538" t="s">
        <v>848</v>
      </c>
      <c r="H538" t="s">
        <v>220</v>
      </c>
      <c r="I538">
        <v>43130</v>
      </c>
      <c r="J538" t="s">
        <v>126</v>
      </c>
      <c r="K538" t="s">
        <v>2527</v>
      </c>
      <c r="L538" t="s">
        <v>31</v>
      </c>
      <c r="M538" t="s">
        <v>43</v>
      </c>
      <c r="N538" t="s">
        <v>2528</v>
      </c>
      <c r="O538">
        <v>30.35</v>
      </c>
      <c r="P538">
        <v>2</v>
      </c>
      <c r="Q538">
        <v>0.2</v>
      </c>
      <c r="R538">
        <v>10.62</v>
      </c>
      <c r="S538" s="1">
        <v>42553</v>
      </c>
      <c r="T538">
        <v>2016</v>
      </c>
      <c r="U538" s="1">
        <v>42615</v>
      </c>
    </row>
    <row r="539" spans="1:21" x14ac:dyDescent="0.3">
      <c r="A539" t="s">
        <v>2529</v>
      </c>
      <c r="B539" t="s">
        <v>35</v>
      </c>
      <c r="C539" t="s">
        <v>728</v>
      </c>
      <c r="D539" t="s">
        <v>729</v>
      </c>
      <c r="E539" t="s">
        <v>38</v>
      </c>
      <c r="F539" t="s">
        <v>26</v>
      </c>
      <c r="G539" t="s">
        <v>2530</v>
      </c>
      <c r="H539" t="s">
        <v>965</v>
      </c>
      <c r="I539">
        <v>21215</v>
      </c>
      <c r="J539" t="s">
        <v>126</v>
      </c>
      <c r="K539" t="s">
        <v>2531</v>
      </c>
      <c r="L539" t="s">
        <v>31</v>
      </c>
      <c r="M539" t="s">
        <v>43</v>
      </c>
      <c r="N539" t="s">
        <v>2532</v>
      </c>
      <c r="O539">
        <v>116.28</v>
      </c>
      <c r="P539">
        <v>3</v>
      </c>
      <c r="Q539">
        <v>0</v>
      </c>
      <c r="R539">
        <v>56.98</v>
      </c>
      <c r="S539" s="1">
        <v>41783</v>
      </c>
      <c r="T539">
        <v>2014</v>
      </c>
      <c r="U539" s="1">
        <v>41789</v>
      </c>
    </row>
    <row r="540" spans="1:21" x14ac:dyDescent="0.3">
      <c r="A540" t="s">
        <v>2533</v>
      </c>
      <c r="B540" t="s">
        <v>22</v>
      </c>
      <c r="C540" t="s">
        <v>2534</v>
      </c>
      <c r="D540" t="s">
        <v>2535</v>
      </c>
      <c r="E540" t="s">
        <v>38</v>
      </c>
      <c r="F540" t="s">
        <v>26</v>
      </c>
      <c r="G540" t="s">
        <v>124</v>
      </c>
      <c r="H540" t="s">
        <v>125</v>
      </c>
      <c r="I540">
        <v>10009</v>
      </c>
      <c r="J540" t="s">
        <v>126</v>
      </c>
      <c r="K540" t="s">
        <v>271</v>
      </c>
      <c r="L540" t="s">
        <v>91</v>
      </c>
      <c r="M540" t="s">
        <v>184</v>
      </c>
      <c r="N540" t="s">
        <v>272</v>
      </c>
      <c r="O540">
        <v>132.6</v>
      </c>
      <c r="P540">
        <v>6</v>
      </c>
      <c r="Q540">
        <v>0</v>
      </c>
      <c r="R540">
        <v>17.239999999999998</v>
      </c>
      <c r="S540" s="1">
        <v>43046</v>
      </c>
      <c r="T540">
        <v>2017</v>
      </c>
      <c r="U540" s="1">
        <v>43046</v>
      </c>
    </row>
    <row r="541" spans="1:21" x14ac:dyDescent="0.3">
      <c r="A541" t="s">
        <v>2536</v>
      </c>
      <c r="B541" t="s">
        <v>114</v>
      </c>
      <c r="C541" t="s">
        <v>1323</v>
      </c>
      <c r="D541" t="s">
        <v>1324</v>
      </c>
      <c r="E541" t="s">
        <v>25</v>
      </c>
      <c r="F541" t="s">
        <v>26</v>
      </c>
      <c r="G541" t="s">
        <v>1969</v>
      </c>
      <c r="H541" t="s">
        <v>220</v>
      </c>
      <c r="I541">
        <v>44107</v>
      </c>
      <c r="J541" t="s">
        <v>126</v>
      </c>
      <c r="K541" t="s">
        <v>2537</v>
      </c>
      <c r="L541" t="s">
        <v>74</v>
      </c>
      <c r="M541" t="s">
        <v>157</v>
      </c>
      <c r="N541" t="s">
        <v>2538</v>
      </c>
      <c r="O541">
        <v>45.89</v>
      </c>
      <c r="P541">
        <v>4</v>
      </c>
      <c r="Q541">
        <v>0.2</v>
      </c>
      <c r="R541">
        <v>9.18</v>
      </c>
      <c r="S541" s="1">
        <v>42988</v>
      </c>
      <c r="T541">
        <v>2017</v>
      </c>
      <c r="U541" s="1">
        <v>43049</v>
      </c>
    </row>
    <row r="542" spans="1:21" x14ac:dyDescent="0.3">
      <c r="A542" t="s">
        <v>2539</v>
      </c>
      <c r="B542" t="s">
        <v>22</v>
      </c>
      <c r="C542" t="s">
        <v>886</v>
      </c>
      <c r="D542" t="s">
        <v>887</v>
      </c>
      <c r="E542" t="s">
        <v>38</v>
      </c>
      <c r="F542" t="s">
        <v>26</v>
      </c>
      <c r="G542" t="s">
        <v>546</v>
      </c>
      <c r="H542" t="s">
        <v>125</v>
      </c>
      <c r="I542">
        <v>12180</v>
      </c>
      <c r="J542" t="s">
        <v>126</v>
      </c>
      <c r="K542" t="s">
        <v>1744</v>
      </c>
      <c r="L542" t="s">
        <v>31</v>
      </c>
      <c r="M542" t="s">
        <v>227</v>
      </c>
      <c r="N542" t="s">
        <v>1745</v>
      </c>
      <c r="O542">
        <v>60.12</v>
      </c>
      <c r="P542">
        <v>9</v>
      </c>
      <c r="Q542">
        <v>0</v>
      </c>
      <c r="R542">
        <v>22.24</v>
      </c>
      <c r="S542" s="1">
        <v>42945</v>
      </c>
      <c r="T542">
        <v>2017</v>
      </c>
      <c r="U542" s="1">
        <v>42945</v>
      </c>
    </row>
    <row r="543" spans="1:21" x14ac:dyDescent="0.3">
      <c r="A543" t="s">
        <v>2540</v>
      </c>
      <c r="B543" t="s">
        <v>35</v>
      </c>
      <c r="C543" t="s">
        <v>2541</v>
      </c>
      <c r="D543" t="s">
        <v>2542</v>
      </c>
      <c r="E543" t="s">
        <v>38</v>
      </c>
      <c r="F543" t="s">
        <v>26</v>
      </c>
      <c r="G543" t="s">
        <v>457</v>
      </c>
      <c r="H543" t="s">
        <v>40</v>
      </c>
      <c r="I543">
        <v>28403</v>
      </c>
      <c r="J543" t="s">
        <v>41</v>
      </c>
      <c r="K543" t="s">
        <v>2543</v>
      </c>
      <c r="L543" t="s">
        <v>91</v>
      </c>
      <c r="M543" t="s">
        <v>92</v>
      </c>
      <c r="N543" t="s">
        <v>2544</v>
      </c>
      <c r="O543">
        <v>302.38</v>
      </c>
      <c r="P543">
        <v>3</v>
      </c>
      <c r="Q543">
        <v>0.2</v>
      </c>
      <c r="R543">
        <v>37.799999999999997</v>
      </c>
      <c r="S543" s="1">
        <v>41754</v>
      </c>
      <c r="T543">
        <v>2014</v>
      </c>
      <c r="U543" s="1">
        <v>41758</v>
      </c>
    </row>
    <row r="544" spans="1:21" x14ac:dyDescent="0.3">
      <c r="A544" t="s">
        <v>2545</v>
      </c>
      <c r="B544" t="s">
        <v>35</v>
      </c>
      <c r="C544" t="s">
        <v>2546</v>
      </c>
      <c r="D544" t="s">
        <v>2547</v>
      </c>
      <c r="E544" t="s">
        <v>80</v>
      </c>
      <c r="F544" t="s">
        <v>26</v>
      </c>
      <c r="G544" t="s">
        <v>48</v>
      </c>
      <c r="H544" t="s">
        <v>49</v>
      </c>
      <c r="I544">
        <v>98105</v>
      </c>
      <c r="J544" t="s">
        <v>29</v>
      </c>
      <c r="K544" t="s">
        <v>1653</v>
      </c>
      <c r="L544" t="s">
        <v>31</v>
      </c>
      <c r="M544" t="s">
        <v>227</v>
      </c>
      <c r="N544" t="s">
        <v>1654</v>
      </c>
      <c r="O544">
        <v>13.9</v>
      </c>
      <c r="P544">
        <v>5</v>
      </c>
      <c r="Q544">
        <v>0</v>
      </c>
      <c r="R544">
        <v>5.56</v>
      </c>
      <c r="S544" s="1">
        <v>42016</v>
      </c>
      <c r="T544">
        <v>2015</v>
      </c>
      <c r="U544" s="1">
        <v>42167</v>
      </c>
    </row>
    <row r="545" spans="1:21" x14ac:dyDescent="0.3">
      <c r="A545" t="s">
        <v>2548</v>
      </c>
      <c r="B545" t="s">
        <v>35</v>
      </c>
      <c r="C545" t="s">
        <v>1323</v>
      </c>
      <c r="D545" t="s">
        <v>1324</v>
      </c>
      <c r="E545" t="s">
        <v>25</v>
      </c>
      <c r="F545" t="s">
        <v>26</v>
      </c>
      <c r="G545" t="s">
        <v>124</v>
      </c>
      <c r="H545" t="s">
        <v>125</v>
      </c>
      <c r="I545">
        <v>10024</v>
      </c>
      <c r="J545" t="s">
        <v>126</v>
      </c>
      <c r="K545" t="s">
        <v>2549</v>
      </c>
      <c r="L545" t="s">
        <v>91</v>
      </c>
      <c r="M545" t="s">
        <v>92</v>
      </c>
      <c r="N545" t="s">
        <v>2550</v>
      </c>
      <c r="O545">
        <v>129.97999999999999</v>
      </c>
      <c r="P545">
        <v>2</v>
      </c>
      <c r="Q545">
        <v>0</v>
      </c>
      <c r="R545">
        <v>62.39</v>
      </c>
      <c r="S545" s="1">
        <v>41741</v>
      </c>
      <c r="T545">
        <v>2014</v>
      </c>
      <c r="U545" s="1">
        <v>41863</v>
      </c>
    </row>
    <row r="546" spans="1:21" x14ac:dyDescent="0.3">
      <c r="A546" t="s">
        <v>2551</v>
      </c>
      <c r="B546" t="s">
        <v>35</v>
      </c>
      <c r="C546" t="s">
        <v>2552</v>
      </c>
      <c r="D546" t="s">
        <v>2553</v>
      </c>
      <c r="E546" t="s">
        <v>80</v>
      </c>
      <c r="F546" t="s">
        <v>26</v>
      </c>
      <c r="G546" t="s">
        <v>525</v>
      </c>
      <c r="H546" t="s">
        <v>689</v>
      </c>
      <c r="I546">
        <v>31907</v>
      </c>
      <c r="J546" t="s">
        <v>41</v>
      </c>
      <c r="K546" t="s">
        <v>2017</v>
      </c>
      <c r="L546" t="s">
        <v>91</v>
      </c>
      <c r="M546" t="s">
        <v>184</v>
      </c>
      <c r="N546" t="s">
        <v>2018</v>
      </c>
      <c r="O546">
        <v>71.98</v>
      </c>
      <c r="P546">
        <v>2</v>
      </c>
      <c r="Q546">
        <v>0</v>
      </c>
      <c r="R546">
        <v>15.12</v>
      </c>
      <c r="S546" s="1">
        <v>42973</v>
      </c>
      <c r="T546">
        <v>2017</v>
      </c>
      <c r="U546" s="1">
        <v>42973</v>
      </c>
    </row>
    <row r="547" spans="1:21" x14ac:dyDescent="0.3">
      <c r="A547" t="s">
        <v>2554</v>
      </c>
      <c r="B547" t="s">
        <v>35</v>
      </c>
      <c r="C547" t="s">
        <v>2555</v>
      </c>
      <c r="D547" t="s">
        <v>2556</v>
      </c>
      <c r="E547" t="s">
        <v>38</v>
      </c>
      <c r="F547" t="s">
        <v>26</v>
      </c>
      <c r="G547" t="s">
        <v>124</v>
      </c>
      <c r="H547" t="s">
        <v>125</v>
      </c>
      <c r="I547">
        <v>10024</v>
      </c>
      <c r="J547" t="s">
        <v>126</v>
      </c>
      <c r="K547" t="s">
        <v>2557</v>
      </c>
      <c r="L547" t="s">
        <v>91</v>
      </c>
      <c r="M547" t="s">
        <v>92</v>
      </c>
      <c r="N547" t="s">
        <v>2558</v>
      </c>
      <c r="O547">
        <v>377.97</v>
      </c>
      <c r="P547">
        <v>3</v>
      </c>
      <c r="Q547">
        <v>0</v>
      </c>
      <c r="R547">
        <v>109.61</v>
      </c>
      <c r="S547" s="1">
        <v>41829</v>
      </c>
      <c r="T547">
        <v>2014</v>
      </c>
      <c r="U547" s="1">
        <v>41895</v>
      </c>
    </row>
    <row r="548" spans="1:21" x14ac:dyDescent="0.3">
      <c r="A548" t="s">
        <v>2559</v>
      </c>
      <c r="B548" t="s">
        <v>35</v>
      </c>
      <c r="C548" t="s">
        <v>2560</v>
      </c>
      <c r="D548" t="s">
        <v>2561</v>
      </c>
      <c r="E548" t="s">
        <v>38</v>
      </c>
      <c r="F548" t="s">
        <v>26</v>
      </c>
      <c r="G548" t="s">
        <v>2562</v>
      </c>
      <c r="H548" t="s">
        <v>28</v>
      </c>
      <c r="I548">
        <v>92627</v>
      </c>
      <c r="J548" t="s">
        <v>29</v>
      </c>
      <c r="K548" t="s">
        <v>2563</v>
      </c>
      <c r="L548" t="s">
        <v>31</v>
      </c>
      <c r="M548" t="s">
        <v>60</v>
      </c>
      <c r="N548" t="s">
        <v>2564</v>
      </c>
      <c r="O548">
        <v>124.36</v>
      </c>
      <c r="P548">
        <v>2</v>
      </c>
      <c r="Q548">
        <v>0</v>
      </c>
      <c r="R548">
        <v>33.58</v>
      </c>
      <c r="S548" s="1">
        <v>43090</v>
      </c>
      <c r="T548">
        <v>2017</v>
      </c>
      <c r="U548" s="1">
        <v>43096</v>
      </c>
    </row>
    <row r="549" spans="1:21" x14ac:dyDescent="0.3">
      <c r="A549" t="s">
        <v>2565</v>
      </c>
      <c r="B549" t="s">
        <v>22</v>
      </c>
      <c r="C549" t="s">
        <v>2566</v>
      </c>
      <c r="D549" t="s">
        <v>2567</v>
      </c>
      <c r="E549" t="s">
        <v>38</v>
      </c>
      <c r="F549" t="s">
        <v>26</v>
      </c>
      <c r="G549" t="s">
        <v>994</v>
      </c>
      <c r="H549" t="s">
        <v>118</v>
      </c>
      <c r="I549">
        <v>22304</v>
      </c>
      <c r="J549" t="s">
        <v>41</v>
      </c>
      <c r="K549" t="s">
        <v>2568</v>
      </c>
      <c r="L549" t="s">
        <v>31</v>
      </c>
      <c r="M549" t="s">
        <v>60</v>
      </c>
      <c r="N549" t="s">
        <v>2569</v>
      </c>
      <c r="O549">
        <v>81.2</v>
      </c>
      <c r="P549">
        <v>5</v>
      </c>
      <c r="Q549">
        <v>0</v>
      </c>
      <c r="R549">
        <v>12.18</v>
      </c>
      <c r="S549" s="1">
        <v>42474</v>
      </c>
      <c r="T549">
        <v>2016</v>
      </c>
      <c r="U549" s="1">
        <v>42479</v>
      </c>
    </row>
    <row r="550" spans="1:21" x14ac:dyDescent="0.3">
      <c r="A550" t="s">
        <v>2570</v>
      </c>
      <c r="B550" t="s">
        <v>22</v>
      </c>
      <c r="C550" t="s">
        <v>2571</v>
      </c>
      <c r="D550" t="s">
        <v>2572</v>
      </c>
      <c r="E550" t="s">
        <v>38</v>
      </c>
      <c r="F550" t="s">
        <v>26</v>
      </c>
      <c r="G550" t="s">
        <v>2573</v>
      </c>
      <c r="H550" t="s">
        <v>248</v>
      </c>
      <c r="I550">
        <v>88001</v>
      </c>
      <c r="J550" t="s">
        <v>29</v>
      </c>
      <c r="K550" t="s">
        <v>83</v>
      </c>
      <c r="L550" t="s">
        <v>31</v>
      </c>
      <c r="M550" t="s">
        <v>43</v>
      </c>
      <c r="N550" t="s">
        <v>84</v>
      </c>
      <c r="O550">
        <v>49.12</v>
      </c>
      <c r="P550">
        <v>4</v>
      </c>
      <c r="Q550">
        <v>0</v>
      </c>
      <c r="R550">
        <v>23.09</v>
      </c>
      <c r="S550" s="1">
        <v>42056</v>
      </c>
      <c r="T550">
        <v>2015</v>
      </c>
      <c r="U550" s="1">
        <v>42058</v>
      </c>
    </row>
    <row r="551" spans="1:21" x14ac:dyDescent="0.3">
      <c r="A551" t="s">
        <v>2574</v>
      </c>
      <c r="B551" t="s">
        <v>22</v>
      </c>
      <c r="C551" t="s">
        <v>2575</v>
      </c>
      <c r="D551" t="s">
        <v>2576</v>
      </c>
      <c r="E551" t="s">
        <v>38</v>
      </c>
      <c r="F551" t="s">
        <v>26</v>
      </c>
      <c r="G551" t="s">
        <v>219</v>
      </c>
      <c r="H551" t="s">
        <v>220</v>
      </c>
      <c r="I551">
        <v>43055</v>
      </c>
      <c r="J551" t="s">
        <v>126</v>
      </c>
      <c r="K551" t="s">
        <v>2577</v>
      </c>
      <c r="L551" t="s">
        <v>31</v>
      </c>
      <c r="M551" t="s">
        <v>140</v>
      </c>
      <c r="N551" t="s">
        <v>250</v>
      </c>
      <c r="O551">
        <v>46.72</v>
      </c>
      <c r="P551">
        <v>5</v>
      </c>
      <c r="Q551">
        <v>0.2</v>
      </c>
      <c r="R551">
        <v>17.52</v>
      </c>
      <c r="S551" s="1">
        <v>42425</v>
      </c>
      <c r="T551">
        <v>2016</v>
      </c>
      <c r="U551" s="1">
        <v>42427</v>
      </c>
    </row>
    <row r="552" spans="1:21" x14ac:dyDescent="0.3">
      <c r="A552" t="s">
        <v>2578</v>
      </c>
      <c r="B552" t="s">
        <v>35</v>
      </c>
      <c r="C552" t="s">
        <v>2579</v>
      </c>
      <c r="D552" t="s">
        <v>2580</v>
      </c>
      <c r="E552" t="s">
        <v>38</v>
      </c>
      <c r="F552" t="s">
        <v>26</v>
      </c>
      <c r="G552" t="s">
        <v>550</v>
      </c>
      <c r="H552" t="s">
        <v>28</v>
      </c>
      <c r="I552">
        <v>92037</v>
      </c>
      <c r="J552" t="s">
        <v>29</v>
      </c>
      <c r="K552" t="s">
        <v>2581</v>
      </c>
      <c r="L552" t="s">
        <v>74</v>
      </c>
      <c r="M552" t="s">
        <v>157</v>
      </c>
      <c r="N552" t="s">
        <v>2582</v>
      </c>
      <c r="O552">
        <v>35.340000000000003</v>
      </c>
      <c r="P552">
        <v>2</v>
      </c>
      <c r="Q552">
        <v>0</v>
      </c>
      <c r="R552">
        <v>13.43</v>
      </c>
      <c r="S552" s="1">
        <v>41740</v>
      </c>
      <c r="T552">
        <v>2014</v>
      </c>
      <c r="U552" s="1">
        <v>41862</v>
      </c>
    </row>
    <row r="553" spans="1:21" x14ac:dyDescent="0.3">
      <c r="A553" t="s">
        <v>2583</v>
      </c>
      <c r="B553" t="s">
        <v>22</v>
      </c>
      <c r="C553" t="s">
        <v>2584</v>
      </c>
      <c r="D553" t="s">
        <v>2585</v>
      </c>
      <c r="E553" t="s">
        <v>38</v>
      </c>
      <c r="F553" t="s">
        <v>26</v>
      </c>
      <c r="G553" t="s">
        <v>630</v>
      </c>
      <c r="H553" t="s">
        <v>40</v>
      </c>
      <c r="I553">
        <v>28540</v>
      </c>
      <c r="J553" t="s">
        <v>41</v>
      </c>
      <c r="K553" t="s">
        <v>2586</v>
      </c>
      <c r="L553" t="s">
        <v>91</v>
      </c>
      <c r="M553" t="s">
        <v>184</v>
      </c>
      <c r="N553" t="s">
        <v>2587</v>
      </c>
      <c r="O553">
        <v>79.989999999999995</v>
      </c>
      <c r="P553">
        <v>1</v>
      </c>
      <c r="Q553">
        <v>0.2</v>
      </c>
      <c r="R553">
        <v>22</v>
      </c>
      <c r="S553" s="1">
        <v>42924</v>
      </c>
      <c r="T553">
        <v>2017</v>
      </c>
      <c r="U553" s="1">
        <v>43047</v>
      </c>
    </row>
    <row r="554" spans="1:21" x14ac:dyDescent="0.3">
      <c r="A554" t="s">
        <v>2588</v>
      </c>
      <c r="B554" t="s">
        <v>35</v>
      </c>
      <c r="C554" t="s">
        <v>661</v>
      </c>
      <c r="D554" t="s">
        <v>662</v>
      </c>
      <c r="E554" t="s">
        <v>38</v>
      </c>
      <c r="F554" t="s">
        <v>26</v>
      </c>
      <c r="G554" t="s">
        <v>48</v>
      </c>
      <c r="H554" t="s">
        <v>49</v>
      </c>
      <c r="I554">
        <v>98115</v>
      </c>
      <c r="J554" t="s">
        <v>29</v>
      </c>
      <c r="K554" t="s">
        <v>2589</v>
      </c>
      <c r="L554" t="s">
        <v>74</v>
      </c>
      <c r="M554" t="s">
        <v>146</v>
      </c>
      <c r="N554" t="s">
        <v>2590</v>
      </c>
      <c r="O554">
        <v>585.54999999999995</v>
      </c>
      <c r="P554">
        <v>3</v>
      </c>
      <c r="Q554">
        <v>0.2</v>
      </c>
      <c r="R554">
        <v>73.19</v>
      </c>
      <c r="S554" s="1">
        <v>41857</v>
      </c>
      <c r="T554">
        <v>2014</v>
      </c>
      <c r="U554" s="1">
        <v>41857</v>
      </c>
    </row>
    <row r="555" spans="1:21" x14ac:dyDescent="0.3">
      <c r="A555" t="s">
        <v>2591</v>
      </c>
      <c r="B555" t="s">
        <v>22</v>
      </c>
      <c r="C555" t="s">
        <v>2592</v>
      </c>
      <c r="D555" t="s">
        <v>2593</v>
      </c>
      <c r="E555" t="s">
        <v>38</v>
      </c>
      <c r="F555" t="s">
        <v>26</v>
      </c>
      <c r="G555" t="s">
        <v>2594</v>
      </c>
      <c r="H555" t="s">
        <v>28</v>
      </c>
      <c r="I555">
        <v>95687</v>
      </c>
      <c r="J555" t="s">
        <v>29</v>
      </c>
      <c r="K555" t="s">
        <v>2595</v>
      </c>
      <c r="L555" t="s">
        <v>31</v>
      </c>
      <c r="M555" t="s">
        <v>60</v>
      </c>
      <c r="N555" t="s">
        <v>2596</v>
      </c>
      <c r="O555">
        <v>423.28</v>
      </c>
      <c r="P555">
        <v>11</v>
      </c>
      <c r="Q555">
        <v>0</v>
      </c>
      <c r="R555">
        <v>110.05</v>
      </c>
      <c r="S555" s="1">
        <v>41859</v>
      </c>
      <c r="T555">
        <v>2014</v>
      </c>
      <c r="U555" s="1">
        <v>41951</v>
      </c>
    </row>
    <row r="556" spans="1:21" x14ac:dyDescent="0.3">
      <c r="A556" t="s">
        <v>2597</v>
      </c>
      <c r="B556" t="s">
        <v>35</v>
      </c>
      <c r="C556" t="s">
        <v>2598</v>
      </c>
      <c r="D556" t="s">
        <v>2599</v>
      </c>
      <c r="E556" t="s">
        <v>38</v>
      </c>
      <c r="F556" t="s">
        <v>26</v>
      </c>
      <c r="G556" t="s">
        <v>27</v>
      </c>
      <c r="H556" t="s">
        <v>28</v>
      </c>
      <c r="I556">
        <v>90008</v>
      </c>
      <c r="J556" t="s">
        <v>29</v>
      </c>
      <c r="K556" t="s">
        <v>1818</v>
      </c>
      <c r="L556" t="s">
        <v>74</v>
      </c>
      <c r="M556" t="s">
        <v>146</v>
      </c>
      <c r="N556" t="s">
        <v>1819</v>
      </c>
      <c r="O556">
        <v>225.3</v>
      </c>
      <c r="P556">
        <v>2</v>
      </c>
      <c r="Q556">
        <v>0.2</v>
      </c>
      <c r="R556">
        <v>22.53</v>
      </c>
      <c r="S556" s="1">
        <v>41785</v>
      </c>
      <c r="T556">
        <v>2014</v>
      </c>
      <c r="U556" s="1">
        <v>41789</v>
      </c>
    </row>
    <row r="557" spans="1:21" x14ac:dyDescent="0.3">
      <c r="A557" t="s">
        <v>2600</v>
      </c>
      <c r="B557" t="s">
        <v>22</v>
      </c>
      <c r="C557" t="s">
        <v>2601</v>
      </c>
      <c r="D557" t="s">
        <v>2602</v>
      </c>
      <c r="E557" t="s">
        <v>38</v>
      </c>
      <c r="F557" t="s">
        <v>26</v>
      </c>
      <c r="G557" t="s">
        <v>124</v>
      </c>
      <c r="H557" t="s">
        <v>125</v>
      </c>
      <c r="I557">
        <v>10035</v>
      </c>
      <c r="J557" t="s">
        <v>126</v>
      </c>
      <c r="K557" t="s">
        <v>1440</v>
      </c>
      <c r="L557" t="s">
        <v>91</v>
      </c>
      <c r="M557" t="s">
        <v>184</v>
      </c>
      <c r="N557" t="s">
        <v>1441</v>
      </c>
      <c r="O557">
        <v>239.97</v>
      </c>
      <c r="P557">
        <v>3</v>
      </c>
      <c r="Q557">
        <v>0</v>
      </c>
      <c r="R557">
        <v>71.989999999999995</v>
      </c>
      <c r="S557" s="1">
        <v>42680</v>
      </c>
      <c r="T557">
        <v>2016</v>
      </c>
      <c r="U557" s="1">
        <v>42680</v>
      </c>
    </row>
    <row r="558" spans="1:21" x14ac:dyDescent="0.3">
      <c r="A558" t="s">
        <v>2603</v>
      </c>
      <c r="B558" t="s">
        <v>114</v>
      </c>
      <c r="C558" t="s">
        <v>2604</v>
      </c>
      <c r="D558" t="s">
        <v>2605</v>
      </c>
      <c r="E558" t="s">
        <v>80</v>
      </c>
      <c r="F558" t="s">
        <v>26</v>
      </c>
      <c r="G558" t="s">
        <v>1308</v>
      </c>
      <c r="H558" t="s">
        <v>66</v>
      </c>
      <c r="I558">
        <v>84107</v>
      </c>
      <c r="J558" t="s">
        <v>29</v>
      </c>
      <c r="K558" t="s">
        <v>2606</v>
      </c>
      <c r="L558" t="s">
        <v>31</v>
      </c>
      <c r="M558" t="s">
        <v>43</v>
      </c>
      <c r="N558" t="s">
        <v>2607</v>
      </c>
      <c r="O558">
        <v>48.4</v>
      </c>
      <c r="P558">
        <v>5</v>
      </c>
      <c r="Q558">
        <v>0</v>
      </c>
      <c r="R558">
        <v>23.23</v>
      </c>
      <c r="S558" s="1">
        <v>41785</v>
      </c>
      <c r="T558">
        <v>2014</v>
      </c>
      <c r="U558" s="1">
        <v>41788</v>
      </c>
    </row>
    <row r="559" spans="1:21" x14ac:dyDescent="0.3">
      <c r="A559" t="s">
        <v>2608</v>
      </c>
      <c r="B559" t="s">
        <v>35</v>
      </c>
      <c r="C559" t="s">
        <v>1090</v>
      </c>
      <c r="D559" t="s">
        <v>1091</v>
      </c>
      <c r="E559" t="s">
        <v>38</v>
      </c>
      <c r="F559" t="s">
        <v>26</v>
      </c>
      <c r="G559" t="s">
        <v>2609</v>
      </c>
      <c r="H559" t="s">
        <v>57</v>
      </c>
      <c r="I559">
        <v>53186</v>
      </c>
      <c r="J559" t="s">
        <v>58</v>
      </c>
      <c r="K559" t="s">
        <v>2610</v>
      </c>
      <c r="L559" t="s">
        <v>31</v>
      </c>
      <c r="M559" t="s">
        <v>60</v>
      </c>
      <c r="N559" t="s">
        <v>2611</v>
      </c>
      <c r="O559">
        <v>54.5</v>
      </c>
      <c r="P559">
        <v>5</v>
      </c>
      <c r="Q559">
        <v>0</v>
      </c>
      <c r="R559">
        <v>14.17</v>
      </c>
      <c r="S559" s="1">
        <v>42438</v>
      </c>
      <c r="T559">
        <v>2016</v>
      </c>
      <c r="U559" s="1">
        <v>42652</v>
      </c>
    </row>
    <row r="560" spans="1:21" x14ac:dyDescent="0.3">
      <c r="A560" t="s">
        <v>2612</v>
      </c>
      <c r="B560" t="s">
        <v>114</v>
      </c>
      <c r="C560" t="s">
        <v>2613</v>
      </c>
      <c r="D560" t="s">
        <v>2614</v>
      </c>
      <c r="E560" t="s">
        <v>38</v>
      </c>
      <c r="F560" t="s">
        <v>26</v>
      </c>
      <c r="G560" t="s">
        <v>2398</v>
      </c>
      <c r="H560" t="s">
        <v>103</v>
      </c>
      <c r="I560">
        <v>33311</v>
      </c>
      <c r="J560" t="s">
        <v>41</v>
      </c>
      <c r="K560" t="s">
        <v>1013</v>
      </c>
      <c r="L560" t="s">
        <v>74</v>
      </c>
      <c r="M560" t="s">
        <v>157</v>
      </c>
      <c r="N560" t="s">
        <v>1014</v>
      </c>
      <c r="O560">
        <v>19.100000000000001</v>
      </c>
      <c r="P560">
        <v>3</v>
      </c>
      <c r="Q560">
        <v>0.2</v>
      </c>
      <c r="R560">
        <v>5.73</v>
      </c>
      <c r="S560" s="1">
        <v>43020</v>
      </c>
      <c r="T560">
        <v>2017</v>
      </c>
      <c r="U560" s="1">
        <v>43081</v>
      </c>
    </row>
    <row r="561" spans="1:21" x14ac:dyDescent="0.3">
      <c r="A561" t="s">
        <v>2615</v>
      </c>
      <c r="B561" t="s">
        <v>35</v>
      </c>
      <c r="C561" t="s">
        <v>1691</v>
      </c>
      <c r="D561" t="s">
        <v>1692</v>
      </c>
      <c r="E561" t="s">
        <v>38</v>
      </c>
      <c r="F561" t="s">
        <v>26</v>
      </c>
      <c r="G561" t="s">
        <v>581</v>
      </c>
      <c r="H561" t="s">
        <v>110</v>
      </c>
      <c r="I561">
        <v>48205</v>
      </c>
      <c r="J561" t="s">
        <v>58</v>
      </c>
      <c r="K561" t="s">
        <v>2616</v>
      </c>
      <c r="L561" t="s">
        <v>31</v>
      </c>
      <c r="M561" t="s">
        <v>51</v>
      </c>
      <c r="N561" t="s">
        <v>2617</v>
      </c>
      <c r="O561">
        <v>49.44</v>
      </c>
      <c r="P561">
        <v>3</v>
      </c>
      <c r="Q561">
        <v>0</v>
      </c>
      <c r="R561">
        <v>24.23</v>
      </c>
      <c r="S561" s="1">
        <v>42696</v>
      </c>
      <c r="T561">
        <v>2016</v>
      </c>
      <c r="U561" s="1">
        <v>42700</v>
      </c>
    </row>
    <row r="562" spans="1:21" x14ac:dyDescent="0.3">
      <c r="A562" t="s">
        <v>2618</v>
      </c>
      <c r="B562" t="s">
        <v>35</v>
      </c>
      <c r="C562" t="s">
        <v>2619</v>
      </c>
      <c r="D562" t="s">
        <v>2620</v>
      </c>
      <c r="E562" t="s">
        <v>80</v>
      </c>
      <c r="F562" t="s">
        <v>26</v>
      </c>
      <c r="G562" t="s">
        <v>117</v>
      </c>
      <c r="H562" t="s">
        <v>220</v>
      </c>
      <c r="I562">
        <v>45503</v>
      </c>
      <c r="J562" t="s">
        <v>126</v>
      </c>
      <c r="K562" t="s">
        <v>2621</v>
      </c>
      <c r="L562" t="s">
        <v>31</v>
      </c>
      <c r="M562" t="s">
        <v>43</v>
      </c>
      <c r="N562" t="s">
        <v>2622</v>
      </c>
      <c r="O562">
        <v>10.37</v>
      </c>
      <c r="P562">
        <v>2</v>
      </c>
      <c r="Q562">
        <v>0.2</v>
      </c>
      <c r="R562">
        <v>3.63</v>
      </c>
      <c r="S562" s="1">
        <v>43050</v>
      </c>
      <c r="T562">
        <v>2017</v>
      </c>
      <c r="U562" s="1">
        <v>43057</v>
      </c>
    </row>
    <row r="563" spans="1:21" x14ac:dyDescent="0.3">
      <c r="A563" t="s">
        <v>2623</v>
      </c>
      <c r="B563" t="s">
        <v>35</v>
      </c>
      <c r="C563" t="s">
        <v>166</v>
      </c>
      <c r="D563" t="s">
        <v>167</v>
      </c>
      <c r="E563" t="s">
        <v>25</v>
      </c>
      <c r="F563" t="s">
        <v>26</v>
      </c>
      <c r="G563" t="s">
        <v>2624</v>
      </c>
      <c r="H563" t="s">
        <v>487</v>
      </c>
      <c r="I563">
        <v>80906</v>
      </c>
      <c r="J563" t="s">
        <v>29</v>
      </c>
      <c r="K563" t="s">
        <v>2625</v>
      </c>
      <c r="L563" t="s">
        <v>31</v>
      </c>
      <c r="M563" t="s">
        <v>171</v>
      </c>
      <c r="N563" t="s">
        <v>2626</v>
      </c>
      <c r="O563">
        <v>60.98</v>
      </c>
      <c r="P563">
        <v>7</v>
      </c>
      <c r="Q563">
        <v>0.2</v>
      </c>
      <c r="R563">
        <v>4.57</v>
      </c>
      <c r="S563" s="1">
        <v>42359</v>
      </c>
      <c r="T563">
        <v>2015</v>
      </c>
      <c r="U563" s="1">
        <v>42363</v>
      </c>
    </row>
    <row r="564" spans="1:21" x14ac:dyDescent="0.3">
      <c r="A564" t="s">
        <v>2627</v>
      </c>
      <c r="B564" t="s">
        <v>114</v>
      </c>
      <c r="C564" t="s">
        <v>2508</v>
      </c>
      <c r="D564" t="s">
        <v>2509</v>
      </c>
      <c r="E564" t="s">
        <v>38</v>
      </c>
      <c r="F564" t="s">
        <v>26</v>
      </c>
      <c r="G564" t="s">
        <v>124</v>
      </c>
      <c r="H564" t="s">
        <v>125</v>
      </c>
      <c r="I564">
        <v>10035</v>
      </c>
      <c r="J564" t="s">
        <v>126</v>
      </c>
      <c r="K564" t="s">
        <v>2628</v>
      </c>
      <c r="L564" t="s">
        <v>31</v>
      </c>
      <c r="M564" t="s">
        <v>32</v>
      </c>
      <c r="N564" t="s">
        <v>2629</v>
      </c>
      <c r="O564">
        <v>59.2</v>
      </c>
      <c r="P564">
        <v>4</v>
      </c>
      <c r="Q564">
        <v>0</v>
      </c>
      <c r="R564">
        <v>29.6</v>
      </c>
      <c r="S564" s="1">
        <v>42891</v>
      </c>
      <c r="T564">
        <v>2017</v>
      </c>
      <c r="U564" s="1">
        <v>42952</v>
      </c>
    </row>
    <row r="565" spans="1:21" x14ac:dyDescent="0.3">
      <c r="A565" t="s">
        <v>2630</v>
      </c>
      <c r="B565" t="s">
        <v>35</v>
      </c>
      <c r="C565" t="s">
        <v>2631</v>
      </c>
      <c r="D565" t="s">
        <v>2632</v>
      </c>
      <c r="E565" t="s">
        <v>38</v>
      </c>
      <c r="F565" t="s">
        <v>26</v>
      </c>
      <c r="G565" t="s">
        <v>2633</v>
      </c>
      <c r="H565" t="s">
        <v>169</v>
      </c>
      <c r="I565">
        <v>55044</v>
      </c>
      <c r="J565" t="s">
        <v>58</v>
      </c>
      <c r="K565" t="s">
        <v>2634</v>
      </c>
      <c r="L565" t="s">
        <v>31</v>
      </c>
      <c r="M565" t="s">
        <v>227</v>
      </c>
      <c r="N565" t="s">
        <v>2635</v>
      </c>
      <c r="O565">
        <v>22</v>
      </c>
      <c r="P565">
        <v>10</v>
      </c>
      <c r="Q565">
        <v>0</v>
      </c>
      <c r="R565">
        <v>9.68</v>
      </c>
      <c r="S565" s="1">
        <v>43059</v>
      </c>
      <c r="T565">
        <v>2017</v>
      </c>
      <c r="U565" s="1">
        <v>43066</v>
      </c>
    </row>
    <row r="566" spans="1:21" x14ac:dyDescent="0.3">
      <c r="A566" t="s">
        <v>2636</v>
      </c>
      <c r="B566" t="s">
        <v>35</v>
      </c>
      <c r="C566" t="s">
        <v>1331</v>
      </c>
      <c r="D566" t="s">
        <v>1332</v>
      </c>
      <c r="E566" t="s">
        <v>38</v>
      </c>
      <c r="F566" t="s">
        <v>26</v>
      </c>
      <c r="G566" t="s">
        <v>581</v>
      </c>
      <c r="H566" t="s">
        <v>110</v>
      </c>
      <c r="I566">
        <v>48234</v>
      </c>
      <c r="J566" t="s">
        <v>58</v>
      </c>
      <c r="K566" t="s">
        <v>2637</v>
      </c>
      <c r="L566" t="s">
        <v>91</v>
      </c>
      <c r="M566" t="s">
        <v>92</v>
      </c>
      <c r="N566" t="s">
        <v>2638</v>
      </c>
      <c r="O566">
        <v>257.98</v>
      </c>
      <c r="P566">
        <v>2</v>
      </c>
      <c r="Q566">
        <v>0</v>
      </c>
      <c r="R566">
        <v>74.81</v>
      </c>
      <c r="S566" s="1">
        <v>42685</v>
      </c>
      <c r="T566">
        <v>2016</v>
      </c>
      <c r="U566" s="1">
        <v>42690</v>
      </c>
    </row>
    <row r="567" spans="1:21" x14ac:dyDescent="0.3">
      <c r="A567" t="s">
        <v>2639</v>
      </c>
      <c r="B567" t="s">
        <v>114</v>
      </c>
      <c r="C567" t="s">
        <v>953</v>
      </c>
      <c r="D567" t="s">
        <v>954</v>
      </c>
      <c r="E567" t="s">
        <v>25</v>
      </c>
      <c r="F567" t="s">
        <v>26</v>
      </c>
      <c r="G567" t="s">
        <v>451</v>
      </c>
      <c r="H567" t="s">
        <v>103</v>
      </c>
      <c r="I567">
        <v>33180</v>
      </c>
      <c r="J567" t="s">
        <v>41</v>
      </c>
      <c r="K567" t="s">
        <v>1849</v>
      </c>
      <c r="L567" t="s">
        <v>91</v>
      </c>
      <c r="M567" t="s">
        <v>92</v>
      </c>
      <c r="N567" t="s">
        <v>1850</v>
      </c>
      <c r="O567">
        <v>783.96</v>
      </c>
      <c r="P567">
        <v>5</v>
      </c>
      <c r="Q567">
        <v>0.2</v>
      </c>
      <c r="R567">
        <v>78.400000000000006</v>
      </c>
      <c r="S567" s="1">
        <v>42668</v>
      </c>
      <c r="T567">
        <v>2016</v>
      </c>
      <c r="U567" s="1">
        <v>42671</v>
      </c>
    </row>
    <row r="568" spans="1:21" x14ac:dyDescent="0.3">
      <c r="A568" t="s">
        <v>2640</v>
      </c>
      <c r="B568" t="s">
        <v>114</v>
      </c>
      <c r="C568" t="s">
        <v>934</v>
      </c>
      <c r="D568" t="s">
        <v>935</v>
      </c>
      <c r="E568" t="s">
        <v>38</v>
      </c>
      <c r="F568" t="s">
        <v>26</v>
      </c>
      <c r="G568" t="s">
        <v>1944</v>
      </c>
      <c r="H568" t="s">
        <v>1945</v>
      </c>
      <c r="I568">
        <v>97301</v>
      </c>
      <c r="J568" t="s">
        <v>29</v>
      </c>
      <c r="K568" t="s">
        <v>2641</v>
      </c>
      <c r="L568" t="s">
        <v>31</v>
      </c>
      <c r="M568" t="s">
        <v>227</v>
      </c>
      <c r="N568" t="s">
        <v>2642</v>
      </c>
      <c r="O568">
        <v>7.88</v>
      </c>
      <c r="P568">
        <v>1</v>
      </c>
      <c r="Q568">
        <v>0.2</v>
      </c>
      <c r="R568">
        <v>1.77</v>
      </c>
      <c r="S568" s="1">
        <v>42015</v>
      </c>
      <c r="T568">
        <v>2015</v>
      </c>
      <c r="U568" s="1">
        <v>42105</v>
      </c>
    </row>
    <row r="569" spans="1:21" x14ac:dyDescent="0.3">
      <c r="A569" t="s">
        <v>2643</v>
      </c>
      <c r="B569" t="s">
        <v>35</v>
      </c>
      <c r="C569" t="s">
        <v>2644</v>
      </c>
      <c r="D569" t="s">
        <v>2645</v>
      </c>
      <c r="E569" t="s">
        <v>38</v>
      </c>
      <c r="F569" t="s">
        <v>26</v>
      </c>
      <c r="G569" t="s">
        <v>2573</v>
      </c>
      <c r="H569" t="s">
        <v>248</v>
      </c>
      <c r="I569">
        <v>88001</v>
      </c>
      <c r="J569" t="s">
        <v>29</v>
      </c>
      <c r="K569" t="s">
        <v>156</v>
      </c>
      <c r="L569" t="s">
        <v>74</v>
      </c>
      <c r="M569" t="s">
        <v>157</v>
      </c>
      <c r="N569" t="s">
        <v>158</v>
      </c>
      <c r="O569">
        <v>41.37</v>
      </c>
      <c r="P569">
        <v>3</v>
      </c>
      <c r="Q569">
        <v>0</v>
      </c>
      <c r="R569">
        <v>17.38</v>
      </c>
      <c r="S569" s="1">
        <v>42805</v>
      </c>
      <c r="T569">
        <v>2017</v>
      </c>
      <c r="U569" s="1">
        <v>42958</v>
      </c>
    </row>
    <row r="570" spans="1:21" x14ac:dyDescent="0.3">
      <c r="A570" t="s">
        <v>2646</v>
      </c>
      <c r="B570" t="s">
        <v>35</v>
      </c>
      <c r="C570" t="s">
        <v>1111</v>
      </c>
      <c r="D570" t="s">
        <v>1112</v>
      </c>
      <c r="E570" t="s">
        <v>38</v>
      </c>
      <c r="F570" t="s">
        <v>26</v>
      </c>
      <c r="G570" t="s">
        <v>641</v>
      </c>
      <c r="H570" t="s">
        <v>28</v>
      </c>
      <c r="I570">
        <v>92804</v>
      </c>
      <c r="J570" t="s">
        <v>29</v>
      </c>
      <c r="K570" t="s">
        <v>2647</v>
      </c>
      <c r="L570" t="s">
        <v>91</v>
      </c>
      <c r="M570" t="s">
        <v>92</v>
      </c>
      <c r="N570" t="s">
        <v>2648</v>
      </c>
      <c r="O570">
        <v>302.38</v>
      </c>
      <c r="P570">
        <v>3</v>
      </c>
      <c r="Q570">
        <v>0.2</v>
      </c>
      <c r="R570">
        <v>22.68</v>
      </c>
      <c r="S570" s="1">
        <v>42735</v>
      </c>
      <c r="T570">
        <v>2016</v>
      </c>
      <c r="U570" s="1">
        <v>42856</v>
      </c>
    </row>
    <row r="571" spans="1:21" x14ac:dyDescent="0.3">
      <c r="A571" t="s">
        <v>2649</v>
      </c>
      <c r="B571" t="s">
        <v>22</v>
      </c>
      <c r="C571" t="s">
        <v>1414</v>
      </c>
      <c r="D571" t="s">
        <v>1415</v>
      </c>
      <c r="E571" t="s">
        <v>25</v>
      </c>
      <c r="F571" t="s">
        <v>26</v>
      </c>
      <c r="G571" t="s">
        <v>124</v>
      </c>
      <c r="H571" t="s">
        <v>125</v>
      </c>
      <c r="I571">
        <v>10009</v>
      </c>
      <c r="J571" t="s">
        <v>126</v>
      </c>
      <c r="K571" t="s">
        <v>2650</v>
      </c>
      <c r="L571" t="s">
        <v>31</v>
      </c>
      <c r="M571" t="s">
        <v>60</v>
      </c>
      <c r="N571" t="s">
        <v>2651</v>
      </c>
      <c r="O571">
        <v>120.33</v>
      </c>
      <c r="P571">
        <v>1</v>
      </c>
      <c r="Q571">
        <v>0</v>
      </c>
      <c r="R571">
        <v>31.29</v>
      </c>
      <c r="S571" s="1">
        <v>42072</v>
      </c>
      <c r="T571">
        <v>2015</v>
      </c>
      <c r="U571" s="1">
        <v>42225</v>
      </c>
    </row>
    <row r="572" spans="1:21" x14ac:dyDescent="0.3">
      <c r="A572" t="s">
        <v>2652</v>
      </c>
      <c r="B572" t="s">
        <v>35</v>
      </c>
      <c r="C572" t="s">
        <v>2653</v>
      </c>
      <c r="D572" t="s">
        <v>2654</v>
      </c>
      <c r="E572" t="s">
        <v>80</v>
      </c>
      <c r="F572" t="s">
        <v>26</v>
      </c>
      <c r="G572" t="s">
        <v>2655</v>
      </c>
      <c r="H572" t="s">
        <v>118</v>
      </c>
      <c r="I572">
        <v>23320</v>
      </c>
      <c r="J572" t="s">
        <v>41</v>
      </c>
      <c r="K572" t="s">
        <v>2656</v>
      </c>
      <c r="L572" t="s">
        <v>74</v>
      </c>
      <c r="M572" t="s">
        <v>146</v>
      </c>
      <c r="N572" t="s">
        <v>2657</v>
      </c>
      <c r="O572">
        <v>1139.92</v>
      </c>
      <c r="P572">
        <v>4</v>
      </c>
      <c r="Q572">
        <v>0</v>
      </c>
      <c r="R572">
        <v>284.98</v>
      </c>
      <c r="S572" s="1">
        <v>41712</v>
      </c>
      <c r="T572">
        <v>2014</v>
      </c>
      <c r="U572" s="1">
        <v>41717</v>
      </c>
    </row>
    <row r="573" spans="1:21" x14ac:dyDescent="0.3">
      <c r="A573" t="s">
        <v>2658</v>
      </c>
      <c r="B573" t="s">
        <v>22</v>
      </c>
      <c r="C573" t="s">
        <v>2659</v>
      </c>
      <c r="D573" t="s">
        <v>2660</v>
      </c>
      <c r="E573" t="s">
        <v>38</v>
      </c>
      <c r="F573" t="s">
        <v>26</v>
      </c>
      <c r="G573" t="s">
        <v>566</v>
      </c>
      <c r="H573" t="s">
        <v>40</v>
      </c>
      <c r="I573">
        <v>28314</v>
      </c>
      <c r="J573" t="s">
        <v>41</v>
      </c>
      <c r="K573" t="s">
        <v>2661</v>
      </c>
      <c r="L573" t="s">
        <v>31</v>
      </c>
      <c r="M573" t="s">
        <v>43</v>
      </c>
      <c r="N573" t="s">
        <v>2662</v>
      </c>
      <c r="O573">
        <v>229.54</v>
      </c>
      <c r="P573">
        <v>7</v>
      </c>
      <c r="Q573">
        <v>0.2</v>
      </c>
      <c r="R573">
        <v>83.21</v>
      </c>
      <c r="S573" s="1">
        <v>42978</v>
      </c>
      <c r="T573">
        <v>2017</v>
      </c>
      <c r="U573" s="1">
        <v>42978</v>
      </c>
    </row>
    <row r="574" spans="1:21" x14ac:dyDescent="0.3">
      <c r="A574" t="s">
        <v>2663</v>
      </c>
      <c r="B574" t="s">
        <v>114</v>
      </c>
      <c r="C574" t="s">
        <v>548</v>
      </c>
      <c r="D574" t="s">
        <v>549</v>
      </c>
      <c r="E574" t="s">
        <v>38</v>
      </c>
      <c r="F574" t="s">
        <v>26</v>
      </c>
      <c r="G574" t="s">
        <v>2664</v>
      </c>
      <c r="H574" t="s">
        <v>511</v>
      </c>
      <c r="I574">
        <v>2149</v>
      </c>
      <c r="J574" t="s">
        <v>126</v>
      </c>
      <c r="K574" t="s">
        <v>2665</v>
      </c>
      <c r="L574" t="s">
        <v>31</v>
      </c>
      <c r="M574" t="s">
        <v>227</v>
      </c>
      <c r="N574" t="s">
        <v>2666</v>
      </c>
      <c r="O574">
        <v>50.94</v>
      </c>
      <c r="P574">
        <v>3</v>
      </c>
      <c r="Q574">
        <v>0</v>
      </c>
      <c r="R574">
        <v>14.26</v>
      </c>
      <c r="S574" s="1">
        <v>43056</v>
      </c>
      <c r="T574">
        <v>2017</v>
      </c>
      <c r="U574" s="1">
        <v>43059</v>
      </c>
    </row>
    <row r="575" spans="1:21" x14ac:dyDescent="0.3">
      <c r="A575" t="s">
        <v>2667</v>
      </c>
      <c r="B575" t="s">
        <v>724</v>
      </c>
      <c r="C575" t="s">
        <v>2284</v>
      </c>
      <c r="D575" t="s">
        <v>2285</v>
      </c>
      <c r="E575" t="s">
        <v>25</v>
      </c>
      <c r="F575" t="s">
        <v>26</v>
      </c>
      <c r="G575" t="s">
        <v>300</v>
      </c>
      <c r="H575" t="s">
        <v>511</v>
      </c>
      <c r="I575">
        <v>2038</v>
      </c>
      <c r="J575" t="s">
        <v>126</v>
      </c>
      <c r="K575" t="s">
        <v>2668</v>
      </c>
      <c r="L575" t="s">
        <v>31</v>
      </c>
      <c r="M575" t="s">
        <v>60</v>
      </c>
      <c r="N575" t="s">
        <v>2669</v>
      </c>
      <c r="O575">
        <v>40.29</v>
      </c>
      <c r="P575">
        <v>3</v>
      </c>
      <c r="Q575">
        <v>0</v>
      </c>
      <c r="R575">
        <v>10.48</v>
      </c>
      <c r="S575" s="1">
        <v>42967</v>
      </c>
      <c r="T575">
        <v>2017</v>
      </c>
      <c r="U575" s="1">
        <v>42967</v>
      </c>
    </row>
    <row r="576" spans="1:21" x14ac:dyDescent="0.3">
      <c r="A576" t="s">
        <v>2670</v>
      </c>
      <c r="B576" t="s">
        <v>35</v>
      </c>
      <c r="C576" t="s">
        <v>2671</v>
      </c>
      <c r="D576" t="s">
        <v>2672</v>
      </c>
      <c r="E576" t="s">
        <v>38</v>
      </c>
      <c r="F576" t="s">
        <v>26</v>
      </c>
      <c r="G576" t="s">
        <v>2673</v>
      </c>
      <c r="H576" t="s">
        <v>2674</v>
      </c>
      <c r="I576">
        <v>57103</v>
      </c>
      <c r="J576" t="s">
        <v>58</v>
      </c>
      <c r="K576" t="s">
        <v>2675</v>
      </c>
      <c r="L576" t="s">
        <v>31</v>
      </c>
      <c r="M576" t="s">
        <v>32</v>
      </c>
      <c r="N576" t="s">
        <v>2676</v>
      </c>
      <c r="O576">
        <v>20.23</v>
      </c>
      <c r="P576">
        <v>7</v>
      </c>
      <c r="Q576">
        <v>0</v>
      </c>
      <c r="R576">
        <v>9.51</v>
      </c>
      <c r="S576" s="1">
        <v>42941</v>
      </c>
      <c r="T576">
        <v>2017</v>
      </c>
      <c r="U576" s="1">
        <v>42947</v>
      </c>
    </row>
    <row r="577" spans="1:21" x14ac:dyDescent="0.3">
      <c r="A577" t="s">
        <v>2677</v>
      </c>
      <c r="B577" t="s">
        <v>114</v>
      </c>
      <c r="C577" t="s">
        <v>403</v>
      </c>
      <c r="D577" t="s">
        <v>404</v>
      </c>
      <c r="E577" t="s">
        <v>25</v>
      </c>
      <c r="F577" t="s">
        <v>26</v>
      </c>
      <c r="G577" t="s">
        <v>550</v>
      </c>
      <c r="H577" t="s">
        <v>28</v>
      </c>
      <c r="I577">
        <v>92037</v>
      </c>
      <c r="J577" t="s">
        <v>29</v>
      </c>
      <c r="K577" t="s">
        <v>2678</v>
      </c>
      <c r="L577" t="s">
        <v>74</v>
      </c>
      <c r="M577" t="s">
        <v>146</v>
      </c>
      <c r="N577" t="s">
        <v>2679</v>
      </c>
      <c r="O577">
        <v>1603.14</v>
      </c>
      <c r="P577">
        <v>4</v>
      </c>
      <c r="Q577">
        <v>0.2</v>
      </c>
      <c r="R577">
        <v>100.2</v>
      </c>
      <c r="S577" s="1">
        <v>42608</v>
      </c>
      <c r="T577">
        <v>2016</v>
      </c>
      <c r="U577" s="1">
        <v>42611</v>
      </c>
    </row>
    <row r="578" spans="1:21" x14ac:dyDescent="0.3">
      <c r="A578" t="s">
        <v>2680</v>
      </c>
      <c r="B578" t="s">
        <v>22</v>
      </c>
      <c r="C578" t="s">
        <v>2681</v>
      </c>
      <c r="D578" t="s">
        <v>2682</v>
      </c>
      <c r="E578" t="s">
        <v>38</v>
      </c>
      <c r="F578" t="s">
        <v>26</v>
      </c>
      <c r="G578" t="s">
        <v>566</v>
      </c>
      <c r="H578" t="s">
        <v>40</v>
      </c>
      <c r="I578">
        <v>28314</v>
      </c>
      <c r="J578" t="s">
        <v>41</v>
      </c>
      <c r="K578" t="s">
        <v>1818</v>
      </c>
      <c r="L578" t="s">
        <v>74</v>
      </c>
      <c r="M578" t="s">
        <v>146</v>
      </c>
      <c r="N578" t="s">
        <v>1819</v>
      </c>
      <c r="O578">
        <v>225.3</v>
      </c>
      <c r="P578">
        <v>2</v>
      </c>
      <c r="Q578">
        <v>0.2</v>
      </c>
      <c r="R578">
        <v>22.53</v>
      </c>
      <c r="S578" s="1">
        <v>42597</v>
      </c>
      <c r="T578">
        <v>2016</v>
      </c>
      <c r="U578" s="1">
        <v>42599</v>
      </c>
    </row>
    <row r="579" spans="1:21" x14ac:dyDescent="0.3">
      <c r="A579" t="s">
        <v>2683</v>
      </c>
      <c r="B579" t="s">
        <v>35</v>
      </c>
      <c r="C579" t="s">
        <v>863</v>
      </c>
      <c r="D579" t="s">
        <v>864</v>
      </c>
      <c r="E579" t="s">
        <v>38</v>
      </c>
      <c r="F579" t="s">
        <v>26</v>
      </c>
      <c r="G579" t="s">
        <v>2684</v>
      </c>
      <c r="H579" t="s">
        <v>103</v>
      </c>
      <c r="I579">
        <v>32839</v>
      </c>
      <c r="J579" t="s">
        <v>41</v>
      </c>
      <c r="K579" t="s">
        <v>2685</v>
      </c>
      <c r="L579" t="s">
        <v>31</v>
      </c>
      <c r="M579" t="s">
        <v>43</v>
      </c>
      <c r="N579" t="s">
        <v>2686</v>
      </c>
      <c r="O579">
        <v>20.74</v>
      </c>
      <c r="P579">
        <v>4</v>
      </c>
      <c r="Q579">
        <v>0.2</v>
      </c>
      <c r="R579">
        <v>7.26</v>
      </c>
      <c r="S579" s="1">
        <v>43077</v>
      </c>
      <c r="T579">
        <v>2017</v>
      </c>
      <c r="U579" s="1">
        <v>43077</v>
      </c>
    </row>
    <row r="580" spans="1:21" x14ac:dyDescent="0.3">
      <c r="A580" t="s">
        <v>2687</v>
      </c>
      <c r="B580" t="s">
        <v>35</v>
      </c>
      <c r="C580" t="s">
        <v>2541</v>
      </c>
      <c r="D580" t="s">
        <v>2542</v>
      </c>
      <c r="E580" t="s">
        <v>38</v>
      </c>
      <c r="F580" t="s">
        <v>26</v>
      </c>
      <c r="G580" t="s">
        <v>829</v>
      </c>
      <c r="H580" t="s">
        <v>103</v>
      </c>
      <c r="I580">
        <v>33710</v>
      </c>
      <c r="J580" t="s">
        <v>41</v>
      </c>
      <c r="K580" t="s">
        <v>2688</v>
      </c>
      <c r="L580" t="s">
        <v>74</v>
      </c>
      <c r="M580" t="s">
        <v>157</v>
      </c>
      <c r="N580" t="s">
        <v>2689</v>
      </c>
      <c r="O580">
        <v>17.09</v>
      </c>
      <c r="P580">
        <v>2</v>
      </c>
      <c r="Q580">
        <v>0.2</v>
      </c>
      <c r="R580">
        <v>1.07</v>
      </c>
      <c r="S580" s="1">
        <v>43075</v>
      </c>
      <c r="T580">
        <v>2017</v>
      </c>
      <c r="U580" s="1">
        <v>43075</v>
      </c>
    </row>
    <row r="581" spans="1:21" x14ac:dyDescent="0.3">
      <c r="A581" t="s">
        <v>2690</v>
      </c>
      <c r="B581" t="s">
        <v>35</v>
      </c>
      <c r="C581" t="s">
        <v>2691</v>
      </c>
      <c r="D581" t="s">
        <v>2692</v>
      </c>
      <c r="E581" t="s">
        <v>38</v>
      </c>
      <c r="F581" t="s">
        <v>26</v>
      </c>
      <c r="G581" t="s">
        <v>27</v>
      </c>
      <c r="H581" t="s">
        <v>28</v>
      </c>
      <c r="I581">
        <v>90036</v>
      </c>
      <c r="J581" t="s">
        <v>29</v>
      </c>
      <c r="K581" t="s">
        <v>2693</v>
      </c>
      <c r="L581" t="s">
        <v>31</v>
      </c>
      <c r="M581" t="s">
        <v>227</v>
      </c>
      <c r="N581" t="s">
        <v>2694</v>
      </c>
      <c r="O581">
        <v>4.26</v>
      </c>
      <c r="P581">
        <v>1</v>
      </c>
      <c r="Q581">
        <v>0</v>
      </c>
      <c r="R581">
        <v>1.75</v>
      </c>
      <c r="S581" s="1">
        <v>42901</v>
      </c>
      <c r="T581">
        <v>2017</v>
      </c>
      <c r="U581" s="1">
        <v>42906</v>
      </c>
    </row>
    <row r="582" spans="1:21" x14ac:dyDescent="0.3">
      <c r="A582" t="s">
        <v>2695</v>
      </c>
      <c r="B582" t="s">
        <v>35</v>
      </c>
      <c r="C582" t="s">
        <v>1016</v>
      </c>
      <c r="D582" t="s">
        <v>1017</v>
      </c>
      <c r="E582" t="s">
        <v>38</v>
      </c>
      <c r="F582" t="s">
        <v>26</v>
      </c>
      <c r="G582" t="s">
        <v>550</v>
      </c>
      <c r="H582" t="s">
        <v>28</v>
      </c>
      <c r="I582">
        <v>92105</v>
      </c>
      <c r="J582" t="s">
        <v>29</v>
      </c>
      <c r="K582" t="s">
        <v>2696</v>
      </c>
      <c r="L582" t="s">
        <v>31</v>
      </c>
      <c r="M582" t="s">
        <v>60</v>
      </c>
      <c r="N582" t="s">
        <v>2697</v>
      </c>
      <c r="O582">
        <v>811.28</v>
      </c>
      <c r="P582">
        <v>8</v>
      </c>
      <c r="Q582">
        <v>0</v>
      </c>
      <c r="R582">
        <v>24.34</v>
      </c>
      <c r="S582" s="1">
        <v>43055</v>
      </c>
      <c r="T582">
        <v>2017</v>
      </c>
      <c r="U582" s="1">
        <v>43061</v>
      </c>
    </row>
    <row r="583" spans="1:21" x14ac:dyDescent="0.3">
      <c r="A583" t="s">
        <v>2698</v>
      </c>
      <c r="B583" t="s">
        <v>114</v>
      </c>
      <c r="C583" t="s">
        <v>1517</v>
      </c>
      <c r="D583" t="s">
        <v>1518</v>
      </c>
      <c r="E583" t="s">
        <v>38</v>
      </c>
      <c r="F583" t="s">
        <v>26</v>
      </c>
      <c r="G583" t="s">
        <v>124</v>
      </c>
      <c r="H583" t="s">
        <v>125</v>
      </c>
      <c r="I583">
        <v>10035</v>
      </c>
      <c r="J583" t="s">
        <v>126</v>
      </c>
      <c r="K583" t="s">
        <v>2699</v>
      </c>
      <c r="L583" t="s">
        <v>31</v>
      </c>
      <c r="M583" t="s">
        <v>350</v>
      </c>
      <c r="N583" t="s">
        <v>2700</v>
      </c>
      <c r="O583">
        <v>6.03</v>
      </c>
      <c r="P583">
        <v>3</v>
      </c>
      <c r="Q583">
        <v>0</v>
      </c>
      <c r="R583">
        <v>2.95</v>
      </c>
      <c r="S583" s="1">
        <v>43098</v>
      </c>
      <c r="T583">
        <v>2017</v>
      </c>
      <c r="U583" s="1">
        <v>43100</v>
      </c>
    </row>
    <row r="584" spans="1:21" x14ac:dyDescent="0.3">
      <c r="A584" t="s">
        <v>2701</v>
      </c>
      <c r="B584" t="s">
        <v>22</v>
      </c>
      <c r="C584" t="s">
        <v>2702</v>
      </c>
      <c r="D584" t="s">
        <v>2703</v>
      </c>
      <c r="E584" t="s">
        <v>38</v>
      </c>
      <c r="F584" t="s">
        <v>26</v>
      </c>
      <c r="G584" t="s">
        <v>162</v>
      </c>
      <c r="H584" t="s">
        <v>28</v>
      </c>
      <c r="I584">
        <v>94110</v>
      </c>
      <c r="J584" t="s">
        <v>29</v>
      </c>
      <c r="K584" t="s">
        <v>1165</v>
      </c>
      <c r="L584" t="s">
        <v>74</v>
      </c>
      <c r="M584" t="s">
        <v>157</v>
      </c>
      <c r="N584" t="s">
        <v>1166</v>
      </c>
      <c r="O584">
        <v>6.96</v>
      </c>
      <c r="P584">
        <v>4</v>
      </c>
      <c r="Q584">
        <v>0</v>
      </c>
      <c r="R584">
        <v>2.23</v>
      </c>
      <c r="S584" s="1">
        <v>42685</v>
      </c>
      <c r="T584">
        <v>2016</v>
      </c>
      <c r="U584" s="1">
        <v>42690</v>
      </c>
    </row>
    <row r="585" spans="1:21" x14ac:dyDescent="0.3">
      <c r="A585" t="s">
        <v>2704</v>
      </c>
      <c r="B585" t="s">
        <v>35</v>
      </c>
      <c r="C585" t="s">
        <v>1640</v>
      </c>
      <c r="D585" t="s">
        <v>1641</v>
      </c>
      <c r="E585" t="s">
        <v>38</v>
      </c>
      <c r="F585" t="s">
        <v>26</v>
      </c>
      <c r="G585" t="s">
        <v>162</v>
      </c>
      <c r="H585" t="s">
        <v>28</v>
      </c>
      <c r="I585">
        <v>94122</v>
      </c>
      <c r="J585" t="s">
        <v>29</v>
      </c>
      <c r="K585" t="s">
        <v>849</v>
      </c>
      <c r="L585" t="s">
        <v>31</v>
      </c>
      <c r="M585" t="s">
        <v>51</v>
      </c>
      <c r="N585" t="s">
        <v>850</v>
      </c>
      <c r="O585">
        <v>17.46</v>
      </c>
      <c r="P585">
        <v>2</v>
      </c>
      <c r="Q585">
        <v>0.2</v>
      </c>
      <c r="R585">
        <v>5.89</v>
      </c>
      <c r="S585" s="1">
        <v>42399</v>
      </c>
      <c r="T585">
        <v>2016</v>
      </c>
      <c r="U585" s="1">
        <v>42431</v>
      </c>
    </row>
    <row r="586" spans="1:21" x14ac:dyDescent="0.3">
      <c r="A586" t="s">
        <v>2705</v>
      </c>
      <c r="B586" t="s">
        <v>35</v>
      </c>
      <c r="C586" t="s">
        <v>504</v>
      </c>
      <c r="D586" t="s">
        <v>505</v>
      </c>
      <c r="E586" t="s">
        <v>25</v>
      </c>
      <c r="F586" t="s">
        <v>26</v>
      </c>
      <c r="G586" t="s">
        <v>48</v>
      </c>
      <c r="H586" t="s">
        <v>49</v>
      </c>
      <c r="I586">
        <v>98105</v>
      </c>
      <c r="J586" t="s">
        <v>29</v>
      </c>
      <c r="K586" t="s">
        <v>2706</v>
      </c>
      <c r="L586" t="s">
        <v>31</v>
      </c>
      <c r="M586" t="s">
        <v>43</v>
      </c>
      <c r="N586" t="s">
        <v>2707</v>
      </c>
      <c r="O586">
        <v>23.85</v>
      </c>
      <c r="P586">
        <v>5</v>
      </c>
      <c r="Q586">
        <v>0</v>
      </c>
      <c r="R586">
        <v>10.73</v>
      </c>
      <c r="S586" s="1">
        <v>42777</v>
      </c>
      <c r="T586">
        <v>2017</v>
      </c>
      <c r="U586" s="1">
        <v>42897</v>
      </c>
    </row>
    <row r="587" spans="1:21" x14ac:dyDescent="0.3">
      <c r="A587" t="s">
        <v>2708</v>
      </c>
      <c r="B587" t="s">
        <v>35</v>
      </c>
      <c r="C587" t="s">
        <v>2709</v>
      </c>
      <c r="D587" t="s">
        <v>2710</v>
      </c>
      <c r="E587" t="s">
        <v>38</v>
      </c>
      <c r="F587" t="s">
        <v>26</v>
      </c>
      <c r="G587" t="s">
        <v>399</v>
      </c>
      <c r="H587" t="s">
        <v>125</v>
      </c>
      <c r="I587">
        <v>11561</v>
      </c>
      <c r="J587" t="s">
        <v>126</v>
      </c>
      <c r="K587" t="s">
        <v>2711</v>
      </c>
      <c r="L587" t="s">
        <v>31</v>
      </c>
      <c r="M587" t="s">
        <v>227</v>
      </c>
      <c r="N587" t="s">
        <v>2712</v>
      </c>
      <c r="O587">
        <v>49.65</v>
      </c>
      <c r="P587">
        <v>5</v>
      </c>
      <c r="Q587">
        <v>0</v>
      </c>
      <c r="R587">
        <v>20.85</v>
      </c>
      <c r="S587" s="1">
        <v>41728</v>
      </c>
      <c r="T587">
        <v>2014</v>
      </c>
      <c r="U587" s="1">
        <v>41728</v>
      </c>
    </row>
    <row r="588" spans="1:21" x14ac:dyDescent="0.3">
      <c r="A588" t="s">
        <v>2713</v>
      </c>
      <c r="B588" t="s">
        <v>35</v>
      </c>
      <c r="C588" t="s">
        <v>2714</v>
      </c>
      <c r="D588" t="s">
        <v>2715</v>
      </c>
      <c r="E588" t="s">
        <v>25</v>
      </c>
      <c r="F588" t="s">
        <v>26</v>
      </c>
      <c r="G588" t="s">
        <v>414</v>
      </c>
      <c r="H588" t="s">
        <v>40</v>
      </c>
      <c r="I588">
        <v>28205</v>
      </c>
      <c r="J588" t="s">
        <v>41</v>
      </c>
      <c r="K588" t="s">
        <v>2716</v>
      </c>
      <c r="L588" t="s">
        <v>91</v>
      </c>
      <c r="M588" t="s">
        <v>805</v>
      </c>
      <c r="N588" t="s">
        <v>2717</v>
      </c>
      <c r="O588">
        <v>959.97</v>
      </c>
      <c r="P588">
        <v>4</v>
      </c>
      <c r="Q588">
        <v>0.2</v>
      </c>
      <c r="R588">
        <v>120</v>
      </c>
      <c r="S588" s="1">
        <v>42461</v>
      </c>
      <c r="T588">
        <v>2016</v>
      </c>
      <c r="U588" s="1">
        <v>42614</v>
      </c>
    </row>
    <row r="589" spans="1:21" x14ac:dyDescent="0.3">
      <c r="A589" t="s">
        <v>2718</v>
      </c>
      <c r="B589" t="s">
        <v>35</v>
      </c>
      <c r="C589" t="s">
        <v>2396</v>
      </c>
      <c r="D589" t="s">
        <v>2397</v>
      </c>
      <c r="E589" t="s">
        <v>80</v>
      </c>
      <c r="F589" t="s">
        <v>26</v>
      </c>
      <c r="G589" t="s">
        <v>525</v>
      </c>
      <c r="H589" t="s">
        <v>689</v>
      </c>
      <c r="I589">
        <v>31907</v>
      </c>
      <c r="J589" t="s">
        <v>41</v>
      </c>
      <c r="K589" t="s">
        <v>2719</v>
      </c>
      <c r="L589" t="s">
        <v>31</v>
      </c>
      <c r="M589" t="s">
        <v>43</v>
      </c>
      <c r="N589" t="s">
        <v>2720</v>
      </c>
      <c r="O589">
        <v>184.66</v>
      </c>
      <c r="P589">
        <v>7</v>
      </c>
      <c r="Q589">
        <v>0</v>
      </c>
      <c r="R589">
        <v>84.94</v>
      </c>
      <c r="S589" s="1">
        <v>43048</v>
      </c>
      <c r="T589">
        <v>2017</v>
      </c>
      <c r="U589" s="1">
        <v>43048</v>
      </c>
    </row>
    <row r="590" spans="1:21" x14ac:dyDescent="0.3">
      <c r="A590" t="s">
        <v>2721</v>
      </c>
      <c r="B590" t="s">
        <v>35</v>
      </c>
      <c r="C590" t="s">
        <v>2722</v>
      </c>
      <c r="D590" t="s">
        <v>2723</v>
      </c>
      <c r="E590" t="s">
        <v>38</v>
      </c>
      <c r="F590" t="s">
        <v>26</v>
      </c>
      <c r="G590" t="s">
        <v>330</v>
      </c>
      <c r="H590" t="s">
        <v>89</v>
      </c>
      <c r="I590">
        <v>60610</v>
      </c>
      <c r="J590" t="s">
        <v>58</v>
      </c>
      <c r="K590" t="s">
        <v>2724</v>
      </c>
      <c r="L590" t="s">
        <v>31</v>
      </c>
      <c r="M590" t="s">
        <v>43</v>
      </c>
      <c r="N590" t="s">
        <v>2725</v>
      </c>
      <c r="O590">
        <v>23.12</v>
      </c>
      <c r="P590">
        <v>5</v>
      </c>
      <c r="Q590">
        <v>0.2</v>
      </c>
      <c r="R590">
        <v>8.3800000000000008</v>
      </c>
      <c r="S590" s="1">
        <v>42710</v>
      </c>
      <c r="T590">
        <v>2016</v>
      </c>
      <c r="U590" s="1">
        <v>42710</v>
      </c>
    </row>
    <row r="591" spans="1:21" x14ac:dyDescent="0.3">
      <c r="A591" t="s">
        <v>2726</v>
      </c>
      <c r="B591" t="s">
        <v>35</v>
      </c>
      <c r="C591" t="s">
        <v>1591</v>
      </c>
      <c r="D591" t="s">
        <v>1592</v>
      </c>
      <c r="E591" t="s">
        <v>80</v>
      </c>
      <c r="F591" t="s">
        <v>26</v>
      </c>
      <c r="G591" t="s">
        <v>48</v>
      </c>
      <c r="H591" t="s">
        <v>49</v>
      </c>
      <c r="I591">
        <v>98115</v>
      </c>
      <c r="J591" t="s">
        <v>29</v>
      </c>
      <c r="K591" t="s">
        <v>2727</v>
      </c>
      <c r="L591" t="s">
        <v>31</v>
      </c>
      <c r="M591" t="s">
        <v>60</v>
      </c>
      <c r="N591" t="s">
        <v>2728</v>
      </c>
      <c r="O591">
        <v>310.12</v>
      </c>
      <c r="P591">
        <v>2</v>
      </c>
      <c r="Q591">
        <v>0</v>
      </c>
      <c r="R591">
        <v>80.63</v>
      </c>
      <c r="S591" s="1">
        <v>41908</v>
      </c>
      <c r="T591">
        <v>2014</v>
      </c>
      <c r="U591" s="1">
        <v>41912</v>
      </c>
    </row>
    <row r="592" spans="1:21" x14ac:dyDescent="0.3">
      <c r="A592" t="s">
        <v>2729</v>
      </c>
      <c r="B592" t="s">
        <v>35</v>
      </c>
      <c r="C592" t="s">
        <v>1656</v>
      </c>
      <c r="D592" t="s">
        <v>1657</v>
      </c>
      <c r="E592" t="s">
        <v>38</v>
      </c>
      <c r="F592" t="s">
        <v>26</v>
      </c>
      <c r="G592" t="s">
        <v>48</v>
      </c>
      <c r="H592" t="s">
        <v>49</v>
      </c>
      <c r="I592">
        <v>98103</v>
      </c>
      <c r="J592" t="s">
        <v>29</v>
      </c>
      <c r="K592" t="s">
        <v>2730</v>
      </c>
      <c r="L592" t="s">
        <v>31</v>
      </c>
      <c r="M592" t="s">
        <v>350</v>
      </c>
      <c r="N592" t="s">
        <v>2731</v>
      </c>
      <c r="O592">
        <v>11.22</v>
      </c>
      <c r="P592">
        <v>3</v>
      </c>
      <c r="Q592">
        <v>0</v>
      </c>
      <c r="R592">
        <v>0.22</v>
      </c>
      <c r="S592" s="1">
        <v>42785</v>
      </c>
      <c r="T592">
        <v>2017</v>
      </c>
      <c r="U592" s="1">
        <v>42789</v>
      </c>
    </row>
    <row r="593" spans="1:21" x14ac:dyDescent="0.3">
      <c r="A593" t="s">
        <v>2732</v>
      </c>
      <c r="B593" t="s">
        <v>35</v>
      </c>
      <c r="C593" t="s">
        <v>917</v>
      </c>
      <c r="D593" t="s">
        <v>918</v>
      </c>
      <c r="E593" t="s">
        <v>38</v>
      </c>
      <c r="F593" t="s">
        <v>26</v>
      </c>
      <c r="G593" t="s">
        <v>2426</v>
      </c>
      <c r="H593" t="s">
        <v>103</v>
      </c>
      <c r="I593">
        <v>33065</v>
      </c>
      <c r="J593" t="s">
        <v>41</v>
      </c>
      <c r="K593" t="s">
        <v>876</v>
      </c>
      <c r="L593" t="s">
        <v>31</v>
      </c>
      <c r="M593" t="s">
        <v>171</v>
      </c>
      <c r="N593" t="s">
        <v>2733</v>
      </c>
      <c r="O593">
        <v>387.14</v>
      </c>
      <c r="P593">
        <v>4</v>
      </c>
      <c r="Q593">
        <v>0.2</v>
      </c>
      <c r="R593">
        <v>24.2</v>
      </c>
      <c r="S593" s="1">
        <v>42135</v>
      </c>
      <c r="T593">
        <v>2015</v>
      </c>
      <c r="U593" s="1">
        <v>42258</v>
      </c>
    </row>
    <row r="594" spans="1:21" x14ac:dyDescent="0.3">
      <c r="A594" t="s">
        <v>2734</v>
      </c>
      <c r="B594" t="s">
        <v>114</v>
      </c>
      <c r="C594" t="s">
        <v>2560</v>
      </c>
      <c r="D594" t="s">
        <v>2561</v>
      </c>
      <c r="E594" t="s">
        <v>38</v>
      </c>
      <c r="F594" t="s">
        <v>26</v>
      </c>
      <c r="G594" t="s">
        <v>313</v>
      </c>
      <c r="H594" t="s">
        <v>82</v>
      </c>
      <c r="I594">
        <v>75220</v>
      </c>
      <c r="J594" t="s">
        <v>58</v>
      </c>
      <c r="K594" t="s">
        <v>2735</v>
      </c>
      <c r="L594" t="s">
        <v>31</v>
      </c>
      <c r="M594" t="s">
        <v>227</v>
      </c>
      <c r="N594" t="s">
        <v>2736</v>
      </c>
      <c r="O594">
        <v>5.95</v>
      </c>
      <c r="P594">
        <v>1</v>
      </c>
      <c r="Q594">
        <v>0.2</v>
      </c>
      <c r="R594">
        <v>0.37</v>
      </c>
      <c r="S594" s="1">
        <v>42974</v>
      </c>
      <c r="T594">
        <v>2017</v>
      </c>
      <c r="U594" s="1">
        <v>42977</v>
      </c>
    </row>
    <row r="595" spans="1:21" x14ac:dyDescent="0.3">
      <c r="A595" t="s">
        <v>2737</v>
      </c>
      <c r="B595" t="s">
        <v>724</v>
      </c>
      <c r="C595" t="s">
        <v>1397</v>
      </c>
      <c r="D595" t="s">
        <v>1398</v>
      </c>
      <c r="E595" t="s">
        <v>38</v>
      </c>
      <c r="F595" t="s">
        <v>26</v>
      </c>
      <c r="G595" t="s">
        <v>162</v>
      </c>
      <c r="H595" t="s">
        <v>28</v>
      </c>
      <c r="I595">
        <v>94109</v>
      </c>
      <c r="J595" t="s">
        <v>29</v>
      </c>
      <c r="K595" t="s">
        <v>2738</v>
      </c>
      <c r="L595" t="s">
        <v>31</v>
      </c>
      <c r="M595" t="s">
        <v>60</v>
      </c>
      <c r="N595" t="s">
        <v>2739</v>
      </c>
      <c r="O595">
        <v>129.30000000000001</v>
      </c>
      <c r="P595">
        <v>2</v>
      </c>
      <c r="Q595">
        <v>0</v>
      </c>
      <c r="R595">
        <v>6.47</v>
      </c>
      <c r="S595" s="1">
        <v>42765</v>
      </c>
      <c r="T595">
        <v>2017</v>
      </c>
      <c r="U595" s="1">
        <v>42765</v>
      </c>
    </row>
    <row r="596" spans="1:21" x14ac:dyDescent="0.3">
      <c r="A596" t="s">
        <v>2740</v>
      </c>
      <c r="B596" t="s">
        <v>35</v>
      </c>
      <c r="C596" t="s">
        <v>1007</v>
      </c>
      <c r="D596" t="s">
        <v>1008</v>
      </c>
      <c r="E596" t="s">
        <v>25</v>
      </c>
      <c r="F596" t="s">
        <v>26</v>
      </c>
      <c r="G596" t="s">
        <v>581</v>
      </c>
      <c r="H596" t="s">
        <v>110</v>
      </c>
      <c r="I596">
        <v>48234</v>
      </c>
      <c r="J596" t="s">
        <v>58</v>
      </c>
      <c r="K596" t="s">
        <v>2741</v>
      </c>
      <c r="L596" t="s">
        <v>31</v>
      </c>
      <c r="M596" t="s">
        <v>350</v>
      </c>
      <c r="N596" t="s">
        <v>589</v>
      </c>
      <c r="O596">
        <v>6.08</v>
      </c>
      <c r="P596">
        <v>1</v>
      </c>
      <c r="Q596">
        <v>0</v>
      </c>
      <c r="R596">
        <v>3.04</v>
      </c>
      <c r="S596" s="1">
        <v>41818</v>
      </c>
      <c r="T596">
        <v>2014</v>
      </c>
      <c r="U596" s="1">
        <v>41818</v>
      </c>
    </row>
    <row r="597" spans="1:21" x14ac:dyDescent="0.3">
      <c r="A597" t="s">
        <v>2742</v>
      </c>
      <c r="B597" t="s">
        <v>22</v>
      </c>
      <c r="C597" t="s">
        <v>2743</v>
      </c>
      <c r="D597" t="s">
        <v>2744</v>
      </c>
      <c r="E597" t="s">
        <v>38</v>
      </c>
      <c r="F597" t="s">
        <v>26</v>
      </c>
      <c r="G597" t="s">
        <v>525</v>
      </c>
      <c r="H597" t="s">
        <v>689</v>
      </c>
      <c r="I597">
        <v>31907</v>
      </c>
      <c r="J597" t="s">
        <v>41</v>
      </c>
      <c r="K597" t="s">
        <v>2745</v>
      </c>
      <c r="L597" t="s">
        <v>74</v>
      </c>
      <c r="M597" t="s">
        <v>157</v>
      </c>
      <c r="N597" t="s">
        <v>2746</v>
      </c>
      <c r="O597">
        <v>18.84</v>
      </c>
      <c r="P597">
        <v>3</v>
      </c>
      <c r="Q597">
        <v>0</v>
      </c>
      <c r="R597">
        <v>7.91</v>
      </c>
      <c r="S597" s="1">
        <v>43015</v>
      </c>
      <c r="T597">
        <v>2017</v>
      </c>
      <c r="U597" s="1">
        <v>43015</v>
      </c>
    </row>
    <row r="598" spans="1:21" x14ac:dyDescent="0.3">
      <c r="A598" t="s">
        <v>2747</v>
      </c>
      <c r="B598" t="s">
        <v>35</v>
      </c>
      <c r="C598" t="s">
        <v>2512</v>
      </c>
      <c r="D598" t="s">
        <v>2513</v>
      </c>
      <c r="E598" t="s">
        <v>38</v>
      </c>
      <c r="F598" t="s">
        <v>26</v>
      </c>
      <c r="G598" t="s">
        <v>2748</v>
      </c>
      <c r="H598" t="s">
        <v>169</v>
      </c>
      <c r="I598">
        <v>55124</v>
      </c>
      <c r="J598" t="s">
        <v>58</v>
      </c>
      <c r="K598" t="s">
        <v>2749</v>
      </c>
      <c r="L598" t="s">
        <v>31</v>
      </c>
      <c r="M598" t="s">
        <v>227</v>
      </c>
      <c r="N598" t="s">
        <v>2750</v>
      </c>
      <c r="O598">
        <v>8.64</v>
      </c>
      <c r="P598">
        <v>3</v>
      </c>
      <c r="Q598">
        <v>0</v>
      </c>
      <c r="R598">
        <v>2.5099999999999998</v>
      </c>
      <c r="S598" s="1">
        <v>42831</v>
      </c>
      <c r="T598">
        <v>2017</v>
      </c>
      <c r="U598" s="1">
        <v>43014</v>
      </c>
    </row>
    <row r="599" spans="1:21" x14ac:dyDescent="0.3">
      <c r="A599" t="s">
        <v>2751</v>
      </c>
      <c r="B599" t="s">
        <v>35</v>
      </c>
      <c r="C599" t="s">
        <v>2752</v>
      </c>
      <c r="D599" t="s">
        <v>2753</v>
      </c>
      <c r="E599" t="s">
        <v>80</v>
      </c>
      <c r="F599" t="s">
        <v>26</v>
      </c>
      <c r="G599" t="s">
        <v>2754</v>
      </c>
      <c r="H599" t="s">
        <v>110</v>
      </c>
      <c r="I599">
        <v>48601</v>
      </c>
      <c r="J599" t="s">
        <v>58</v>
      </c>
      <c r="K599" t="s">
        <v>1708</v>
      </c>
      <c r="L599" t="s">
        <v>74</v>
      </c>
      <c r="M599" t="s">
        <v>157</v>
      </c>
      <c r="N599" t="s">
        <v>1709</v>
      </c>
      <c r="O599">
        <v>19.760000000000002</v>
      </c>
      <c r="P599">
        <v>4</v>
      </c>
      <c r="Q599">
        <v>0</v>
      </c>
      <c r="R599">
        <v>8.3000000000000007</v>
      </c>
      <c r="S599" s="1">
        <v>43057</v>
      </c>
      <c r="T599">
        <v>2017</v>
      </c>
      <c r="U599" s="1">
        <v>43063</v>
      </c>
    </row>
    <row r="600" spans="1:21" x14ac:dyDescent="0.3">
      <c r="A600" t="s">
        <v>2755</v>
      </c>
      <c r="B600" t="s">
        <v>114</v>
      </c>
      <c r="C600" t="s">
        <v>2756</v>
      </c>
      <c r="D600" t="s">
        <v>2757</v>
      </c>
      <c r="E600" t="s">
        <v>38</v>
      </c>
      <c r="F600" t="s">
        <v>26</v>
      </c>
      <c r="G600" t="s">
        <v>162</v>
      </c>
      <c r="H600" t="s">
        <v>28</v>
      </c>
      <c r="I600">
        <v>94122</v>
      </c>
      <c r="J600" t="s">
        <v>29</v>
      </c>
      <c r="K600" t="s">
        <v>1713</v>
      </c>
      <c r="L600" t="s">
        <v>74</v>
      </c>
      <c r="M600" t="s">
        <v>157</v>
      </c>
      <c r="N600" t="s">
        <v>1714</v>
      </c>
      <c r="O600">
        <v>38.29</v>
      </c>
      <c r="P600">
        <v>7</v>
      </c>
      <c r="Q600">
        <v>0</v>
      </c>
      <c r="R600">
        <v>16.46</v>
      </c>
      <c r="S600" s="1">
        <v>42471</v>
      </c>
      <c r="T600">
        <v>2016</v>
      </c>
      <c r="U600" s="1">
        <v>42501</v>
      </c>
    </row>
    <row r="601" spans="1:21" x14ac:dyDescent="0.3">
      <c r="A601" t="s">
        <v>2758</v>
      </c>
      <c r="B601" t="s">
        <v>35</v>
      </c>
      <c r="C601" t="s">
        <v>1154</v>
      </c>
      <c r="D601" t="s">
        <v>1155</v>
      </c>
      <c r="E601" t="s">
        <v>25</v>
      </c>
      <c r="F601" t="s">
        <v>26</v>
      </c>
      <c r="G601" t="s">
        <v>124</v>
      </c>
      <c r="H601" t="s">
        <v>125</v>
      </c>
      <c r="I601">
        <v>10035</v>
      </c>
      <c r="J601" t="s">
        <v>126</v>
      </c>
      <c r="K601" t="s">
        <v>2759</v>
      </c>
      <c r="L601" t="s">
        <v>91</v>
      </c>
      <c r="M601" t="s">
        <v>92</v>
      </c>
      <c r="N601" t="s">
        <v>2760</v>
      </c>
      <c r="O601">
        <v>39.99</v>
      </c>
      <c r="P601">
        <v>1</v>
      </c>
      <c r="Q601">
        <v>0</v>
      </c>
      <c r="R601">
        <v>11.6</v>
      </c>
      <c r="S601" s="1">
        <v>42600</v>
      </c>
      <c r="T601">
        <v>2016</v>
      </c>
      <c r="U601" s="1">
        <v>42606</v>
      </c>
    </row>
    <row r="602" spans="1:21" x14ac:dyDescent="0.3">
      <c r="A602" t="s">
        <v>2761</v>
      </c>
      <c r="B602" t="s">
        <v>35</v>
      </c>
      <c r="C602" t="s">
        <v>2762</v>
      </c>
      <c r="D602" t="s">
        <v>2763</v>
      </c>
      <c r="E602" t="s">
        <v>80</v>
      </c>
      <c r="F602" t="s">
        <v>26</v>
      </c>
      <c r="G602" t="s">
        <v>1549</v>
      </c>
      <c r="H602" t="s">
        <v>125</v>
      </c>
      <c r="I602">
        <v>13601</v>
      </c>
      <c r="J602" t="s">
        <v>126</v>
      </c>
      <c r="K602" t="s">
        <v>871</v>
      </c>
      <c r="L602" t="s">
        <v>74</v>
      </c>
      <c r="M602" t="s">
        <v>146</v>
      </c>
      <c r="N602" t="s">
        <v>872</v>
      </c>
      <c r="O602">
        <v>191.65</v>
      </c>
      <c r="P602">
        <v>3</v>
      </c>
      <c r="Q602">
        <v>0.1</v>
      </c>
      <c r="R602">
        <v>31.94</v>
      </c>
      <c r="S602" s="1">
        <v>42913</v>
      </c>
      <c r="T602">
        <v>2017</v>
      </c>
      <c r="U602" s="1">
        <v>42913</v>
      </c>
    </row>
    <row r="603" spans="1:21" x14ac:dyDescent="0.3">
      <c r="A603" t="s">
        <v>2764</v>
      </c>
      <c r="B603" t="s">
        <v>35</v>
      </c>
      <c r="C603" t="s">
        <v>818</v>
      </c>
      <c r="D603" t="s">
        <v>819</v>
      </c>
      <c r="E603" t="s">
        <v>38</v>
      </c>
      <c r="F603" t="s">
        <v>26</v>
      </c>
      <c r="G603" t="s">
        <v>1781</v>
      </c>
      <c r="H603" t="s">
        <v>531</v>
      </c>
      <c r="I603">
        <v>74133</v>
      </c>
      <c r="J603" t="s">
        <v>58</v>
      </c>
      <c r="K603" t="s">
        <v>2765</v>
      </c>
      <c r="L603" t="s">
        <v>31</v>
      </c>
      <c r="M603" t="s">
        <v>51</v>
      </c>
      <c r="N603" t="s">
        <v>2766</v>
      </c>
      <c r="O603">
        <v>10.8</v>
      </c>
      <c r="P603">
        <v>5</v>
      </c>
      <c r="Q603">
        <v>0</v>
      </c>
      <c r="R603">
        <v>5.18</v>
      </c>
      <c r="S603" s="1">
        <v>43085</v>
      </c>
      <c r="T603">
        <v>2017</v>
      </c>
      <c r="U603" s="1">
        <v>43089</v>
      </c>
    </row>
    <row r="604" spans="1:21" x14ac:dyDescent="0.3">
      <c r="A604" t="s">
        <v>2767</v>
      </c>
      <c r="B604" t="s">
        <v>22</v>
      </c>
      <c r="C604" t="s">
        <v>970</v>
      </c>
      <c r="D604" t="s">
        <v>971</v>
      </c>
      <c r="E604" t="s">
        <v>38</v>
      </c>
      <c r="F604" t="s">
        <v>26</v>
      </c>
      <c r="G604" t="s">
        <v>176</v>
      </c>
      <c r="H604" t="s">
        <v>125</v>
      </c>
      <c r="I604">
        <v>14609</v>
      </c>
      <c r="J604" t="s">
        <v>126</v>
      </c>
      <c r="K604" t="s">
        <v>2768</v>
      </c>
      <c r="L604" t="s">
        <v>31</v>
      </c>
      <c r="M604" t="s">
        <v>60</v>
      </c>
      <c r="N604" t="s">
        <v>2769</v>
      </c>
      <c r="O604">
        <v>22.58</v>
      </c>
      <c r="P604">
        <v>2</v>
      </c>
      <c r="Q604">
        <v>0</v>
      </c>
      <c r="R604">
        <v>5.87</v>
      </c>
      <c r="S604" s="1">
        <v>42804</v>
      </c>
      <c r="T604">
        <v>2017</v>
      </c>
      <c r="U604" s="1">
        <v>42957</v>
      </c>
    </row>
    <row r="605" spans="1:21" x14ac:dyDescent="0.3">
      <c r="A605" t="s">
        <v>2770</v>
      </c>
      <c r="B605" t="s">
        <v>22</v>
      </c>
      <c r="C605" t="s">
        <v>1355</v>
      </c>
      <c r="D605" t="s">
        <v>1356</v>
      </c>
      <c r="E605" t="s">
        <v>38</v>
      </c>
      <c r="F605" t="s">
        <v>26</v>
      </c>
      <c r="G605" t="s">
        <v>2771</v>
      </c>
      <c r="H605" t="s">
        <v>144</v>
      </c>
      <c r="I605">
        <v>29464</v>
      </c>
      <c r="J605" t="s">
        <v>41</v>
      </c>
      <c r="K605" t="s">
        <v>2772</v>
      </c>
      <c r="L605" t="s">
        <v>74</v>
      </c>
      <c r="M605" t="s">
        <v>146</v>
      </c>
      <c r="N605" t="s">
        <v>2773</v>
      </c>
      <c r="O605">
        <v>545.94000000000005</v>
      </c>
      <c r="P605">
        <v>6</v>
      </c>
      <c r="Q605">
        <v>0</v>
      </c>
      <c r="R605">
        <v>87.35</v>
      </c>
      <c r="S605" s="1">
        <v>41652</v>
      </c>
      <c r="T605">
        <v>2014</v>
      </c>
      <c r="U605" s="1">
        <v>41655</v>
      </c>
    </row>
    <row r="606" spans="1:21" x14ac:dyDescent="0.3">
      <c r="A606" t="s">
        <v>2774</v>
      </c>
      <c r="B606" t="s">
        <v>35</v>
      </c>
      <c r="C606" t="s">
        <v>2476</v>
      </c>
      <c r="D606" t="s">
        <v>2477</v>
      </c>
      <c r="E606" t="s">
        <v>25</v>
      </c>
      <c r="F606" t="s">
        <v>26</v>
      </c>
      <c r="G606" t="s">
        <v>124</v>
      </c>
      <c r="H606" t="s">
        <v>125</v>
      </c>
      <c r="I606">
        <v>10024</v>
      </c>
      <c r="J606" t="s">
        <v>126</v>
      </c>
      <c r="K606" t="s">
        <v>2775</v>
      </c>
      <c r="L606" t="s">
        <v>31</v>
      </c>
      <c r="M606" t="s">
        <v>171</v>
      </c>
      <c r="N606" t="s">
        <v>2776</v>
      </c>
      <c r="O606">
        <v>61.44</v>
      </c>
      <c r="P606">
        <v>3</v>
      </c>
      <c r="Q606">
        <v>0</v>
      </c>
      <c r="R606">
        <v>16.59</v>
      </c>
      <c r="S606" s="1">
        <v>42410</v>
      </c>
      <c r="T606">
        <v>2016</v>
      </c>
      <c r="U606" s="1">
        <v>42531</v>
      </c>
    </row>
    <row r="607" spans="1:21" x14ac:dyDescent="0.3">
      <c r="A607" t="s">
        <v>2777</v>
      </c>
      <c r="B607" t="s">
        <v>35</v>
      </c>
      <c r="C607" t="s">
        <v>252</v>
      </c>
      <c r="D607" t="s">
        <v>253</v>
      </c>
      <c r="E607" t="s">
        <v>38</v>
      </c>
      <c r="F607" t="s">
        <v>26</v>
      </c>
      <c r="G607" t="s">
        <v>581</v>
      </c>
      <c r="H607" t="s">
        <v>110</v>
      </c>
      <c r="I607">
        <v>48227</v>
      </c>
      <c r="J607" t="s">
        <v>58</v>
      </c>
      <c r="K607" t="s">
        <v>2778</v>
      </c>
      <c r="L607" t="s">
        <v>31</v>
      </c>
      <c r="M607" t="s">
        <v>51</v>
      </c>
      <c r="N607" t="s">
        <v>2779</v>
      </c>
      <c r="O607">
        <v>895.92</v>
      </c>
      <c r="P607">
        <v>4</v>
      </c>
      <c r="Q607">
        <v>0</v>
      </c>
      <c r="R607">
        <v>421.08</v>
      </c>
      <c r="S607" s="1">
        <v>43042</v>
      </c>
      <c r="T607">
        <v>2017</v>
      </c>
      <c r="U607" s="1">
        <v>43042</v>
      </c>
    </row>
    <row r="608" spans="1:21" x14ac:dyDescent="0.3">
      <c r="A608" t="s">
        <v>2780</v>
      </c>
      <c r="B608" t="s">
        <v>22</v>
      </c>
      <c r="C608" t="s">
        <v>681</v>
      </c>
      <c r="D608" t="s">
        <v>682</v>
      </c>
      <c r="E608" t="s">
        <v>38</v>
      </c>
      <c r="F608" t="s">
        <v>26</v>
      </c>
      <c r="G608" t="s">
        <v>2781</v>
      </c>
      <c r="H608" t="s">
        <v>28</v>
      </c>
      <c r="I608">
        <v>95207</v>
      </c>
      <c r="J608" t="s">
        <v>29</v>
      </c>
      <c r="K608" t="s">
        <v>127</v>
      </c>
      <c r="L608" t="s">
        <v>31</v>
      </c>
      <c r="M608" t="s">
        <v>51</v>
      </c>
      <c r="N608" t="s">
        <v>2782</v>
      </c>
      <c r="O608">
        <v>55.36</v>
      </c>
      <c r="P608">
        <v>4</v>
      </c>
      <c r="Q608">
        <v>0.2</v>
      </c>
      <c r="R608">
        <v>18.68</v>
      </c>
      <c r="S608" s="1">
        <v>42622</v>
      </c>
      <c r="T608">
        <v>2016</v>
      </c>
      <c r="U608" s="1">
        <v>42626</v>
      </c>
    </row>
    <row r="609" spans="1:21" x14ac:dyDescent="0.3">
      <c r="A609" t="s">
        <v>2783</v>
      </c>
      <c r="B609" t="s">
        <v>35</v>
      </c>
      <c r="C609" t="s">
        <v>472</v>
      </c>
      <c r="D609" t="s">
        <v>473</v>
      </c>
      <c r="E609" t="s">
        <v>38</v>
      </c>
      <c r="F609" t="s">
        <v>26</v>
      </c>
      <c r="G609" t="s">
        <v>2784</v>
      </c>
      <c r="H609" t="s">
        <v>604</v>
      </c>
      <c r="I609">
        <v>85023</v>
      </c>
      <c r="J609" t="s">
        <v>29</v>
      </c>
      <c r="K609" t="s">
        <v>2785</v>
      </c>
      <c r="L609" t="s">
        <v>31</v>
      </c>
      <c r="M609" t="s">
        <v>60</v>
      </c>
      <c r="N609" t="s">
        <v>2786</v>
      </c>
      <c r="O609">
        <v>55.92</v>
      </c>
      <c r="P609">
        <v>5</v>
      </c>
      <c r="Q609">
        <v>0.2</v>
      </c>
      <c r="R609">
        <v>6.29</v>
      </c>
      <c r="S609" s="1">
        <v>41834</v>
      </c>
      <c r="T609">
        <v>2014</v>
      </c>
      <c r="U609" s="1">
        <v>41841</v>
      </c>
    </row>
    <row r="610" spans="1:21" x14ac:dyDescent="0.3">
      <c r="A610" t="s">
        <v>2787</v>
      </c>
      <c r="B610" t="s">
        <v>35</v>
      </c>
      <c r="C610" t="s">
        <v>436</v>
      </c>
      <c r="D610" t="s">
        <v>437</v>
      </c>
      <c r="E610" t="s">
        <v>80</v>
      </c>
      <c r="F610" t="s">
        <v>26</v>
      </c>
      <c r="G610" t="s">
        <v>2788</v>
      </c>
      <c r="H610" t="s">
        <v>110</v>
      </c>
      <c r="I610">
        <v>48310</v>
      </c>
      <c r="J610" t="s">
        <v>58</v>
      </c>
      <c r="K610" t="s">
        <v>2789</v>
      </c>
      <c r="L610" t="s">
        <v>31</v>
      </c>
      <c r="M610" t="s">
        <v>51</v>
      </c>
      <c r="N610" t="s">
        <v>2790</v>
      </c>
      <c r="O610">
        <v>19</v>
      </c>
      <c r="P610">
        <v>5</v>
      </c>
      <c r="Q610">
        <v>0</v>
      </c>
      <c r="R610">
        <v>8.93</v>
      </c>
      <c r="S610" s="1">
        <v>42131</v>
      </c>
      <c r="T610">
        <v>2015</v>
      </c>
      <c r="U610" s="1">
        <v>42284</v>
      </c>
    </row>
    <row r="611" spans="1:21" x14ac:dyDescent="0.3">
      <c r="A611" t="s">
        <v>2791</v>
      </c>
      <c r="B611" t="s">
        <v>35</v>
      </c>
      <c r="C611" t="s">
        <v>777</v>
      </c>
      <c r="D611" t="s">
        <v>778</v>
      </c>
      <c r="E611" t="s">
        <v>80</v>
      </c>
      <c r="F611" t="s">
        <v>26</v>
      </c>
      <c r="G611" t="s">
        <v>176</v>
      </c>
      <c r="H611" t="s">
        <v>125</v>
      </c>
      <c r="I611">
        <v>14609</v>
      </c>
      <c r="J611" t="s">
        <v>126</v>
      </c>
      <c r="K611" t="s">
        <v>2792</v>
      </c>
      <c r="L611" t="s">
        <v>31</v>
      </c>
      <c r="M611" t="s">
        <v>51</v>
      </c>
      <c r="N611" t="s">
        <v>2793</v>
      </c>
      <c r="O611">
        <v>33.380000000000003</v>
      </c>
      <c r="P611">
        <v>4</v>
      </c>
      <c r="Q611">
        <v>0.2</v>
      </c>
      <c r="R611">
        <v>10.43</v>
      </c>
      <c r="S611" s="1">
        <v>43085</v>
      </c>
      <c r="T611">
        <v>2017</v>
      </c>
      <c r="U611" s="1">
        <v>43092</v>
      </c>
    </row>
    <row r="612" spans="1:21" x14ac:dyDescent="0.3">
      <c r="A612" t="s">
        <v>2794</v>
      </c>
      <c r="B612" t="s">
        <v>114</v>
      </c>
      <c r="C612" t="s">
        <v>2795</v>
      </c>
      <c r="D612" t="s">
        <v>2796</v>
      </c>
      <c r="E612" t="s">
        <v>80</v>
      </c>
      <c r="F612" t="s">
        <v>26</v>
      </c>
      <c r="G612" t="s">
        <v>124</v>
      </c>
      <c r="H612" t="s">
        <v>125</v>
      </c>
      <c r="I612">
        <v>10011</v>
      </c>
      <c r="J612" t="s">
        <v>126</v>
      </c>
      <c r="K612" t="s">
        <v>2797</v>
      </c>
      <c r="L612" t="s">
        <v>31</v>
      </c>
      <c r="M612" t="s">
        <v>171</v>
      </c>
      <c r="N612" t="s">
        <v>2798</v>
      </c>
      <c r="O612">
        <v>207.48</v>
      </c>
      <c r="P612">
        <v>1</v>
      </c>
      <c r="Q612">
        <v>0</v>
      </c>
      <c r="R612">
        <v>62.24</v>
      </c>
      <c r="S612" s="1">
        <v>42591</v>
      </c>
      <c r="T612">
        <v>2016</v>
      </c>
      <c r="U612" s="1">
        <v>42652</v>
      </c>
    </row>
    <row r="613" spans="1:21" x14ac:dyDescent="0.3">
      <c r="A613" t="s">
        <v>2799</v>
      </c>
      <c r="B613" t="s">
        <v>35</v>
      </c>
      <c r="C613" t="s">
        <v>180</v>
      </c>
      <c r="D613" t="s">
        <v>181</v>
      </c>
      <c r="E613" t="s">
        <v>80</v>
      </c>
      <c r="F613" t="s">
        <v>26</v>
      </c>
      <c r="G613" t="s">
        <v>2800</v>
      </c>
      <c r="H613" t="s">
        <v>57</v>
      </c>
      <c r="I613">
        <v>54703</v>
      </c>
      <c r="J613" t="s">
        <v>58</v>
      </c>
      <c r="K613" t="s">
        <v>2801</v>
      </c>
      <c r="L613" t="s">
        <v>31</v>
      </c>
      <c r="M613" t="s">
        <v>51</v>
      </c>
      <c r="N613" t="s">
        <v>2802</v>
      </c>
      <c r="O613">
        <v>91.68</v>
      </c>
      <c r="P613">
        <v>3</v>
      </c>
      <c r="Q613">
        <v>0</v>
      </c>
      <c r="R613">
        <v>45.84</v>
      </c>
      <c r="S613" s="1">
        <v>41776</v>
      </c>
      <c r="T613">
        <v>2014</v>
      </c>
      <c r="U613" s="1">
        <v>41780</v>
      </c>
    </row>
    <row r="614" spans="1:21" x14ac:dyDescent="0.3">
      <c r="A614" t="s">
        <v>2803</v>
      </c>
      <c r="B614" t="s">
        <v>114</v>
      </c>
      <c r="C614" t="s">
        <v>2722</v>
      </c>
      <c r="D614" t="s">
        <v>2723</v>
      </c>
      <c r="E614" t="s">
        <v>38</v>
      </c>
      <c r="F614" t="s">
        <v>26</v>
      </c>
      <c r="G614" t="s">
        <v>124</v>
      </c>
      <c r="H614" t="s">
        <v>125</v>
      </c>
      <c r="I614">
        <v>10009</v>
      </c>
      <c r="J614" t="s">
        <v>126</v>
      </c>
      <c r="K614" t="s">
        <v>2804</v>
      </c>
      <c r="L614" t="s">
        <v>31</v>
      </c>
      <c r="M614" t="s">
        <v>171</v>
      </c>
      <c r="N614" t="s">
        <v>2805</v>
      </c>
      <c r="O614">
        <v>904.9</v>
      </c>
      <c r="P614">
        <v>5</v>
      </c>
      <c r="Q614">
        <v>0</v>
      </c>
      <c r="R614">
        <v>253.37</v>
      </c>
      <c r="S614" s="1">
        <v>43021</v>
      </c>
      <c r="T614">
        <v>2017</v>
      </c>
      <c r="U614" s="1">
        <v>43023</v>
      </c>
    </row>
    <row r="615" spans="1:21" x14ac:dyDescent="0.3">
      <c r="A615" t="s">
        <v>2806</v>
      </c>
      <c r="B615" t="s">
        <v>35</v>
      </c>
      <c r="C615" t="s">
        <v>601</v>
      </c>
      <c r="D615" t="s">
        <v>602</v>
      </c>
      <c r="E615" t="s">
        <v>38</v>
      </c>
      <c r="F615" t="s">
        <v>26</v>
      </c>
      <c r="G615" t="s">
        <v>1993</v>
      </c>
      <c r="H615" t="s">
        <v>28</v>
      </c>
      <c r="I615">
        <v>91730</v>
      </c>
      <c r="J615" t="s">
        <v>29</v>
      </c>
      <c r="K615" t="s">
        <v>2807</v>
      </c>
      <c r="L615" t="s">
        <v>31</v>
      </c>
      <c r="M615" t="s">
        <v>51</v>
      </c>
      <c r="N615" t="s">
        <v>2808</v>
      </c>
      <c r="O615">
        <v>34.270000000000003</v>
      </c>
      <c r="P615">
        <v>3</v>
      </c>
      <c r="Q615">
        <v>0.2</v>
      </c>
      <c r="R615">
        <v>11.14</v>
      </c>
      <c r="S615" s="1">
        <v>41936</v>
      </c>
      <c r="T615">
        <v>2014</v>
      </c>
      <c r="U615" s="1">
        <v>41941</v>
      </c>
    </row>
    <row r="616" spans="1:21" x14ac:dyDescent="0.3">
      <c r="A616" t="s">
        <v>2809</v>
      </c>
      <c r="B616" t="s">
        <v>114</v>
      </c>
      <c r="C616" t="s">
        <v>2337</v>
      </c>
      <c r="D616" t="s">
        <v>2338</v>
      </c>
      <c r="E616" t="s">
        <v>38</v>
      </c>
      <c r="F616" t="s">
        <v>26</v>
      </c>
      <c r="G616" t="s">
        <v>1308</v>
      </c>
      <c r="H616" t="s">
        <v>480</v>
      </c>
      <c r="I616">
        <v>42071</v>
      </c>
      <c r="J616" t="s">
        <v>41</v>
      </c>
      <c r="K616" t="s">
        <v>2810</v>
      </c>
      <c r="L616" t="s">
        <v>74</v>
      </c>
      <c r="M616" t="s">
        <v>157</v>
      </c>
      <c r="N616" t="s">
        <v>2811</v>
      </c>
      <c r="O616">
        <v>191.82</v>
      </c>
      <c r="P616">
        <v>3</v>
      </c>
      <c r="Q616">
        <v>0</v>
      </c>
      <c r="R616">
        <v>74.81</v>
      </c>
      <c r="S616" s="1">
        <v>42502</v>
      </c>
      <c r="T616">
        <v>2016</v>
      </c>
      <c r="U616" s="1">
        <v>42533</v>
      </c>
    </row>
    <row r="617" spans="1:21" x14ac:dyDescent="0.3">
      <c r="A617" t="s">
        <v>2812</v>
      </c>
      <c r="B617" t="s">
        <v>35</v>
      </c>
      <c r="C617" t="s">
        <v>2813</v>
      </c>
      <c r="D617" t="s">
        <v>2814</v>
      </c>
      <c r="E617" t="s">
        <v>25</v>
      </c>
      <c r="F617" t="s">
        <v>26</v>
      </c>
      <c r="G617" t="s">
        <v>2188</v>
      </c>
      <c r="H617" t="s">
        <v>220</v>
      </c>
      <c r="I617">
        <v>43615</v>
      </c>
      <c r="J617" t="s">
        <v>126</v>
      </c>
      <c r="K617" t="s">
        <v>2815</v>
      </c>
      <c r="L617" t="s">
        <v>31</v>
      </c>
      <c r="M617" t="s">
        <v>171</v>
      </c>
      <c r="N617" t="s">
        <v>2816</v>
      </c>
      <c r="O617">
        <v>243.88</v>
      </c>
      <c r="P617">
        <v>5</v>
      </c>
      <c r="Q617">
        <v>0.2</v>
      </c>
      <c r="R617">
        <v>27.44</v>
      </c>
      <c r="S617" s="1">
        <v>42576</v>
      </c>
      <c r="T617">
        <v>2016</v>
      </c>
      <c r="U617" s="1">
        <v>42580</v>
      </c>
    </row>
    <row r="618" spans="1:21" x14ac:dyDescent="0.3">
      <c r="A618" t="s">
        <v>2817</v>
      </c>
      <c r="B618" t="s">
        <v>724</v>
      </c>
      <c r="C618" t="s">
        <v>1686</v>
      </c>
      <c r="D618" t="s">
        <v>1687</v>
      </c>
      <c r="E618" t="s">
        <v>25</v>
      </c>
      <c r="F618" t="s">
        <v>26</v>
      </c>
      <c r="G618" t="s">
        <v>2818</v>
      </c>
      <c r="H618" t="s">
        <v>1872</v>
      </c>
      <c r="I618">
        <v>59102</v>
      </c>
      <c r="J618" t="s">
        <v>29</v>
      </c>
      <c r="K618" t="s">
        <v>2819</v>
      </c>
      <c r="L618" t="s">
        <v>31</v>
      </c>
      <c r="M618" t="s">
        <v>51</v>
      </c>
      <c r="N618" t="s">
        <v>2820</v>
      </c>
      <c r="O618">
        <v>8.2899999999999991</v>
      </c>
      <c r="P618">
        <v>2</v>
      </c>
      <c r="Q618">
        <v>0.2</v>
      </c>
      <c r="R618">
        <v>2.69</v>
      </c>
      <c r="S618" s="1">
        <v>41875</v>
      </c>
      <c r="T618">
        <v>2014</v>
      </c>
      <c r="U618" s="1">
        <v>41875</v>
      </c>
    </row>
    <row r="619" spans="1:21" x14ac:dyDescent="0.3">
      <c r="A619" t="s">
        <v>2821</v>
      </c>
      <c r="B619" t="s">
        <v>35</v>
      </c>
      <c r="C619" t="s">
        <v>2822</v>
      </c>
      <c r="D619" t="s">
        <v>2823</v>
      </c>
      <c r="E619" t="s">
        <v>38</v>
      </c>
      <c r="F619" t="s">
        <v>26</v>
      </c>
      <c r="G619" t="s">
        <v>2655</v>
      </c>
      <c r="H619" t="s">
        <v>118</v>
      </c>
      <c r="I619">
        <v>23320</v>
      </c>
      <c r="J619" t="s">
        <v>41</v>
      </c>
      <c r="K619" t="s">
        <v>2824</v>
      </c>
      <c r="L619" t="s">
        <v>74</v>
      </c>
      <c r="M619" t="s">
        <v>146</v>
      </c>
      <c r="N619" t="s">
        <v>2825</v>
      </c>
      <c r="O619">
        <v>504.9</v>
      </c>
      <c r="P619">
        <v>5</v>
      </c>
      <c r="Q619">
        <v>0</v>
      </c>
      <c r="R619">
        <v>80.78</v>
      </c>
      <c r="S619" s="1">
        <v>43086</v>
      </c>
      <c r="T619">
        <v>2017</v>
      </c>
      <c r="U619" s="1">
        <v>43090</v>
      </c>
    </row>
    <row r="620" spans="1:21" x14ac:dyDescent="0.3">
      <c r="A620" t="s">
        <v>2826</v>
      </c>
      <c r="B620" t="s">
        <v>35</v>
      </c>
      <c r="C620" t="s">
        <v>2039</v>
      </c>
      <c r="D620" t="s">
        <v>2040</v>
      </c>
      <c r="E620" t="s">
        <v>25</v>
      </c>
      <c r="F620" t="s">
        <v>26</v>
      </c>
      <c r="G620" t="s">
        <v>2827</v>
      </c>
      <c r="H620" t="s">
        <v>1945</v>
      </c>
      <c r="I620">
        <v>97030</v>
      </c>
      <c r="J620" t="s">
        <v>29</v>
      </c>
      <c r="K620" t="s">
        <v>2828</v>
      </c>
      <c r="L620" t="s">
        <v>91</v>
      </c>
      <c r="M620" t="s">
        <v>92</v>
      </c>
      <c r="N620" t="s">
        <v>2829</v>
      </c>
      <c r="O620">
        <v>403.17</v>
      </c>
      <c r="P620">
        <v>4</v>
      </c>
      <c r="Q620">
        <v>0.2</v>
      </c>
      <c r="R620">
        <v>25.2</v>
      </c>
      <c r="S620" s="1">
        <v>42453</v>
      </c>
      <c r="T620">
        <v>2016</v>
      </c>
      <c r="U620" s="1">
        <v>42457</v>
      </c>
    </row>
    <row r="621" spans="1:21" x14ac:dyDescent="0.3">
      <c r="A621" t="s">
        <v>2830</v>
      </c>
      <c r="B621" t="s">
        <v>35</v>
      </c>
      <c r="C621" t="s">
        <v>1192</v>
      </c>
      <c r="D621" t="s">
        <v>1193</v>
      </c>
      <c r="E621" t="s">
        <v>80</v>
      </c>
      <c r="F621" t="s">
        <v>26</v>
      </c>
      <c r="G621" t="s">
        <v>199</v>
      </c>
      <c r="H621" t="s">
        <v>200</v>
      </c>
      <c r="I621">
        <v>19143</v>
      </c>
      <c r="J621" t="s">
        <v>126</v>
      </c>
      <c r="K621" t="s">
        <v>2831</v>
      </c>
      <c r="L621" t="s">
        <v>31</v>
      </c>
      <c r="M621" t="s">
        <v>43</v>
      </c>
      <c r="N621" t="s">
        <v>2832</v>
      </c>
      <c r="O621">
        <v>20.74</v>
      </c>
      <c r="P621">
        <v>4</v>
      </c>
      <c r="Q621">
        <v>0.2</v>
      </c>
      <c r="R621">
        <v>7.26</v>
      </c>
      <c r="S621" s="1">
        <v>42994</v>
      </c>
      <c r="T621">
        <v>2017</v>
      </c>
      <c r="U621" s="1">
        <v>42999</v>
      </c>
    </row>
    <row r="622" spans="1:21" x14ac:dyDescent="0.3">
      <c r="A622" t="s">
        <v>2833</v>
      </c>
      <c r="B622" t="s">
        <v>35</v>
      </c>
      <c r="C622" t="s">
        <v>2834</v>
      </c>
      <c r="D622" t="s">
        <v>2835</v>
      </c>
      <c r="E622" t="s">
        <v>38</v>
      </c>
      <c r="F622" t="s">
        <v>26</v>
      </c>
      <c r="G622" t="s">
        <v>2836</v>
      </c>
      <c r="H622" t="s">
        <v>301</v>
      </c>
      <c r="I622">
        <v>37421</v>
      </c>
      <c r="J622" t="s">
        <v>41</v>
      </c>
      <c r="K622" t="s">
        <v>1514</v>
      </c>
      <c r="L622" t="s">
        <v>74</v>
      </c>
      <c r="M622" t="s">
        <v>157</v>
      </c>
      <c r="N622" t="s">
        <v>1515</v>
      </c>
      <c r="O622">
        <v>16.72</v>
      </c>
      <c r="P622">
        <v>5</v>
      </c>
      <c r="Q622">
        <v>0.2</v>
      </c>
      <c r="R622">
        <v>3.34</v>
      </c>
      <c r="S622" s="1">
        <v>42495</v>
      </c>
      <c r="T622">
        <v>2016</v>
      </c>
      <c r="U622" s="1">
        <v>42618</v>
      </c>
    </row>
    <row r="623" spans="1:21" x14ac:dyDescent="0.3">
      <c r="A623" t="s">
        <v>2837</v>
      </c>
      <c r="B623" t="s">
        <v>35</v>
      </c>
      <c r="C623" t="s">
        <v>2838</v>
      </c>
      <c r="D623" t="s">
        <v>2839</v>
      </c>
      <c r="E623" t="s">
        <v>38</v>
      </c>
      <c r="F623" t="s">
        <v>26</v>
      </c>
      <c r="G623" t="s">
        <v>48</v>
      </c>
      <c r="H623" t="s">
        <v>49</v>
      </c>
      <c r="I623">
        <v>98105</v>
      </c>
      <c r="J623" t="s">
        <v>29</v>
      </c>
      <c r="K623" t="s">
        <v>2840</v>
      </c>
      <c r="L623" t="s">
        <v>31</v>
      </c>
      <c r="M623" t="s">
        <v>51</v>
      </c>
      <c r="N623" t="s">
        <v>2841</v>
      </c>
      <c r="O623">
        <v>43.18</v>
      </c>
      <c r="P623">
        <v>7</v>
      </c>
      <c r="Q623">
        <v>0.2</v>
      </c>
      <c r="R623">
        <v>13.49</v>
      </c>
      <c r="S623" s="1">
        <v>41912</v>
      </c>
      <c r="T623">
        <v>2014</v>
      </c>
      <c r="U623" s="1">
        <v>41912</v>
      </c>
    </row>
    <row r="624" spans="1:21" x14ac:dyDescent="0.3">
      <c r="A624" t="s">
        <v>2842</v>
      </c>
      <c r="B624" t="s">
        <v>35</v>
      </c>
      <c r="C624" t="s">
        <v>1481</v>
      </c>
      <c r="D624" t="s">
        <v>1482</v>
      </c>
      <c r="E624" t="s">
        <v>25</v>
      </c>
      <c r="F624" t="s">
        <v>26</v>
      </c>
      <c r="G624" t="s">
        <v>330</v>
      </c>
      <c r="H624" t="s">
        <v>89</v>
      </c>
      <c r="I624">
        <v>60623</v>
      </c>
      <c r="J624" t="s">
        <v>58</v>
      </c>
      <c r="K624" t="s">
        <v>1214</v>
      </c>
      <c r="L624" t="s">
        <v>91</v>
      </c>
      <c r="M624" t="s">
        <v>805</v>
      </c>
      <c r="N624" t="s">
        <v>1215</v>
      </c>
      <c r="O624">
        <v>2799.96</v>
      </c>
      <c r="P624">
        <v>5</v>
      </c>
      <c r="Q624">
        <v>0.2</v>
      </c>
      <c r="R624">
        <v>874.99</v>
      </c>
      <c r="S624" s="1">
        <v>42244</v>
      </c>
      <c r="T624">
        <v>2015</v>
      </c>
      <c r="U624" s="1">
        <v>42244</v>
      </c>
    </row>
    <row r="625" spans="1:21" x14ac:dyDescent="0.3">
      <c r="A625" t="s">
        <v>2843</v>
      </c>
      <c r="B625" t="s">
        <v>35</v>
      </c>
      <c r="C625" t="s">
        <v>2844</v>
      </c>
      <c r="D625" t="s">
        <v>2845</v>
      </c>
      <c r="E625" t="s">
        <v>25</v>
      </c>
      <c r="F625" t="s">
        <v>26</v>
      </c>
      <c r="G625" t="s">
        <v>219</v>
      </c>
      <c r="H625" t="s">
        <v>220</v>
      </c>
      <c r="I625">
        <v>43055</v>
      </c>
      <c r="J625" t="s">
        <v>126</v>
      </c>
      <c r="K625" t="s">
        <v>2846</v>
      </c>
      <c r="L625" t="s">
        <v>91</v>
      </c>
      <c r="M625" t="s">
        <v>184</v>
      </c>
      <c r="N625" t="s">
        <v>2847</v>
      </c>
      <c r="O625">
        <v>119.98</v>
      </c>
      <c r="P625">
        <v>3</v>
      </c>
      <c r="Q625">
        <v>0.2</v>
      </c>
      <c r="R625">
        <v>22.5</v>
      </c>
      <c r="S625" s="1">
        <v>42562</v>
      </c>
      <c r="T625">
        <v>2016</v>
      </c>
      <c r="U625" s="1">
        <v>42715</v>
      </c>
    </row>
    <row r="626" spans="1:21" x14ac:dyDescent="0.3">
      <c r="A626" t="s">
        <v>2848</v>
      </c>
      <c r="B626" t="s">
        <v>35</v>
      </c>
      <c r="C626" t="s">
        <v>2849</v>
      </c>
      <c r="D626" t="s">
        <v>2850</v>
      </c>
      <c r="E626" t="s">
        <v>38</v>
      </c>
      <c r="F626" t="s">
        <v>26</v>
      </c>
      <c r="G626" t="s">
        <v>313</v>
      </c>
      <c r="H626" t="s">
        <v>82</v>
      </c>
      <c r="I626">
        <v>75081</v>
      </c>
      <c r="J626" t="s">
        <v>58</v>
      </c>
      <c r="K626" t="s">
        <v>2851</v>
      </c>
      <c r="L626" t="s">
        <v>31</v>
      </c>
      <c r="M626" t="s">
        <v>43</v>
      </c>
      <c r="N626" t="s">
        <v>2852</v>
      </c>
      <c r="O626">
        <v>26.88</v>
      </c>
      <c r="P626">
        <v>8</v>
      </c>
      <c r="Q626">
        <v>0.2</v>
      </c>
      <c r="R626">
        <v>9.74</v>
      </c>
      <c r="S626" s="1">
        <v>42797</v>
      </c>
      <c r="T626">
        <v>2017</v>
      </c>
      <c r="U626" s="1">
        <v>42919</v>
      </c>
    </row>
    <row r="627" spans="1:21" x14ac:dyDescent="0.3">
      <c r="A627" t="s">
        <v>2853</v>
      </c>
      <c r="B627" t="s">
        <v>724</v>
      </c>
      <c r="C627" t="s">
        <v>2619</v>
      </c>
      <c r="D627" t="s">
        <v>2620</v>
      </c>
      <c r="E627" t="s">
        <v>80</v>
      </c>
      <c r="F627" t="s">
        <v>26</v>
      </c>
      <c r="G627" t="s">
        <v>2188</v>
      </c>
      <c r="H627" t="s">
        <v>220</v>
      </c>
      <c r="I627">
        <v>43615</v>
      </c>
      <c r="J627" t="s">
        <v>126</v>
      </c>
      <c r="K627" t="s">
        <v>2797</v>
      </c>
      <c r="L627" t="s">
        <v>31</v>
      </c>
      <c r="M627" t="s">
        <v>171</v>
      </c>
      <c r="N627" t="s">
        <v>2798</v>
      </c>
      <c r="O627">
        <v>663.94</v>
      </c>
      <c r="P627">
        <v>4</v>
      </c>
      <c r="Q627">
        <v>0.2</v>
      </c>
      <c r="R627">
        <v>82.99</v>
      </c>
      <c r="S627" s="1">
        <v>43069</v>
      </c>
      <c r="T627">
        <v>2017</v>
      </c>
      <c r="U627" s="1">
        <v>43069</v>
      </c>
    </row>
    <row r="628" spans="1:21" x14ac:dyDescent="0.3">
      <c r="A628" t="s">
        <v>2854</v>
      </c>
      <c r="B628" t="s">
        <v>114</v>
      </c>
      <c r="C628" t="s">
        <v>1158</v>
      </c>
      <c r="D628" t="s">
        <v>1159</v>
      </c>
      <c r="E628" t="s">
        <v>38</v>
      </c>
      <c r="F628" t="s">
        <v>26</v>
      </c>
      <c r="G628" t="s">
        <v>27</v>
      </c>
      <c r="H628" t="s">
        <v>28</v>
      </c>
      <c r="I628">
        <v>90045</v>
      </c>
      <c r="J628" t="s">
        <v>29</v>
      </c>
      <c r="K628" t="s">
        <v>2131</v>
      </c>
      <c r="L628" t="s">
        <v>31</v>
      </c>
      <c r="M628" t="s">
        <v>60</v>
      </c>
      <c r="N628" t="s">
        <v>2132</v>
      </c>
      <c r="O628">
        <v>114.46</v>
      </c>
      <c r="P628">
        <v>2</v>
      </c>
      <c r="Q628">
        <v>0</v>
      </c>
      <c r="R628">
        <v>28.62</v>
      </c>
      <c r="S628" s="1">
        <v>42430</v>
      </c>
      <c r="T628">
        <v>2016</v>
      </c>
      <c r="U628" s="1">
        <v>42491</v>
      </c>
    </row>
    <row r="629" spans="1:21" x14ac:dyDescent="0.3">
      <c r="A629" t="s">
        <v>2855</v>
      </c>
      <c r="B629" t="s">
        <v>35</v>
      </c>
      <c r="C629" t="s">
        <v>2856</v>
      </c>
      <c r="D629" t="s">
        <v>2857</v>
      </c>
      <c r="E629" t="s">
        <v>38</v>
      </c>
      <c r="F629" t="s">
        <v>26</v>
      </c>
      <c r="G629" t="s">
        <v>27</v>
      </c>
      <c r="H629" t="s">
        <v>28</v>
      </c>
      <c r="I629">
        <v>90032</v>
      </c>
      <c r="J629" t="s">
        <v>29</v>
      </c>
      <c r="K629" t="s">
        <v>1963</v>
      </c>
      <c r="L629" t="s">
        <v>74</v>
      </c>
      <c r="M629" t="s">
        <v>742</v>
      </c>
      <c r="N629" t="s">
        <v>1964</v>
      </c>
      <c r="O629">
        <v>120.67</v>
      </c>
      <c r="P629">
        <v>2</v>
      </c>
      <c r="Q629">
        <v>0.15</v>
      </c>
      <c r="R629">
        <v>18.45</v>
      </c>
      <c r="S629" s="1">
        <v>42073</v>
      </c>
      <c r="T629">
        <v>2015</v>
      </c>
      <c r="U629" s="1">
        <v>42226</v>
      </c>
    </row>
    <row r="630" spans="1:21" x14ac:dyDescent="0.3">
      <c r="A630" t="s">
        <v>2858</v>
      </c>
      <c r="B630" t="s">
        <v>35</v>
      </c>
      <c r="C630" t="s">
        <v>2859</v>
      </c>
      <c r="D630" t="s">
        <v>2860</v>
      </c>
      <c r="E630" t="s">
        <v>80</v>
      </c>
      <c r="F630" t="s">
        <v>26</v>
      </c>
      <c r="G630" t="s">
        <v>550</v>
      </c>
      <c r="H630" t="s">
        <v>28</v>
      </c>
      <c r="I630">
        <v>92037</v>
      </c>
      <c r="J630" t="s">
        <v>29</v>
      </c>
      <c r="K630" t="s">
        <v>1384</v>
      </c>
      <c r="L630" t="s">
        <v>31</v>
      </c>
      <c r="M630" t="s">
        <v>227</v>
      </c>
      <c r="N630" t="s">
        <v>1385</v>
      </c>
      <c r="O630">
        <v>31.84</v>
      </c>
      <c r="P630">
        <v>8</v>
      </c>
      <c r="Q630">
        <v>0</v>
      </c>
      <c r="R630">
        <v>10.51</v>
      </c>
      <c r="S630" s="1">
        <v>41780</v>
      </c>
      <c r="T630">
        <v>2014</v>
      </c>
      <c r="U630" s="1">
        <v>41784</v>
      </c>
    </row>
    <row r="631" spans="1:21" x14ac:dyDescent="0.3">
      <c r="A631" t="s">
        <v>2861</v>
      </c>
      <c r="B631" t="s">
        <v>35</v>
      </c>
      <c r="C631" t="s">
        <v>2862</v>
      </c>
      <c r="D631" t="s">
        <v>2863</v>
      </c>
      <c r="E631" t="s">
        <v>38</v>
      </c>
      <c r="F631" t="s">
        <v>26</v>
      </c>
      <c r="G631" t="s">
        <v>124</v>
      </c>
      <c r="H631" t="s">
        <v>125</v>
      </c>
      <c r="I631">
        <v>10024</v>
      </c>
      <c r="J631" t="s">
        <v>126</v>
      </c>
      <c r="K631" t="s">
        <v>2864</v>
      </c>
      <c r="L631" t="s">
        <v>31</v>
      </c>
      <c r="M631" t="s">
        <v>43</v>
      </c>
      <c r="N631" t="s">
        <v>2865</v>
      </c>
      <c r="O631">
        <v>25.68</v>
      </c>
      <c r="P631">
        <v>6</v>
      </c>
      <c r="Q631">
        <v>0</v>
      </c>
      <c r="R631">
        <v>11.56</v>
      </c>
      <c r="S631" s="1">
        <v>42817</v>
      </c>
      <c r="T631">
        <v>2017</v>
      </c>
      <c r="U631" s="1">
        <v>42823</v>
      </c>
    </row>
    <row r="632" spans="1:21" x14ac:dyDescent="0.3">
      <c r="A632" t="s">
        <v>2866</v>
      </c>
      <c r="B632" t="s">
        <v>35</v>
      </c>
      <c r="C632" t="s">
        <v>504</v>
      </c>
      <c r="D632" t="s">
        <v>505</v>
      </c>
      <c r="E632" t="s">
        <v>25</v>
      </c>
      <c r="F632" t="s">
        <v>26</v>
      </c>
      <c r="G632" t="s">
        <v>81</v>
      </c>
      <c r="H632" t="s">
        <v>82</v>
      </c>
      <c r="I632">
        <v>77070</v>
      </c>
      <c r="J632" t="s">
        <v>58</v>
      </c>
      <c r="K632" t="s">
        <v>2867</v>
      </c>
      <c r="L632" t="s">
        <v>31</v>
      </c>
      <c r="M632" t="s">
        <v>32</v>
      </c>
      <c r="N632" t="s">
        <v>2868</v>
      </c>
      <c r="O632">
        <v>15.71</v>
      </c>
      <c r="P632">
        <v>4</v>
      </c>
      <c r="Q632">
        <v>0.2</v>
      </c>
      <c r="R632">
        <v>5.7</v>
      </c>
      <c r="S632" s="1">
        <v>42576</v>
      </c>
      <c r="T632">
        <v>2016</v>
      </c>
      <c r="U632" s="1">
        <v>42580</v>
      </c>
    </row>
    <row r="633" spans="1:21" x14ac:dyDescent="0.3">
      <c r="A633" t="s">
        <v>2869</v>
      </c>
      <c r="B633" t="s">
        <v>35</v>
      </c>
      <c r="C633" t="s">
        <v>1326</v>
      </c>
      <c r="D633" t="s">
        <v>1327</v>
      </c>
      <c r="E633" t="s">
        <v>80</v>
      </c>
      <c r="F633" t="s">
        <v>26</v>
      </c>
      <c r="G633" t="s">
        <v>1409</v>
      </c>
      <c r="H633" t="s">
        <v>89</v>
      </c>
      <c r="I633">
        <v>60505</v>
      </c>
      <c r="J633" t="s">
        <v>58</v>
      </c>
      <c r="K633" t="s">
        <v>2563</v>
      </c>
      <c r="L633" t="s">
        <v>31</v>
      </c>
      <c r="M633" t="s">
        <v>60</v>
      </c>
      <c r="N633" t="s">
        <v>2564</v>
      </c>
      <c r="O633">
        <v>298.45999999999998</v>
      </c>
      <c r="P633">
        <v>6</v>
      </c>
      <c r="Q633">
        <v>0.2</v>
      </c>
      <c r="R633">
        <v>26.12</v>
      </c>
      <c r="S633" s="1">
        <v>43015</v>
      </c>
      <c r="T633">
        <v>2017</v>
      </c>
      <c r="U633" s="1">
        <v>43015</v>
      </c>
    </row>
    <row r="634" spans="1:21" x14ac:dyDescent="0.3">
      <c r="A634" t="s">
        <v>2870</v>
      </c>
      <c r="B634" t="s">
        <v>35</v>
      </c>
      <c r="C634" t="s">
        <v>2743</v>
      </c>
      <c r="D634" t="s">
        <v>2744</v>
      </c>
      <c r="E634" t="s">
        <v>38</v>
      </c>
      <c r="F634" t="s">
        <v>26</v>
      </c>
      <c r="G634" t="s">
        <v>124</v>
      </c>
      <c r="H634" t="s">
        <v>125</v>
      </c>
      <c r="I634">
        <v>10011</v>
      </c>
      <c r="J634" t="s">
        <v>126</v>
      </c>
      <c r="K634" t="s">
        <v>2871</v>
      </c>
      <c r="L634" t="s">
        <v>31</v>
      </c>
      <c r="M634" t="s">
        <v>43</v>
      </c>
      <c r="N634" t="s">
        <v>2872</v>
      </c>
      <c r="O634">
        <v>49.12</v>
      </c>
      <c r="P634">
        <v>4</v>
      </c>
      <c r="Q634">
        <v>0</v>
      </c>
      <c r="R634">
        <v>23.09</v>
      </c>
      <c r="S634" s="1">
        <v>42776</v>
      </c>
      <c r="T634">
        <v>2017</v>
      </c>
      <c r="U634" s="1">
        <v>42896</v>
      </c>
    </row>
    <row r="635" spans="1:21" x14ac:dyDescent="0.3">
      <c r="A635" t="s">
        <v>2873</v>
      </c>
      <c r="B635" t="s">
        <v>114</v>
      </c>
      <c r="C635" t="s">
        <v>2874</v>
      </c>
      <c r="D635" t="s">
        <v>2875</v>
      </c>
      <c r="E635" t="s">
        <v>38</v>
      </c>
      <c r="F635" t="s">
        <v>26</v>
      </c>
      <c r="G635" t="s">
        <v>124</v>
      </c>
      <c r="H635" t="s">
        <v>125</v>
      </c>
      <c r="I635">
        <v>10035</v>
      </c>
      <c r="J635" t="s">
        <v>126</v>
      </c>
      <c r="K635" t="s">
        <v>2876</v>
      </c>
      <c r="L635" t="s">
        <v>31</v>
      </c>
      <c r="M635" t="s">
        <v>171</v>
      </c>
      <c r="N635" t="s">
        <v>2877</v>
      </c>
      <c r="O635">
        <v>206.43</v>
      </c>
      <c r="P635">
        <v>3</v>
      </c>
      <c r="Q635">
        <v>0</v>
      </c>
      <c r="R635">
        <v>90.83</v>
      </c>
      <c r="S635" s="1">
        <v>42119</v>
      </c>
      <c r="T635">
        <v>2015</v>
      </c>
      <c r="U635" s="1">
        <v>42122</v>
      </c>
    </row>
    <row r="636" spans="1:21" x14ac:dyDescent="0.3">
      <c r="A636" t="s">
        <v>2878</v>
      </c>
      <c r="B636" t="s">
        <v>22</v>
      </c>
      <c r="C636" t="s">
        <v>2879</v>
      </c>
      <c r="D636" t="s">
        <v>2880</v>
      </c>
      <c r="E636" t="s">
        <v>25</v>
      </c>
      <c r="F636" t="s">
        <v>26</v>
      </c>
      <c r="G636" t="s">
        <v>27</v>
      </c>
      <c r="H636" t="s">
        <v>28</v>
      </c>
      <c r="I636">
        <v>90004</v>
      </c>
      <c r="J636" t="s">
        <v>29</v>
      </c>
      <c r="K636" t="s">
        <v>2881</v>
      </c>
      <c r="L636" t="s">
        <v>31</v>
      </c>
      <c r="M636" t="s">
        <v>227</v>
      </c>
      <c r="N636" t="s">
        <v>2882</v>
      </c>
      <c r="O636">
        <v>32.4</v>
      </c>
      <c r="P636">
        <v>5</v>
      </c>
      <c r="Q636">
        <v>0</v>
      </c>
      <c r="R636">
        <v>10.37</v>
      </c>
      <c r="S636" s="1">
        <v>41820</v>
      </c>
      <c r="T636">
        <v>2014</v>
      </c>
      <c r="U636" s="1">
        <v>41820</v>
      </c>
    </row>
    <row r="637" spans="1:21" x14ac:dyDescent="0.3">
      <c r="A637" t="s">
        <v>2883</v>
      </c>
      <c r="B637" t="s">
        <v>114</v>
      </c>
      <c r="C637" t="s">
        <v>777</v>
      </c>
      <c r="D637" t="s">
        <v>778</v>
      </c>
      <c r="E637" t="s">
        <v>80</v>
      </c>
      <c r="F637" t="s">
        <v>26</v>
      </c>
      <c r="G637" t="s">
        <v>124</v>
      </c>
      <c r="H637" t="s">
        <v>125</v>
      </c>
      <c r="I637">
        <v>10035</v>
      </c>
      <c r="J637" t="s">
        <v>126</v>
      </c>
      <c r="K637" t="s">
        <v>820</v>
      </c>
      <c r="L637" t="s">
        <v>31</v>
      </c>
      <c r="M637" t="s">
        <v>43</v>
      </c>
      <c r="N637" t="s">
        <v>821</v>
      </c>
      <c r="O637">
        <v>32.4</v>
      </c>
      <c r="P637">
        <v>5</v>
      </c>
      <c r="Q637">
        <v>0</v>
      </c>
      <c r="R637">
        <v>15.55</v>
      </c>
      <c r="S637" s="1">
        <v>42557</v>
      </c>
      <c r="T637">
        <v>2016</v>
      </c>
      <c r="U637" s="1">
        <v>42649</v>
      </c>
    </row>
    <row r="638" spans="1:21" x14ac:dyDescent="0.3">
      <c r="A638" t="s">
        <v>2884</v>
      </c>
      <c r="B638" t="s">
        <v>35</v>
      </c>
      <c r="C638" t="s">
        <v>2885</v>
      </c>
      <c r="D638" t="s">
        <v>2886</v>
      </c>
      <c r="E638" t="s">
        <v>38</v>
      </c>
      <c r="F638" t="s">
        <v>26</v>
      </c>
      <c r="G638" t="s">
        <v>48</v>
      </c>
      <c r="H638" t="s">
        <v>49</v>
      </c>
      <c r="I638">
        <v>98103</v>
      </c>
      <c r="J638" t="s">
        <v>29</v>
      </c>
      <c r="K638" t="s">
        <v>2887</v>
      </c>
      <c r="L638" t="s">
        <v>31</v>
      </c>
      <c r="M638" t="s">
        <v>32</v>
      </c>
      <c r="N638" t="s">
        <v>2888</v>
      </c>
      <c r="O638">
        <v>31.05</v>
      </c>
      <c r="P638">
        <v>3</v>
      </c>
      <c r="Q638">
        <v>0</v>
      </c>
      <c r="R638">
        <v>14.9</v>
      </c>
      <c r="S638" s="1">
        <v>41993</v>
      </c>
      <c r="T638">
        <v>2014</v>
      </c>
      <c r="U638" s="1">
        <v>41998</v>
      </c>
    </row>
    <row r="639" spans="1:21" x14ac:dyDescent="0.3">
      <c r="A639" t="s">
        <v>2889</v>
      </c>
      <c r="B639" t="s">
        <v>35</v>
      </c>
      <c r="C639" t="s">
        <v>2890</v>
      </c>
      <c r="D639" t="s">
        <v>2891</v>
      </c>
      <c r="E639" t="s">
        <v>25</v>
      </c>
      <c r="F639" t="s">
        <v>26</v>
      </c>
      <c r="G639" t="s">
        <v>2892</v>
      </c>
      <c r="H639" t="s">
        <v>169</v>
      </c>
      <c r="I639">
        <v>55369</v>
      </c>
      <c r="J639" t="s">
        <v>58</v>
      </c>
      <c r="K639" t="s">
        <v>2893</v>
      </c>
      <c r="L639" t="s">
        <v>31</v>
      </c>
      <c r="M639" t="s">
        <v>51</v>
      </c>
      <c r="N639" t="s">
        <v>2894</v>
      </c>
      <c r="O639">
        <v>735.98</v>
      </c>
      <c r="P639">
        <v>2</v>
      </c>
      <c r="Q639">
        <v>0</v>
      </c>
      <c r="R639">
        <v>331.19</v>
      </c>
      <c r="S639" s="1">
        <v>42936</v>
      </c>
      <c r="T639">
        <v>2017</v>
      </c>
      <c r="U639" s="1">
        <v>42940</v>
      </c>
    </row>
    <row r="640" spans="1:21" x14ac:dyDescent="0.3">
      <c r="A640" t="s">
        <v>2895</v>
      </c>
      <c r="B640" t="s">
        <v>22</v>
      </c>
      <c r="C640" t="s">
        <v>2896</v>
      </c>
      <c r="D640" t="s">
        <v>2897</v>
      </c>
      <c r="E640" t="s">
        <v>80</v>
      </c>
      <c r="F640" t="s">
        <v>26</v>
      </c>
      <c r="G640" t="s">
        <v>2898</v>
      </c>
      <c r="H640" t="s">
        <v>604</v>
      </c>
      <c r="I640">
        <v>85301</v>
      </c>
      <c r="J640" t="s">
        <v>29</v>
      </c>
      <c r="K640" t="s">
        <v>1852</v>
      </c>
      <c r="L640" t="s">
        <v>31</v>
      </c>
      <c r="M640" t="s">
        <v>43</v>
      </c>
      <c r="N640" t="s">
        <v>1853</v>
      </c>
      <c r="O640">
        <v>93.02</v>
      </c>
      <c r="P640">
        <v>3</v>
      </c>
      <c r="Q640">
        <v>0.2</v>
      </c>
      <c r="R640">
        <v>33.72</v>
      </c>
      <c r="S640" s="1">
        <v>41706</v>
      </c>
      <c r="T640">
        <v>2014</v>
      </c>
      <c r="U640" s="1">
        <v>41767</v>
      </c>
    </row>
    <row r="641" spans="1:21" x14ac:dyDescent="0.3">
      <c r="A641" t="s">
        <v>2899</v>
      </c>
      <c r="B641" t="s">
        <v>114</v>
      </c>
      <c r="C641" t="s">
        <v>2900</v>
      </c>
      <c r="D641" t="s">
        <v>2901</v>
      </c>
      <c r="E641" t="s">
        <v>38</v>
      </c>
      <c r="F641" t="s">
        <v>26</v>
      </c>
      <c r="G641" t="s">
        <v>2902</v>
      </c>
      <c r="H641" t="s">
        <v>110</v>
      </c>
      <c r="I641">
        <v>48911</v>
      </c>
      <c r="J641" t="s">
        <v>58</v>
      </c>
      <c r="K641" t="s">
        <v>371</v>
      </c>
      <c r="L641" t="s">
        <v>74</v>
      </c>
      <c r="M641" t="s">
        <v>157</v>
      </c>
      <c r="N641" t="s">
        <v>372</v>
      </c>
      <c r="O641">
        <v>67</v>
      </c>
      <c r="P641">
        <v>5</v>
      </c>
      <c r="Q641">
        <v>0</v>
      </c>
      <c r="R641">
        <v>32.159999999999997</v>
      </c>
      <c r="S641" s="1">
        <v>42672</v>
      </c>
      <c r="T641">
        <v>2016</v>
      </c>
      <c r="U641" s="1">
        <v>42674</v>
      </c>
    </row>
    <row r="642" spans="1:21" x14ac:dyDescent="0.3">
      <c r="A642" t="s">
        <v>2903</v>
      </c>
      <c r="B642" t="s">
        <v>22</v>
      </c>
      <c r="C642" t="s">
        <v>54</v>
      </c>
      <c r="D642" t="s">
        <v>55</v>
      </c>
      <c r="E642" t="s">
        <v>38</v>
      </c>
      <c r="F642" t="s">
        <v>26</v>
      </c>
      <c r="G642" t="s">
        <v>143</v>
      </c>
      <c r="H642" t="s">
        <v>144</v>
      </c>
      <c r="I642">
        <v>29203</v>
      </c>
      <c r="J642" t="s">
        <v>41</v>
      </c>
      <c r="K642" t="s">
        <v>2904</v>
      </c>
      <c r="L642" t="s">
        <v>31</v>
      </c>
      <c r="M642" t="s">
        <v>51</v>
      </c>
      <c r="N642" t="s">
        <v>2905</v>
      </c>
      <c r="O642">
        <v>23.88</v>
      </c>
      <c r="P642">
        <v>6</v>
      </c>
      <c r="Q642">
        <v>0</v>
      </c>
      <c r="R642">
        <v>11.22</v>
      </c>
      <c r="S642" s="1">
        <v>43090</v>
      </c>
      <c r="T642">
        <v>2017</v>
      </c>
      <c r="U642" s="1">
        <v>43095</v>
      </c>
    </row>
    <row r="643" spans="1:21" x14ac:dyDescent="0.3">
      <c r="A643" t="s">
        <v>2906</v>
      </c>
      <c r="B643" t="s">
        <v>35</v>
      </c>
      <c r="C643" t="s">
        <v>1553</v>
      </c>
      <c r="D643" t="s">
        <v>1554</v>
      </c>
      <c r="E643" t="s">
        <v>38</v>
      </c>
      <c r="F643" t="s">
        <v>26</v>
      </c>
      <c r="G643" t="s">
        <v>581</v>
      </c>
      <c r="H643" t="s">
        <v>110</v>
      </c>
      <c r="I643">
        <v>48227</v>
      </c>
      <c r="J643" t="s">
        <v>58</v>
      </c>
      <c r="K643" t="s">
        <v>2907</v>
      </c>
      <c r="L643" t="s">
        <v>31</v>
      </c>
      <c r="M643" t="s">
        <v>227</v>
      </c>
      <c r="N643" t="s">
        <v>2908</v>
      </c>
      <c r="O643">
        <v>181.86</v>
      </c>
      <c r="P643">
        <v>7</v>
      </c>
      <c r="Q643">
        <v>0</v>
      </c>
      <c r="R643">
        <v>50.92</v>
      </c>
      <c r="S643" s="1">
        <v>43050</v>
      </c>
      <c r="T643">
        <v>2017</v>
      </c>
      <c r="U643" s="1">
        <v>43057</v>
      </c>
    </row>
    <row r="644" spans="1:21" x14ac:dyDescent="0.3">
      <c r="A644" t="s">
        <v>2909</v>
      </c>
      <c r="B644" t="s">
        <v>724</v>
      </c>
      <c r="C644" t="s">
        <v>380</v>
      </c>
      <c r="D644" t="s">
        <v>381</v>
      </c>
      <c r="E644" t="s">
        <v>38</v>
      </c>
      <c r="F644" t="s">
        <v>26</v>
      </c>
      <c r="G644" t="s">
        <v>124</v>
      </c>
      <c r="H644" t="s">
        <v>125</v>
      </c>
      <c r="I644">
        <v>10024</v>
      </c>
      <c r="J644" t="s">
        <v>126</v>
      </c>
      <c r="K644" t="s">
        <v>2910</v>
      </c>
      <c r="L644" t="s">
        <v>31</v>
      </c>
      <c r="M644" t="s">
        <v>43</v>
      </c>
      <c r="N644" t="s">
        <v>2911</v>
      </c>
      <c r="O644">
        <v>18.760000000000002</v>
      </c>
      <c r="P644">
        <v>2</v>
      </c>
      <c r="Q644">
        <v>0</v>
      </c>
      <c r="R644">
        <v>9</v>
      </c>
      <c r="S644" s="1">
        <v>43017</v>
      </c>
      <c r="T644">
        <v>2017</v>
      </c>
      <c r="U644" s="1">
        <v>43017</v>
      </c>
    </row>
    <row r="645" spans="1:21" x14ac:dyDescent="0.3">
      <c r="A645" t="s">
        <v>2912</v>
      </c>
      <c r="B645" t="s">
        <v>35</v>
      </c>
      <c r="C645" t="s">
        <v>1973</v>
      </c>
      <c r="D645" t="s">
        <v>1974</v>
      </c>
      <c r="E645" t="s">
        <v>25</v>
      </c>
      <c r="F645" t="s">
        <v>26</v>
      </c>
      <c r="G645" t="s">
        <v>510</v>
      </c>
      <c r="H645" t="s">
        <v>511</v>
      </c>
      <c r="I645">
        <v>1852</v>
      </c>
      <c r="J645" t="s">
        <v>126</v>
      </c>
      <c r="K645" t="s">
        <v>2913</v>
      </c>
      <c r="L645" t="s">
        <v>91</v>
      </c>
      <c r="M645" t="s">
        <v>92</v>
      </c>
      <c r="N645" t="s">
        <v>2914</v>
      </c>
      <c r="O645">
        <v>69.930000000000007</v>
      </c>
      <c r="P645">
        <v>7</v>
      </c>
      <c r="Q645">
        <v>0</v>
      </c>
      <c r="R645">
        <v>32.17</v>
      </c>
      <c r="S645" s="1">
        <v>43072</v>
      </c>
      <c r="T645">
        <v>2017</v>
      </c>
      <c r="U645" s="1">
        <v>43072</v>
      </c>
    </row>
    <row r="646" spans="1:21" x14ac:dyDescent="0.3">
      <c r="A646" t="s">
        <v>2915</v>
      </c>
      <c r="B646" t="s">
        <v>35</v>
      </c>
      <c r="C646" t="s">
        <v>1007</v>
      </c>
      <c r="D646" t="s">
        <v>1008</v>
      </c>
      <c r="E646" t="s">
        <v>25</v>
      </c>
      <c r="F646" t="s">
        <v>26</v>
      </c>
      <c r="G646" t="s">
        <v>124</v>
      </c>
      <c r="H646" t="s">
        <v>125</v>
      </c>
      <c r="I646">
        <v>10035</v>
      </c>
      <c r="J646" t="s">
        <v>126</v>
      </c>
      <c r="K646" t="s">
        <v>2916</v>
      </c>
      <c r="L646" t="s">
        <v>91</v>
      </c>
      <c r="M646" t="s">
        <v>92</v>
      </c>
      <c r="N646" t="s">
        <v>2917</v>
      </c>
      <c r="O646">
        <v>65.989999999999995</v>
      </c>
      <c r="P646">
        <v>1</v>
      </c>
      <c r="Q646">
        <v>0</v>
      </c>
      <c r="R646">
        <v>17.16</v>
      </c>
      <c r="S646" s="1">
        <v>42776</v>
      </c>
      <c r="T646">
        <v>2017</v>
      </c>
      <c r="U646" s="1">
        <v>42957</v>
      </c>
    </row>
    <row r="647" spans="1:21" x14ac:dyDescent="0.3">
      <c r="A647" t="s">
        <v>2918</v>
      </c>
      <c r="B647" t="s">
        <v>35</v>
      </c>
      <c r="C647" t="s">
        <v>2919</v>
      </c>
      <c r="D647" t="s">
        <v>2920</v>
      </c>
      <c r="E647" t="s">
        <v>80</v>
      </c>
      <c r="F647" t="s">
        <v>26</v>
      </c>
      <c r="G647" t="s">
        <v>132</v>
      </c>
      <c r="H647" t="s">
        <v>493</v>
      </c>
      <c r="I647">
        <v>39212</v>
      </c>
      <c r="J647" t="s">
        <v>41</v>
      </c>
      <c r="K647" t="s">
        <v>2921</v>
      </c>
      <c r="L647" t="s">
        <v>31</v>
      </c>
      <c r="M647" t="s">
        <v>350</v>
      </c>
      <c r="N647" t="s">
        <v>2922</v>
      </c>
      <c r="O647">
        <v>23.34</v>
      </c>
      <c r="P647">
        <v>3</v>
      </c>
      <c r="Q647">
        <v>0</v>
      </c>
      <c r="R647">
        <v>0.23</v>
      </c>
      <c r="S647" s="1">
        <v>42590</v>
      </c>
      <c r="T647">
        <v>2016</v>
      </c>
      <c r="U647" s="1">
        <v>42595</v>
      </c>
    </row>
    <row r="648" spans="1:21" x14ac:dyDescent="0.3">
      <c r="A648" t="s">
        <v>2923</v>
      </c>
      <c r="B648" t="s">
        <v>35</v>
      </c>
      <c r="C648" t="s">
        <v>2924</v>
      </c>
      <c r="D648" t="s">
        <v>2925</v>
      </c>
      <c r="E648" t="s">
        <v>38</v>
      </c>
      <c r="F648" t="s">
        <v>26</v>
      </c>
      <c r="G648" t="s">
        <v>630</v>
      </c>
      <c r="H648" t="s">
        <v>40</v>
      </c>
      <c r="I648">
        <v>28540</v>
      </c>
      <c r="J648" t="s">
        <v>41</v>
      </c>
      <c r="K648" t="s">
        <v>2926</v>
      </c>
      <c r="L648" t="s">
        <v>91</v>
      </c>
      <c r="M648" t="s">
        <v>92</v>
      </c>
      <c r="N648" t="s">
        <v>2927</v>
      </c>
      <c r="O648">
        <v>95.97</v>
      </c>
      <c r="P648">
        <v>4</v>
      </c>
      <c r="Q648">
        <v>0.2</v>
      </c>
      <c r="R648">
        <v>9.6</v>
      </c>
      <c r="S648" s="1">
        <v>41651</v>
      </c>
      <c r="T648">
        <v>2014</v>
      </c>
      <c r="U648" s="1">
        <v>41832</v>
      </c>
    </row>
    <row r="649" spans="1:21" x14ac:dyDescent="0.3">
      <c r="A649" t="s">
        <v>2928</v>
      </c>
      <c r="B649" t="s">
        <v>35</v>
      </c>
      <c r="C649" t="s">
        <v>2929</v>
      </c>
      <c r="D649" t="s">
        <v>2930</v>
      </c>
      <c r="E649" t="s">
        <v>25</v>
      </c>
      <c r="F649" t="s">
        <v>26</v>
      </c>
      <c r="G649" t="s">
        <v>199</v>
      </c>
      <c r="H649" t="s">
        <v>200</v>
      </c>
      <c r="I649">
        <v>19134</v>
      </c>
      <c r="J649" t="s">
        <v>126</v>
      </c>
      <c r="K649" t="s">
        <v>2931</v>
      </c>
      <c r="L649" t="s">
        <v>31</v>
      </c>
      <c r="M649" t="s">
        <v>227</v>
      </c>
      <c r="N649" t="s">
        <v>2932</v>
      </c>
      <c r="O649">
        <v>18.7</v>
      </c>
      <c r="P649">
        <v>7</v>
      </c>
      <c r="Q649">
        <v>0.2</v>
      </c>
      <c r="R649">
        <v>2.34</v>
      </c>
      <c r="S649" s="1">
        <v>43087</v>
      </c>
      <c r="T649">
        <v>2017</v>
      </c>
      <c r="U649" s="1">
        <v>43091</v>
      </c>
    </row>
    <row r="650" spans="1:21" x14ac:dyDescent="0.3">
      <c r="A650" t="s">
        <v>2933</v>
      </c>
      <c r="B650" t="s">
        <v>35</v>
      </c>
      <c r="C650" t="s">
        <v>655</v>
      </c>
      <c r="D650" t="s">
        <v>656</v>
      </c>
      <c r="E650" t="s">
        <v>38</v>
      </c>
      <c r="F650" t="s">
        <v>26</v>
      </c>
      <c r="G650" t="s">
        <v>479</v>
      </c>
      <c r="H650" t="s">
        <v>526</v>
      </c>
      <c r="I650">
        <v>47374</v>
      </c>
      <c r="J650" t="s">
        <v>58</v>
      </c>
      <c r="K650" t="s">
        <v>2934</v>
      </c>
      <c r="L650" t="s">
        <v>31</v>
      </c>
      <c r="M650" t="s">
        <v>171</v>
      </c>
      <c r="N650" t="s">
        <v>2935</v>
      </c>
      <c r="O650">
        <v>207.24</v>
      </c>
      <c r="P650">
        <v>11</v>
      </c>
      <c r="Q650">
        <v>0</v>
      </c>
      <c r="R650">
        <v>58.03</v>
      </c>
      <c r="S650" s="1">
        <v>41996</v>
      </c>
      <c r="T650">
        <v>2014</v>
      </c>
      <c r="U650" s="1">
        <v>42001</v>
      </c>
    </row>
    <row r="651" spans="1:21" x14ac:dyDescent="0.3">
      <c r="A651" t="s">
        <v>2936</v>
      </c>
      <c r="B651" t="s">
        <v>114</v>
      </c>
      <c r="C651" t="s">
        <v>2937</v>
      </c>
      <c r="D651" t="s">
        <v>2938</v>
      </c>
      <c r="E651" t="s">
        <v>38</v>
      </c>
      <c r="F651" t="s">
        <v>26</v>
      </c>
      <c r="G651" t="s">
        <v>2939</v>
      </c>
      <c r="H651" t="s">
        <v>28</v>
      </c>
      <c r="I651">
        <v>94403</v>
      </c>
      <c r="J651" t="s">
        <v>29</v>
      </c>
      <c r="K651" t="s">
        <v>2940</v>
      </c>
      <c r="L651" t="s">
        <v>31</v>
      </c>
      <c r="M651" t="s">
        <v>32</v>
      </c>
      <c r="N651" t="s">
        <v>2941</v>
      </c>
      <c r="O651">
        <v>75.180000000000007</v>
      </c>
      <c r="P651">
        <v>6</v>
      </c>
      <c r="Q651">
        <v>0</v>
      </c>
      <c r="R651">
        <v>35.33</v>
      </c>
      <c r="S651" s="1">
        <v>42954</v>
      </c>
      <c r="T651">
        <v>2017</v>
      </c>
      <c r="U651" s="1">
        <v>43015</v>
      </c>
    </row>
    <row r="652" spans="1:21" x14ac:dyDescent="0.3">
      <c r="A652" t="s">
        <v>2942</v>
      </c>
      <c r="B652" t="s">
        <v>35</v>
      </c>
      <c r="C652" t="s">
        <v>1918</v>
      </c>
      <c r="D652" t="s">
        <v>1919</v>
      </c>
      <c r="E652" t="s">
        <v>38</v>
      </c>
      <c r="F652" t="s">
        <v>26</v>
      </c>
      <c r="G652" t="s">
        <v>1661</v>
      </c>
      <c r="H652" t="s">
        <v>28</v>
      </c>
      <c r="I652">
        <v>94601</v>
      </c>
      <c r="J652" t="s">
        <v>29</v>
      </c>
      <c r="K652" t="s">
        <v>2846</v>
      </c>
      <c r="L652" t="s">
        <v>91</v>
      </c>
      <c r="M652" t="s">
        <v>184</v>
      </c>
      <c r="N652" t="s">
        <v>2847</v>
      </c>
      <c r="O652">
        <v>149.97</v>
      </c>
      <c r="P652">
        <v>3</v>
      </c>
      <c r="Q652">
        <v>0</v>
      </c>
      <c r="R652">
        <v>52.49</v>
      </c>
      <c r="S652" s="1">
        <v>41772</v>
      </c>
      <c r="T652">
        <v>2014</v>
      </c>
      <c r="U652" s="1">
        <v>41776</v>
      </c>
    </row>
    <row r="653" spans="1:21" x14ac:dyDescent="0.3">
      <c r="A653" t="s">
        <v>2943</v>
      </c>
      <c r="B653" t="s">
        <v>35</v>
      </c>
      <c r="C653" t="s">
        <v>1411</v>
      </c>
      <c r="D653" t="s">
        <v>1412</v>
      </c>
      <c r="E653" t="s">
        <v>38</v>
      </c>
      <c r="F653" t="s">
        <v>26</v>
      </c>
      <c r="G653" t="s">
        <v>124</v>
      </c>
      <c r="H653" t="s">
        <v>125</v>
      </c>
      <c r="I653">
        <v>10035</v>
      </c>
      <c r="J653" t="s">
        <v>126</v>
      </c>
      <c r="K653" t="s">
        <v>2944</v>
      </c>
      <c r="L653" t="s">
        <v>31</v>
      </c>
      <c r="M653" t="s">
        <v>60</v>
      </c>
      <c r="N653" t="s">
        <v>2945</v>
      </c>
      <c r="O653">
        <v>375.34</v>
      </c>
      <c r="P653">
        <v>1</v>
      </c>
      <c r="Q653">
        <v>0</v>
      </c>
      <c r="R653">
        <v>18.77</v>
      </c>
      <c r="S653" s="1">
        <v>41951</v>
      </c>
      <c r="T653">
        <v>2014</v>
      </c>
      <c r="U653" s="1">
        <v>41951</v>
      </c>
    </row>
    <row r="654" spans="1:21" x14ac:dyDescent="0.3">
      <c r="A654" t="s">
        <v>2946</v>
      </c>
      <c r="B654" t="s">
        <v>22</v>
      </c>
      <c r="C654" t="s">
        <v>2947</v>
      </c>
      <c r="D654" t="s">
        <v>2948</v>
      </c>
      <c r="E654" t="s">
        <v>38</v>
      </c>
      <c r="F654" t="s">
        <v>26</v>
      </c>
      <c r="G654" t="s">
        <v>124</v>
      </c>
      <c r="H654" t="s">
        <v>125</v>
      </c>
      <c r="I654">
        <v>10009</v>
      </c>
      <c r="J654" t="s">
        <v>126</v>
      </c>
      <c r="K654" t="s">
        <v>2949</v>
      </c>
      <c r="L654" t="s">
        <v>74</v>
      </c>
      <c r="M654" t="s">
        <v>157</v>
      </c>
      <c r="N654" t="s">
        <v>2950</v>
      </c>
      <c r="O654">
        <v>114.9</v>
      </c>
      <c r="P654">
        <v>5</v>
      </c>
      <c r="Q654">
        <v>0</v>
      </c>
      <c r="R654">
        <v>39.07</v>
      </c>
      <c r="S654" s="1">
        <v>42744</v>
      </c>
      <c r="T654">
        <v>2017</v>
      </c>
      <c r="U654" s="1">
        <v>42864</v>
      </c>
    </row>
    <row r="655" spans="1:21" x14ac:dyDescent="0.3">
      <c r="A655" t="s">
        <v>2951</v>
      </c>
      <c r="B655" t="s">
        <v>114</v>
      </c>
      <c r="C655" t="s">
        <v>2952</v>
      </c>
      <c r="D655" t="s">
        <v>2953</v>
      </c>
      <c r="E655" t="s">
        <v>38</v>
      </c>
      <c r="F655" t="s">
        <v>26</v>
      </c>
      <c r="G655" t="s">
        <v>2954</v>
      </c>
      <c r="H655" t="s">
        <v>28</v>
      </c>
      <c r="I655">
        <v>92503</v>
      </c>
      <c r="J655" t="s">
        <v>29</v>
      </c>
      <c r="K655" t="s">
        <v>762</v>
      </c>
      <c r="L655" t="s">
        <v>31</v>
      </c>
      <c r="M655" t="s">
        <v>51</v>
      </c>
      <c r="N655" t="s">
        <v>763</v>
      </c>
      <c r="O655">
        <v>3.98</v>
      </c>
      <c r="P655">
        <v>1</v>
      </c>
      <c r="Q655">
        <v>0.2</v>
      </c>
      <c r="R655">
        <v>1.39</v>
      </c>
      <c r="S655" s="1">
        <v>42484</v>
      </c>
      <c r="T655">
        <v>2016</v>
      </c>
      <c r="U655" s="1">
        <v>42487</v>
      </c>
    </row>
    <row r="656" spans="1:21" x14ac:dyDescent="0.3">
      <c r="A656" t="s">
        <v>2955</v>
      </c>
      <c r="B656" t="s">
        <v>114</v>
      </c>
      <c r="C656" t="s">
        <v>911</v>
      </c>
      <c r="D656" t="s">
        <v>912</v>
      </c>
      <c r="E656" t="s">
        <v>25</v>
      </c>
      <c r="F656" t="s">
        <v>26</v>
      </c>
      <c r="G656" t="s">
        <v>382</v>
      </c>
      <c r="H656" t="s">
        <v>118</v>
      </c>
      <c r="I656">
        <v>22204</v>
      </c>
      <c r="J656" t="s">
        <v>41</v>
      </c>
      <c r="K656" t="s">
        <v>2768</v>
      </c>
      <c r="L656" t="s">
        <v>31</v>
      </c>
      <c r="M656" t="s">
        <v>60</v>
      </c>
      <c r="N656" t="s">
        <v>2769</v>
      </c>
      <c r="O656">
        <v>56.45</v>
      </c>
      <c r="P656">
        <v>5</v>
      </c>
      <c r="Q656">
        <v>0</v>
      </c>
      <c r="R656">
        <v>14.68</v>
      </c>
      <c r="S656" s="1">
        <v>42371</v>
      </c>
      <c r="T656">
        <v>2016</v>
      </c>
      <c r="U656" s="1">
        <v>42431</v>
      </c>
    </row>
    <row r="657" spans="1:21" x14ac:dyDescent="0.3">
      <c r="A657" t="s">
        <v>2956</v>
      </c>
      <c r="B657" t="s">
        <v>35</v>
      </c>
      <c r="C657" t="s">
        <v>2300</v>
      </c>
      <c r="D657" t="s">
        <v>2301</v>
      </c>
      <c r="E657" t="s">
        <v>25</v>
      </c>
      <c r="F657" t="s">
        <v>26</v>
      </c>
      <c r="G657" t="s">
        <v>2957</v>
      </c>
      <c r="H657" t="s">
        <v>110</v>
      </c>
      <c r="I657">
        <v>49505</v>
      </c>
      <c r="J657" t="s">
        <v>58</v>
      </c>
      <c r="K657" t="s">
        <v>2281</v>
      </c>
      <c r="L657" t="s">
        <v>31</v>
      </c>
      <c r="M657" t="s">
        <v>350</v>
      </c>
      <c r="N657" t="s">
        <v>2282</v>
      </c>
      <c r="O657">
        <v>24.85</v>
      </c>
      <c r="P657">
        <v>7</v>
      </c>
      <c r="Q657">
        <v>0</v>
      </c>
      <c r="R657">
        <v>11.68</v>
      </c>
      <c r="S657" s="1">
        <v>42727</v>
      </c>
      <c r="T657">
        <v>2016</v>
      </c>
      <c r="U657" s="1">
        <v>42733</v>
      </c>
    </row>
    <row r="658" spans="1:21" x14ac:dyDescent="0.3">
      <c r="A658" t="s">
        <v>2958</v>
      </c>
      <c r="B658" t="s">
        <v>114</v>
      </c>
      <c r="C658" t="s">
        <v>2959</v>
      </c>
      <c r="D658" t="s">
        <v>2960</v>
      </c>
      <c r="E658" t="s">
        <v>38</v>
      </c>
      <c r="F658" t="s">
        <v>26</v>
      </c>
      <c r="G658" t="s">
        <v>199</v>
      </c>
      <c r="H658" t="s">
        <v>200</v>
      </c>
      <c r="I658">
        <v>19120</v>
      </c>
      <c r="J658" t="s">
        <v>126</v>
      </c>
      <c r="K658" t="s">
        <v>1429</v>
      </c>
      <c r="L658" t="s">
        <v>74</v>
      </c>
      <c r="M658" t="s">
        <v>157</v>
      </c>
      <c r="N658" t="s">
        <v>2097</v>
      </c>
      <c r="O658">
        <v>60.31</v>
      </c>
      <c r="P658">
        <v>3</v>
      </c>
      <c r="Q658">
        <v>0.2</v>
      </c>
      <c r="R658">
        <v>5.28</v>
      </c>
      <c r="S658" s="1">
        <v>42842</v>
      </c>
      <c r="T658">
        <v>2017</v>
      </c>
      <c r="U658" s="1">
        <v>42844</v>
      </c>
    </row>
    <row r="659" spans="1:21" x14ac:dyDescent="0.3">
      <c r="A659" t="s">
        <v>2961</v>
      </c>
      <c r="B659" t="s">
        <v>35</v>
      </c>
      <c r="C659" t="s">
        <v>95</v>
      </c>
      <c r="D659" t="s">
        <v>96</v>
      </c>
      <c r="E659" t="s">
        <v>25</v>
      </c>
      <c r="F659" t="s">
        <v>26</v>
      </c>
      <c r="G659" t="s">
        <v>630</v>
      </c>
      <c r="H659" t="s">
        <v>103</v>
      </c>
      <c r="I659">
        <v>32216</v>
      </c>
      <c r="J659" t="s">
        <v>41</v>
      </c>
      <c r="K659" t="s">
        <v>1039</v>
      </c>
      <c r="L659" t="s">
        <v>31</v>
      </c>
      <c r="M659" t="s">
        <v>32</v>
      </c>
      <c r="N659" t="s">
        <v>1040</v>
      </c>
      <c r="O659">
        <v>4.6100000000000003</v>
      </c>
      <c r="P659">
        <v>2</v>
      </c>
      <c r="Q659">
        <v>0.2</v>
      </c>
      <c r="R659">
        <v>1.67</v>
      </c>
      <c r="S659" s="1">
        <v>42255</v>
      </c>
      <c r="T659">
        <v>2015</v>
      </c>
      <c r="U659" s="1">
        <v>42255</v>
      </c>
    </row>
    <row r="660" spans="1:21" x14ac:dyDescent="0.3">
      <c r="A660" t="s">
        <v>2962</v>
      </c>
      <c r="B660" t="s">
        <v>114</v>
      </c>
      <c r="C660" t="s">
        <v>2963</v>
      </c>
      <c r="D660" t="s">
        <v>2964</v>
      </c>
      <c r="E660" t="s">
        <v>25</v>
      </c>
      <c r="F660" t="s">
        <v>26</v>
      </c>
      <c r="G660" t="s">
        <v>213</v>
      </c>
      <c r="H660" t="s">
        <v>82</v>
      </c>
      <c r="I660">
        <v>77506</v>
      </c>
      <c r="J660" t="s">
        <v>58</v>
      </c>
      <c r="K660" t="s">
        <v>2965</v>
      </c>
      <c r="L660" t="s">
        <v>31</v>
      </c>
      <c r="M660" t="s">
        <v>43</v>
      </c>
      <c r="N660" t="s">
        <v>2966</v>
      </c>
      <c r="O660">
        <v>20.74</v>
      </c>
      <c r="P660">
        <v>4</v>
      </c>
      <c r="Q660">
        <v>0.2</v>
      </c>
      <c r="R660">
        <v>7.26</v>
      </c>
      <c r="S660" s="1">
        <v>41957</v>
      </c>
      <c r="T660">
        <v>2014</v>
      </c>
      <c r="U660" s="1">
        <v>41958</v>
      </c>
    </row>
    <row r="661" spans="1:21" x14ac:dyDescent="0.3">
      <c r="A661" t="s">
        <v>2967</v>
      </c>
      <c r="B661" t="s">
        <v>22</v>
      </c>
      <c r="C661" t="s">
        <v>2968</v>
      </c>
      <c r="D661" t="s">
        <v>2969</v>
      </c>
      <c r="E661" t="s">
        <v>25</v>
      </c>
      <c r="F661" t="s">
        <v>26</v>
      </c>
      <c r="G661" t="s">
        <v>451</v>
      </c>
      <c r="H661" t="s">
        <v>103</v>
      </c>
      <c r="I661">
        <v>33180</v>
      </c>
      <c r="J661" t="s">
        <v>41</v>
      </c>
      <c r="K661" t="s">
        <v>1588</v>
      </c>
      <c r="L661" t="s">
        <v>31</v>
      </c>
      <c r="M661" t="s">
        <v>32</v>
      </c>
      <c r="N661" t="s">
        <v>1589</v>
      </c>
      <c r="O661">
        <v>10.08</v>
      </c>
      <c r="P661">
        <v>4</v>
      </c>
      <c r="Q661">
        <v>0.2</v>
      </c>
      <c r="R661">
        <v>3.53</v>
      </c>
      <c r="S661" s="1">
        <v>42463</v>
      </c>
      <c r="T661">
        <v>2016</v>
      </c>
      <c r="U661" s="1">
        <v>42585</v>
      </c>
    </row>
    <row r="662" spans="1:21" x14ac:dyDescent="0.3">
      <c r="A662" t="s">
        <v>2970</v>
      </c>
      <c r="B662" t="s">
        <v>22</v>
      </c>
      <c r="C662" t="s">
        <v>2971</v>
      </c>
      <c r="D662" t="s">
        <v>2972</v>
      </c>
      <c r="E662" t="s">
        <v>25</v>
      </c>
      <c r="F662" t="s">
        <v>26</v>
      </c>
      <c r="G662" t="s">
        <v>2973</v>
      </c>
      <c r="H662" t="s">
        <v>28</v>
      </c>
      <c r="I662">
        <v>93277</v>
      </c>
      <c r="J662" t="s">
        <v>29</v>
      </c>
      <c r="K662" t="s">
        <v>2974</v>
      </c>
      <c r="L662" t="s">
        <v>91</v>
      </c>
      <c r="M662" t="s">
        <v>184</v>
      </c>
      <c r="N662" t="s">
        <v>2975</v>
      </c>
      <c r="O662">
        <v>7.92</v>
      </c>
      <c r="P662">
        <v>8</v>
      </c>
      <c r="Q662">
        <v>0</v>
      </c>
      <c r="R662">
        <v>3.48</v>
      </c>
      <c r="S662" s="1">
        <v>42365</v>
      </c>
      <c r="T662">
        <v>2015</v>
      </c>
      <c r="U662" s="1">
        <v>42367</v>
      </c>
    </row>
    <row r="663" spans="1:21" x14ac:dyDescent="0.3">
      <c r="A663" t="s">
        <v>2976</v>
      </c>
      <c r="B663" t="s">
        <v>35</v>
      </c>
      <c r="C663" t="s">
        <v>2977</v>
      </c>
      <c r="D663" t="s">
        <v>2978</v>
      </c>
      <c r="E663" t="s">
        <v>38</v>
      </c>
      <c r="F663" t="s">
        <v>26</v>
      </c>
      <c r="G663" t="s">
        <v>27</v>
      </c>
      <c r="H663" t="s">
        <v>28</v>
      </c>
      <c r="I663">
        <v>90049</v>
      </c>
      <c r="J663" t="s">
        <v>29</v>
      </c>
      <c r="K663" t="s">
        <v>2979</v>
      </c>
      <c r="L663" t="s">
        <v>74</v>
      </c>
      <c r="M663" t="s">
        <v>146</v>
      </c>
      <c r="N663" t="s">
        <v>2980</v>
      </c>
      <c r="O663">
        <v>203.92</v>
      </c>
      <c r="P663">
        <v>5</v>
      </c>
      <c r="Q663">
        <v>0.2</v>
      </c>
      <c r="R663">
        <v>22.94</v>
      </c>
      <c r="S663" s="1">
        <v>42249</v>
      </c>
      <c r="T663">
        <v>2015</v>
      </c>
      <c r="U663" s="1">
        <v>42249</v>
      </c>
    </row>
    <row r="664" spans="1:21" x14ac:dyDescent="0.3">
      <c r="A664" t="s">
        <v>2981</v>
      </c>
      <c r="B664" t="s">
        <v>35</v>
      </c>
      <c r="C664" t="s">
        <v>2982</v>
      </c>
      <c r="D664" t="s">
        <v>2983</v>
      </c>
      <c r="E664" t="s">
        <v>80</v>
      </c>
      <c r="F664" t="s">
        <v>26</v>
      </c>
      <c r="G664" t="s">
        <v>27</v>
      </c>
      <c r="H664" t="s">
        <v>28</v>
      </c>
      <c r="I664">
        <v>90032</v>
      </c>
      <c r="J664" t="s">
        <v>29</v>
      </c>
      <c r="K664" t="s">
        <v>1214</v>
      </c>
      <c r="L664" t="s">
        <v>91</v>
      </c>
      <c r="M664" t="s">
        <v>805</v>
      </c>
      <c r="N664" t="s">
        <v>1215</v>
      </c>
      <c r="O664">
        <v>3359.95</v>
      </c>
      <c r="P664">
        <v>6</v>
      </c>
      <c r="Q664">
        <v>0.2</v>
      </c>
      <c r="R664">
        <v>1049.99</v>
      </c>
      <c r="S664" s="1">
        <v>42952</v>
      </c>
      <c r="T664">
        <v>2017</v>
      </c>
      <c r="U664" s="1">
        <v>43074</v>
      </c>
    </row>
    <row r="665" spans="1:21" x14ac:dyDescent="0.3">
      <c r="A665" t="s">
        <v>2984</v>
      </c>
      <c r="B665" t="s">
        <v>35</v>
      </c>
      <c r="C665" t="s">
        <v>535</v>
      </c>
      <c r="D665" t="s">
        <v>536</v>
      </c>
      <c r="E665" t="s">
        <v>25</v>
      </c>
      <c r="F665" t="s">
        <v>26</v>
      </c>
      <c r="G665" t="s">
        <v>124</v>
      </c>
      <c r="H665" t="s">
        <v>125</v>
      </c>
      <c r="I665">
        <v>10035</v>
      </c>
      <c r="J665" t="s">
        <v>126</v>
      </c>
      <c r="K665" t="s">
        <v>678</v>
      </c>
      <c r="L665" t="s">
        <v>74</v>
      </c>
      <c r="M665" t="s">
        <v>157</v>
      </c>
      <c r="N665" t="s">
        <v>679</v>
      </c>
      <c r="O665">
        <v>15.24</v>
      </c>
      <c r="P665">
        <v>3</v>
      </c>
      <c r="Q665">
        <v>0</v>
      </c>
      <c r="R665">
        <v>5.18</v>
      </c>
      <c r="S665" s="1">
        <v>41912</v>
      </c>
      <c r="T665">
        <v>2014</v>
      </c>
      <c r="U665" s="1">
        <v>41912</v>
      </c>
    </row>
    <row r="666" spans="1:21" x14ac:dyDescent="0.3">
      <c r="A666" t="s">
        <v>2985</v>
      </c>
      <c r="B666" t="s">
        <v>35</v>
      </c>
      <c r="C666" t="s">
        <v>2986</v>
      </c>
      <c r="D666" t="s">
        <v>2987</v>
      </c>
      <c r="E666" t="s">
        <v>38</v>
      </c>
      <c r="F666" t="s">
        <v>26</v>
      </c>
      <c r="G666" t="s">
        <v>2788</v>
      </c>
      <c r="H666" t="s">
        <v>110</v>
      </c>
      <c r="I666">
        <v>48310</v>
      </c>
      <c r="J666" t="s">
        <v>58</v>
      </c>
      <c r="K666" t="s">
        <v>2988</v>
      </c>
      <c r="L666" t="s">
        <v>31</v>
      </c>
      <c r="M666" t="s">
        <v>227</v>
      </c>
      <c r="N666" t="s">
        <v>2989</v>
      </c>
      <c r="O666">
        <v>11.68</v>
      </c>
      <c r="P666">
        <v>2</v>
      </c>
      <c r="Q666">
        <v>0</v>
      </c>
      <c r="R666">
        <v>3.5</v>
      </c>
      <c r="S666" s="1">
        <v>42673</v>
      </c>
      <c r="T666">
        <v>2016</v>
      </c>
      <c r="U666" s="1">
        <v>42673</v>
      </c>
    </row>
    <row r="667" spans="1:21" x14ac:dyDescent="0.3">
      <c r="A667" t="s">
        <v>2990</v>
      </c>
      <c r="B667" t="s">
        <v>114</v>
      </c>
      <c r="C667" t="s">
        <v>2919</v>
      </c>
      <c r="D667" t="s">
        <v>2920</v>
      </c>
      <c r="E667" t="s">
        <v>80</v>
      </c>
      <c r="F667" t="s">
        <v>26</v>
      </c>
      <c r="G667" t="s">
        <v>124</v>
      </c>
      <c r="H667" t="s">
        <v>125</v>
      </c>
      <c r="I667">
        <v>10035</v>
      </c>
      <c r="J667" t="s">
        <v>126</v>
      </c>
      <c r="K667" t="s">
        <v>2991</v>
      </c>
      <c r="L667" t="s">
        <v>91</v>
      </c>
      <c r="M667" t="s">
        <v>501</v>
      </c>
      <c r="N667" t="s">
        <v>2992</v>
      </c>
      <c r="O667">
        <v>1704.89</v>
      </c>
      <c r="P667">
        <v>11</v>
      </c>
      <c r="Q667">
        <v>0</v>
      </c>
      <c r="R667">
        <v>767.2</v>
      </c>
      <c r="S667" s="1">
        <v>42745</v>
      </c>
      <c r="T667">
        <v>2017</v>
      </c>
      <c r="U667" s="1">
        <v>42804</v>
      </c>
    </row>
    <row r="668" spans="1:21" x14ac:dyDescent="0.3">
      <c r="A668" t="s">
        <v>2993</v>
      </c>
      <c r="B668" t="s">
        <v>724</v>
      </c>
      <c r="C668" t="s">
        <v>2994</v>
      </c>
      <c r="D668" t="s">
        <v>2995</v>
      </c>
      <c r="E668" t="s">
        <v>25</v>
      </c>
      <c r="F668" t="s">
        <v>26</v>
      </c>
      <c r="G668" t="s">
        <v>162</v>
      </c>
      <c r="H668" t="s">
        <v>28</v>
      </c>
      <c r="I668">
        <v>94122</v>
      </c>
      <c r="J668" t="s">
        <v>29</v>
      </c>
      <c r="K668" t="s">
        <v>2996</v>
      </c>
      <c r="L668" t="s">
        <v>91</v>
      </c>
      <c r="M668" t="s">
        <v>501</v>
      </c>
      <c r="N668" t="s">
        <v>2997</v>
      </c>
      <c r="O668">
        <v>1919.98</v>
      </c>
      <c r="P668">
        <v>3</v>
      </c>
      <c r="Q668">
        <v>0.2</v>
      </c>
      <c r="R668">
        <v>216</v>
      </c>
      <c r="S668" s="1">
        <v>43055</v>
      </c>
      <c r="T668">
        <v>2017</v>
      </c>
      <c r="U668" s="1">
        <v>43055</v>
      </c>
    </row>
    <row r="669" spans="1:21" x14ac:dyDescent="0.3">
      <c r="A669" t="s">
        <v>2998</v>
      </c>
      <c r="B669" t="s">
        <v>35</v>
      </c>
      <c r="C669" t="s">
        <v>2999</v>
      </c>
      <c r="D669" t="s">
        <v>3000</v>
      </c>
      <c r="E669" t="s">
        <v>25</v>
      </c>
      <c r="F669" t="s">
        <v>26</v>
      </c>
      <c r="G669" t="s">
        <v>124</v>
      </c>
      <c r="H669" t="s">
        <v>125</v>
      </c>
      <c r="I669">
        <v>10009</v>
      </c>
      <c r="J669" t="s">
        <v>126</v>
      </c>
      <c r="K669" t="s">
        <v>3001</v>
      </c>
      <c r="L669" t="s">
        <v>31</v>
      </c>
      <c r="M669" t="s">
        <v>51</v>
      </c>
      <c r="N669" t="s">
        <v>3002</v>
      </c>
      <c r="O669">
        <v>25.34</v>
      </c>
      <c r="P669">
        <v>6</v>
      </c>
      <c r="Q669">
        <v>0.2</v>
      </c>
      <c r="R669">
        <v>8.8699999999999992</v>
      </c>
      <c r="S669" s="1">
        <v>42135</v>
      </c>
      <c r="T669">
        <v>2015</v>
      </c>
      <c r="U669" s="1">
        <v>42319</v>
      </c>
    </row>
    <row r="670" spans="1:21" x14ac:dyDescent="0.3">
      <c r="A670" t="s">
        <v>3003</v>
      </c>
      <c r="B670" t="s">
        <v>35</v>
      </c>
      <c r="C670" t="s">
        <v>3004</v>
      </c>
      <c r="D670" t="s">
        <v>3005</v>
      </c>
      <c r="E670" t="s">
        <v>38</v>
      </c>
      <c r="F670" t="s">
        <v>26</v>
      </c>
      <c r="G670" t="s">
        <v>124</v>
      </c>
      <c r="H670" t="s">
        <v>125</v>
      </c>
      <c r="I670">
        <v>10035</v>
      </c>
      <c r="J670" t="s">
        <v>126</v>
      </c>
      <c r="K670" t="s">
        <v>3006</v>
      </c>
      <c r="L670" t="s">
        <v>31</v>
      </c>
      <c r="M670" t="s">
        <v>51</v>
      </c>
      <c r="N670" t="s">
        <v>3007</v>
      </c>
      <c r="O670">
        <v>232.4</v>
      </c>
      <c r="P670">
        <v>5</v>
      </c>
      <c r="Q670">
        <v>0.2</v>
      </c>
      <c r="R670">
        <v>78.44</v>
      </c>
      <c r="S670" s="1">
        <v>42630</v>
      </c>
      <c r="T670">
        <v>2016</v>
      </c>
      <c r="U670" s="1">
        <v>42635</v>
      </c>
    </row>
    <row r="671" spans="1:21" x14ac:dyDescent="0.3">
      <c r="A671" t="s">
        <v>3008</v>
      </c>
      <c r="B671" t="s">
        <v>22</v>
      </c>
      <c r="C671" t="s">
        <v>2929</v>
      </c>
      <c r="D671" t="s">
        <v>2930</v>
      </c>
      <c r="E671" t="s">
        <v>25</v>
      </c>
      <c r="F671" t="s">
        <v>26</v>
      </c>
      <c r="G671" t="s">
        <v>1222</v>
      </c>
      <c r="H671" t="s">
        <v>493</v>
      </c>
      <c r="I671">
        <v>39503</v>
      </c>
      <c r="J671" t="s">
        <v>41</v>
      </c>
      <c r="K671" t="s">
        <v>1333</v>
      </c>
      <c r="L671" t="s">
        <v>74</v>
      </c>
      <c r="M671" t="s">
        <v>157</v>
      </c>
      <c r="N671" t="s">
        <v>1334</v>
      </c>
      <c r="O671">
        <v>86.45</v>
      </c>
      <c r="P671">
        <v>7</v>
      </c>
      <c r="Q671">
        <v>0</v>
      </c>
      <c r="R671">
        <v>38.04</v>
      </c>
      <c r="S671" s="1">
        <v>42449</v>
      </c>
      <c r="T671">
        <v>2016</v>
      </c>
      <c r="U671" s="1">
        <v>42454</v>
      </c>
    </row>
    <row r="672" spans="1:21" x14ac:dyDescent="0.3">
      <c r="A672" t="s">
        <v>3009</v>
      </c>
      <c r="B672" t="s">
        <v>35</v>
      </c>
      <c r="C672" t="s">
        <v>1443</v>
      </c>
      <c r="D672" t="s">
        <v>1444</v>
      </c>
      <c r="E672" t="s">
        <v>25</v>
      </c>
      <c r="F672" t="s">
        <v>26</v>
      </c>
      <c r="G672" t="s">
        <v>3010</v>
      </c>
      <c r="H672" t="s">
        <v>28</v>
      </c>
      <c r="I672">
        <v>92399</v>
      </c>
      <c r="J672" t="s">
        <v>29</v>
      </c>
      <c r="K672" t="s">
        <v>3011</v>
      </c>
      <c r="L672" t="s">
        <v>31</v>
      </c>
      <c r="M672" t="s">
        <v>227</v>
      </c>
      <c r="N672" t="s">
        <v>3012</v>
      </c>
      <c r="O672">
        <v>50.8</v>
      </c>
      <c r="P672">
        <v>5</v>
      </c>
      <c r="Q672">
        <v>0</v>
      </c>
      <c r="R672">
        <v>13.21</v>
      </c>
      <c r="S672" s="1">
        <v>42229</v>
      </c>
      <c r="T672">
        <v>2015</v>
      </c>
      <c r="U672" s="1">
        <v>42236</v>
      </c>
    </row>
    <row r="673" spans="1:21" x14ac:dyDescent="0.3">
      <c r="A673" t="s">
        <v>3013</v>
      </c>
      <c r="B673" t="s">
        <v>35</v>
      </c>
      <c r="C673" t="s">
        <v>818</v>
      </c>
      <c r="D673" t="s">
        <v>819</v>
      </c>
      <c r="E673" t="s">
        <v>38</v>
      </c>
      <c r="F673" t="s">
        <v>26</v>
      </c>
      <c r="G673" t="s">
        <v>124</v>
      </c>
      <c r="H673" t="s">
        <v>125</v>
      </c>
      <c r="I673">
        <v>10024</v>
      </c>
      <c r="J673" t="s">
        <v>126</v>
      </c>
      <c r="K673" t="s">
        <v>3014</v>
      </c>
      <c r="L673" t="s">
        <v>91</v>
      </c>
      <c r="M673" t="s">
        <v>184</v>
      </c>
      <c r="N673" t="s">
        <v>3015</v>
      </c>
      <c r="O673">
        <v>89.97</v>
      </c>
      <c r="P673">
        <v>3</v>
      </c>
      <c r="Q673">
        <v>0</v>
      </c>
      <c r="R673">
        <v>18.89</v>
      </c>
      <c r="S673" s="1">
        <v>42730</v>
      </c>
      <c r="T673">
        <v>2016</v>
      </c>
      <c r="U673" s="1">
        <v>42735</v>
      </c>
    </row>
    <row r="674" spans="1:21" x14ac:dyDescent="0.3">
      <c r="A674" t="s">
        <v>3016</v>
      </c>
      <c r="B674" t="s">
        <v>35</v>
      </c>
      <c r="C674" t="s">
        <v>3017</v>
      </c>
      <c r="D674" t="s">
        <v>3018</v>
      </c>
      <c r="E674" t="s">
        <v>80</v>
      </c>
      <c r="F674" t="s">
        <v>26</v>
      </c>
      <c r="G674" t="s">
        <v>330</v>
      </c>
      <c r="H674" t="s">
        <v>89</v>
      </c>
      <c r="I674">
        <v>60610</v>
      </c>
      <c r="J674" t="s">
        <v>58</v>
      </c>
      <c r="K674" t="s">
        <v>1845</v>
      </c>
      <c r="L674" t="s">
        <v>31</v>
      </c>
      <c r="M674" t="s">
        <v>43</v>
      </c>
      <c r="N674" t="s">
        <v>84</v>
      </c>
      <c r="O674">
        <v>73.010000000000005</v>
      </c>
      <c r="P674">
        <v>9</v>
      </c>
      <c r="Q674">
        <v>0.2</v>
      </c>
      <c r="R674">
        <v>26.47</v>
      </c>
      <c r="S674" s="1">
        <v>42925</v>
      </c>
      <c r="T674">
        <v>2017</v>
      </c>
      <c r="U674" s="1">
        <v>42991</v>
      </c>
    </row>
    <row r="675" spans="1:21" x14ac:dyDescent="0.3">
      <c r="A675" t="s">
        <v>3019</v>
      </c>
      <c r="B675" t="s">
        <v>114</v>
      </c>
      <c r="C675" t="s">
        <v>3020</v>
      </c>
      <c r="D675" t="s">
        <v>3021</v>
      </c>
      <c r="E675" t="s">
        <v>38</v>
      </c>
      <c r="F675" t="s">
        <v>26</v>
      </c>
      <c r="G675" t="s">
        <v>3022</v>
      </c>
      <c r="H675" t="s">
        <v>28</v>
      </c>
      <c r="I675">
        <v>92691</v>
      </c>
      <c r="J675" t="s">
        <v>29</v>
      </c>
      <c r="K675" t="s">
        <v>3023</v>
      </c>
      <c r="L675" t="s">
        <v>74</v>
      </c>
      <c r="M675" t="s">
        <v>742</v>
      </c>
      <c r="N675" t="s">
        <v>3024</v>
      </c>
      <c r="O675">
        <v>290.67</v>
      </c>
      <c r="P675">
        <v>2</v>
      </c>
      <c r="Q675">
        <v>0.15</v>
      </c>
      <c r="R675">
        <v>3.42</v>
      </c>
      <c r="S675" s="1">
        <v>41670</v>
      </c>
      <c r="T675">
        <v>2014</v>
      </c>
      <c r="U675" s="1">
        <v>41672</v>
      </c>
    </row>
    <row r="676" spans="1:21" x14ac:dyDescent="0.3">
      <c r="A676" t="s">
        <v>3025</v>
      </c>
      <c r="B676" t="s">
        <v>35</v>
      </c>
      <c r="C676" t="s">
        <v>3026</v>
      </c>
      <c r="D676" t="s">
        <v>3027</v>
      </c>
      <c r="E676" t="s">
        <v>25</v>
      </c>
      <c r="F676" t="s">
        <v>26</v>
      </c>
      <c r="G676" t="s">
        <v>313</v>
      </c>
      <c r="H676" t="s">
        <v>82</v>
      </c>
      <c r="I676">
        <v>75217</v>
      </c>
      <c r="J676" t="s">
        <v>58</v>
      </c>
      <c r="K676" t="s">
        <v>3028</v>
      </c>
      <c r="L676" t="s">
        <v>31</v>
      </c>
      <c r="M676" t="s">
        <v>43</v>
      </c>
      <c r="N676" t="s">
        <v>3029</v>
      </c>
      <c r="O676">
        <v>14.35</v>
      </c>
      <c r="P676">
        <v>3</v>
      </c>
      <c r="Q676">
        <v>0.2</v>
      </c>
      <c r="R676">
        <v>4.49</v>
      </c>
      <c r="S676" s="1">
        <v>41889</v>
      </c>
      <c r="T676">
        <v>2014</v>
      </c>
      <c r="U676" s="1">
        <v>41889</v>
      </c>
    </row>
    <row r="677" spans="1:21" x14ac:dyDescent="0.3">
      <c r="A677" t="s">
        <v>3030</v>
      </c>
      <c r="B677" t="s">
        <v>724</v>
      </c>
      <c r="C677" t="s">
        <v>2924</v>
      </c>
      <c r="D677" t="s">
        <v>2925</v>
      </c>
      <c r="E677" t="s">
        <v>38</v>
      </c>
      <c r="F677" t="s">
        <v>26</v>
      </c>
      <c r="G677" t="s">
        <v>530</v>
      </c>
      <c r="H677" t="s">
        <v>531</v>
      </c>
      <c r="I677">
        <v>73071</v>
      </c>
      <c r="J677" t="s">
        <v>58</v>
      </c>
      <c r="K677" t="s">
        <v>702</v>
      </c>
      <c r="L677" t="s">
        <v>91</v>
      </c>
      <c r="M677" t="s">
        <v>184</v>
      </c>
      <c r="N677" t="s">
        <v>3031</v>
      </c>
      <c r="O677">
        <v>1287.45</v>
      </c>
      <c r="P677">
        <v>5</v>
      </c>
      <c r="Q677">
        <v>0</v>
      </c>
      <c r="R677">
        <v>244.62</v>
      </c>
      <c r="S677" s="1">
        <v>42454</v>
      </c>
      <c r="T677">
        <v>2016</v>
      </c>
      <c r="U677" s="1">
        <v>42454</v>
      </c>
    </row>
    <row r="678" spans="1:21" x14ac:dyDescent="0.3">
      <c r="A678" t="s">
        <v>3032</v>
      </c>
      <c r="B678" t="s">
        <v>114</v>
      </c>
      <c r="C678" t="s">
        <v>3033</v>
      </c>
      <c r="D678" t="s">
        <v>3034</v>
      </c>
      <c r="E678" t="s">
        <v>25</v>
      </c>
      <c r="F678" t="s">
        <v>26</v>
      </c>
      <c r="G678" t="s">
        <v>3035</v>
      </c>
      <c r="H678" t="s">
        <v>82</v>
      </c>
      <c r="I678">
        <v>77301</v>
      </c>
      <c r="J678" t="s">
        <v>58</v>
      </c>
      <c r="K678" t="s">
        <v>3036</v>
      </c>
      <c r="L678" t="s">
        <v>31</v>
      </c>
      <c r="M678" t="s">
        <v>60</v>
      </c>
      <c r="N678" t="s">
        <v>3037</v>
      </c>
      <c r="O678">
        <v>111.67</v>
      </c>
      <c r="P678">
        <v>9</v>
      </c>
      <c r="Q678">
        <v>0.2</v>
      </c>
      <c r="R678">
        <v>6.98</v>
      </c>
      <c r="S678" s="1">
        <v>42380</v>
      </c>
      <c r="T678">
        <v>2016</v>
      </c>
      <c r="U678" s="1">
        <v>42471</v>
      </c>
    </row>
    <row r="679" spans="1:21" x14ac:dyDescent="0.3">
      <c r="A679" t="s">
        <v>3038</v>
      </c>
      <c r="B679" t="s">
        <v>114</v>
      </c>
      <c r="C679" t="s">
        <v>734</v>
      </c>
      <c r="D679" t="s">
        <v>735</v>
      </c>
      <c r="E679" t="s">
        <v>38</v>
      </c>
      <c r="F679" t="s">
        <v>26</v>
      </c>
      <c r="G679" t="s">
        <v>199</v>
      </c>
      <c r="H679" t="s">
        <v>200</v>
      </c>
      <c r="I679">
        <v>19120</v>
      </c>
      <c r="J679" t="s">
        <v>126</v>
      </c>
      <c r="K679" t="s">
        <v>3039</v>
      </c>
      <c r="L679" t="s">
        <v>74</v>
      </c>
      <c r="M679" t="s">
        <v>157</v>
      </c>
      <c r="N679" t="s">
        <v>3040</v>
      </c>
      <c r="O679">
        <v>24.05</v>
      </c>
      <c r="P679">
        <v>9</v>
      </c>
      <c r="Q679">
        <v>0.2</v>
      </c>
      <c r="R679">
        <v>7.21</v>
      </c>
      <c r="S679" s="1">
        <v>43062</v>
      </c>
      <c r="T679">
        <v>2017</v>
      </c>
      <c r="U679" s="1">
        <v>43063</v>
      </c>
    </row>
    <row r="680" spans="1:21" x14ac:dyDescent="0.3">
      <c r="A680" t="s">
        <v>3041</v>
      </c>
      <c r="B680" t="s">
        <v>114</v>
      </c>
      <c r="C680" t="s">
        <v>2431</v>
      </c>
      <c r="D680" t="s">
        <v>2432</v>
      </c>
      <c r="E680" t="s">
        <v>25</v>
      </c>
      <c r="F680" t="s">
        <v>26</v>
      </c>
      <c r="G680" t="s">
        <v>2321</v>
      </c>
      <c r="H680" t="s">
        <v>103</v>
      </c>
      <c r="I680">
        <v>33614</v>
      </c>
      <c r="J680" t="s">
        <v>41</v>
      </c>
      <c r="K680" t="s">
        <v>2494</v>
      </c>
      <c r="L680" t="s">
        <v>31</v>
      </c>
      <c r="M680" t="s">
        <v>140</v>
      </c>
      <c r="N680" t="s">
        <v>2495</v>
      </c>
      <c r="O680">
        <v>2.9</v>
      </c>
      <c r="P680">
        <v>1</v>
      </c>
      <c r="Q680">
        <v>0.2</v>
      </c>
      <c r="R680">
        <v>0.98</v>
      </c>
      <c r="S680" s="1">
        <v>42974</v>
      </c>
      <c r="T680">
        <v>2017</v>
      </c>
      <c r="U680" s="1">
        <v>42977</v>
      </c>
    </row>
    <row r="681" spans="1:21" x14ac:dyDescent="0.3">
      <c r="A681" t="s">
        <v>3042</v>
      </c>
      <c r="B681" t="s">
        <v>22</v>
      </c>
      <c r="C681" t="s">
        <v>1895</v>
      </c>
      <c r="D681" t="s">
        <v>1896</v>
      </c>
      <c r="E681" t="s">
        <v>38</v>
      </c>
      <c r="F681" t="s">
        <v>26</v>
      </c>
      <c r="G681" t="s">
        <v>313</v>
      </c>
      <c r="H681" t="s">
        <v>82</v>
      </c>
      <c r="I681">
        <v>75081</v>
      </c>
      <c r="J681" t="s">
        <v>58</v>
      </c>
      <c r="K681" t="s">
        <v>3043</v>
      </c>
      <c r="L681" t="s">
        <v>31</v>
      </c>
      <c r="M681" t="s">
        <v>43</v>
      </c>
      <c r="N681" t="s">
        <v>3044</v>
      </c>
      <c r="O681">
        <v>6.85</v>
      </c>
      <c r="P681">
        <v>2</v>
      </c>
      <c r="Q681">
        <v>0.2</v>
      </c>
      <c r="R681">
        <v>2.14</v>
      </c>
      <c r="S681" s="1">
        <v>42819</v>
      </c>
      <c r="T681">
        <v>2017</v>
      </c>
      <c r="U681" s="1">
        <v>42824</v>
      </c>
    </row>
    <row r="682" spans="1:21" x14ac:dyDescent="0.3">
      <c r="A682" t="s">
        <v>3045</v>
      </c>
      <c r="B682" t="s">
        <v>724</v>
      </c>
      <c r="C682" t="s">
        <v>1594</v>
      </c>
      <c r="D682" t="s">
        <v>1595</v>
      </c>
      <c r="E682" t="s">
        <v>38</v>
      </c>
      <c r="F682" t="s">
        <v>26</v>
      </c>
      <c r="G682" t="s">
        <v>27</v>
      </c>
      <c r="H682" t="s">
        <v>28</v>
      </c>
      <c r="I682">
        <v>90004</v>
      </c>
      <c r="J682" t="s">
        <v>29</v>
      </c>
      <c r="K682" t="s">
        <v>97</v>
      </c>
      <c r="L682" t="s">
        <v>31</v>
      </c>
      <c r="M682" t="s">
        <v>60</v>
      </c>
      <c r="N682" t="s">
        <v>98</v>
      </c>
      <c r="O682">
        <v>77.88</v>
      </c>
      <c r="P682">
        <v>2</v>
      </c>
      <c r="Q682">
        <v>0</v>
      </c>
      <c r="R682">
        <v>3.89</v>
      </c>
      <c r="S682" s="1">
        <v>42294</v>
      </c>
      <c r="T682">
        <v>2015</v>
      </c>
      <c r="U682" s="1">
        <v>42294</v>
      </c>
    </row>
    <row r="683" spans="1:21" x14ac:dyDescent="0.3">
      <c r="A683" t="s">
        <v>3046</v>
      </c>
      <c r="B683" t="s">
        <v>35</v>
      </c>
      <c r="C683" t="s">
        <v>1640</v>
      </c>
      <c r="D683" t="s">
        <v>1641</v>
      </c>
      <c r="E683" t="s">
        <v>38</v>
      </c>
      <c r="F683" t="s">
        <v>26</v>
      </c>
      <c r="G683" t="s">
        <v>525</v>
      </c>
      <c r="H683" t="s">
        <v>220</v>
      </c>
      <c r="I683">
        <v>43229</v>
      </c>
      <c r="J683" t="s">
        <v>126</v>
      </c>
      <c r="K683" t="s">
        <v>2621</v>
      </c>
      <c r="L683" t="s">
        <v>31</v>
      </c>
      <c r="M683" t="s">
        <v>43</v>
      </c>
      <c r="N683" t="s">
        <v>2622</v>
      </c>
      <c r="O683">
        <v>10.37</v>
      </c>
      <c r="P683">
        <v>2</v>
      </c>
      <c r="Q683">
        <v>0.2</v>
      </c>
      <c r="R683">
        <v>3.63</v>
      </c>
      <c r="S683" s="1">
        <v>42855</v>
      </c>
      <c r="T683">
        <v>2017</v>
      </c>
      <c r="U683" s="1">
        <v>42891</v>
      </c>
    </row>
    <row r="684" spans="1:21" x14ac:dyDescent="0.3">
      <c r="A684" t="s">
        <v>3047</v>
      </c>
      <c r="B684" t="s">
        <v>35</v>
      </c>
      <c r="C684" t="s">
        <v>711</v>
      </c>
      <c r="D684" t="s">
        <v>712</v>
      </c>
      <c r="E684" t="s">
        <v>80</v>
      </c>
      <c r="F684" t="s">
        <v>26</v>
      </c>
      <c r="G684" t="s">
        <v>124</v>
      </c>
      <c r="H684" t="s">
        <v>125</v>
      </c>
      <c r="I684">
        <v>10024</v>
      </c>
      <c r="J684" t="s">
        <v>126</v>
      </c>
      <c r="K684" t="s">
        <v>3048</v>
      </c>
      <c r="L684" t="s">
        <v>74</v>
      </c>
      <c r="M684" t="s">
        <v>146</v>
      </c>
      <c r="N684" t="s">
        <v>3049</v>
      </c>
      <c r="O684">
        <v>271.76</v>
      </c>
      <c r="P684">
        <v>2</v>
      </c>
      <c r="Q684">
        <v>0.1</v>
      </c>
      <c r="R684">
        <v>60.39</v>
      </c>
      <c r="S684" s="1">
        <v>42164</v>
      </c>
      <c r="T684">
        <v>2015</v>
      </c>
      <c r="U684" s="1">
        <v>42260</v>
      </c>
    </row>
    <row r="685" spans="1:21" x14ac:dyDescent="0.3">
      <c r="A685" t="s">
        <v>3050</v>
      </c>
      <c r="B685" t="s">
        <v>35</v>
      </c>
      <c r="C685" t="s">
        <v>3051</v>
      </c>
      <c r="D685" t="s">
        <v>3052</v>
      </c>
      <c r="E685" t="s">
        <v>80</v>
      </c>
      <c r="F685" t="s">
        <v>26</v>
      </c>
      <c r="G685" t="s">
        <v>3053</v>
      </c>
      <c r="H685" t="s">
        <v>1140</v>
      </c>
      <c r="I685">
        <v>52001</v>
      </c>
      <c r="J685" t="s">
        <v>58</v>
      </c>
      <c r="K685" t="s">
        <v>1818</v>
      </c>
      <c r="L685" t="s">
        <v>74</v>
      </c>
      <c r="M685" t="s">
        <v>146</v>
      </c>
      <c r="N685" t="s">
        <v>1819</v>
      </c>
      <c r="O685">
        <v>1408.1</v>
      </c>
      <c r="P685">
        <v>10</v>
      </c>
      <c r="Q685">
        <v>0</v>
      </c>
      <c r="R685">
        <v>394.27</v>
      </c>
      <c r="S685" s="1">
        <v>42271</v>
      </c>
      <c r="T685">
        <v>2015</v>
      </c>
      <c r="U685" s="1">
        <v>42275</v>
      </c>
    </row>
    <row r="686" spans="1:21" x14ac:dyDescent="0.3">
      <c r="A686" t="s">
        <v>3054</v>
      </c>
      <c r="B686" t="s">
        <v>724</v>
      </c>
      <c r="C686" t="s">
        <v>3055</v>
      </c>
      <c r="D686" t="s">
        <v>3056</v>
      </c>
      <c r="E686" t="s">
        <v>80</v>
      </c>
      <c r="F686" t="s">
        <v>26</v>
      </c>
      <c r="G686" t="s">
        <v>162</v>
      </c>
      <c r="H686" t="s">
        <v>28</v>
      </c>
      <c r="I686">
        <v>94122</v>
      </c>
      <c r="J686" t="s">
        <v>29</v>
      </c>
      <c r="K686" t="s">
        <v>966</v>
      </c>
      <c r="L686" t="s">
        <v>31</v>
      </c>
      <c r="M686" t="s">
        <v>51</v>
      </c>
      <c r="N686" t="s">
        <v>967</v>
      </c>
      <c r="O686">
        <v>4.3</v>
      </c>
      <c r="P686">
        <v>1</v>
      </c>
      <c r="Q686">
        <v>0.2</v>
      </c>
      <c r="R686">
        <v>1.56</v>
      </c>
      <c r="S686" s="1">
        <v>42337</v>
      </c>
      <c r="T686">
        <v>2015</v>
      </c>
      <c r="U686" s="1">
        <v>42338</v>
      </c>
    </row>
    <row r="687" spans="1:21" x14ac:dyDescent="0.3">
      <c r="A687" t="s">
        <v>3057</v>
      </c>
      <c r="B687" t="s">
        <v>22</v>
      </c>
      <c r="C687" t="s">
        <v>2485</v>
      </c>
      <c r="D687" t="s">
        <v>2486</v>
      </c>
      <c r="E687" t="s">
        <v>38</v>
      </c>
      <c r="F687" t="s">
        <v>26</v>
      </c>
      <c r="G687" t="s">
        <v>124</v>
      </c>
      <c r="H687" t="s">
        <v>125</v>
      </c>
      <c r="I687">
        <v>10024</v>
      </c>
      <c r="J687" t="s">
        <v>126</v>
      </c>
      <c r="K687" t="s">
        <v>3058</v>
      </c>
      <c r="L687" t="s">
        <v>31</v>
      </c>
      <c r="M687" t="s">
        <v>43</v>
      </c>
      <c r="N687" t="s">
        <v>3059</v>
      </c>
      <c r="O687">
        <v>108.92</v>
      </c>
      <c r="P687">
        <v>14</v>
      </c>
      <c r="Q687">
        <v>0</v>
      </c>
      <c r="R687">
        <v>49.01</v>
      </c>
      <c r="S687" s="1">
        <v>41946</v>
      </c>
      <c r="T687">
        <v>2014</v>
      </c>
      <c r="U687" s="1">
        <v>41946</v>
      </c>
    </row>
    <row r="688" spans="1:21" x14ac:dyDescent="0.3">
      <c r="A688" t="s">
        <v>3060</v>
      </c>
      <c r="B688" t="s">
        <v>35</v>
      </c>
      <c r="C688" t="s">
        <v>305</v>
      </c>
      <c r="D688" t="s">
        <v>306</v>
      </c>
      <c r="E688" t="s">
        <v>38</v>
      </c>
      <c r="F688" t="s">
        <v>26</v>
      </c>
      <c r="G688" t="s">
        <v>219</v>
      </c>
      <c r="H688" t="s">
        <v>768</v>
      </c>
      <c r="I688">
        <v>19711</v>
      </c>
      <c r="J688" t="s">
        <v>126</v>
      </c>
      <c r="K688" t="s">
        <v>3061</v>
      </c>
      <c r="L688" t="s">
        <v>31</v>
      </c>
      <c r="M688" t="s">
        <v>60</v>
      </c>
      <c r="N688" t="s">
        <v>3062</v>
      </c>
      <c r="O688">
        <v>29.9</v>
      </c>
      <c r="P688">
        <v>5</v>
      </c>
      <c r="Q688">
        <v>0</v>
      </c>
      <c r="R688">
        <v>5.08</v>
      </c>
      <c r="S688" s="1">
        <v>42344</v>
      </c>
      <c r="T688">
        <v>2015</v>
      </c>
      <c r="U688" s="1">
        <v>42344</v>
      </c>
    </row>
    <row r="689" spans="1:21" x14ac:dyDescent="0.3">
      <c r="A689" t="s">
        <v>3063</v>
      </c>
      <c r="B689" t="s">
        <v>114</v>
      </c>
      <c r="C689" t="s">
        <v>3064</v>
      </c>
      <c r="D689" t="s">
        <v>3065</v>
      </c>
      <c r="E689" t="s">
        <v>25</v>
      </c>
      <c r="F689" t="s">
        <v>26</v>
      </c>
      <c r="G689" t="s">
        <v>124</v>
      </c>
      <c r="H689" t="s">
        <v>125</v>
      </c>
      <c r="I689">
        <v>10024</v>
      </c>
      <c r="J689" t="s">
        <v>126</v>
      </c>
      <c r="K689" t="s">
        <v>3066</v>
      </c>
      <c r="L689" t="s">
        <v>31</v>
      </c>
      <c r="M689" t="s">
        <v>43</v>
      </c>
      <c r="N689" t="s">
        <v>84</v>
      </c>
      <c r="O689">
        <v>70.88</v>
      </c>
      <c r="P689">
        <v>2</v>
      </c>
      <c r="Q689">
        <v>0</v>
      </c>
      <c r="R689">
        <v>33.31</v>
      </c>
      <c r="S689" s="1">
        <v>42529</v>
      </c>
      <c r="T689">
        <v>2016</v>
      </c>
      <c r="U689" s="1">
        <v>42559</v>
      </c>
    </row>
    <row r="690" spans="1:21" x14ac:dyDescent="0.3">
      <c r="A690" t="s">
        <v>3067</v>
      </c>
      <c r="B690" t="s">
        <v>35</v>
      </c>
      <c r="C690" t="s">
        <v>2217</v>
      </c>
      <c r="D690" t="s">
        <v>2218</v>
      </c>
      <c r="E690" t="s">
        <v>80</v>
      </c>
      <c r="F690" t="s">
        <v>26</v>
      </c>
      <c r="G690" t="s">
        <v>981</v>
      </c>
      <c r="H690" t="s">
        <v>1250</v>
      </c>
      <c r="I690">
        <v>36830</v>
      </c>
      <c r="J690" t="s">
        <v>41</v>
      </c>
      <c r="K690" t="s">
        <v>3068</v>
      </c>
      <c r="L690" t="s">
        <v>31</v>
      </c>
      <c r="M690" t="s">
        <v>227</v>
      </c>
      <c r="N690" t="s">
        <v>3069</v>
      </c>
      <c r="O690">
        <v>3.76</v>
      </c>
      <c r="P690">
        <v>2</v>
      </c>
      <c r="Q690">
        <v>0</v>
      </c>
      <c r="R690">
        <v>1.0900000000000001</v>
      </c>
      <c r="S690" s="1">
        <v>43045</v>
      </c>
      <c r="T690">
        <v>2017</v>
      </c>
      <c r="U690" s="1">
        <v>43045</v>
      </c>
    </row>
    <row r="691" spans="1:21" x14ac:dyDescent="0.3">
      <c r="A691" t="s">
        <v>3070</v>
      </c>
      <c r="B691" t="s">
        <v>35</v>
      </c>
      <c r="C691" t="s">
        <v>3071</v>
      </c>
      <c r="D691" t="s">
        <v>3072</v>
      </c>
      <c r="E691" t="s">
        <v>38</v>
      </c>
      <c r="F691" t="s">
        <v>26</v>
      </c>
      <c r="G691" t="s">
        <v>27</v>
      </c>
      <c r="H691" t="s">
        <v>28</v>
      </c>
      <c r="I691">
        <v>90049</v>
      </c>
      <c r="J691" t="s">
        <v>29</v>
      </c>
      <c r="K691" t="s">
        <v>3073</v>
      </c>
      <c r="L691" t="s">
        <v>31</v>
      </c>
      <c r="M691" t="s">
        <v>51</v>
      </c>
      <c r="N691" t="s">
        <v>3074</v>
      </c>
      <c r="O691">
        <v>27.26</v>
      </c>
      <c r="P691">
        <v>2</v>
      </c>
      <c r="Q691">
        <v>0.2</v>
      </c>
      <c r="R691">
        <v>8.86</v>
      </c>
      <c r="S691" s="1">
        <v>42561</v>
      </c>
      <c r="T691">
        <v>2016</v>
      </c>
      <c r="U691" s="1">
        <v>42656</v>
      </c>
    </row>
    <row r="692" spans="1:21" x14ac:dyDescent="0.3">
      <c r="A692" t="s">
        <v>3075</v>
      </c>
      <c r="B692" t="s">
        <v>22</v>
      </c>
      <c r="C692" t="s">
        <v>2217</v>
      </c>
      <c r="D692" t="s">
        <v>2218</v>
      </c>
      <c r="E692" t="s">
        <v>80</v>
      </c>
      <c r="F692" t="s">
        <v>26</v>
      </c>
      <c r="G692" t="s">
        <v>1796</v>
      </c>
      <c r="H692" t="s">
        <v>40</v>
      </c>
      <c r="I692">
        <v>27604</v>
      </c>
      <c r="J692" t="s">
        <v>41</v>
      </c>
      <c r="K692" t="s">
        <v>3076</v>
      </c>
      <c r="L692" t="s">
        <v>91</v>
      </c>
      <c r="M692" t="s">
        <v>92</v>
      </c>
      <c r="N692" t="s">
        <v>3077</v>
      </c>
      <c r="O692">
        <v>471.92</v>
      </c>
      <c r="P692">
        <v>2</v>
      </c>
      <c r="Q692">
        <v>0.2</v>
      </c>
      <c r="R692">
        <v>29.5</v>
      </c>
      <c r="S692" s="1">
        <v>41714</v>
      </c>
      <c r="T692">
        <v>2014</v>
      </c>
      <c r="U692" s="1">
        <v>41719</v>
      </c>
    </row>
    <row r="693" spans="1:21" x14ac:dyDescent="0.3">
      <c r="A693" t="s">
        <v>3078</v>
      </c>
      <c r="B693" t="s">
        <v>22</v>
      </c>
      <c r="C693" t="s">
        <v>3079</v>
      </c>
      <c r="D693" t="s">
        <v>3080</v>
      </c>
      <c r="E693" t="s">
        <v>38</v>
      </c>
      <c r="F693" t="s">
        <v>26</v>
      </c>
      <c r="G693" t="s">
        <v>1802</v>
      </c>
      <c r="H693" t="s">
        <v>689</v>
      </c>
      <c r="I693">
        <v>31204</v>
      </c>
      <c r="J693" t="s">
        <v>41</v>
      </c>
      <c r="K693" t="s">
        <v>3081</v>
      </c>
      <c r="L693" t="s">
        <v>31</v>
      </c>
      <c r="M693" t="s">
        <v>51</v>
      </c>
      <c r="N693" t="s">
        <v>3082</v>
      </c>
      <c r="O693">
        <v>58.72</v>
      </c>
      <c r="P693">
        <v>4</v>
      </c>
      <c r="Q693">
        <v>0</v>
      </c>
      <c r="R693">
        <v>27.01</v>
      </c>
      <c r="S693" s="1">
        <v>42007</v>
      </c>
      <c r="T693">
        <v>2015</v>
      </c>
      <c r="U693" s="1">
        <v>42038</v>
      </c>
    </row>
    <row r="694" spans="1:21" x14ac:dyDescent="0.3">
      <c r="A694" t="s">
        <v>3083</v>
      </c>
      <c r="B694" t="s">
        <v>35</v>
      </c>
      <c r="C694" t="s">
        <v>70</v>
      </c>
      <c r="D694" t="s">
        <v>71</v>
      </c>
      <c r="E694" t="s">
        <v>38</v>
      </c>
      <c r="F694" t="s">
        <v>26</v>
      </c>
      <c r="G694" t="s">
        <v>3084</v>
      </c>
      <c r="H694" t="s">
        <v>301</v>
      </c>
      <c r="I694">
        <v>37211</v>
      </c>
      <c r="J694" t="s">
        <v>41</v>
      </c>
      <c r="K694" t="s">
        <v>3085</v>
      </c>
      <c r="L694" t="s">
        <v>31</v>
      </c>
      <c r="M694" t="s">
        <v>227</v>
      </c>
      <c r="N694" t="s">
        <v>3086</v>
      </c>
      <c r="O694">
        <v>5.16</v>
      </c>
      <c r="P694">
        <v>3</v>
      </c>
      <c r="Q694">
        <v>0.2</v>
      </c>
      <c r="R694">
        <v>0.84</v>
      </c>
      <c r="S694" s="1">
        <v>42254</v>
      </c>
      <c r="T694">
        <v>2015</v>
      </c>
      <c r="U694" s="1">
        <v>42254</v>
      </c>
    </row>
    <row r="695" spans="1:21" x14ac:dyDescent="0.3">
      <c r="A695" t="s">
        <v>3087</v>
      </c>
      <c r="B695" t="s">
        <v>35</v>
      </c>
      <c r="C695" t="s">
        <v>334</v>
      </c>
      <c r="D695" t="s">
        <v>335</v>
      </c>
      <c r="E695" t="s">
        <v>38</v>
      </c>
      <c r="F695" t="s">
        <v>26</v>
      </c>
      <c r="G695" t="s">
        <v>3084</v>
      </c>
      <c r="H695" t="s">
        <v>301</v>
      </c>
      <c r="I695">
        <v>37211</v>
      </c>
      <c r="J695" t="s">
        <v>41</v>
      </c>
      <c r="K695" t="s">
        <v>3088</v>
      </c>
      <c r="L695" t="s">
        <v>31</v>
      </c>
      <c r="M695" t="s">
        <v>43</v>
      </c>
      <c r="N695" t="s">
        <v>3089</v>
      </c>
      <c r="O695">
        <v>16.5</v>
      </c>
      <c r="P695">
        <v>2</v>
      </c>
      <c r="Q695">
        <v>0.2</v>
      </c>
      <c r="R695">
        <v>5.57</v>
      </c>
      <c r="S695" s="1">
        <v>42420</v>
      </c>
      <c r="T695">
        <v>2016</v>
      </c>
      <c r="U695" s="1">
        <v>42427</v>
      </c>
    </row>
    <row r="696" spans="1:21" x14ac:dyDescent="0.3">
      <c r="A696" t="s">
        <v>3090</v>
      </c>
      <c r="B696" t="s">
        <v>22</v>
      </c>
      <c r="C696" t="s">
        <v>3091</v>
      </c>
      <c r="D696" t="s">
        <v>3092</v>
      </c>
      <c r="E696" t="s">
        <v>25</v>
      </c>
      <c r="F696" t="s">
        <v>26</v>
      </c>
      <c r="G696" t="s">
        <v>313</v>
      </c>
      <c r="H696" t="s">
        <v>82</v>
      </c>
      <c r="I696">
        <v>75081</v>
      </c>
      <c r="J696" t="s">
        <v>58</v>
      </c>
      <c r="K696" t="s">
        <v>3093</v>
      </c>
      <c r="L696" t="s">
        <v>91</v>
      </c>
      <c r="M696" t="s">
        <v>92</v>
      </c>
      <c r="N696" t="s">
        <v>3094</v>
      </c>
      <c r="O696">
        <v>492.77</v>
      </c>
      <c r="P696">
        <v>4</v>
      </c>
      <c r="Q696">
        <v>0.2</v>
      </c>
      <c r="R696">
        <v>55.44</v>
      </c>
      <c r="S696" s="1">
        <v>42866</v>
      </c>
      <c r="T696">
        <v>2017</v>
      </c>
      <c r="U696" s="1">
        <v>43019</v>
      </c>
    </row>
    <row r="697" spans="1:21" x14ac:dyDescent="0.3">
      <c r="A697" t="s">
        <v>3095</v>
      </c>
      <c r="B697" t="s">
        <v>22</v>
      </c>
      <c r="C697" t="s">
        <v>2485</v>
      </c>
      <c r="D697" t="s">
        <v>2486</v>
      </c>
      <c r="E697" t="s">
        <v>38</v>
      </c>
      <c r="F697" t="s">
        <v>26</v>
      </c>
      <c r="G697" t="s">
        <v>3096</v>
      </c>
      <c r="H697" t="s">
        <v>283</v>
      </c>
      <c r="I697">
        <v>8861</v>
      </c>
      <c r="J697" t="s">
        <v>126</v>
      </c>
      <c r="K697" t="s">
        <v>3097</v>
      </c>
      <c r="L697" t="s">
        <v>31</v>
      </c>
      <c r="M697" t="s">
        <v>227</v>
      </c>
      <c r="N697" t="s">
        <v>3098</v>
      </c>
      <c r="O697">
        <v>286.79000000000002</v>
      </c>
      <c r="P697">
        <v>7</v>
      </c>
      <c r="Q697">
        <v>0</v>
      </c>
      <c r="R697">
        <v>74.569999999999993</v>
      </c>
      <c r="S697" s="1">
        <v>42055</v>
      </c>
      <c r="T697">
        <v>2015</v>
      </c>
      <c r="U697" s="1">
        <v>42058</v>
      </c>
    </row>
    <row r="698" spans="1:21" x14ac:dyDescent="0.3">
      <c r="A698" t="s">
        <v>3099</v>
      </c>
      <c r="B698" t="s">
        <v>35</v>
      </c>
      <c r="C698" t="s">
        <v>3100</v>
      </c>
      <c r="D698" t="s">
        <v>3101</v>
      </c>
      <c r="E698" t="s">
        <v>80</v>
      </c>
      <c r="F698" t="s">
        <v>26</v>
      </c>
      <c r="G698" t="s">
        <v>630</v>
      </c>
      <c r="H698" t="s">
        <v>103</v>
      </c>
      <c r="I698">
        <v>32216</v>
      </c>
      <c r="J698" t="s">
        <v>41</v>
      </c>
      <c r="K698" t="s">
        <v>133</v>
      </c>
      <c r="L698" t="s">
        <v>31</v>
      </c>
      <c r="M698" t="s">
        <v>43</v>
      </c>
      <c r="N698" t="s">
        <v>134</v>
      </c>
      <c r="O698">
        <v>5.08</v>
      </c>
      <c r="P698">
        <v>1</v>
      </c>
      <c r="Q698">
        <v>0.2</v>
      </c>
      <c r="R698">
        <v>1.65</v>
      </c>
      <c r="S698" s="1">
        <v>42699</v>
      </c>
      <c r="T698">
        <v>2016</v>
      </c>
      <c r="U698" s="1">
        <v>42704</v>
      </c>
    </row>
    <row r="699" spans="1:21" x14ac:dyDescent="0.3">
      <c r="A699" t="s">
        <v>3102</v>
      </c>
      <c r="B699" t="s">
        <v>22</v>
      </c>
      <c r="C699" t="s">
        <v>1355</v>
      </c>
      <c r="D699" t="s">
        <v>1356</v>
      </c>
      <c r="E699" t="s">
        <v>38</v>
      </c>
      <c r="F699" t="s">
        <v>26</v>
      </c>
      <c r="G699" t="s">
        <v>630</v>
      </c>
      <c r="H699" t="s">
        <v>103</v>
      </c>
      <c r="I699">
        <v>32216</v>
      </c>
      <c r="J699" t="s">
        <v>41</v>
      </c>
      <c r="K699" t="s">
        <v>3103</v>
      </c>
      <c r="L699" t="s">
        <v>91</v>
      </c>
      <c r="M699" t="s">
        <v>184</v>
      </c>
      <c r="N699" t="s">
        <v>3104</v>
      </c>
      <c r="O699">
        <v>47.99</v>
      </c>
      <c r="P699">
        <v>1</v>
      </c>
      <c r="Q699">
        <v>0.2</v>
      </c>
      <c r="R699">
        <v>7.2</v>
      </c>
      <c r="S699" s="1">
        <v>42806</v>
      </c>
      <c r="T699">
        <v>2017</v>
      </c>
      <c r="U699" s="1">
        <v>42867</v>
      </c>
    </row>
    <row r="700" spans="1:21" x14ac:dyDescent="0.3">
      <c r="A700" t="s">
        <v>3105</v>
      </c>
      <c r="B700" t="s">
        <v>35</v>
      </c>
      <c r="C700" t="s">
        <v>1517</v>
      </c>
      <c r="D700" t="s">
        <v>1518</v>
      </c>
      <c r="E700" t="s">
        <v>38</v>
      </c>
      <c r="F700" t="s">
        <v>26</v>
      </c>
      <c r="G700" t="s">
        <v>132</v>
      </c>
      <c r="H700" t="s">
        <v>493</v>
      </c>
      <c r="I700">
        <v>39212</v>
      </c>
      <c r="J700" t="s">
        <v>41</v>
      </c>
      <c r="K700" t="s">
        <v>3106</v>
      </c>
      <c r="L700" t="s">
        <v>74</v>
      </c>
      <c r="M700" t="s">
        <v>157</v>
      </c>
      <c r="N700" t="s">
        <v>3107</v>
      </c>
      <c r="O700">
        <v>133.38</v>
      </c>
      <c r="P700">
        <v>6</v>
      </c>
      <c r="Q700">
        <v>0</v>
      </c>
      <c r="R700">
        <v>58.69</v>
      </c>
      <c r="S700" s="1">
        <v>42718</v>
      </c>
      <c r="T700">
        <v>2016</v>
      </c>
      <c r="U700" s="1">
        <v>42723</v>
      </c>
    </row>
    <row r="701" spans="1:21" x14ac:dyDescent="0.3">
      <c r="A701" t="s">
        <v>3108</v>
      </c>
      <c r="B701" t="s">
        <v>35</v>
      </c>
      <c r="C701" t="s">
        <v>3109</v>
      </c>
      <c r="D701" t="s">
        <v>3110</v>
      </c>
      <c r="E701" t="s">
        <v>38</v>
      </c>
      <c r="F701" t="s">
        <v>26</v>
      </c>
      <c r="G701" t="s">
        <v>630</v>
      </c>
      <c r="H701" t="s">
        <v>40</v>
      </c>
      <c r="I701">
        <v>28540</v>
      </c>
      <c r="J701" t="s">
        <v>41</v>
      </c>
      <c r="K701" t="s">
        <v>3111</v>
      </c>
      <c r="L701" t="s">
        <v>31</v>
      </c>
      <c r="M701" t="s">
        <v>43</v>
      </c>
      <c r="N701" t="s">
        <v>3112</v>
      </c>
      <c r="O701">
        <v>47.95</v>
      </c>
      <c r="P701">
        <v>3</v>
      </c>
      <c r="Q701">
        <v>0.2</v>
      </c>
      <c r="R701">
        <v>16.18</v>
      </c>
      <c r="S701" s="1">
        <v>42159</v>
      </c>
      <c r="T701">
        <v>2015</v>
      </c>
      <c r="U701" s="1">
        <v>42281</v>
      </c>
    </row>
    <row r="702" spans="1:21" x14ac:dyDescent="0.3">
      <c r="A702" t="s">
        <v>3113</v>
      </c>
      <c r="B702" t="s">
        <v>35</v>
      </c>
      <c r="C702" t="s">
        <v>3114</v>
      </c>
      <c r="D702" t="s">
        <v>3115</v>
      </c>
      <c r="E702" t="s">
        <v>38</v>
      </c>
      <c r="F702" t="s">
        <v>26</v>
      </c>
      <c r="G702" t="s">
        <v>162</v>
      </c>
      <c r="H702" t="s">
        <v>28</v>
      </c>
      <c r="I702">
        <v>94122</v>
      </c>
      <c r="J702" t="s">
        <v>29</v>
      </c>
      <c r="K702" t="s">
        <v>1347</v>
      </c>
      <c r="L702" t="s">
        <v>74</v>
      </c>
      <c r="M702" t="s">
        <v>157</v>
      </c>
      <c r="N702" t="s">
        <v>1348</v>
      </c>
      <c r="O702">
        <v>16.739999999999998</v>
      </c>
      <c r="P702">
        <v>2</v>
      </c>
      <c r="Q702">
        <v>0</v>
      </c>
      <c r="R702">
        <v>4.3499999999999996</v>
      </c>
      <c r="S702" s="1">
        <v>42381</v>
      </c>
      <c r="T702">
        <v>2016</v>
      </c>
      <c r="U702" s="1">
        <v>42502</v>
      </c>
    </row>
    <row r="703" spans="1:21" x14ac:dyDescent="0.3">
      <c r="A703" t="s">
        <v>3116</v>
      </c>
      <c r="B703" t="s">
        <v>35</v>
      </c>
      <c r="C703" t="s">
        <v>3117</v>
      </c>
      <c r="D703" t="s">
        <v>3118</v>
      </c>
      <c r="E703" t="s">
        <v>38</v>
      </c>
      <c r="F703" t="s">
        <v>26</v>
      </c>
      <c r="G703" t="s">
        <v>3119</v>
      </c>
      <c r="H703" t="s">
        <v>248</v>
      </c>
      <c r="I703">
        <v>87505</v>
      </c>
      <c r="J703" t="s">
        <v>29</v>
      </c>
      <c r="K703" t="s">
        <v>3120</v>
      </c>
      <c r="L703" t="s">
        <v>91</v>
      </c>
      <c r="M703" t="s">
        <v>184</v>
      </c>
      <c r="N703" t="s">
        <v>3121</v>
      </c>
      <c r="O703">
        <v>92.52</v>
      </c>
      <c r="P703">
        <v>9</v>
      </c>
      <c r="Q703">
        <v>0</v>
      </c>
      <c r="R703">
        <v>18.5</v>
      </c>
      <c r="S703" s="1">
        <v>41882</v>
      </c>
      <c r="T703">
        <v>2014</v>
      </c>
      <c r="U703" s="1">
        <v>41882</v>
      </c>
    </row>
    <row r="704" spans="1:21" x14ac:dyDescent="0.3">
      <c r="A704" t="s">
        <v>3122</v>
      </c>
      <c r="B704" t="s">
        <v>114</v>
      </c>
      <c r="C704" t="s">
        <v>3123</v>
      </c>
      <c r="D704" t="s">
        <v>3124</v>
      </c>
      <c r="E704" t="s">
        <v>38</v>
      </c>
      <c r="F704" t="s">
        <v>26</v>
      </c>
      <c r="G704" t="s">
        <v>3125</v>
      </c>
      <c r="H704" t="s">
        <v>1250</v>
      </c>
      <c r="I704">
        <v>36608</v>
      </c>
      <c r="J704" t="s">
        <v>41</v>
      </c>
      <c r="K704" t="s">
        <v>3126</v>
      </c>
      <c r="L704" t="s">
        <v>74</v>
      </c>
      <c r="M704" t="s">
        <v>157</v>
      </c>
      <c r="N704" t="s">
        <v>3127</v>
      </c>
      <c r="O704">
        <v>8.9600000000000009</v>
      </c>
      <c r="P704">
        <v>2</v>
      </c>
      <c r="Q704">
        <v>0</v>
      </c>
      <c r="R704">
        <v>2.78</v>
      </c>
      <c r="S704" s="1">
        <v>41824</v>
      </c>
      <c r="T704">
        <v>2014</v>
      </c>
      <c r="U704" s="1">
        <v>41916</v>
      </c>
    </row>
    <row r="705" spans="1:21" x14ac:dyDescent="0.3">
      <c r="A705" t="s">
        <v>3128</v>
      </c>
      <c r="B705" t="s">
        <v>35</v>
      </c>
      <c r="C705" t="s">
        <v>3129</v>
      </c>
      <c r="D705" t="s">
        <v>3130</v>
      </c>
      <c r="E705" t="s">
        <v>25</v>
      </c>
      <c r="F705" t="s">
        <v>26</v>
      </c>
      <c r="G705" t="s">
        <v>219</v>
      </c>
      <c r="H705" t="s">
        <v>768</v>
      </c>
      <c r="I705">
        <v>19711</v>
      </c>
      <c r="J705" t="s">
        <v>126</v>
      </c>
      <c r="K705" t="s">
        <v>3131</v>
      </c>
      <c r="L705" t="s">
        <v>31</v>
      </c>
      <c r="M705" t="s">
        <v>51</v>
      </c>
      <c r="N705" t="s">
        <v>3132</v>
      </c>
      <c r="O705">
        <v>7.92</v>
      </c>
      <c r="P705">
        <v>4</v>
      </c>
      <c r="Q705">
        <v>0</v>
      </c>
      <c r="R705">
        <v>3.56</v>
      </c>
      <c r="S705" s="1">
        <v>42664</v>
      </c>
      <c r="T705">
        <v>2016</v>
      </c>
      <c r="U705" s="1">
        <v>42669</v>
      </c>
    </row>
    <row r="706" spans="1:21" x14ac:dyDescent="0.3">
      <c r="A706" t="s">
        <v>3133</v>
      </c>
      <c r="B706" t="s">
        <v>724</v>
      </c>
      <c r="C706" t="s">
        <v>897</v>
      </c>
      <c r="D706" t="s">
        <v>898</v>
      </c>
      <c r="E706" t="s">
        <v>38</v>
      </c>
      <c r="F706" t="s">
        <v>26</v>
      </c>
      <c r="G706" t="s">
        <v>3134</v>
      </c>
      <c r="H706" t="s">
        <v>40</v>
      </c>
      <c r="I706">
        <v>28601</v>
      </c>
      <c r="J706" t="s">
        <v>41</v>
      </c>
      <c r="K706" t="s">
        <v>3135</v>
      </c>
      <c r="L706" t="s">
        <v>91</v>
      </c>
      <c r="M706" t="s">
        <v>92</v>
      </c>
      <c r="N706" t="s">
        <v>3136</v>
      </c>
      <c r="O706">
        <v>36.19</v>
      </c>
      <c r="P706">
        <v>1</v>
      </c>
      <c r="Q706">
        <v>0.2</v>
      </c>
      <c r="R706">
        <v>2.71</v>
      </c>
      <c r="S706" s="1">
        <v>42704</v>
      </c>
      <c r="T706">
        <v>2016</v>
      </c>
      <c r="U706" s="1">
        <v>42704</v>
      </c>
    </row>
    <row r="707" spans="1:21" x14ac:dyDescent="0.3">
      <c r="A707" t="s">
        <v>3137</v>
      </c>
      <c r="B707" t="s">
        <v>22</v>
      </c>
      <c r="C707" t="s">
        <v>2147</v>
      </c>
      <c r="D707" t="s">
        <v>2148</v>
      </c>
      <c r="E707" t="s">
        <v>80</v>
      </c>
      <c r="F707" t="s">
        <v>26</v>
      </c>
      <c r="G707" t="s">
        <v>124</v>
      </c>
      <c r="H707" t="s">
        <v>125</v>
      </c>
      <c r="I707">
        <v>10009</v>
      </c>
      <c r="J707" t="s">
        <v>126</v>
      </c>
      <c r="K707" t="s">
        <v>3138</v>
      </c>
      <c r="L707" t="s">
        <v>31</v>
      </c>
      <c r="M707" t="s">
        <v>60</v>
      </c>
      <c r="N707" t="s">
        <v>3139</v>
      </c>
      <c r="O707">
        <v>900.08</v>
      </c>
      <c r="P707">
        <v>4</v>
      </c>
      <c r="Q707">
        <v>0</v>
      </c>
      <c r="R707">
        <v>117.01</v>
      </c>
      <c r="S707" s="1">
        <v>42722</v>
      </c>
      <c r="T707">
        <v>2016</v>
      </c>
      <c r="U707" s="1">
        <v>42724</v>
      </c>
    </row>
    <row r="708" spans="1:21" x14ac:dyDescent="0.3">
      <c r="A708" t="s">
        <v>3140</v>
      </c>
      <c r="B708" t="s">
        <v>35</v>
      </c>
      <c r="C708" t="s">
        <v>2691</v>
      </c>
      <c r="D708" t="s">
        <v>2692</v>
      </c>
      <c r="E708" t="s">
        <v>38</v>
      </c>
      <c r="F708" t="s">
        <v>26</v>
      </c>
      <c r="G708" t="s">
        <v>132</v>
      </c>
      <c r="H708" t="s">
        <v>493</v>
      </c>
      <c r="I708">
        <v>39212</v>
      </c>
      <c r="J708" t="s">
        <v>41</v>
      </c>
      <c r="K708" t="s">
        <v>271</v>
      </c>
      <c r="L708" t="s">
        <v>91</v>
      </c>
      <c r="M708" t="s">
        <v>184</v>
      </c>
      <c r="N708" t="s">
        <v>272</v>
      </c>
      <c r="O708">
        <v>66.3</v>
      </c>
      <c r="P708">
        <v>3</v>
      </c>
      <c r="Q708">
        <v>0</v>
      </c>
      <c r="R708">
        <v>8.6199999999999992</v>
      </c>
      <c r="S708" s="1">
        <v>42724</v>
      </c>
      <c r="T708">
        <v>2016</v>
      </c>
      <c r="U708" s="1">
        <v>42728</v>
      </c>
    </row>
    <row r="709" spans="1:21" x14ac:dyDescent="0.3">
      <c r="A709" t="s">
        <v>3141</v>
      </c>
      <c r="B709" t="s">
        <v>35</v>
      </c>
      <c r="C709" t="s">
        <v>3142</v>
      </c>
      <c r="D709" t="s">
        <v>3143</v>
      </c>
      <c r="E709" t="s">
        <v>25</v>
      </c>
      <c r="F709" t="s">
        <v>26</v>
      </c>
      <c r="G709" t="s">
        <v>3144</v>
      </c>
      <c r="H709" t="s">
        <v>28</v>
      </c>
      <c r="I709">
        <v>95823</v>
      </c>
      <c r="J709" t="s">
        <v>29</v>
      </c>
      <c r="K709" t="s">
        <v>3145</v>
      </c>
      <c r="L709" t="s">
        <v>31</v>
      </c>
      <c r="M709" t="s">
        <v>51</v>
      </c>
      <c r="N709" t="s">
        <v>3146</v>
      </c>
      <c r="O709">
        <v>12.83</v>
      </c>
      <c r="P709">
        <v>2</v>
      </c>
      <c r="Q709">
        <v>0.2</v>
      </c>
      <c r="R709">
        <v>4.33</v>
      </c>
      <c r="S709" s="1">
        <v>42281</v>
      </c>
      <c r="T709">
        <v>2015</v>
      </c>
      <c r="U709" s="1">
        <v>42281</v>
      </c>
    </row>
    <row r="710" spans="1:21" x14ac:dyDescent="0.3">
      <c r="A710" t="s">
        <v>3147</v>
      </c>
      <c r="B710" t="s">
        <v>35</v>
      </c>
      <c r="C710" t="s">
        <v>3148</v>
      </c>
      <c r="D710" t="s">
        <v>3149</v>
      </c>
      <c r="E710" t="s">
        <v>25</v>
      </c>
      <c r="F710" t="s">
        <v>26</v>
      </c>
      <c r="G710" t="s">
        <v>550</v>
      </c>
      <c r="H710" t="s">
        <v>28</v>
      </c>
      <c r="I710">
        <v>92105</v>
      </c>
      <c r="J710" t="s">
        <v>29</v>
      </c>
      <c r="K710" t="s">
        <v>2079</v>
      </c>
      <c r="L710" t="s">
        <v>91</v>
      </c>
      <c r="M710" t="s">
        <v>184</v>
      </c>
      <c r="N710" t="s">
        <v>2080</v>
      </c>
      <c r="O710">
        <v>116</v>
      </c>
      <c r="P710">
        <v>8</v>
      </c>
      <c r="Q710">
        <v>0</v>
      </c>
      <c r="R710">
        <v>29</v>
      </c>
      <c r="S710" s="1">
        <v>42499</v>
      </c>
      <c r="T710">
        <v>2016</v>
      </c>
      <c r="U710" s="1">
        <v>42652</v>
      </c>
    </row>
    <row r="711" spans="1:21" x14ac:dyDescent="0.3">
      <c r="A711" t="s">
        <v>3150</v>
      </c>
      <c r="B711" t="s">
        <v>35</v>
      </c>
      <c r="C711" t="s">
        <v>3151</v>
      </c>
      <c r="D711" t="s">
        <v>3152</v>
      </c>
      <c r="E711" t="s">
        <v>38</v>
      </c>
      <c r="F711" t="s">
        <v>26</v>
      </c>
      <c r="G711" t="s">
        <v>313</v>
      </c>
      <c r="H711" t="s">
        <v>82</v>
      </c>
      <c r="I711">
        <v>75081</v>
      </c>
      <c r="J711" t="s">
        <v>58</v>
      </c>
      <c r="K711" t="s">
        <v>3153</v>
      </c>
      <c r="L711" t="s">
        <v>91</v>
      </c>
      <c r="M711" t="s">
        <v>92</v>
      </c>
      <c r="N711" t="s">
        <v>3154</v>
      </c>
      <c r="O711">
        <v>657.55</v>
      </c>
      <c r="P711">
        <v>6</v>
      </c>
      <c r="Q711">
        <v>0.2</v>
      </c>
      <c r="R711">
        <v>49.32</v>
      </c>
      <c r="S711" s="1">
        <v>42698</v>
      </c>
      <c r="T711">
        <v>2016</v>
      </c>
      <c r="U711" s="1">
        <v>42702</v>
      </c>
    </row>
    <row r="712" spans="1:21" x14ac:dyDescent="0.3">
      <c r="A712" t="s">
        <v>3155</v>
      </c>
      <c r="B712" t="s">
        <v>35</v>
      </c>
      <c r="C712" t="s">
        <v>2123</v>
      </c>
      <c r="D712" t="s">
        <v>2124</v>
      </c>
      <c r="E712" t="s">
        <v>38</v>
      </c>
      <c r="F712" t="s">
        <v>26</v>
      </c>
      <c r="G712" t="s">
        <v>2684</v>
      </c>
      <c r="H712" t="s">
        <v>103</v>
      </c>
      <c r="I712">
        <v>32839</v>
      </c>
      <c r="J712" t="s">
        <v>41</v>
      </c>
      <c r="K712" t="s">
        <v>3156</v>
      </c>
      <c r="L712" t="s">
        <v>91</v>
      </c>
      <c r="M712" t="s">
        <v>184</v>
      </c>
      <c r="N712" t="s">
        <v>3157</v>
      </c>
      <c r="O712">
        <v>87.17</v>
      </c>
      <c r="P712">
        <v>3</v>
      </c>
      <c r="Q712">
        <v>0.2</v>
      </c>
      <c r="R712">
        <v>10.9</v>
      </c>
      <c r="S712" s="1">
        <v>42264</v>
      </c>
      <c r="T712">
        <v>2015</v>
      </c>
      <c r="U712" s="1">
        <v>42270</v>
      </c>
    </row>
    <row r="713" spans="1:21" x14ac:dyDescent="0.3">
      <c r="A713" t="s">
        <v>3158</v>
      </c>
      <c r="B713" t="s">
        <v>35</v>
      </c>
      <c r="C713" t="s">
        <v>3159</v>
      </c>
      <c r="D713" t="s">
        <v>3160</v>
      </c>
      <c r="E713" t="s">
        <v>25</v>
      </c>
      <c r="F713" t="s">
        <v>26</v>
      </c>
      <c r="G713" t="s">
        <v>1668</v>
      </c>
      <c r="H713" t="s">
        <v>526</v>
      </c>
      <c r="I713">
        <v>47905</v>
      </c>
      <c r="J713" t="s">
        <v>58</v>
      </c>
      <c r="K713" t="s">
        <v>1808</v>
      </c>
      <c r="L713" t="s">
        <v>31</v>
      </c>
      <c r="M713" t="s">
        <v>227</v>
      </c>
      <c r="N713" t="s">
        <v>1809</v>
      </c>
      <c r="O713">
        <v>21.4</v>
      </c>
      <c r="P713">
        <v>5</v>
      </c>
      <c r="Q713">
        <v>0</v>
      </c>
      <c r="R713">
        <v>6.21</v>
      </c>
      <c r="S713" s="1">
        <v>42509</v>
      </c>
      <c r="T713">
        <v>2016</v>
      </c>
      <c r="U713" s="1">
        <v>42513</v>
      </c>
    </row>
    <row r="714" spans="1:21" x14ac:dyDescent="0.3">
      <c r="A714" t="s">
        <v>3161</v>
      </c>
      <c r="B714" t="s">
        <v>724</v>
      </c>
      <c r="C714" t="s">
        <v>3162</v>
      </c>
      <c r="D714" t="s">
        <v>3163</v>
      </c>
      <c r="E714" t="s">
        <v>25</v>
      </c>
      <c r="F714" t="s">
        <v>26</v>
      </c>
      <c r="G714" t="s">
        <v>124</v>
      </c>
      <c r="H714" t="s">
        <v>125</v>
      </c>
      <c r="I714">
        <v>10035</v>
      </c>
      <c r="J714" t="s">
        <v>126</v>
      </c>
      <c r="K714" t="s">
        <v>3164</v>
      </c>
      <c r="L714" t="s">
        <v>31</v>
      </c>
      <c r="M714" t="s">
        <v>446</v>
      </c>
      <c r="N714" t="s">
        <v>3165</v>
      </c>
      <c r="O714">
        <v>54.9</v>
      </c>
      <c r="P714">
        <v>5</v>
      </c>
      <c r="Q714">
        <v>0</v>
      </c>
      <c r="R714">
        <v>15.37</v>
      </c>
      <c r="S714" s="1">
        <v>42518</v>
      </c>
      <c r="T714">
        <v>2016</v>
      </c>
      <c r="U714" s="1">
        <v>42518</v>
      </c>
    </row>
    <row r="715" spans="1:21" x14ac:dyDescent="0.3">
      <c r="A715" t="s">
        <v>3166</v>
      </c>
      <c r="B715" t="s">
        <v>22</v>
      </c>
      <c r="C715" t="s">
        <v>2584</v>
      </c>
      <c r="D715" t="s">
        <v>2585</v>
      </c>
      <c r="E715" t="s">
        <v>38</v>
      </c>
      <c r="F715" t="s">
        <v>26</v>
      </c>
      <c r="G715" t="s">
        <v>124</v>
      </c>
      <c r="H715" t="s">
        <v>125</v>
      </c>
      <c r="I715">
        <v>10024</v>
      </c>
      <c r="J715" t="s">
        <v>126</v>
      </c>
      <c r="K715" t="s">
        <v>3167</v>
      </c>
      <c r="L715" t="s">
        <v>31</v>
      </c>
      <c r="M715" t="s">
        <v>60</v>
      </c>
      <c r="N715" t="s">
        <v>3168</v>
      </c>
      <c r="O715">
        <v>40.74</v>
      </c>
      <c r="P715">
        <v>3</v>
      </c>
      <c r="Q715">
        <v>0</v>
      </c>
      <c r="R715">
        <v>0.41</v>
      </c>
      <c r="S715" s="1">
        <v>42538</v>
      </c>
      <c r="T715">
        <v>2016</v>
      </c>
      <c r="U715" s="1">
        <v>42541</v>
      </c>
    </row>
    <row r="716" spans="1:21" x14ac:dyDescent="0.3">
      <c r="A716" t="s">
        <v>3169</v>
      </c>
      <c r="B716" t="s">
        <v>35</v>
      </c>
      <c r="C716" t="s">
        <v>1095</v>
      </c>
      <c r="D716" t="s">
        <v>1096</v>
      </c>
      <c r="E716" t="s">
        <v>80</v>
      </c>
      <c r="F716" t="s">
        <v>26</v>
      </c>
      <c r="G716" t="s">
        <v>206</v>
      </c>
      <c r="H716" t="s">
        <v>207</v>
      </c>
      <c r="I716">
        <v>64055</v>
      </c>
      <c r="J716" t="s">
        <v>58</v>
      </c>
      <c r="K716" t="s">
        <v>1000</v>
      </c>
      <c r="L716" t="s">
        <v>31</v>
      </c>
      <c r="M716" t="s">
        <v>51</v>
      </c>
      <c r="N716" t="s">
        <v>1001</v>
      </c>
      <c r="O716">
        <v>1577.94</v>
      </c>
      <c r="P716">
        <v>3</v>
      </c>
      <c r="Q716">
        <v>0</v>
      </c>
      <c r="R716">
        <v>757.41</v>
      </c>
      <c r="S716" s="1">
        <v>42925</v>
      </c>
      <c r="T716">
        <v>2017</v>
      </c>
      <c r="U716" s="1">
        <v>42992</v>
      </c>
    </row>
    <row r="717" spans="1:21" x14ac:dyDescent="0.3">
      <c r="A717" t="s">
        <v>3170</v>
      </c>
      <c r="B717" t="s">
        <v>35</v>
      </c>
      <c r="C717" t="s">
        <v>3171</v>
      </c>
      <c r="D717" t="s">
        <v>3172</v>
      </c>
      <c r="E717" t="s">
        <v>25</v>
      </c>
      <c r="F717" t="s">
        <v>26</v>
      </c>
      <c r="G717" t="s">
        <v>3173</v>
      </c>
      <c r="H717" t="s">
        <v>82</v>
      </c>
      <c r="I717">
        <v>75150</v>
      </c>
      <c r="J717" t="s">
        <v>58</v>
      </c>
      <c r="K717" t="s">
        <v>883</v>
      </c>
      <c r="L717" t="s">
        <v>31</v>
      </c>
      <c r="M717" t="s">
        <v>43</v>
      </c>
      <c r="N717" t="s">
        <v>884</v>
      </c>
      <c r="O717">
        <v>5.18</v>
      </c>
      <c r="P717">
        <v>1</v>
      </c>
      <c r="Q717">
        <v>0.2</v>
      </c>
      <c r="R717">
        <v>1.81</v>
      </c>
      <c r="S717" s="1">
        <v>42915</v>
      </c>
      <c r="T717">
        <v>2017</v>
      </c>
      <c r="U717" s="1">
        <v>42915</v>
      </c>
    </row>
    <row r="718" spans="1:21" x14ac:dyDescent="0.3">
      <c r="A718" t="s">
        <v>3174</v>
      </c>
      <c r="B718" t="s">
        <v>35</v>
      </c>
      <c r="C718" t="s">
        <v>1247</v>
      </c>
      <c r="D718" t="s">
        <v>1248</v>
      </c>
      <c r="E718" t="s">
        <v>38</v>
      </c>
      <c r="F718" t="s">
        <v>26</v>
      </c>
      <c r="G718" t="s">
        <v>3175</v>
      </c>
      <c r="H718" t="s">
        <v>103</v>
      </c>
      <c r="I718">
        <v>33161</v>
      </c>
      <c r="J718" t="s">
        <v>41</v>
      </c>
      <c r="K718" t="s">
        <v>904</v>
      </c>
      <c r="L718" t="s">
        <v>31</v>
      </c>
      <c r="M718" t="s">
        <v>43</v>
      </c>
      <c r="N718" t="s">
        <v>905</v>
      </c>
      <c r="O718">
        <v>14.5</v>
      </c>
      <c r="P718">
        <v>3</v>
      </c>
      <c r="Q718">
        <v>0.2</v>
      </c>
      <c r="R718">
        <v>4.8899999999999997</v>
      </c>
      <c r="S718" s="1">
        <v>42082</v>
      </c>
      <c r="T718">
        <v>2015</v>
      </c>
      <c r="U718" s="1">
        <v>42087</v>
      </c>
    </row>
    <row r="719" spans="1:21" x14ac:dyDescent="0.3">
      <c r="A719" t="s">
        <v>3176</v>
      </c>
      <c r="B719" t="s">
        <v>35</v>
      </c>
      <c r="C719" t="s">
        <v>192</v>
      </c>
      <c r="D719" t="s">
        <v>193</v>
      </c>
      <c r="E719" t="s">
        <v>38</v>
      </c>
      <c r="F719" t="s">
        <v>26</v>
      </c>
      <c r="G719" t="s">
        <v>3177</v>
      </c>
      <c r="H719" t="s">
        <v>1508</v>
      </c>
      <c r="I719">
        <v>68025</v>
      </c>
      <c r="J719" t="s">
        <v>58</v>
      </c>
      <c r="K719" t="s">
        <v>3178</v>
      </c>
      <c r="L719" t="s">
        <v>31</v>
      </c>
      <c r="M719" t="s">
        <v>43</v>
      </c>
      <c r="N719" t="s">
        <v>3179</v>
      </c>
      <c r="O719">
        <v>104.85</v>
      </c>
      <c r="P719">
        <v>1</v>
      </c>
      <c r="Q719">
        <v>0</v>
      </c>
      <c r="R719">
        <v>50.33</v>
      </c>
      <c r="S719" s="1">
        <v>42745</v>
      </c>
      <c r="T719">
        <v>2017</v>
      </c>
      <c r="U719" s="1">
        <v>42926</v>
      </c>
    </row>
    <row r="720" spans="1:21" x14ac:dyDescent="0.3">
      <c r="A720" t="s">
        <v>3180</v>
      </c>
      <c r="B720" t="s">
        <v>35</v>
      </c>
      <c r="C720" t="s">
        <v>2465</v>
      </c>
      <c r="D720" t="s">
        <v>2466</v>
      </c>
      <c r="E720" t="s">
        <v>25</v>
      </c>
      <c r="F720" t="s">
        <v>26</v>
      </c>
      <c r="G720" t="s">
        <v>162</v>
      </c>
      <c r="H720" t="s">
        <v>28</v>
      </c>
      <c r="I720">
        <v>94122</v>
      </c>
      <c r="J720" t="s">
        <v>29</v>
      </c>
      <c r="K720" t="s">
        <v>576</v>
      </c>
      <c r="L720" t="s">
        <v>31</v>
      </c>
      <c r="M720" t="s">
        <v>227</v>
      </c>
      <c r="N720" t="s">
        <v>577</v>
      </c>
      <c r="O720">
        <v>5.96</v>
      </c>
      <c r="P720">
        <v>2</v>
      </c>
      <c r="Q720">
        <v>0</v>
      </c>
      <c r="R720">
        <v>1.67</v>
      </c>
      <c r="S720" s="1">
        <v>42803</v>
      </c>
      <c r="T720">
        <v>2017</v>
      </c>
      <c r="U720" s="1">
        <v>42956</v>
      </c>
    </row>
    <row r="721" spans="1:21" x14ac:dyDescent="0.3">
      <c r="A721" t="s">
        <v>3181</v>
      </c>
      <c r="B721" t="s">
        <v>114</v>
      </c>
      <c r="C721" t="s">
        <v>1876</v>
      </c>
      <c r="D721" t="s">
        <v>1877</v>
      </c>
      <c r="E721" t="s">
        <v>38</v>
      </c>
      <c r="F721" t="s">
        <v>26</v>
      </c>
      <c r="G721" t="s">
        <v>1668</v>
      </c>
      <c r="H721" t="s">
        <v>882</v>
      </c>
      <c r="I721">
        <v>70506</v>
      </c>
      <c r="J721" t="s">
        <v>41</v>
      </c>
      <c r="K721" t="s">
        <v>3182</v>
      </c>
      <c r="L721" t="s">
        <v>31</v>
      </c>
      <c r="M721" t="s">
        <v>446</v>
      </c>
      <c r="N721" t="s">
        <v>3183</v>
      </c>
      <c r="O721">
        <v>1665.62</v>
      </c>
      <c r="P721">
        <v>2</v>
      </c>
      <c r="Q721">
        <v>0</v>
      </c>
      <c r="R721">
        <v>33.31</v>
      </c>
      <c r="S721" s="1">
        <v>43088</v>
      </c>
      <c r="T721">
        <v>2017</v>
      </c>
      <c r="U721" s="1">
        <v>43090</v>
      </c>
    </row>
    <row r="722" spans="1:21" x14ac:dyDescent="0.3">
      <c r="A722" t="s">
        <v>3184</v>
      </c>
      <c r="B722" t="s">
        <v>22</v>
      </c>
      <c r="C722" t="s">
        <v>739</v>
      </c>
      <c r="D722" t="s">
        <v>740</v>
      </c>
      <c r="E722" t="s">
        <v>38</v>
      </c>
      <c r="F722" t="s">
        <v>26</v>
      </c>
      <c r="G722" t="s">
        <v>81</v>
      </c>
      <c r="H722" t="s">
        <v>82</v>
      </c>
      <c r="I722">
        <v>77070</v>
      </c>
      <c r="J722" t="s">
        <v>58</v>
      </c>
      <c r="K722" t="s">
        <v>3185</v>
      </c>
      <c r="L722" t="s">
        <v>31</v>
      </c>
      <c r="M722" t="s">
        <v>446</v>
      </c>
      <c r="N722" t="s">
        <v>3186</v>
      </c>
      <c r="O722">
        <v>2.92</v>
      </c>
      <c r="P722">
        <v>1</v>
      </c>
      <c r="Q722">
        <v>0.2</v>
      </c>
      <c r="R722">
        <v>0.37</v>
      </c>
      <c r="S722" s="1">
        <v>41986</v>
      </c>
      <c r="T722">
        <v>2014</v>
      </c>
      <c r="U722" s="1">
        <v>41988</v>
      </c>
    </row>
    <row r="723" spans="1:21" x14ac:dyDescent="0.3">
      <c r="A723" t="s">
        <v>3187</v>
      </c>
      <c r="B723" t="s">
        <v>22</v>
      </c>
      <c r="C723" t="s">
        <v>2337</v>
      </c>
      <c r="D723" t="s">
        <v>2338</v>
      </c>
      <c r="E723" t="s">
        <v>38</v>
      </c>
      <c r="F723" t="s">
        <v>26</v>
      </c>
      <c r="G723" t="s">
        <v>124</v>
      </c>
      <c r="H723" t="s">
        <v>125</v>
      </c>
      <c r="I723">
        <v>10024</v>
      </c>
      <c r="J723" t="s">
        <v>126</v>
      </c>
      <c r="K723" t="s">
        <v>2727</v>
      </c>
      <c r="L723" t="s">
        <v>31</v>
      </c>
      <c r="M723" t="s">
        <v>60</v>
      </c>
      <c r="N723" t="s">
        <v>2728</v>
      </c>
      <c r="O723">
        <v>465.18</v>
      </c>
      <c r="P723">
        <v>3</v>
      </c>
      <c r="Q723">
        <v>0</v>
      </c>
      <c r="R723">
        <v>120.95</v>
      </c>
      <c r="S723" s="1">
        <v>42502</v>
      </c>
      <c r="T723">
        <v>2016</v>
      </c>
      <c r="U723" s="1">
        <v>42563</v>
      </c>
    </row>
    <row r="724" spans="1:21" x14ac:dyDescent="0.3">
      <c r="A724" t="s">
        <v>3188</v>
      </c>
      <c r="B724" t="s">
        <v>35</v>
      </c>
      <c r="C724" t="s">
        <v>3189</v>
      </c>
      <c r="D724" t="s">
        <v>3190</v>
      </c>
      <c r="E724" t="s">
        <v>25</v>
      </c>
      <c r="F724" t="s">
        <v>26</v>
      </c>
      <c r="G724" t="s">
        <v>199</v>
      </c>
      <c r="H724" t="s">
        <v>200</v>
      </c>
      <c r="I724">
        <v>19143</v>
      </c>
      <c r="J724" t="s">
        <v>126</v>
      </c>
      <c r="K724" t="s">
        <v>433</v>
      </c>
      <c r="L724" t="s">
        <v>31</v>
      </c>
      <c r="M724" t="s">
        <v>227</v>
      </c>
      <c r="N724" t="s">
        <v>434</v>
      </c>
      <c r="O724">
        <v>2.62</v>
      </c>
      <c r="P724">
        <v>1</v>
      </c>
      <c r="Q724">
        <v>0.2</v>
      </c>
      <c r="R724">
        <v>0.43</v>
      </c>
      <c r="S724" s="1">
        <v>42990</v>
      </c>
      <c r="T724">
        <v>2017</v>
      </c>
      <c r="U724" s="1">
        <v>43084</v>
      </c>
    </row>
    <row r="725" spans="1:21" x14ac:dyDescent="0.3">
      <c r="A725" t="s">
        <v>3191</v>
      </c>
      <c r="B725" t="s">
        <v>35</v>
      </c>
      <c r="C725" t="s">
        <v>2385</v>
      </c>
      <c r="D725" t="s">
        <v>2386</v>
      </c>
      <c r="E725" t="s">
        <v>38</v>
      </c>
      <c r="F725" t="s">
        <v>26</v>
      </c>
      <c r="G725" t="s">
        <v>1123</v>
      </c>
      <c r="H725" t="s">
        <v>487</v>
      </c>
      <c r="I725">
        <v>80219</v>
      </c>
      <c r="J725" t="s">
        <v>29</v>
      </c>
      <c r="K725" t="s">
        <v>3103</v>
      </c>
      <c r="L725" t="s">
        <v>91</v>
      </c>
      <c r="M725" t="s">
        <v>184</v>
      </c>
      <c r="N725" t="s">
        <v>3104</v>
      </c>
      <c r="O725">
        <v>431.93</v>
      </c>
      <c r="P725">
        <v>9</v>
      </c>
      <c r="Q725">
        <v>0.2</v>
      </c>
      <c r="R725">
        <v>64.790000000000006</v>
      </c>
      <c r="S725" s="1">
        <v>42912</v>
      </c>
      <c r="T725">
        <v>2017</v>
      </c>
      <c r="U725" s="1">
        <v>42916</v>
      </c>
    </row>
    <row r="726" spans="1:21" x14ac:dyDescent="0.3">
      <c r="A726" t="s">
        <v>3192</v>
      </c>
      <c r="B726" t="s">
        <v>22</v>
      </c>
      <c r="C726" t="s">
        <v>1989</v>
      </c>
      <c r="D726" t="s">
        <v>1990</v>
      </c>
      <c r="E726" t="s">
        <v>38</v>
      </c>
      <c r="F726" t="s">
        <v>26</v>
      </c>
      <c r="G726" t="s">
        <v>124</v>
      </c>
      <c r="H726" t="s">
        <v>125</v>
      </c>
      <c r="I726">
        <v>10024</v>
      </c>
      <c r="J726" t="s">
        <v>126</v>
      </c>
      <c r="K726" t="s">
        <v>972</v>
      </c>
      <c r="L726" t="s">
        <v>31</v>
      </c>
      <c r="M726" t="s">
        <v>140</v>
      </c>
      <c r="N726" t="s">
        <v>250</v>
      </c>
      <c r="O726">
        <v>29.34</v>
      </c>
      <c r="P726">
        <v>3</v>
      </c>
      <c r="Q726">
        <v>0</v>
      </c>
      <c r="R726">
        <v>13.5</v>
      </c>
      <c r="S726" s="1">
        <v>42707</v>
      </c>
      <c r="T726">
        <v>2016</v>
      </c>
      <c r="U726" s="1">
        <v>42707</v>
      </c>
    </row>
    <row r="727" spans="1:21" x14ac:dyDescent="0.3">
      <c r="A727" t="s">
        <v>3193</v>
      </c>
      <c r="B727" t="s">
        <v>22</v>
      </c>
      <c r="C727" t="s">
        <v>3079</v>
      </c>
      <c r="D727" t="s">
        <v>3080</v>
      </c>
      <c r="E727" t="s">
        <v>38</v>
      </c>
      <c r="F727" t="s">
        <v>26</v>
      </c>
      <c r="G727" t="s">
        <v>124</v>
      </c>
      <c r="H727" t="s">
        <v>125</v>
      </c>
      <c r="I727">
        <v>10035</v>
      </c>
      <c r="J727" t="s">
        <v>126</v>
      </c>
      <c r="K727" t="s">
        <v>3006</v>
      </c>
      <c r="L727" t="s">
        <v>31</v>
      </c>
      <c r="M727" t="s">
        <v>51</v>
      </c>
      <c r="N727" t="s">
        <v>3007</v>
      </c>
      <c r="O727">
        <v>139.44</v>
      </c>
      <c r="P727">
        <v>3</v>
      </c>
      <c r="Q727">
        <v>0.2</v>
      </c>
      <c r="R727">
        <v>47.06</v>
      </c>
      <c r="S727" s="1">
        <v>41905</v>
      </c>
      <c r="T727">
        <v>2014</v>
      </c>
      <c r="U727" s="1">
        <v>41910</v>
      </c>
    </row>
    <row r="728" spans="1:21" x14ac:dyDescent="0.3">
      <c r="A728" t="s">
        <v>3194</v>
      </c>
      <c r="B728" t="s">
        <v>22</v>
      </c>
      <c r="C728" t="s">
        <v>3195</v>
      </c>
      <c r="D728" t="s">
        <v>3196</v>
      </c>
      <c r="E728" t="s">
        <v>25</v>
      </c>
      <c r="F728" t="s">
        <v>26</v>
      </c>
      <c r="G728" t="s">
        <v>313</v>
      </c>
      <c r="H728" t="s">
        <v>82</v>
      </c>
      <c r="I728">
        <v>75217</v>
      </c>
      <c r="J728" t="s">
        <v>58</v>
      </c>
      <c r="K728" t="s">
        <v>3197</v>
      </c>
      <c r="L728" t="s">
        <v>91</v>
      </c>
      <c r="M728" t="s">
        <v>184</v>
      </c>
      <c r="N728" t="s">
        <v>3198</v>
      </c>
      <c r="O728">
        <v>58.42</v>
      </c>
      <c r="P728">
        <v>2</v>
      </c>
      <c r="Q728">
        <v>0.2</v>
      </c>
      <c r="R728">
        <v>16.79</v>
      </c>
      <c r="S728" s="1">
        <v>42703</v>
      </c>
      <c r="T728">
        <v>2016</v>
      </c>
      <c r="U728" s="1">
        <v>42703</v>
      </c>
    </row>
    <row r="729" spans="1:21" x14ac:dyDescent="0.3">
      <c r="A729" t="s">
        <v>3199</v>
      </c>
      <c r="B729" t="s">
        <v>35</v>
      </c>
      <c r="C729" t="s">
        <v>1716</v>
      </c>
      <c r="D729" t="s">
        <v>1717</v>
      </c>
      <c r="E729" t="s">
        <v>80</v>
      </c>
      <c r="F729" t="s">
        <v>26</v>
      </c>
      <c r="G729" t="s">
        <v>199</v>
      </c>
      <c r="H729" t="s">
        <v>200</v>
      </c>
      <c r="I729">
        <v>19134</v>
      </c>
      <c r="J729" t="s">
        <v>126</v>
      </c>
      <c r="K729" t="s">
        <v>1580</v>
      </c>
      <c r="L729" t="s">
        <v>91</v>
      </c>
      <c r="M729" t="s">
        <v>184</v>
      </c>
      <c r="N729" t="s">
        <v>1581</v>
      </c>
      <c r="O729">
        <v>36.78</v>
      </c>
      <c r="P729">
        <v>2</v>
      </c>
      <c r="Q729">
        <v>0.2</v>
      </c>
      <c r="R729">
        <v>10.58</v>
      </c>
      <c r="S729" s="1">
        <v>42075</v>
      </c>
      <c r="T729">
        <v>2015</v>
      </c>
      <c r="U729" s="1">
        <v>42228</v>
      </c>
    </row>
    <row r="730" spans="1:21" x14ac:dyDescent="0.3">
      <c r="A730" t="s">
        <v>3200</v>
      </c>
      <c r="B730" t="s">
        <v>35</v>
      </c>
      <c r="C730" t="s">
        <v>3201</v>
      </c>
      <c r="D730" t="s">
        <v>3202</v>
      </c>
      <c r="E730" t="s">
        <v>38</v>
      </c>
      <c r="F730" t="s">
        <v>26</v>
      </c>
      <c r="G730" t="s">
        <v>48</v>
      </c>
      <c r="H730" t="s">
        <v>49</v>
      </c>
      <c r="I730">
        <v>98103</v>
      </c>
      <c r="J730" t="s">
        <v>29</v>
      </c>
      <c r="K730" t="s">
        <v>2893</v>
      </c>
      <c r="L730" t="s">
        <v>31</v>
      </c>
      <c r="M730" t="s">
        <v>51</v>
      </c>
      <c r="N730" t="s">
        <v>2894</v>
      </c>
      <c r="O730">
        <v>2060.7399999999998</v>
      </c>
      <c r="P730">
        <v>7</v>
      </c>
      <c r="Q730">
        <v>0.2</v>
      </c>
      <c r="R730">
        <v>643.98</v>
      </c>
      <c r="S730" s="1">
        <v>41890</v>
      </c>
      <c r="T730">
        <v>2014</v>
      </c>
      <c r="U730" s="1">
        <v>41890</v>
      </c>
    </row>
    <row r="731" spans="1:21" x14ac:dyDescent="0.3">
      <c r="A731" t="s">
        <v>3203</v>
      </c>
      <c r="B731" t="s">
        <v>35</v>
      </c>
      <c r="C731" t="s">
        <v>1666</v>
      </c>
      <c r="D731" t="s">
        <v>1667</v>
      </c>
      <c r="E731" t="s">
        <v>38</v>
      </c>
      <c r="F731" t="s">
        <v>26</v>
      </c>
      <c r="G731" t="s">
        <v>3204</v>
      </c>
      <c r="H731" t="s">
        <v>301</v>
      </c>
      <c r="I731">
        <v>38109</v>
      </c>
      <c r="J731" t="s">
        <v>41</v>
      </c>
      <c r="K731" t="s">
        <v>3205</v>
      </c>
      <c r="L731" t="s">
        <v>31</v>
      </c>
      <c r="M731" t="s">
        <v>350</v>
      </c>
      <c r="N731" t="s">
        <v>3206</v>
      </c>
      <c r="O731">
        <v>55.1</v>
      </c>
      <c r="P731">
        <v>6</v>
      </c>
      <c r="Q731">
        <v>0.2</v>
      </c>
      <c r="R731">
        <v>18.600000000000001</v>
      </c>
      <c r="S731" s="1">
        <v>42330</v>
      </c>
      <c r="T731">
        <v>2015</v>
      </c>
      <c r="U731" s="1">
        <v>42335</v>
      </c>
    </row>
    <row r="732" spans="1:21" x14ac:dyDescent="0.3">
      <c r="A732" t="s">
        <v>3207</v>
      </c>
      <c r="B732" t="s">
        <v>35</v>
      </c>
      <c r="C732" t="s">
        <v>645</v>
      </c>
      <c r="D732" t="s">
        <v>646</v>
      </c>
      <c r="E732" t="s">
        <v>38</v>
      </c>
      <c r="F732" t="s">
        <v>26</v>
      </c>
      <c r="G732" t="s">
        <v>587</v>
      </c>
      <c r="H732" t="s">
        <v>526</v>
      </c>
      <c r="I732">
        <v>46226</v>
      </c>
      <c r="J732" t="s">
        <v>58</v>
      </c>
      <c r="K732" t="s">
        <v>3208</v>
      </c>
      <c r="L732" t="s">
        <v>31</v>
      </c>
      <c r="M732" t="s">
        <v>171</v>
      </c>
      <c r="N732" t="s">
        <v>3209</v>
      </c>
      <c r="O732">
        <v>638.73</v>
      </c>
      <c r="P732">
        <v>9</v>
      </c>
      <c r="Q732">
        <v>0</v>
      </c>
      <c r="R732">
        <v>166.07</v>
      </c>
      <c r="S732" s="1">
        <v>42978</v>
      </c>
      <c r="T732">
        <v>2017</v>
      </c>
      <c r="U732" s="1">
        <v>42978</v>
      </c>
    </row>
    <row r="733" spans="1:21" x14ac:dyDescent="0.3">
      <c r="A733" t="s">
        <v>3210</v>
      </c>
      <c r="B733" t="s">
        <v>35</v>
      </c>
      <c r="C733" t="s">
        <v>2115</v>
      </c>
      <c r="D733" t="s">
        <v>2116</v>
      </c>
      <c r="E733" t="s">
        <v>25</v>
      </c>
      <c r="F733" t="s">
        <v>26</v>
      </c>
      <c r="G733" t="s">
        <v>3211</v>
      </c>
      <c r="H733" t="s">
        <v>220</v>
      </c>
      <c r="I733">
        <v>43017</v>
      </c>
      <c r="J733" t="s">
        <v>126</v>
      </c>
      <c r="K733" t="s">
        <v>3212</v>
      </c>
      <c r="L733" t="s">
        <v>91</v>
      </c>
      <c r="M733" t="s">
        <v>184</v>
      </c>
      <c r="N733" t="s">
        <v>3213</v>
      </c>
      <c r="O733">
        <v>9.1</v>
      </c>
      <c r="P733">
        <v>1</v>
      </c>
      <c r="Q733">
        <v>0.2</v>
      </c>
      <c r="R733">
        <v>1.71</v>
      </c>
      <c r="S733" s="1">
        <v>42956</v>
      </c>
      <c r="T733">
        <v>2017</v>
      </c>
      <c r="U733" s="1">
        <v>42992</v>
      </c>
    </row>
    <row r="734" spans="1:21" x14ac:dyDescent="0.3">
      <c r="A734" t="s">
        <v>3214</v>
      </c>
      <c r="B734" t="s">
        <v>35</v>
      </c>
      <c r="C734" t="s">
        <v>3215</v>
      </c>
      <c r="D734" t="s">
        <v>3216</v>
      </c>
      <c r="E734" t="s">
        <v>25</v>
      </c>
      <c r="F734" t="s">
        <v>26</v>
      </c>
      <c r="G734" t="s">
        <v>2898</v>
      </c>
      <c r="H734" t="s">
        <v>604</v>
      </c>
      <c r="I734">
        <v>85301</v>
      </c>
      <c r="J734" t="s">
        <v>29</v>
      </c>
      <c r="K734" t="s">
        <v>3217</v>
      </c>
      <c r="L734" t="s">
        <v>31</v>
      </c>
      <c r="M734" t="s">
        <v>446</v>
      </c>
      <c r="N734" t="s">
        <v>3218</v>
      </c>
      <c r="O734">
        <v>33.799999999999997</v>
      </c>
      <c r="P734">
        <v>5</v>
      </c>
      <c r="Q734">
        <v>0.2</v>
      </c>
      <c r="R734">
        <v>4.2300000000000004</v>
      </c>
      <c r="S734" s="1">
        <v>42569</v>
      </c>
      <c r="T734">
        <v>2016</v>
      </c>
      <c r="U734" s="1">
        <v>42574</v>
      </c>
    </row>
    <row r="735" spans="1:21" x14ac:dyDescent="0.3">
      <c r="A735" t="s">
        <v>3219</v>
      </c>
      <c r="B735" t="s">
        <v>22</v>
      </c>
      <c r="C735" t="s">
        <v>988</v>
      </c>
      <c r="D735" t="s">
        <v>989</v>
      </c>
      <c r="E735" t="s">
        <v>80</v>
      </c>
      <c r="F735" t="s">
        <v>26</v>
      </c>
      <c r="G735" t="s">
        <v>132</v>
      </c>
      <c r="H735" t="s">
        <v>110</v>
      </c>
      <c r="I735">
        <v>49201</v>
      </c>
      <c r="J735" t="s">
        <v>58</v>
      </c>
      <c r="K735" t="s">
        <v>3220</v>
      </c>
      <c r="L735" t="s">
        <v>91</v>
      </c>
      <c r="M735" t="s">
        <v>92</v>
      </c>
      <c r="N735" t="s">
        <v>3221</v>
      </c>
      <c r="O735">
        <v>377.97</v>
      </c>
      <c r="P735">
        <v>3</v>
      </c>
      <c r="Q735">
        <v>0</v>
      </c>
      <c r="R735">
        <v>94.49</v>
      </c>
      <c r="S735" s="1">
        <v>42534</v>
      </c>
      <c r="T735">
        <v>2016</v>
      </c>
      <c r="U735" s="1">
        <v>42536</v>
      </c>
    </row>
    <row r="736" spans="1:21" x14ac:dyDescent="0.3">
      <c r="A736" t="s">
        <v>3222</v>
      </c>
      <c r="B736" t="s">
        <v>35</v>
      </c>
      <c r="C736" t="s">
        <v>3223</v>
      </c>
      <c r="D736" t="s">
        <v>3224</v>
      </c>
      <c r="E736" t="s">
        <v>25</v>
      </c>
      <c r="F736" t="s">
        <v>26</v>
      </c>
      <c r="G736" t="s">
        <v>550</v>
      </c>
      <c r="H736" t="s">
        <v>28</v>
      </c>
      <c r="I736">
        <v>92105</v>
      </c>
      <c r="J736" t="s">
        <v>29</v>
      </c>
      <c r="K736" t="s">
        <v>3225</v>
      </c>
      <c r="L736" t="s">
        <v>74</v>
      </c>
      <c r="M736" t="s">
        <v>157</v>
      </c>
      <c r="N736" t="s">
        <v>3226</v>
      </c>
      <c r="O736">
        <v>44.46</v>
      </c>
      <c r="P736">
        <v>2</v>
      </c>
      <c r="Q736">
        <v>0</v>
      </c>
      <c r="R736">
        <v>14.67</v>
      </c>
      <c r="S736" s="1">
        <v>42136</v>
      </c>
      <c r="T736">
        <v>2015</v>
      </c>
      <c r="U736" s="1">
        <v>42259</v>
      </c>
    </row>
    <row r="737" spans="1:21" x14ac:dyDescent="0.3">
      <c r="A737" t="s">
        <v>3227</v>
      </c>
      <c r="B737" t="s">
        <v>35</v>
      </c>
      <c r="C737" t="s">
        <v>596</v>
      </c>
      <c r="D737" t="s">
        <v>597</v>
      </c>
      <c r="E737" t="s">
        <v>38</v>
      </c>
      <c r="F737" t="s">
        <v>26</v>
      </c>
      <c r="G737" t="s">
        <v>2954</v>
      </c>
      <c r="H737" t="s">
        <v>28</v>
      </c>
      <c r="I737">
        <v>92503</v>
      </c>
      <c r="J737" t="s">
        <v>29</v>
      </c>
      <c r="K737" t="s">
        <v>433</v>
      </c>
      <c r="L737" t="s">
        <v>31</v>
      </c>
      <c r="M737" t="s">
        <v>227</v>
      </c>
      <c r="N737" t="s">
        <v>434</v>
      </c>
      <c r="O737">
        <v>9.84</v>
      </c>
      <c r="P737">
        <v>3</v>
      </c>
      <c r="Q737">
        <v>0</v>
      </c>
      <c r="R737">
        <v>3.25</v>
      </c>
      <c r="S737" s="1">
        <v>42717</v>
      </c>
      <c r="T737">
        <v>2016</v>
      </c>
      <c r="U737" s="1">
        <v>42723</v>
      </c>
    </row>
    <row r="738" spans="1:21" x14ac:dyDescent="0.3">
      <c r="A738" t="s">
        <v>3228</v>
      </c>
      <c r="B738" t="s">
        <v>35</v>
      </c>
      <c r="C738" t="s">
        <v>1443</v>
      </c>
      <c r="D738" t="s">
        <v>1444</v>
      </c>
      <c r="E738" t="s">
        <v>25</v>
      </c>
      <c r="F738" t="s">
        <v>26</v>
      </c>
      <c r="G738" t="s">
        <v>3229</v>
      </c>
      <c r="H738" t="s">
        <v>604</v>
      </c>
      <c r="I738">
        <v>85281</v>
      </c>
      <c r="J738" t="s">
        <v>29</v>
      </c>
      <c r="K738" t="s">
        <v>3230</v>
      </c>
      <c r="L738" t="s">
        <v>31</v>
      </c>
      <c r="M738" t="s">
        <v>60</v>
      </c>
      <c r="N738" t="s">
        <v>3231</v>
      </c>
      <c r="O738">
        <v>79.400000000000006</v>
      </c>
      <c r="P738">
        <v>5</v>
      </c>
      <c r="Q738">
        <v>0.2</v>
      </c>
      <c r="R738">
        <v>5.96</v>
      </c>
      <c r="S738" s="1">
        <v>41895</v>
      </c>
      <c r="T738">
        <v>2014</v>
      </c>
      <c r="U738" s="1">
        <v>41899</v>
      </c>
    </row>
    <row r="739" spans="1:21" x14ac:dyDescent="0.3">
      <c r="A739" t="s">
        <v>3232</v>
      </c>
      <c r="B739" t="s">
        <v>22</v>
      </c>
      <c r="C739" t="s">
        <v>1272</v>
      </c>
      <c r="D739" t="s">
        <v>1273</v>
      </c>
      <c r="E739" t="s">
        <v>80</v>
      </c>
      <c r="F739" t="s">
        <v>26</v>
      </c>
      <c r="G739" t="s">
        <v>3233</v>
      </c>
      <c r="H739" t="s">
        <v>125</v>
      </c>
      <c r="I739">
        <v>10701</v>
      </c>
      <c r="J739" t="s">
        <v>126</v>
      </c>
      <c r="K739" t="s">
        <v>488</v>
      </c>
      <c r="L739" t="s">
        <v>91</v>
      </c>
      <c r="M739" t="s">
        <v>184</v>
      </c>
      <c r="N739" t="s">
        <v>489</v>
      </c>
      <c r="O739">
        <v>163.96</v>
      </c>
      <c r="P739">
        <v>4</v>
      </c>
      <c r="Q739">
        <v>0</v>
      </c>
      <c r="R739">
        <v>70.5</v>
      </c>
      <c r="S739" s="1">
        <v>43052</v>
      </c>
      <c r="T739">
        <v>2017</v>
      </c>
      <c r="U739" s="1">
        <v>43057</v>
      </c>
    </row>
    <row r="740" spans="1:21" x14ac:dyDescent="0.3">
      <c r="A740" t="s">
        <v>3234</v>
      </c>
      <c r="B740" t="s">
        <v>22</v>
      </c>
      <c r="C740" t="s">
        <v>3235</v>
      </c>
      <c r="D740" t="s">
        <v>3236</v>
      </c>
      <c r="E740" t="s">
        <v>25</v>
      </c>
      <c r="F740" t="s">
        <v>26</v>
      </c>
      <c r="G740" t="s">
        <v>2188</v>
      </c>
      <c r="H740" t="s">
        <v>220</v>
      </c>
      <c r="I740">
        <v>43615</v>
      </c>
      <c r="J740" t="s">
        <v>126</v>
      </c>
      <c r="K740" t="s">
        <v>3237</v>
      </c>
      <c r="L740" t="s">
        <v>74</v>
      </c>
      <c r="M740" t="s">
        <v>157</v>
      </c>
      <c r="N740" t="s">
        <v>3238</v>
      </c>
      <c r="O740">
        <v>15.17</v>
      </c>
      <c r="P740">
        <v>2</v>
      </c>
      <c r="Q740">
        <v>0.2</v>
      </c>
      <c r="R740">
        <v>3.79</v>
      </c>
      <c r="S740" s="1">
        <v>42614</v>
      </c>
      <c r="T740">
        <v>2016</v>
      </c>
      <c r="U740" s="1">
        <v>42614</v>
      </c>
    </row>
    <row r="741" spans="1:21" x14ac:dyDescent="0.3">
      <c r="A741" t="s">
        <v>3239</v>
      </c>
      <c r="B741" t="s">
        <v>35</v>
      </c>
      <c r="C741" t="s">
        <v>3240</v>
      </c>
      <c r="D741" t="s">
        <v>3241</v>
      </c>
      <c r="E741" t="s">
        <v>38</v>
      </c>
      <c r="F741" t="s">
        <v>26</v>
      </c>
      <c r="G741" t="s">
        <v>313</v>
      </c>
      <c r="H741" t="s">
        <v>82</v>
      </c>
      <c r="I741">
        <v>75220</v>
      </c>
      <c r="J741" t="s">
        <v>58</v>
      </c>
      <c r="K741" t="s">
        <v>2711</v>
      </c>
      <c r="L741" t="s">
        <v>31</v>
      </c>
      <c r="M741" t="s">
        <v>227</v>
      </c>
      <c r="N741" t="s">
        <v>2712</v>
      </c>
      <c r="O741">
        <v>23.83</v>
      </c>
      <c r="P741">
        <v>3</v>
      </c>
      <c r="Q741">
        <v>0.2</v>
      </c>
      <c r="R741">
        <v>6.55</v>
      </c>
      <c r="S741" s="1">
        <v>42812</v>
      </c>
      <c r="T741">
        <v>2017</v>
      </c>
      <c r="U741" s="1">
        <v>42816</v>
      </c>
    </row>
    <row r="742" spans="1:21" x14ac:dyDescent="0.3">
      <c r="A742" t="s">
        <v>3242</v>
      </c>
      <c r="B742" t="s">
        <v>35</v>
      </c>
      <c r="C742" t="s">
        <v>1602</v>
      </c>
      <c r="D742" t="s">
        <v>1603</v>
      </c>
      <c r="E742" t="s">
        <v>80</v>
      </c>
      <c r="F742" t="s">
        <v>26</v>
      </c>
      <c r="G742" t="s">
        <v>1507</v>
      </c>
      <c r="H742" t="s">
        <v>1508</v>
      </c>
      <c r="I742">
        <v>68104</v>
      </c>
      <c r="J742" t="s">
        <v>58</v>
      </c>
      <c r="K742" t="s">
        <v>3243</v>
      </c>
      <c r="L742" t="s">
        <v>31</v>
      </c>
      <c r="M742" t="s">
        <v>350</v>
      </c>
      <c r="N742" t="s">
        <v>3244</v>
      </c>
      <c r="O742">
        <v>23.55</v>
      </c>
      <c r="P742">
        <v>5</v>
      </c>
      <c r="Q742">
        <v>0</v>
      </c>
      <c r="R742">
        <v>1.18</v>
      </c>
      <c r="S742" s="1">
        <v>42884</v>
      </c>
      <c r="T742">
        <v>2017</v>
      </c>
      <c r="U742" s="1">
        <v>42884</v>
      </c>
    </row>
    <row r="743" spans="1:21" x14ac:dyDescent="0.3">
      <c r="A743" t="s">
        <v>3245</v>
      </c>
      <c r="B743" t="s">
        <v>35</v>
      </c>
      <c r="C743" t="s">
        <v>3246</v>
      </c>
      <c r="D743" t="s">
        <v>3247</v>
      </c>
      <c r="E743" t="s">
        <v>25</v>
      </c>
      <c r="F743" t="s">
        <v>26</v>
      </c>
      <c r="G743" t="s">
        <v>525</v>
      </c>
      <c r="H743" t="s">
        <v>526</v>
      </c>
      <c r="I743">
        <v>47201</v>
      </c>
      <c r="J743" t="s">
        <v>58</v>
      </c>
      <c r="K743" t="s">
        <v>1744</v>
      </c>
      <c r="L743" t="s">
        <v>31</v>
      </c>
      <c r="M743" t="s">
        <v>227</v>
      </c>
      <c r="N743" t="s">
        <v>1745</v>
      </c>
      <c r="O743">
        <v>33.4</v>
      </c>
      <c r="P743">
        <v>5</v>
      </c>
      <c r="Q743">
        <v>0</v>
      </c>
      <c r="R743">
        <v>12.36</v>
      </c>
      <c r="S743" s="1">
        <v>42630</v>
      </c>
      <c r="T743">
        <v>2016</v>
      </c>
      <c r="U743" s="1">
        <v>42636</v>
      </c>
    </row>
    <row r="744" spans="1:21" x14ac:dyDescent="0.3">
      <c r="A744" t="s">
        <v>3248</v>
      </c>
      <c r="B744" t="s">
        <v>35</v>
      </c>
      <c r="C744" t="s">
        <v>1127</v>
      </c>
      <c r="D744" t="s">
        <v>1128</v>
      </c>
      <c r="E744" t="s">
        <v>38</v>
      </c>
      <c r="F744" t="s">
        <v>26</v>
      </c>
      <c r="G744" t="s">
        <v>81</v>
      </c>
      <c r="H744" t="s">
        <v>82</v>
      </c>
      <c r="I744">
        <v>77070</v>
      </c>
      <c r="J744" t="s">
        <v>58</v>
      </c>
      <c r="K744" t="s">
        <v>3249</v>
      </c>
      <c r="L744" t="s">
        <v>31</v>
      </c>
      <c r="M744" t="s">
        <v>227</v>
      </c>
      <c r="N744" t="s">
        <v>3250</v>
      </c>
      <c r="O744">
        <v>35.71</v>
      </c>
      <c r="P744">
        <v>8</v>
      </c>
      <c r="Q744">
        <v>0.2</v>
      </c>
      <c r="R744">
        <v>2.23</v>
      </c>
      <c r="S744" s="1">
        <v>43061</v>
      </c>
      <c r="T744">
        <v>2017</v>
      </c>
      <c r="U744" s="1">
        <v>43065</v>
      </c>
    </row>
    <row r="745" spans="1:21" x14ac:dyDescent="0.3">
      <c r="A745" t="s">
        <v>3251</v>
      </c>
      <c r="B745" t="s">
        <v>114</v>
      </c>
      <c r="C745" t="s">
        <v>554</v>
      </c>
      <c r="D745" t="s">
        <v>555</v>
      </c>
      <c r="E745" t="s">
        <v>38</v>
      </c>
      <c r="F745" t="s">
        <v>26</v>
      </c>
      <c r="G745" t="s">
        <v>330</v>
      </c>
      <c r="H745" t="s">
        <v>89</v>
      </c>
      <c r="I745">
        <v>60653</v>
      </c>
      <c r="J745" t="s">
        <v>58</v>
      </c>
      <c r="K745" t="s">
        <v>3252</v>
      </c>
      <c r="L745" t="s">
        <v>31</v>
      </c>
      <c r="M745" t="s">
        <v>227</v>
      </c>
      <c r="N745" t="s">
        <v>3253</v>
      </c>
      <c r="O745">
        <v>7.06</v>
      </c>
      <c r="P745">
        <v>3</v>
      </c>
      <c r="Q745">
        <v>0.2</v>
      </c>
      <c r="R745">
        <v>2.21</v>
      </c>
      <c r="S745" s="1">
        <v>42798</v>
      </c>
      <c r="T745">
        <v>2017</v>
      </c>
      <c r="U745" s="1">
        <v>42859</v>
      </c>
    </row>
    <row r="746" spans="1:21" x14ac:dyDescent="0.3">
      <c r="A746" t="s">
        <v>3254</v>
      </c>
      <c r="B746" t="s">
        <v>35</v>
      </c>
      <c r="C746" t="s">
        <v>2488</v>
      </c>
      <c r="D746" t="s">
        <v>2489</v>
      </c>
      <c r="E746" t="s">
        <v>25</v>
      </c>
      <c r="F746" t="s">
        <v>26</v>
      </c>
      <c r="G746" t="s">
        <v>1123</v>
      </c>
      <c r="H746" t="s">
        <v>487</v>
      </c>
      <c r="I746">
        <v>80219</v>
      </c>
      <c r="J746" t="s">
        <v>29</v>
      </c>
      <c r="K746" t="s">
        <v>3255</v>
      </c>
      <c r="L746" t="s">
        <v>31</v>
      </c>
      <c r="M746" t="s">
        <v>171</v>
      </c>
      <c r="N746" t="s">
        <v>3256</v>
      </c>
      <c r="O746">
        <v>18.72</v>
      </c>
      <c r="P746">
        <v>2</v>
      </c>
      <c r="Q746">
        <v>0.2</v>
      </c>
      <c r="R746">
        <v>3.51</v>
      </c>
      <c r="S746" s="1">
        <v>42730</v>
      </c>
      <c r="T746">
        <v>2016</v>
      </c>
      <c r="U746" s="1">
        <v>42767</v>
      </c>
    </row>
    <row r="747" spans="1:21" x14ac:dyDescent="0.3">
      <c r="A747" t="s">
        <v>3257</v>
      </c>
      <c r="B747" t="s">
        <v>724</v>
      </c>
      <c r="C747" t="s">
        <v>756</v>
      </c>
      <c r="D747" t="s">
        <v>757</v>
      </c>
      <c r="E747" t="s">
        <v>38</v>
      </c>
      <c r="F747" t="s">
        <v>26</v>
      </c>
      <c r="G747" t="s">
        <v>3258</v>
      </c>
      <c r="H747" t="s">
        <v>144</v>
      </c>
      <c r="I747">
        <v>29730</v>
      </c>
      <c r="J747" t="s">
        <v>41</v>
      </c>
      <c r="K747" t="s">
        <v>3259</v>
      </c>
      <c r="L747" t="s">
        <v>31</v>
      </c>
      <c r="M747" t="s">
        <v>350</v>
      </c>
      <c r="N747" t="s">
        <v>3260</v>
      </c>
      <c r="O747">
        <v>11.85</v>
      </c>
      <c r="P747">
        <v>3</v>
      </c>
      <c r="Q747">
        <v>0</v>
      </c>
      <c r="R747">
        <v>3.79</v>
      </c>
      <c r="S747" s="1">
        <v>41936</v>
      </c>
      <c r="T747">
        <v>2014</v>
      </c>
      <c r="U747" s="1">
        <v>41936</v>
      </c>
    </row>
    <row r="748" spans="1:21" x14ac:dyDescent="0.3">
      <c r="A748" t="s">
        <v>3261</v>
      </c>
      <c r="B748" t="s">
        <v>35</v>
      </c>
      <c r="C748" t="s">
        <v>1137</v>
      </c>
      <c r="D748" t="s">
        <v>1138</v>
      </c>
      <c r="E748" t="s">
        <v>38</v>
      </c>
      <c r="F748" t="s">
        <v>26</v>
      </c>
      <c r="G748" t="s">
        <v>219</v>
      </c>
      <c r="H748" t="s">
        <v>220</v>
      </c>
      <c r="I748">
        <v>43055</v>
      </c>
      <c r="J748" t="s">
        <v>126</v>
      </c>
      <c r="K748" t="s">
        <v>3262</v>
      </c>
      <c r="L748" t="s">
        <v>31</v>
      </c>
      <c r="M748" t="s">
        <v>227</v>
      </c>
      <c r="N748" t="s">
        <v>3263</v>
      </c>
      <c r="O748">
        <v>111.1</v>
      </c>
      <c r="P748">
        <v>7</v>
      </c>
      <c r="Q748">
        <v>0.2</v>
      </c>
      <c r="R748">
        <v>8.33</v>
      </c>
      <c r="S748" s="1">
        <v>42429</v>
      </c>
      <c r="T748">
        <v>2016</v>
      </c>
      <c r="U748" s="1">
        <v>42463</v>
      </c>
    </row>
    <row r="749" spans="1:21" x14ac:dyDescent="0.3">
      <c r="A749" t="s">
        <v>3264</v>
      </c>
      <c r="B749" t="s">
        <v>35</v>
      </c>
      <c r="C749" t="s">
        <v>3265</v>
      </c>
      <c r="D749" t="s">
        <v>3266</v>
      </c>
      <c r="E749" t="s">
        <v>38</v>
      </c>
      <c r="F749" t="s">
        <v>26</v>
      </c>
      <c r="G749" t="s">
        <v>2664</v>
      </c>
      <c r="H749" t="s">
        <v>511</v>
      </c>
      <c r="I749">
        <v>2149</v>
      </c>
      <c r="J749" t="s">
        <v>126</v>
      </c>
      <c r="K749" t="s">
        <v>3267</v>
      </c>
      <c r="L749" t="s">
        <v>31</v>
      </c>
      <c r="M749" t="s">
        <v>43</v>
      </c>
      <c r="N749" t="s">
        <v>3268</v>
      </c>
      <c r="O749">
        <v>87.6</v>
      </c>
      <c r="P749">
        <v>5</v>
      </c>
      <c r="Q749">
        <v>0</v>
      </c>
      <c r="R749">
        <v>42.05</v>
      </c>
      <c r="S749" s="1">
        <v>43074</v>
      </c>
      <c r="T749">
        <v>2017</v>
      </c>
      <c r="U749" s="1">
        <v>43074</v>
      </c>
    </row>
    <row r="750" spans="1:21" x14ac:dyDescent="0.3">
      <c r="A750" t="s">
        <v>3269</v>
      </c>
      <c r="B750" t="s">
        <v>22</v>
      </c>
      <c r="C750" t="s">
        <v>3270</v>
      </c>
      <c r="D750" t="s">
        <v>3271</v>
      </c>
      <c r="E750" t="s">
        <v>80</v>
      </c>
      <c r="F750" t="s">
        <v>26</v>
      </c>
      <c r="G750" t="s">
        <v>81</v>
      </c>
      <c r="H750" t="s">
        <v>82</v>
      </c>
      <c r="I750">
        <v>77036</v>
      </c>
      <c r="J750" t="s">
        <v>58</v>
      </c>
      <c r="K750" t="s">
        <v>3272</v>
      </c>
      <c r="L750" t="s">
        <v>91</v>
      </c>
      <c r="M750" t="s">
        <v>92</v>
      </c>
      <c r="N750" t="s">
        <v>3273</v>
      </c>
      <c r="O750">
        <v>119.96</v>
      </c>
      <c r="P750">
        <v>5</v>
      </c>
      <c r="Q750">
        <v>0.2</v>
      </c>
      <c r="R750">
        <v>12</v>
      </c>
      <c r="S750" s="1">
        <v>42228</v>
      </c>
      <c r="T750">
        <v>2015</v>
      </c>
      <c r="U750" s="1">
        <v>42289</v>
      </c>
    </row>
    <row r="751" spans="1:21" x14ac:dyDescent="0.3">
      <c r="A751" t="s">
        <v>3274</v>
      </c>
      <c r="B751" t="s">
        <v>22</v>
      </c>
      <c r="C751" t="s">
        <v>1973</v>
      </c>
      <c r="D751" t="s">
        <v>1974</v>
      </c>
      <c r="E751" t="s">
        <v>25</v>
      </c>
      <c r="F751" t="s">
        <v>26</v>
      </c>
      <c r="G751" t="s">
        <v>789</v>
      </c>
      <c r="H751" t="s">
        <v>103</v>
      </c>
      <c r="I751">
        <v>33012</v>
      </c>
      <c r="J751" t="s">
        <v>41</v>
      </c>
      <c r="K751" t="s">
        <v>1818</v>
      </c>
      <c r="L751" t="s">
        <v>74</v>
      </c>
      <c r="M751" t="s">
        <v>146</v>
      </c>
      <c r="N751" t="s">
        <v>1819</v>
      </c>
      <c r="O751">
        <v>1013.83</v>
      </c>
      <c r="P751">
        <v>9</v>
      </c>
      <c r="Q751">
        <v>0.2</v>
      </c>
      <c r="R751">
        <v>101.38</v>
      </c>
      <c r="S751" s="1">
        <v>41989</v>
      </c>
      <c r="T751">
        <v>2014</v>
      </c>
      <c r="U751" s="1">
        <v>41993</v>
      </c>
    </row>
    <row r="752" spans="1:21" x14ac:dyDescent="0.3">
      <c r="A752" t="s">
        <v>3275</v>
      </c>
      <c r="B752" t="s">
        <v>22</v>
      </c>
      <c r="C752" t="s">
        <v>3276</v>
      </c>
      <c r="D752" t="s">
        <v>3277</v>
      </c>
      <c r="E752" t="s">
        <v>38</v>
      </c>
      <c r="F752" t="s">
        <v>26</v>
      </c>
      <c r="G752" t="s">
        <v>143</v>
      </c>
      <c r="H752" t="s">
        <v>144</v>
      </c>
      <c r="I752">
        <v>29203</v>
      </c>
      <c r="J752" t="s">
        <v>41</v>
      </c>
      <c r="K752" t="s">
        <v>3278</v>
      </c>
      <c r="L752" t="s">
        <v>91</v>
      </c>
      <c r="M752" t="s">
        <v>184</v>
      </c>
      <c r="N752" t="s">
        <v>3279</v>
      </c>
      <c r="O752">
        <v>62.91</v>
      </c>
      <c r="P752">
        <v>3</v>
      </c>
      <c r="Q752">
        <v>0</v>
      </c>
      <c r="R752">
        <v>22.65</v>
      </c>
      <c r="S752" s="1">
        <v>41798</v>
      </c>
      <c r="T752">
        <v>2014</v>
      </c>
      <c r="U752" s="1">
        <v>41951</v>
      </c>
    </row>
    <row r="753" spans="1:21" x14ac:dyDescent="0.3">
      <c r="A753" t="s">
        <v>3280</v>
      </c>
      <c r="B753" t="s">
        <v>22</v>
      </c>
      <c r="C753" t="s">
        <v>154</v>
      </c>
      <c r="D753" t="s">
        <v>155</v>
      </c>
      <c r="E753" t="s">
        <v>80</v>
      </c>
      <c r="F753" t="s">
        <v>26</v>
      </c>
      <c r="G753" t="s">
        <v>451</v>
      </c>
      <c r="H753" t="s">
        <v>103</v>
      </c>
      <c r="I753">
        <v>33180</v>
      </c>
      <c r="J753" t="s">
        <v>41</v>
      </c>
      <c r="K753" t="s">
        <v>3281</v>
      </c>
      <c r="L753" t="s">
        <v>91</v>
      </c>
      <c r="M753" t="s">
        <v>92</v>
      </c>
      <c r="N753" t="s">
        <v>3282</v>
      </c>
      <c r="O753">
        <v>71.98</v>
      </c>
      <c r="P753">
        <v>3</v>
      </c>
      <c r="Q753">
        <v>0.2</v>
      </c>
      <c r="R753">
        <v>9</v>
      </c>
      <c r="S753" s="1">
        <v>43069</v>
      </c>
      <c r="T753">
        <v>2017</v>
      </c>
      <c r="U753" s="1">
        <v>43069</v>
      </c>
    </row>
    <row r="754" spans="1:21" x14ac:dyDescent="0.3">
      <c r="A754" t="s">
        <v>3283</v>
      </c>
      <c r="B754" t="s">
        <v>35</v>
      </c>
      <c r="C754" t="s">
        <v>449</v>
      </c>
      <c r="D754" t="s">
        <v>450</v>
      </c>
      <c r="E754" t="s">
        <v>38</v>
      </c>
      <c r="F754" t="s">
        <v>26</v>
      </c>
      <c r="G754" t="s">
        <v>124</v>
      </c>
      <c r="H754" t="s">
        <v>125</v>
      </c>
      <c r="I754">
        <v>10035</v>
      </c>
      <c r="J754" t="s">
        <v>126</v>
      </c>
      <c r="K754" t="s">
        <v>2527</v>
      </c>
      <c r="L754" t="s">
        <v>31</v>
      </c>
      <c r="M754" t="s">
        <v>43</v>
      </c>
      <c r="N754" t="s">
        <v>2528</v>
      </c>
      <c r="O754">
        <v>37.94</v>
      </c>
      <c r="P754">
        <v>2</v>
      </c>
      <c r="Q754">
        <v>0</v>
      </c>
      <c r="R754">
        <v>18.21</v>
      </c>
      <c r="S754" s="1">
        <v>42782</v>
      </c>
      <c r="T754">
        <v>2017</v>
      </c>
      <c r="U754" s="1">
        <v>42786</v>
      </c>
    </row>
    <row r="755" spans="1:21" x14ac:dyDescent="0.3">
      <c r="A755" t="s">
        <v>3284</v>
      </c>
      <c r="B755" t="s">
        <v>35</v>
      </c>
      <c r="C755" t="s">
        <v>2142</v>
      </c>
      <c r="D755" t="s">
        <v>2143</v>
      </c>
      <c r="E755" t="s">
        <v>80</v>
      </c>
      <c r="F755" t="s">
        <v>26</v>
      </c>
      <c r="G755" t="s">
        <v>3285</v>
      </c>
      <c r="H755" t="s">
        <v>1772</v>
      </c>
      <c r="I755">
        <v>66502</v>
      </c>
      <c r="J755" t="s">
        <v>58</v>
      </c>
      <c r="K755" t="s">
        <v>3286</v>
      </c>
      <c r="L755" t="s">
        <v>91</v>
      </c>
      <c r="M755" t="s">
        <v>92</v>
      </c>
      <c r="N755" t="s">
        <v>3287</v>
      </c>
      <c r="O755">
        <v>273.95999999999998</v>
      </c>
      <c r="P755">
        <v>2</v>
      </c>
      <c r="Q755">
        <v>0</v>
      </c>
      <c r="R755">
        <v>10.96</v>
      </c>
      <c r="S755" s="1">
        <v>41959</v>
      </c>
      <c r="T755">
        <v>2014</v>
      </c>
      <c r="U755" s="1">
        <v>41963</v>
      </c>
    </row>
    <row r="756" spans="1:21" x14ac:dyDescent="0.3">
      <c r="A756" t="s">
        <v>3288</v>
      </c>
      <c r="B756" t="s">
        <v>22</v>
      </c>
      <c r="C756" t="s">
        <v>1789</v>
      </c>
      <c r="D756" t="s">
        <v>1790</v>
      </c>
      <c r="E756" t="s">
        <v>38</v>
      </c>
      <c r="F756" t="s">
        <v>26</v>
      </c>
      <c r="G756" t="s">
        <v>199</v>
      </c>
      <c r="H756" t="s">
        <v>200</v>
      </c>
      <c r="I756">
        <v>19120</v>
      </c>
      <c r="J756" t="s">
        <v>126</v>
      </c>
      <c r="K756" t="s">
        <v>3289</v>
      </c>
      <c r="L756" t="s">
        <v>91</v>
      </c>
      <c r="M756" t="s">
        <v>92</v>
      </c>
      <c r="N756" t="s">
        <v>3290</v>
      </c>
      <c r="O756">
        <v>269.98</v>
      </c>
      <c r="P756">
        <v>3</v>
      </c>
      <c r="Q756">
        <v>0.4</v>
      </c>
      <c r="R756">
        <v>40.5</v>
      </c>
      <c r="S756" s="1">
        <v>42254</v>
      </c>
      <c r="T756">
        <v>2015</v>
      </c>
      <c r="U756" s="1">
        <v>42254</v>
      </c>
    </row>
    <row r="757" spans="1:21" x14ac:dyDescent="0.3">
      <c r="A757" t="s">
        <v>3291</v>
      </c>
      <c r="B757" t="s">
        <v>35</v>
      </c>
      <c r="C757" t="s">
        <v>3292</v>
      </c>
      <c r="D757" t="s">
        <v>3293</v>
      </c>
      <c r="E757" t="s">
        <v>80</v>
      </c>
      <c r="F757" t="s">
        <v>26</v>
      </c>
      <c r="G757" t="s">
        <v>2398</v>
      </c>
      <c r="H757" t="s">
        <v>103</v>
      </c>
      <c r="I757">
        <v>33311</v>
      </c>
      <c r="J757" t="s">
        <v>41</v>
      </c>
      <c r="K757" t="s">
        <v>3294</v>
      </c>
      <c r="L757" t="s">
        <v>91</v>
      </c>
      <c r="M757" t="s">
        <v>184</v>
      </c>
      <c r="N757" t="s">
        <v>3295</v>
      </c>
      <c r="O757">
        <v>41.42</v>
      </c>
      <c r="P757">
        <v>2</v>
      </c>
      <c r="Q757">
        <v>0.2</v>
      </c>
      <c r="R757">
        <v>8.2799999999999994</v>
      </c>
      <c r="S757" s="1">
        <v>42947</v>
      </c>
      <c r="T757">
        <v>2017</v>
      </c>
      <c r="U757" s="1">
        <v>42947</v>
      </c>
    </row>
    <row r="758" spans="1:21" x14ac:dyDescent="0.3">
      <c r="A758" t="s">
        <v>3296</v>
      </c>
      <c r="B758" t="s">
        <v>35</v>
      </c>
      <c r="C758" t="s">
        <v>197</v>
      </c>
      <c r="D758" t="s">
        <v>198</v>
      </c>
      <c r="E758" t="s">
        <v>25</v>
      </c>
      <c r="F758" t="s">
        <v>26</v>
      </c>
      <c r="G758" t="s">
        <v>27</v>
      </c>
      <c r="H758" t="s">
        <v>28</v>
      </c>
      <c r="I758">
        <v>90045</v>
      </c>
      <c r="J758" t="s">
        <v>29</v>
      </c>
      <c r="K758" t="s">
        <v>2727</v>
      </c>
      <c r="L758" t="s">
        <v>31</v>
      </c>
      <c r="M758" t="s">
        <v>60</v>
      </c>
      <c r="N758" t="s">
        <v>2728</v>
      </c>
      <c r="O758">
        <v>1085.42</v>
      </c>
      <c r="P758">
        <v>7</v>
      </c>
      <c r="Q758">
        <v>0</v>
      </c>
      <c r="R758">
        <v>282.20999999999998</v>
      </c>
      <c r="S758" s="1">
        <v>42674</v>
      </c>
      <c r="T758">
        <v>2016</v>
      </c>
      <c r="U758" s="1">
        <v>42674</v>
      </c>
    </row>
    <row r="759" spans="1:21" x14ac:dyDescent="0.3">
      <c r="A759" t="s">
        <v>3297</v>
      </c>
      <c r="B759" t="s">
        <v>35</v>
      </c>
      <c r="C759" t="s">
        <v>3298</v>
      </c>
      <c r="D759" t="s">
        <v>3299</v>
      </c>
      <c r="E759" t="s">
        <v>80</v>
      </c>
      <c r="F759" t="s">
        <v>26</v>
      </c>
      <c r="G759" t="s">
        <v>1507</v>
      </c>
      <c r="H759" t="s">
        <v>1508</v>
      </c>
      <c r="I759">
        <v>68104</v>
      </c>
      <c r="J759" t="s">
        <v>58</v>
      </c>
      <c r="K759" t="s">
        <v>3300</v>
      </c>
      <c r="L759" t="s">
        <v>31</v>
      </c>
      <c r="M759" t="s">
        <v>350</v>
      </c>
      <c r="N759" t="s">
        <v>3301</v>
      </c>
      <c r="O759">
        <v>29.05</v>
      </c>
      <c r="P759">
        <v>5</v>
      </c>
      <c r="Q759">
        <v>0</v>
      </c>
      <c r="R759">
        <v>9.01</v>
      </c>
      <c r="S759" s="1">
        <v>42477</v>
      </c>
      <c r="T759">
        <v>2016</v>
      </c>
      <c r="U759" s="1">
        <v>42481</v>
      </c>
    </row>
    <row r="760" spans="1:21" x14ac:dyDescent="0.3">
      <c r="A760" t="s">
        <v>3302</v>
      </c>
      <c r="B760" t="s">
        <v>35</v>
      </c>
      <c r="C760" t="s">
        <v>3303</v>
      </c>
      <c r="D760" t="s">
        <v>3304</v>
      </c>
      <c r="E760" t="s">
        <v>80</v>
      </c>
      <c r="F760" t="s">
        <v>26</v>
      </c>
      <c r="G760" t="s">
        <v>27</v>
      </c>
      <c r="H760" t="s">
        <v>28</v>
      </c>
      <c r="I760">
        <v>90004</v>
      </c>
      <c r="J760" t="s">
        <v>29</v>
      </c>
      <c r="K760" t="s">
        <v>3305</v>
      </c>
      <c r="L760" t="s">
        <v>31</v>
      </c>
      <c r="M760" t="s">
        <v>51</v>
      </c>
      <c r="N760" t="s">
        <v>3306</v>
      </c>
      <c r="O760">
        <v>180.96</v>
      </c>
      <c r="P760">
        <v>6</v>
      </c>
      <c r="Q760">
        <v>0.2</v>
      </c>
      <c r="R760">
        <v>67.86</v>
      </c>
      <c r="S760" s="1">
        <v>41766</v>
      </c>
      <c r="T760">
        <v>2014</v>
      </c>
      <c r="U760" s="1">
        <v>41950</v>
      </c>
    </row>
    <row r="761" spans="1:21" x14ac:dyDescent="0.3">
      <c r="A761" t="s">
        <v>3307</v>
      </c>
      <c r="B761" t="s">
        <v>114</v>
      </c>
      <c r="C761" t="s">
        <v>2368</v>
      </c>
      <c r="D761" t="s">
        <v>2369</v>
      </c>
      <c r="E761" t="s">
        <v>25</v>
      </c>
      <c r="F761" t="s">
        <v>26</v>
      </c>
      <c r="G761" t="s">
        <v>3308</v>
      </c>
      <c r="H761" t="s">
        <v>200</v>
      </c>
      <c r="I761">
        <v>16602</v>
      </c>
      <c r="J761" t="s">
        <v>126</v>
      </c>
      <c r="K761" t="s">
        <v>3309</v>
      </c>
      <c r="L761" t="s">
        <v>31</v>
      </c>
      <c r="M761" t="s">
        <v>227</v>
      </c>
      <c r="N761" t="s">
        <v>3310</v>
      </c>
      <c r="O761">
        <v>16.03</v>
      </c>
      <c r="P761">
        <v>6</v>
      </c>
      <c r="Q761">
        <v>0.2</v>
      </c>
      <c r="R761">
        <v>2.2000000000000002</v>
      </c>
      <c r="S761" s="1">
        <v>42062</v>
      </c>
      <c r="T761">
        <v>2015</v>
      </c>
      <c r="U761" s="1">
        <v>42063</v>
      </c>
    </row>
    <row r="762" spans="1:21" x14ac:dyDescent="0.3">
      <c r="A762" t="s">
        <v>3311</v>
      </c>
      <c r="B762" t="s">
        <v>35</v>
      </c>
      <c r="C762" t="s">
        <v>544</v>
      </c>
      <c r="D762" t="s">
        <v>545</v>
      </c>
      <c r="E762" t="s">
        <v>38</v>
      </c>
      <c r="F762" t="s">
        <v>26</v>
      </c>
      <c r="G762" t="s">
        <v>124</v>
      </c>
      <c r="H762" t="s">
        <v>125</v>
      </c>
      <c r="I762">
        <v>10024</v>
      </c>
      <c r="J762" t="s">
        <v>126</v>
      </c>
      <c r="K762" t="s">
        <v>2711</v>
      </c>
      <c r="L762" t="s">
        <v>31</v>
      </c>
      <c r="M762" t="s">
        <v>227</v>
      </c>
      <c r="N762" t="s">
        <v>2712</v>
      </c>
      <c r="O762">
        <v>29.79</v>
      </c>
      <c r="P762">
        <v>3</v>
      </c>
      <c r="Q762">
        <v>0</v>
      </c>
      <c r="R762">
        <v>12.51</v>
      </c>
      <c r="S762" s="1">
        <v>42335</v>
      </c>
      <c r="T762">
        <v>2015</v>
      </c>
      <c r="U762" s="1">
        <v>42335</v>
      </c>
    </row>
    <row r="763" spans="1:21" x14ac:dyDescent="0.3">
      <c r="A763" t="s">
        <v>3312</v>
      </c>
      <c r="B763" t="s">
        <v>114</v>
      </c>
      <c r="C763" t="s">
        <v>2525</v>
      </c>
      <c r="D763" t="s">
        <v>2526</v>
      </c>
      <c r="E763" t="s">
        <v>38</v>
      </c>
      <c r="F763" t="s">
        <v>26</v>
      </c>
      <c r="G763" t="s">
        <v>451</v>
      </c>
      <c r="H763" t="s">
        <v>103</v>
      </c>
      <c r="I763">
        <v>33178</v>
      </c>
      <c r="J763" t="s">
        <v>41</v>
      </c>
      <c r="K763" t="s">
        <v>3313</v>
      </c>
      <c r="L763" t="s">
        <v>31</v>
      </c>
      <c r="M763" t="s">
        <v>43</v>
      </c>
      <c r="N763" t="s">
        <v>3314</v>
      </c>
      <c r="O763">
        <v>251.64</v>
      </c>
      <c r="P763">
        <v>3</v>
      </c>
      <c r="Q763">
        <v>0.2</v>
      </c>
      <c r="R763">
        <v>88.07</v>
      </c>
      <c r="S763" s="1">
        <v>43001</v>
      </c>
      <c r="T763">
        <v>2017</v>
      </c>
      <c r="U763" s="1">
        <v>43004</v>
      </c>
    </row>
    <row r="764" spans="1:21" x14ac:dyDescent="0.3">
      <c r="A764" t="s">
        <v>3315</v>
      </c>
      <c r="B764" t="s">
        <v>724</v>
      </c>
      <c r="C764" t="s">
        <v>54</v>
      </c>
      <c r="D764" t="s">
        <v>55</v>
      </c>
      <c r="E764" t="s">
        <v>38</v>
      </c>
      <c r="F764" t="s">
        <v>26</v>
      </c>
      <c r="G764" t="s">
        <v>893</v>
      </c>
      <c r="H764" t="s">
        <v>57</v>
      </c>
      <c r="I764">
        <v>53209</v>
      </c>
      <c r="J764" t="s">
        <v>58</v>
      </c>
      <c r="K764" t="s">
        <v>3316</v>
      </c>
      <c r="L764" t="s">
        <v>31</v>
      </c>
      <c r="M764" t="s">
        <v>32</v>
      </c>
      <c r="N764" t="s">
        <v>3317</v>
      </c>
      <c r="O764">
        <v>25.06</v>
      </c>
      <c r="P764">
        <v>2</v>
      </c>
      <c r="Q764">
        <v>0</v>
      </c>
      <c r="R764">
        <v>11.78</v>
      </c>
      <c r="S764" s="1">
        <v>42858</v>
      </c>
      <c r="T764">
        <v>2017</v>
      </c>
      <c r="U764" s="1">
        <v>42858</v>
      </c>
    </row>
    <row r="765" spans="1:21" x14ac:dyDescent="0.3">
      <c r="A765" t="s">
        <v>3318</v>
      </c>
      <c r="B765" t="s">
        <v>35</v>
      </c>
      <c r="C765" t="s">
        <v>430</v>
      </c>
      <c r="D765" t="s">
        <v>431</v>
      </c>
      <c r="E765" t="s">
        <v>38</v>
      </c>
      <c r="F765" t="s">
        <v>26</v>
      </c>
      <c r="G765" t="s">
        <v>421</v>
      </c>
      <c r="H765" t="s">
        <v>89</v>
      </c>
      <c r="I765">
        <v>62301</v>
      </c>
      <c r="J765" t="s">
        <v>58</v>
      </c>
      <c r="K765" t="s">
        <v>824</v>
      </c>
      <c r="L765" t="s">
        <v>31</v>
      </c>
      <c r="M765" t="s">
        <v>32</v>
      </c>
      <c r="N765" t="s">
        <v>825</v>
      </c>
      <c r="O765">
        <v>19.82</v>
      </c>
      <c r="P765">
        <v>6</v>
      </c>
      <c r="Q765">
        <v>0.2</v>
      </c>
      <c r="R765">
        <v>6.44</v>
      </c>
      <c r="S765" s="1">
        <v>42135</v>
      </c>
      <c r="T765">
        <v>2015</v>
      </c>
      <c r="U765" s="1">
        <v>42258</v>
      </c>
    </row>
    <row r="766" spans="1:21" x14ac:dyDescent="0.3">
      <c r="A766" t="s">
        <v>3319</v>
      </c>
      <c r="B766" t="s">
        <v>35</v>
      </c>
      <c r="C766" t="s">
        <v>3320</v>
      </c>
      <c r="D766" t="s">
        <v>3321</v>
      </c>
      <c r="E766" t="s">
        <v>25</v>
      </c>
      <c r="F766" t="s">
        <v>26</v>
      </c>
      <c r="G766" t="s">
        <v>313</v>
      </c>
      <c r="H766" t="s">
        <v>82</v>
      </c>
      <c r="I766">
        <v>75217</v>
      </c>
      <c r="J766" t="s">
        <v>58</v>
      </c>
      <c r="K766" t="s">
        <v>3322</v>
      </c>
      <c r="L766" t="s">
        <v>31</v>
      </c>
      <c r="M766" t="s">
        <v>60</v>
      </c>
      <c r="N766" t="s">
        <v>3323</v>
      </c>
      <c r="O766">
        <v>107.44</v>
      </c>
      <c r="P766">
        <v>10</v>
      </c>
      <c r="Q766">
        <v>0.2</v>
      </c>
      <c r="R766">
        <v>10.74</v>
      </c>
      <c r="S766" s="1">
        <v>41830</v>
      </c>
      <c r="T766">
        <v>2014</v>
      </c>
      <c r="U766" s="1">
        <v>41983</v>
      </c>
    </row>
    <row r="767" spans="1:21" x14ac:dyDescent="0.3">
      <c r="A767" t="s">
        <v>3324</v>
      </c>
      <c r="B767" t="s">
        <v>35</v>
      </c>
      <c r="C767" t="s">
        <v>3325</v>
      </c>
      <c r="D767" t="s">
        <v>3326</v>
      </c>
      <c r="E767" t="s">
        <v>25</v>
      </c>
      <c r="F767" t="s">
        <v>26</v>
      </c>
      <c r="G767" t="s">
        <v>2099</v>
      </c>
      <c r="H767" t="s">
        <v>301</v>
      </c>
      <c r="I767">
        <v>37620</v>
      </c>
      <c r="J767" t="s">
        <v>41</v>
      </c>
      <c r="K767" t="s">
        <v>871</v>
      </c>
      <c r="L767" t="s">
        <v>74</v>
      </c>
      <c r="M767" t="s">
        <v>146</v>
      </c>
      <c r="N767" t="s">
        <v>872</v>
      </c>
      <c r="O767">
        <v>170.35</v>
      </c>
      <c r="P767">
        <v>3</v>
      </c>
      <c r="Q767">
        <v>0.2</v>
      </c>
      <c r="R767">
        <v>10.65</v>
      </c>
      <c r="S767" s="1">
        <v>41857</v>
      </c>
      <c r="T767">
        <v>2014</v>
      </c>
      <c r="U767" s="1">
        <v>41979</v>
      </c>
    </row>
    <row r="768" spans="1:21" x14ac:dyDescent="0.3">
      <c r="A768" t="s">
        <v>3327</v>
      </c>
      <c r="B768" t="s">
        <v>22</v>
      </c>
      <c r="C768" t="s">
        <v>1365</v>
      </c>
      <c r="D768" t="s">
        <v>1366</v>
      </c>
      <c r="E768" t="s">
        <v>80</v>
      </c>
      <c r="F768" t="s">
        <v>26</v>
      </c>
      <c r="G768" t="s">
        <v>3328</v>
      </c>
      <c r="H768" t="s">
        <v>110</v>
      </c>
      <c r="I768">
        <v>48187</v>
      </c>
      <c r="J768" t="s">
        <v>58</v>
      </c>
      <c r="K768" t="s">
        <v>2350</v>
      </c>
      <c r="L768" t="s">
        <v>31</v>
      </c>
      <c r="M768" t="s">
        <v>60</v>
      </c>
      <c r="N768" t="s">
        <v>2351</v>
      </c>
      <c r="O768">
        <v>501.81</v>
      </c>
      <c r="P768">
        <v>3</v>
      </c>
      <c r="Q768">
        <v>0</v>
      </c>
      <c r="R768">
        <v>0</v>
      </c>
      <c r="S768" s="1">
        <v>43064</v>
      </c>
      <c r="T768">
        <v>2017</v>
      </c>
      <c r="U768" s="1">
        <v>43066</v>
      </c>
    </row>
    <row r="769" spans="1:21" x14ac:dyDescent="0.3">
      <c r="A769" t="s">
        <v>3329</v>
      </c>
      <c r="B769" t="s">
        <v>35</v>
      </c>
      <c r="C769" t="s">
        <v>311</v>
      </c>
      <c r="D769" t="s">
        <v>312</v>
      </c>
      <c r="E769" t="s">
        <v>25</v>
      </c>
      <c r="F769" t="s">
        <v>26</v>
      </c>
      <c r="G769" t="s">
        <v>117</v>
      </c>
      <c r="H769" t="s">
        <v>207</v>
      </c>
      <c r="I769">
        <v>65807</v>
      </c>
      <c r="J769" t="s">
        <v>58</v>
      </c>
      <c r="K769" t="s">
        <v>1124</v>
      </c>
      <c r="L769" t="s">
        <v>31</v>
      </c>
      <c r="M769" t="s">
        <v>43</v>
      </c>
      <c r="N769" t="s">
        <v>1125</v>
      </c>
      <c r="O769">
        <v>85.96</v>
      </c>
      <c r="P769">
        <v>7</v>
      </c>
      <c r="Q769">
        <v>0</v>
      </c>
      <c r="R769">
        <v>40.4</v>
      </c>
      <c r="S769" s="1">
        <v>42106</v>
      </c>
      <c r="T769">
        <v>2015</v>
      </c>
      <c r="U769" s="1">
        <v>42259</v>
      </c>
    </row>
    <row r="770" spans="1:21" x14ac:dyDescent="0.3">
      <c r="A770" t="s">
        <v>3330</v>
      </c>
      <c r="B770" t="s">
        <v>724</v>
      </c>
      <c r="C770" t="s">
        <v>3331</v>
      </c>
      <c r="D770" t="s">
        <v>3332</v>
      </c>
      <c r="E770" t="s">
        <v>80</v>
      </c>
      <c r="F770" t="s">
        <v>26</v>
      </c>
      <c r="G770" t="s">
        <v>421</v>
      </c>
      <c r="H770" t="s">
        <v>511</v>
      </c>
      <c r="I770">
        <v>2169</v>
      </c>
      <c r="J770" t="s">
        <v>126</v>
      </c>
      <c r="K770" t="s">
        <v>3333</v>
      </c>
      <c r="L770" t="s">
        <v>74</v>
      </c>
      <c r="M770" t="s">
        <v>157</v>
      </c>
      <c r="N770" t="s">
        <v>3334</v>
      </c>
      <c r="O770">
        <v>85.3</v>
      </c>
      <c r="P770">
        <v>2</v>
      </c>
      <c r="Q770">
        <v>0</v>
      </c>
      <c r="R770">
        <v>14.5</v>
      </c>
      <c r="S770" s="1">
        <v>42268</v>
      </c>
      <c r="T770">
        <v>2015</v>
      </c>
      <c r="U770" s="1">
        <v>42268</v>
      </c>
    </row>
    <row r="771" spans="1:21" x14ac:dyDescent="0.3">
      <c r="A771" t="s">
        <v>3335</v>
      </c>
      <c r="B771" t="s">
        <v>724</v>
      </c>
      <c r="C771" t="s">
        <v>2508</v>
      </c>
      <c r="D771" t="s">
        <v>2509</v>
      </c>
      <c r="E771" t="s">
        <v>38</v>
      </c>
      <c r="F771" t="s">
        <v>26</v>
      </c>
      <c r="G771" t="s">
        <v>3336</v>
      </c>
      <c r="H771" t="s">
        <v>487</v>
      </c>
      <c r="I771">
        <v>80229</v>
      </c>
      <c r="J771" t="s">
        <v>29</v>
      </c>
      <c r="K771" t="s">
        <v>3337</v>
      </c>
      <c r="L771" t="s">
        <v>91</v>
      </c>
      <c r="M771" t="s">
        <v>184</v>
      </c>
      <c r="N771" t="s">
        <v>3338</v>
      </c>
      <c r="O771">
        <v>447.94</v>
      </c>
      <c r="P771">
        <v>7</v>
      </c>
      <c r="Q771">
        <v>0.2</v>
      </c>
      <c r="R771">
        <v>89.59</v>
      </c>
      <c r="S771" s="1">
        <v>41993</v>
      </c>
      <c r="T771">
        <v>2014</v>
      </c>
      <c r="U771" s="1">
        <v>41993</v>
      </c>
    </row>
    <row r="772" spans="1:21" x14ac:dyDescent="0.3">
      <c r="A772" t="s">
        <v>3339</v>
      </c>
      <c r="B772" t="s">
        <v>22</v>
      </c>
      <c r="C772" t="s">
        <v>3340</v>
      </c>
      <c r="D772" t="s">
        <v>3341</v>
      </c>
      <c r="E772" t="s">
        <v>38</v>
      </c>
      <c r="F772" t="s">
        <v>26</v>
      </c>
      <c r="G772" t="s">
        <v>550</v>
      </c>
      <c r="H772" t="s">
        <v>28</v>
      </c>
      <c r="I772">
        <v>92037</v>
      </c>
      <c r="J772" t="s">
        <v>29</v>
      </c>
      <c r="K772" t="s">
        <v>3342</v>
      </c>
      <c r="L772" t="s">
        <v>31</v>
      </c>
      <c r="M772" t="s">
        <v>227</v>
      </c>
      <c r="N772" t="s">
        <v>3343</v>
      </c>
      <c r="O772">
        <v>10.64</v>
      </c>
      <c r="P772">
        <v>4</v>
      </c>
      <c r="Q772">
        <v>0</v>
      </c>
      <c r="R772">
        <v>2.77</v>
      </c>
      <c r="S772" s="1">
        <v>43025</v>
      </c>
      <c r="T772">
        <v>2017</v>
      </c>
      <c r="U772" s="1">
        <v>43027</v>
      </c>
    </row>
    <row r="773" spans="1:21" x14ac:dyDescent="0.3">
      <c r="A773" t="s">
        <v>3344</v>
      </c>
      <c r="B773" t="s">
        <v>22</v>
      </c>
      <c r="C773" t="s">
        <v>1821</v>
      </c>
      <c r="D773" t="s">
        <v>1822</v>
      </c>
      <c r="E773" t="s">
        <v>38</v>
      </c>
      <c r="F773" t="s">
        <v>26</v>
      </c>
      <c r="G773" t="s">
        <v>162</v>
      </c>
      <c r="H773" t="s">
        <v>28</v>
      </c>
      <c r="I773">
        <v>94122</v>
      </c>
      <c r="J773" t="s">
        <v>29</v>
      </c>
      <c r="K773" t="s">
        <v>3345</v>
      </c>
      <c r="L773" t="s">
        <v>91</v>
      </c>
      <c r="M773" t="s">
        <v>184</v>
      </c>
      <c r="N773" t="s">
        <v>3346</v>
      </c>
      <c r="O773">
        <v>238</v>
      </c>
      <c r="P773">
        <v>2</v>
      </c>
      <c r="Q773">
        <v>0</v>
      </c>
      <c r="R773">
        <v>38.08</v>
      </c>
      <c r="S773" s="1">
        <v>41847</v>
      </c>
      <c r="T773">
        <v>2014</v>
      </c>
      <c r="U773" s="1">
        <v>41849</v>
      </c>
    </row>
    <row r="774" spans="1:21" x14ac:dyDescent="0.3">
      <c r="A774" t="s">
        <v>3347</v>
      </c>
      <c r="B774" t="s">
        <v>22</v>
      </c>
      <c r="C774" t="s">
        <v>699</v>
      </c>
      <c r="D774" t="s">
        <v>700</v>
      </c>
      <c r="E774" t="s">
        <v>38</v>
      </c>
      <c r="F774" t="s">
        <v>26</v>
      </c>
      <c r="G774" t="s">
        <v>587</v>
      </c>
      <c r="H774" t="s">
        <v>526</v>
      </c>
      <c r="I774">
        <v>46226</v>
      </c>
      <c r="J774" t="s">
        <v>58</v>
      </c>
      <c r="K774" t="s">
        <v>3294</v>
      </c>
      <c r="L774" t="s">
        <v>91</v>
      </c>
      <c r="M774" t="s">
        <v>184</v>
      </c>
      <c r="N774" t="s">
        <v>3295</v>
      </c>
      <c r="O774">
        <v>155.34</v>
      </c>
      <c r="P774">
        <v>6</v>
      </c>
      <c r="Q774">
        <v>0</v>
      </c>
      <c r="R774">
        <v>55.92</v>
      </c>
      <c r="S774" s="1">
        <v>42848</v>
      </c>
      <c r="T774">
        <v>2017</v>
      </c>
      <c r="U774" s="1">
        <v>42850</v>
      </c>
    </row>
    <row r="775" spans="1:21" x14ac:dyDescent="0.3">
      <c r="A775" t="s">
        <v>3348</v>
      </c>
      <c r="B775" t="s">
        <v>35</v>
      </c>
      <c r="C775" t="s">
        <v>3349</v>
      </c>
      <c r="D775" t="s">
        <v>3350</v>
      </c>
      <c r="E775" t="s">
        <v>25</v>
      </c>
      <c r="F775" t="s">
        <v>26</v>
      </c>
      <c r="G775" t="s">
        <v>2089</v>
      </c>
      <c r="H775" t="s">
        <v>301</v>
      </c>
      <c r="I775">
        <v>37918</v>
      </c>
      <c r="J775" t="s">
        <v>41</v>
      </c>
      <c r="K775" t="s">
        <v>2347</v>
      </c>
      <c r="L775" t="s">
        <v>31</v>
      </c>
      <c r="M775" t="s">
        <v>227</v>
      </c>
      <c r="N775" t="s">
        <v>2348</v>
      </c>
      <c r="O775">
        <v>4.37</v>
      </c>
      <c r="P775">
        <v>3</v>
      </c>
      <c r="Q775">
        <v>0.2</v>
      </c>
      <c r="R775">
        <v>0.38</v>
      </c>
      <c r="S775" s="1">
        <v>41766</v>
      </c>
      <c r="T775">
        <v>2014</v>
      </c>
      <c r="U775" s="1">
        <v>41980</v>
      </c>
    </row>
    <row r="776" spans="1:21" x14ac:dyDescent="0.3">
      <c r="A776" t="s">
        <v>3351</v>
      </c>
      <c r="B776" t="s">
        <v>22</v>
      </c>
      <c r="C776" t="s">
        <v>1930</v>
      </c>
      <c r="D776" t="s">
        <v>1931</v>
      </c>
      <c r="E776" t="s">
        <v>38</v>
      </c>
      <c r="F776" t="s">
        <v>26</v>
      </c>
      <c r="G776" t="s">
        <v>3352</v>
      </c>
      <c r="H776" t="s">
        <v>526</v>
      </c>
      <c r="I776">
        <v>47401</v>
      </c>
      <c r="J776" t="s">
        <v>58</v>
      </c>
      <c r="K776" t="s">
        <v>3353</v>
      </c>
      <c r="L776" t="s">
        <v>91</v>
      </c>
      <c r="M776" t="s">
        <v>92</v>
      </c>
      <c r="N776" t="s">
        <v>3354</v>
      </c>
      <c r="O776">
        <v>134.85</v>
      </c>
      <c r="P776">
        <v>3</v>
      </c>
      <c r="Q776">
        <v>0</v>
      </c>
      <c r="R776">
        <v>37.76</v>
      </c>
      <c r="S776" s="1">
        <v>42432</v>
      </c>
      <c r="T776">
        <v>2016</v>
      </c>
      <c r="U776" s="1">
        <v>42585</v>
      </c>
    </row>
    <row r="777" spans="1:21" x14ac:dyDescent="0.3">
      <c r="A777" t="s">
        <v>3355</v>
      </c>
      <c r="B777" t="s">
        <v>35</v>
      </c>
      <c r="C777" t="s">
        <v>1469</v>
      </c>
      <c r="D777" t="s">
        <v>1470</v>
      </c>
      <c r="E777" t="s">
        <v>38</v>
      </c>
      <c r="F777" t="s">
        <v>26</v>
      </c>
      <c r="G777" t="s">
        <v>81</v>
      </c>
      <c r="H777" t="s">
        <v>82</v>
      </c>
      <c r="I777">
        <v>77036</v>
      </c>
      <c r="J777" t="s">
        <v>58</v>
      </c>
      <c r="K777" t="s">
        <v>3356</v>
      </c>
      <c r="L777" t="s">
        <v>91</v>
      </c>
      <c r="M777" t="s">
        <v>184</v>
      </c>
      <c r="N777" t="s">
        <v>3357</v>
      </c>
      <c r="O777">
        <v>279.94</v>
      </c>
      <c r="P777">
        <v>7</v>
      </c>
      <c r="Q777">
        <v>0.2</v>
      </c>
      <c r="R777">
        <v>48.99</v>
      </c>
      <c r="S777" s="1">
        <v>42654</v>
      </c>
      <c r="T777">
        <v>2016</v>
      </c>
      <c r="U777" s="1">
        <v>42688</v>
      </c>
    </row>
    <row r="778" spans="1:21" x14ac:dyDescent="0.3">
      <c r="A778" t="s">
        <v>3358</v>
      </c>
      <c r="B778" t="s">
        <v>35</v>
      </c>
      <c r="C778" t="s">
        <v>3359</v>
      </c>
      <c r="D778" t="s">
        <v>3360</v>
      </c>
      <c r="E778" t="s">
        <v>80</v>
      </c>
      <c r="F778" t="s">
        <v>26</v>
      </c>
      <c r="G778" t="s">
        <v>3361</v>
      </c>
      <c r="H778" t="s">
        <v>567</v>
      </c>
      <c r="I778">
        <v>71854</v>
      </c>
      <c r="J778" t="s">
        <v>41</v>
      </c>
      <c r="K778" t="s">
        <v>3362</v>
      </c>
      <c r="L778" t="s">
        <v>91</v>
      </c>
      <c r="M778" t="s">
        <v>184</v>
      </c>
      <c r="N778" t="s">
        <v>3363</v>
      </c>
      <c r="O778">
        <v>48.9</v>
      </c>
      <c r="P778">
        <v>5</v>
      </c>
      <c r="Q778">
        <v>0</v>
      </c>
      <c r="R778">
        <v>18.09</v>
      </c>
      <c r="S778" s="1">
        <v>42740</v>
      </c>
      <c r="T778">
        <v>2017</v>
      </c>
      <c r="U778" s="1">
        <v>42860</v>
      </c>
    </row>
    <row r="779" spans="1:21" x14ac:dyDescent="0.3">
      <c r="A779" t="s">
        <v>3364</v>
      </c>
      <c r="B779" t="s">
        <v>35</v>
      </c>
      <c r="C779" t="s">
        <v>2691</v>
      </c>
      <c r="D779" t="s">
        <v>2692</v>
      </c>
      <c r="E779" t="s">
        <v>38</v>
      </c>
      <c r="F779" t="s">
        <v>26</v>
      </c>
      <c r="G779" t="s">
        <v>3365</v>
      </c>
      <c r="H779" t="s">
        <v>82</v>
      </c>
      <c r="I779">
        <v>78539</v>
      </c>
      <c r="J779" t="s">
        <v>58</v>
      </c>
      <c r="K779" t="s">
        <v>3366</v>
      </c>
      <c r="L779" t="s">
        <v>31</v>
      </c>
      <c r="M779" t="s">
        <v>350</v>
      </c>
      <c r="N779" t="s">
        <v>3367</v>
      </c>
      <c r="O779">
        <v>2.37</v>
      </c>
      <c r="P779">
        <v>2</v>
      </c>
      <c r="Q779">
        <v>0.2</v>
      </c>
      <c r="R779">
        <v>0.83</v>
      </c>
      <c r="S779" s="1">
        <v>43069</v>
      </c>
      <c r="T779">
        <v>2017</v>
      </c>
      <c r="U779" s="1">
        <v>43069</v>
      </c>
    </row>
    <row r="780" spans="1:21" x14ac:dyDescent="0.3">
      <c r="A780" t="s">
        <v>3368</v>
      </c>
      <c r="B780" t="s">
        <v>114</v>
      </c>
      <c r="C780" t="s">
        <v>380</v>
      </c>
      <c r="D780" t="s">
        <v>381</v>
      </c>
      <c r="E780" t="s">
        <v>38</v>
      </c>
      <c r="F780" t="s">
        <v>26</v>
      </c>
      <c r="G780" t="s">
        <v>2188</v>
      </c>
      <c r="H780" t="s">
        <v>220</v>
      </c>
      <c r="I780">
        <v>43615</v>
      </c>
      <c r="J780" t="s">
        <v>126</v>
      </c>
      <c r="K780" t="s">
        <v>3369</v>
      </c>
      <c r="L780" t="s">
        <v>91</v>
      </c>
      <c r="M780" t="s">
        <v>184</v>
      </c>
      <c r="N780" t="s">
        <v>3370</v>
      </c>
      <c r="O780">
        <v>127.98</v>
      </c>
      <c r="P780">
        <v>2</v>
      </c>
      <c r="Q780">
        <v>0.2</v>
      </c>
      <c r="R780">
        <v>25.6</v>
      </c>
      <c r="S780" s="1">
        <v>42928</v>
      </c>
      <c r="T780">
        <v>2017</v>
      </c>
      <c r="U780" s="1">
        <v>42990</v>
      </c>
    </row>
    <row r="781" spans="1:21" x14ac:dyDescent="0.3">
      <c r="A781" t="s">
        <v>3371</v>
      </c>
      <c r="B781" t="s">
        <v>35</v>
      </c>
      <c r="C781" t="s">
        <v>3372</v>
      </c>
      <c r="D781" t="s">
        <v>3373</v>
      </c>
      <c r="E781" t="s">
        <v>25</v>
      </c>
      <c r="F781" t="s">
        <v>26</v>
      </c>
      <c r="G781" t="s">
        <v>3374</v>
      </c>
      <c r="H781" t="s">
        <v>82</v>
      </c>
      <c r="I781">
        <v>77520</v>
      </c>
      <c r="J781" t="s">
        <v>58</v>
      </c>
      <c r="K781" t="s">
        <v>3375</v>
      </c>
      <c r="L781" t="s">
        <v>31</v>
      </c>
      <c r="M781" t="s">
        <v>43</v>
      </c>
      <c r="N781" t="s">
        <v>3376</v>
      </c>
      <c r="O781">
        <v>10.37</v>
      </c>
      <c r="P781">
        <v>2</v>
      </c>
      <c r="Q781">
        <v>0.2</v>
      </c>
      <c r="R781">
        <v>3.63</v>
      </c>
      <c r="S781" s="1">
        <v>42064</v>
      </c>
      <c r="T781">
        <v>2015</v>
      </c>
      <c r="U781" s="1">
        <v>42217</v>
      </c>
    </row>
    <row r="782" spans="1:21" x14ac:dyDescent="0.3">
      <c r="A782" t="s">
        <v>3377</v>
      </c>
      <c r="B782" t="s">
        <v>22</v>
      </c>
      <c r="C782" t="s">
        <v>1591</v>
      </c>
      <c r="D782" t="s">
        <v>1592</v>
      </c>
      <c r="E782" t="s">
        <v>80</v>
      </c>
      <c r="F782" t="s">
        <v>26</v>
      </c>
      <c r="G782" t="s">
        <v>27</v>
      </c>
      <c r="H782" t="s">
        <v>28</v>
      </c>
      <c r="I782">
        <v>90045</v>
      </c>
      <c r="J782" t="s">
        <v>29</v>
      </c>
      <c r="K782" t="s">
        <v>2069</v>
      </c>
      <c r="L782" t="s">
        <v>31</v>
      </c>
      <c r="M782" t="s">
        <v>60</v>
      </c>
      <c r="N782" t="s">
        <v>2070</v>
      </c>
      <c r="O782">
        <v>270.33999999999997</v>
      </c>
      <c r="P782">
        <v>14</v>
      </c>
      <c r="Q782">
        <v>0</v>
      </c>
      <c r="R782">
        <v>75.7</v>
      </c>
      <c r="S782" s="1">
        <v>42045</v>
      </c>
      <c r="T782">
        <v>2015</v>
      </c>
      <c r="U782" s="1">
        <v>42195</v>
      </c>
    </row>
    <row r="783" spans="1:21" x14ac:dyDescent="0.3">
      <c r="A783" t="s">
        <v>3378</v>
      </c>
      <c r="B783" t="s">
        <v>114</v>
      </c>
      <c r="C783" t="s">
        <v>3379</v>
      </c>
      <c r="D783" t="s">
        <v>3380</v>
      </c>
      <c r="E783" t="s">
        <v>38</v>
      </c>
      <c r="F783" t="s">
        <v>26</v>
      </c>
      <c r="G783" t="s">
        <v>3381</v>
      </c>
      <c r="H783" t="s">
        <v>82</v>
      </c>
      <c r="I783">
        <v>77581</v>
      </c>
      <c r="J783" t="s">
        <v>58</v>
      </c>
      <c r="K783" t="s">
        <v>3382</v>
      </c>
      <c r="L783" t="s">
        <v>91</v>
      </c>
      <c r="M783" t="s">
        <v>92</v>
      </c>
      <c r="N783" t="s">
        <v>3383</v>
      </c>
      <c r="O783">
        <v>470.38</v>
      </c>
      <c r="P783">
        <v>3</v>
      </c>
      <c r="Q783">
        <v>0.2</v>
      </c>
      <c r="R783">
        <v>52.92</v>
      </c>
      <c r="S783" s="1">
        <v>42861</v>
      </c>
      <c r="T783">
        <v>2017</v>
      </c>
      <c r="U783" s="1">
        <v>42892</v>
      </c>
    </row>
    <row r="784" spans="1:21" x14ac:dyDescent="0.3">
      <c r="A784" t="s">
        <v>3384</v>
      </c>
      <c r="B784" t="s">
        <v>22</v>
      </c>
      <c r="C784" t="s">
        <v>3276</v>
      </c>
      <c r="D784" t="s">
        <v>3277</v>
      </c>
      <c r="E784" t="s">
        <v>38</v>
      </c>
      <c r="F784" t="s">
        <v>26</v>
      </c>
      <c r="G784" t="s">
        <v>330</v>
      </c>
      <c r="H784" t="s">
        <v>89</v>
      </c>
      <c r="I784">
        <v>60610</v>
      </c>
      <c r="J784" t="s">
        <v>58</v>
      </c>
      <c r="K784" t="s">
        <v>3385</v>
      </c>
      <c r="L784" t="s">
        <v>91</v>
      </c>
      <c r="M784" t="s">
        <v>92</v>
      </c>
      <c r="N784" t="s">
        <v>3386</v>
      </c>
      <c r="O784">
        <v>359.98</v>
      </c>
      <c r="P784">
        <v>3</v>
      </c>
      <c r="Q784">
        <v>0.2</v>
      </c>
      <c r="R784">
        <v>36</v>
      </c>
      <c r="S784" s="1">
        <v>42549</v>
      </c>
      <c r="T784">
        <v>2016</v>
      </c>
      <c r="U784" s="1">
        <v>42549</v>
      </c>
    </row>
    <row r="785" spans="1:21" x14ac:dyDescent="0.3">
      <c r="A785" t="s">
        <v>3387</v>
      </c>
      <c r="B785" t="s">
        <v>724</v>
      </c>
      <c r="C785" t="s">
        <v>3109</v>
      </c>
      <c r="D785" t="s">
        <v>3110</v>
      </c>
      <c r="E785" t="s">
        <v>38</v>
      </c>
      <c r="F785" t="s">
        <v>26</v>
      </c>
      <c r="G785" t="s">
        <v>3388</v>
      </c>
      <c r="H785" t="s">
        <v>526</v>
      </c>
      <c r="I785">
        <v>46142</v>
      </c>
      <c r="J785" t="s">
        <v>58</v>
      </c>
      <c r="K785" t="s">
        <v>2656</v>
      </c>
      <c r="L785" t="s">
        <v>74</v>
      </c>
      <c r="M785" t="s">
        <v>146</v>
      </c>
      <c r="N785" t="s">
        <v>2657</v>
      </c>
      <c r="O785">
        <v>1424.9</v>
      </c>
      <c r="P785">
        <v>5</v>
      </c>
      <c r="Q785">
        <v>0</v>
      </c>
      <c r="R785">
        <v>356.23</v>
      </c>
      <c r="S785" s="1">
        <v>42655</v>
      </c>
      <c r="T785">
        <v>2016</v>
      </c>
      <c r="U785" s="1">
        <v>42655</v>
      </c>
    </row>
    <row r="786" spans="1:21" x14ac:dyDescent="0.3">
      <c r="A786" t="s">
        <v>3389</v>
      </c>
      <c r="B786" t="s">
        <v>35</v>
      </c>
      <c r="C786" t="s">
        <v>3390</v>
      </c>
      <c r="D786" t="s">
        <v>3391</v>
      </c>
      <c r="E786" t="s">
        <v>38</v>
      </c>
      <c r="F786" t="s">
        <v>26</v>
      </c>
      <c r="G786" t="s">
        <v>124</v>
      </c>
      <c r="H786" t="s">
        <v>125</v>
      </c>
      <c r="I786">
        <v>10024</v>
      </c>
      <c r="J786" t="s">
        <v>126</v>
      </c>
      <c r="K786" t="s">
        <v>3392</v>
      </c>
      <c r="L786" t="s">
        <v>74</v>
      </c>
      <c r="M786" t="s">
        <v>157</v>
      </c>
      <c r="N786" t="s">
        <v>3393</v>
      </c>
      <c r="O786">
        <v>14.56</v>
      </c>
      <c r="P786">
        <v>2</v>
      </c>
      <c r="Q786">
        <v>0</v>
      </c>
      <c r="R786">
        <v>6.26</v>
      </c>
      <c r="S786" s="1">
        <v>42873</v>
      </c>
      <c r="T786">
        <v>2017</v>
      </c>
      <c r="U786" s="1">
        <v>42878</v>
      </c>
    </row>
    <row r="787" spans="1:21" x14ac:dyDescent="0.3">
      <c r="A787" t="s">
        <v>3394</v>
      </c>
      <c r="B787" t="s">
        <v>22</v>
      </c>
      <c r="C787" t="s">
        <v>3395</v>
      </c>
      <c r="D787" t="s">
        <v>3396</v>
      </c>
      <c r="E787" t="s">
        <v>38</v>
      </c>
      <c r="F787" t="s">
        <v>26</v>
      </c>
      <c r="G787" t="s">
        <v>3204</v>
      </c>
      <c r="H787" t="s">
        <v>301</v>
      </c>
      <c r="I787">
        <v>38109</v>
      </c>
      <c r="J787" t="s">
        <v>41</v>
      </c>
      <c r="K787" t="s">
        <v>3397</v>
      </c>
      <c r="L787" t="s">
        <v>31</v>
      </c>
      <c r="M787" t="s">
        <v>43</v>
      </c>
      <c r="N787" t="s">
        <v>3398</v>
      </c>
      <c r="O787">
        <v>25.92</v>
      </c>
      <c r="P787">
        <v>5</v>
      </c>
      <c r="Q787">
        <v>0.2</v>
      </c>
      <c r="R787">
        <v>9.07</v>
      </c>
      <c r="S787" s="1">
        <v>42882</v>
      </c>
      <c r="T787">
        <v>2017</v>
      </c>
      <c r="U787" s="1">
        <v>42884</v>
      </c>
    </row>
    <row r="788" spans="1:21" x14ac:dyDescent="0.3">
      <c r="A788" t="s">
        <v>3399</v>
      </c>
      <c r="B788" t="s">
        <v>35</v>
      </c>
      <c r="C788" t="s">
        <v>3400</v>
      </c>
      <c r="D788" t="s">
        <v>3401</v>
      </c>
      <c r="E788" t="s">
        <v>38</v>
      </c>
      <c r="F788" t="s">
        <v>26</v>
      </c>
      <c r="G788" t="s">
        <v>3402</v>
      </c>
      <c r="H788" t="s">
        <v>125</v>
      </c>
      <c r="I788">
        <v>14215</v>
      </c>
      <c r="J788" t="s">
        <v>126</v>
      </c>
      <c r="K788" t="s">
        <v>3403</v>
      </c>
      <c r="L788" t="s">
        <v>31</v>
      </c>
      <c r="M788" t="s">
        <v>446</v>
      </c>
      <c r="N788" t="s">
        <v>3404</v>
      </c>
      <c r="O788">
        <v>835.17</v>
      </c>
      <c r="P788">
        <v>7</v>
      </c>
      <c r="Q788">
        <v>0</v>
      </c>
      <c r="R788">
        <v>16.7</v>
      </c>
      <c r="S788" s="1">
        <v>42544</v>
      </c>
      <c r="T788">
        <v>2016</v>
      </c>
      <c r="U788" s="1">
        <v>42551</v>
      </c>
    </row>
    <row r="789" spans="1:21" x14ac:dyDescent="0.3">
      <c r="A789" t="s">
        <v>3405</v>
      </c>
      <c r="B789" t="s">
        <v>22</v>
      </c>
      <c r="C789" t="s">
        <v>2027</v>
      </c>
      <c r="D789" t="s">
        <v>2028</v>
      </c>
      <c r="E789" t="s">
        <v>38</v>
      </c>
      <c r="F789" t="s">
        <v>26</v>
      </c>
      <c r="G789" t="s">
        <v>27</v>
      </c>
      <c r="H789" t="s">
        <v>28</v>
      </c>
      <c r="I789">
        <v>90036</v>
      </c>
      <c r="J789" t="s">
        <v>29</v>
      </c>
      <c r="K789" t="s">
        <v>3406</v>
      </c>
      <c r="L789" t="s">
        <v>31</v>
      </c>
      <c r="M789" t="s">
        <v>43</v>
      </c>
      <c r="N789" t="s">
        <v>3407</v>
      </c>
      <c r="O789">
        <v>17.34</v>
      </c>
      <c r="P789">
        <v>3</v>
      </c>
      <c r="Q789">
        <v>0</v>
      </c>
      <c r="R789">
        <v>8.5</v>
      </c>
      <c r="S789" s="1">
        <v>42506</v>
      </c>
      <c r="T789">
        <v>2016</v>
      </c>
      <c r="U789" s="1">
        <v>42511</v>
      </c>
    </row>
    <row r="790" spans="1:21" x14ac:dyDescent="0.3">
      <c r="A790" t="s">
        <v>3408</v>
      </c>
      <c r="B790" t="s">
        <v>22</v>
      </c>
      <c r="C790" t="s">
        <v>3409</v>
      </c>
      <c r="D790" t="s">
        <v>3410</v>
      </c>
      <c r="E790" t="s">
        <v>38</v>
      </c>
      <c r="F790" t="s">
        <v>26</v>
      </c>
      <c r="G790" t="s">
        <v>3411</v>
      </c>
      <c r="H790" t="s">
        <v>125</v>
      </c>
      <c r="I790">
        <v>11520</v>
      </c>
      <c r="J790" t="s">
        <v>126</v>
      </c>
      <c r="K790" t="s">
        <v>3412</v>
      </c>
      <c r="L790" t="s">
        <v>31</v>
      </c>
      <c r="M790" t="s">
        <v>51</v>
      </c>
      <c r="N790" t="s">
        <v>3413</v>
      </c>
      <c r="O790">
        <v>17.25</v>
      </c>
      <c r="P790">
        <v>2</v>
      </c>
      <c r="Q790">
        <v>0.2</v>
      </c>
      <c r="R790">
        <v>6.04</v>
      </c>
      <c r="S790" s="1">
        <v>41971</v>
      </c>
      <c r="T790">
        <v>2014</v>
      </c>
      <c r="U790" s="1">
        <v>41973</v>
      </c>
    </row>
    <row r="791" spans="1:21" x14ac:dyDescent="0.3">
      <c r="A791" t="s">
        <v>3414</v>
      </c>
      <c r="B791" t="s">
        <v>35</v>
      </c>
      <c r="C791" t="s">
        <v>1443</v>
      </c>
      <c r="D791" t="s">
        <v>1444</v>
      </c>
      <c r="E791" t="s">
        <v>25</v>
      </c>
      <c r="F791" t="s">
        <v>26</v>
      </c>
      <c r="G791" t="s">
        <v>1123</v>
      </c>
      <c r="H791" t="s">
        <v>487</v>
      </c>
      <c r="I791">
        <v>80219</v>
      </c>
      <c r="J791" t="s">
        <v>29</v>
      </c>
      <c r="K791" t="s">
        <v>3415</v>
      </c>
      <c r="L791" t="s">
        <v>91</v>
      </c>
      <c r="M791" t="s">
        <v>92</v>
      </c>
      <c r="N791" t="s">
        <v>3416</v>
      </c>
      <c r="O791">
        <v>159.97999999999999</v>
      </c>
      <c r="P791">
        <v>2</v>
      </c>
      <c r="Q791">
        <v>0.2</v>
      </c>
      <c r="R791">
        <v>14</v>
      </c>
      <c r="S791" s="1">
        <v>42372</v>
      </c>
      <c r="T791">
        <v>2016</v>
      </c>
      <c r="U791" s="1">
        <v>42585</v>
      </c>
    </row>
    <row r="792" spans="1:21" x14ac:dyDescent="0.3">
      <c r="A792" t="s">
        <v>3417</v>
      </c>
      <c r="B792" t="s">
        <v>35</v>
      </c>
      <c r="C792" t="s">
        <v>3418</v>
      </c>
      <c r="D792" t="s">
        <v>3419</v>
      </c>
      <c r="E792" t="s">
        <v>38</v>
      </c>
      <c r="F792" t="s">
        <v>26</v>
      </c>
      <c r="G792" t="s">
        <v>421</v>
      </c>
      <c r="H792" t="s">
        <v>511</v>
      </c>
      <c r="I792">
        <v>2169</v>
      </c>
      <c r="J792" t="s">
        <v>126</v>
      </c>
      <c r="K792" t="s">
        <v>133</v>
      </c>
      <c r="L792" t="s">
        <v>31</v>
      </c>
      <c r="M792" t="s">
        <v>43</v>
      </c>
      <c r="N792" t="s">
        <v>134</v>
      </c>
      <c r="O792">
        <v>12.7</v>
      </c>
      <c r="P792">
        <v>2</v>
      </c>
      <c r="Q792">
        <v>0</v>
      </c>
      <c r="R792">
        <v>5.84</v>
      </c>
      <c r="S792" s="1">
        <v>42750</v>
      </c>
      <c r="T792">
        <v>2017</v>
      </c>
      <c r="U792" s="1">
        <v>42754</v>
      </c>
    </row>
    <row r="793" spans="1:21" x14ac:dyDescent="0.3">
      <c r="A793" t="s">
        <v>3420</v>
      </c>
      <c r="B793" t="s">
        <v>35</v>
      </c>
      <c r="C793" t="s">
        <v>3421</v>
      </c>
      <c r="D793" t="s">
        <v>3422</v>
      </c>
      <c r="E793" t="s">
        <v>38</v>
      </c>
      <c r="F793" t="s">
        <v>26</v>
      </c>
      <c r="G793" t="s">
        <v>162</v>
      </c>
      <c r="H793" t="s">
        <v>28</v>
      </c>
      <c r="I793">
        <v>94109</v>
      </c>
      <c r="J793" t="s">
        <v>29</v>
      </c>
      <c r="K793" t="s">
        <v>3423</v>
      </c>
      <c r="L793" t="s">
        <v>74</v>
      </c>
      <c r="M793" t="s">
        <v>157</v>
      </c>
      <c r="N793" t="s">
        <v>3424</v>
      </c>
      <c r="O793">
        <v>22.14</v>
      </c>
      <c r="P793">
        <v>3</v>
      </c>
      <c r="Q793">
        <v>0</v>
      </c>
      <c r="R793">
        <v>6.42</v>
      </c>
      <c r="S793" s="1">
        <v>42547</v>
      </c>
      <c r="T793">
        <v>2016</v>
      </c>
      <c r="U793" s="1">
        <v>42547</v>
      </c>
    </row>
    <row r="794" spans="1:21" x14ac:dyDescent="0.3">
      <c r="A794" t="s">
        <v>3425</v>
      </c>
      <c r="B794" t="s">
        <v>35</v>
      </c>
      <c r="C794" t="s">
        <v>3426</v>
      </c>
      <c r="D794" t="s">
        <v>3427</v>
      </c>
      <c r="E794" t="s">
        <v>38</v>
      </c>
      <c r="F794" t="s">
        <v>26</v>
      </c>
      <c r="G794" t="s">
        <v>199</v>
      </c>
      <c r="H794" t="s">
        <v>200</v>
      </c>
      <c r="I794">
        <v>19140</v>
      </c>
      <c r="J794" t="s">
        <v>126</v>
      </c>
      <c r="K794" t="s">
        <v>3428</v>
      </c>
      <c r="L794" t="s">
        <v>31</v>
      </c>
      <c r="M794" t="s">
        <v>227</v>
      </c>
      <c r="N794" t="s">
        <v>3429</v>
      </c>
      <c r="O794">
        <v>7.87</v>
      </c>
      <c r="P794">
        <v>3</v>
      </c>
      <c r="Q794">
        <v>0.2</v>
      </c>
      <c r="R794">
        <v>0.89</v>
      </c>
      <c r="S794" s="1">
        <v>42635</v>
      </c>
      <c r="T794">
        <v>2016</v>
      </c>
      <c r="U794" s="1">
        <v>42641</v>
      </c>
    </row>
    <row r="795" spans="1:21" x14ac:dyDescent="0.3">
      <c r="A795" t="s">
        <v>3430</v>
      </c>
      <c r="B795" t="s">
        <v>22</v>
      </c>
      <c r="C795" t="s">
        <v>2844</v>
      </c>
      <c r="D795" t="s">
        <v>2845</v>
      </c>
      <c r="E795" t="s">
        <v>25</v>
      </c>
      <c r="F795" t="s">
        <v>26</v>
      </c>
      <c r="G795" t="s">
        <v>859</v>
      </c>
      <c r="H795" t="s">
        <v>40</v>
      </c>
      <c r="I795">
        <v>28806</v>
      </c>
      <c r="J795" t="s">
        <v>41</v>
      </c>
      <c r="K795" t="s">
        <v>377</v>
      </c>
      <c r="L795" t="s">
        <v>31</v>
      </c>
      <c r="M795" t="s">
        <v>227</v>
      </c>
      <c r="N795" t="s">
        <v>378</v>
      </c>
      <c r="O795">
        <v>7.87</v>
      </c>
      <c r="P795">
        <v>3</v>
      </c>
      <c r="Q795">
        <v>0.2</v>
      </c>
      <c r="R795">
        <v>0.89</v>
      </c>
      <c r="S795" s="1">
        <v>41984</v>
      </c>
      <c r="T795">
        <v>2014</v>
      </c>
      <c r="U795" s="1">
        <v>41984</v>
      </c>
    </row>
    <row r="796" spans="1:21" x14ac:dyDescent="0.3">
      <c r="A796" t="s">
        <v>3431</v>
      </c>
      <c r="B796" t="s">
        <v>35</v>
      </c>
      <c r="C796" t="s">
        <v>3432</v>
      </c>
      <c r="D796" t="s">
        <v>3433</v>
      </c>
      <c r="E796" t="s">
        <v>38</v>
      </c>
      <c r="F796" t="s">
        <v>26</v>
      </c>
      <c r="G796" t="s">
        <v>124</v>
      </c>
      <c r="H796" t="s">
        <v>125</v>
      </c>
      <c r="I796">
        <v>10024</v>
      </c>
      <c r="J796" t="s">
        <v>126</v>
      </c>
      <c r="K796" t="s">
        <v>1062</v>
      </c>
      <c r="L796" t="s">
        <v>31</v>
      </c>
      <c r="M796" t="s">
        <v>227</v>
      </c>
      <c r="N796" t="s">
        <v>1063</v>
      </c>
      <c r="O796">
        <v>88.04</v>
      </c>
      <c r="P796">
        <v>4</v>
      </c>
      <c r="Q796">
        <v>0</v>
      </c>
      <c r="R796">
        <v>22.89</v>
      </c>
      <c r="S796" s="1">
        <v>42373</v>
      </c>
      <c r="T796">
        <v>2016</v>
      </c>
      <c r="U796" s="1">
        <v>42525</v>
      </c>
    </row>
    <row r="797" spans="1:21" x14ac:dyDescent="0.3">
      <c r="A797" t="s">
        <v>3434</v>
      </c>
      <c r="B797" t="s">
        <v>35</v>
      </c>
      <c r="C797" t="s">
        <v>3435</v>
      </c>
      <c r="D797" t="s">
        <v>3436</v>
      </c>
      <c r="E797" t="s">
        <v>38</v>
      </c>
      <c r="F797" t="s">
        <v>26</v>
      </c>
      <c r="G797" t="s">
        <v>27</v>
      </c>
      <c r="H797" t="s">
        <v>28</v>
      </c>
      <c r="I797">
        <v>90036</v>
      </c>
      <c r="J797" t="s">
        <v>29</v>
      </c>
      <c r="K797" t="s">
        <v>3028</v>
      </c>
      <c r="L797" t="s">
        <v>31</v>
      </c>
      <c r="M797" t="s">
        <v>43</v>
      </c>
      <c r="N797" t="s">
        <v>3029</v>
      </c>
      <c r="O797">
        <v>53.82</v>
      </c>
      <c r="P797">
        <v>9</v>
      </c>
      <c r="Q797">
        <v>0</v>
      </c>
      <c r="R797">
        <v>24.22</v>
      </c>
      <c r="S797" s="1">
        <v>41965</v>
      </c>
      <c r="T797">
        <v>2014</v>
      </c>
      <c r="U797" s="1">
        <v>41969</v>
      </c>
    </row>
    <row r="798" spans="1:21" x14ac:dyDescent="0.3">
      <c r="A798" t="s">
        <v>3437</v>
      </c>
      <c r="B798" t="s">
        <v>22</v>
      </c>
      <c r="C798" t="s">
        <v>2982</v>
      </c>
      <c r="D798" t="s">
        <v>2983</v>
      </c>
      <c r="E798" t="s">
        <v>80</v>
      </c>
      <c r="F798" t="s">
        <v>26</v>
      </c>
      <c r="G798" t="s">
        <v>2788</v>
      </c>
      <c r="H798" t="s">
        <v>110</v>
      </c>
      <c r="I798">
        <v>48310</v>
      </c>
      <c r="J798" t="s">
        <v>58</v>
      </c>
      <c r="K798" t="s">
        <v>3262</v>
      </c>
      <c r="L798" t="s">
        <v>31</v>
      </c>
      <c r="M798" t="s">
        <v>227</v>
      </c>
      <c r="N798" t="s">
        <v>3263</v>
      </c>
      <c r="O798">
        <v>79.36</v>
      </c>
      <c r="P798">
        <v>4</v>
      </c>
      <c r="Q798">
        <v>0</v>
      </c>
      <c r="R798">
        <v>20.63</v>
      </c>
      <c r="S798" s="1">
        <v>42057</v>
      </c>
      <c r="T798">
        <v>2015</v>
      </c>
      <c r="U798" s="1">
        <v>42059</v>
      </c>
    </row>
    <row r="799" spans="1:21" x14ac:dyDescent="0.3">
      <c r="A799" t="s">
        <v>3438</v>
      </c>
      <c r="B799" t="s">
        <v>114</v>
      </c>
      <c r="C799" t="s">
        <v>3439</v>
      </c>
      <c r="D799" t="s">
        <v>3440</v>
      </c>
      <c r="E799" t="s">
        <v>38</v>
      </c>
      <c r="F799" t="s">
        <v>26</v>
      </c>
      <c r="G799" t="s">
        <v>479</v>
      </c>
      <c r="H799" t="s">
        <v>118</v>
      </c>
      <c r="I799">
        <v>23223</v>
      </c>
      <c r="J799" t="s">
        <v>41</v>
      </c>
      <c r="K799" t="s">
        <v>3441</v>
      </c>
      <c r="L799" t="s">
        <v>74</v>
      </c>
      <c r="M799" t="s">
        <v>157</v>
      </c>
      <c r="N799" t="s">
        <v>3442</v>
      </c>
      <c r="O799">
        <v>39.92</v>
      </c>
      <c r="P799">
        <v>4</v>
      </c>
      <c r="Q799">
        <v>0</v>
      </c>
      <c r="R799">
        <v>11.18</v>
      </c>
      <c r="S799" s="1">
        <v>42665</v>
      </c>
      <c r="T799">
        <v>2016</v>
      </c>
      <c r="U799" s="1">
        <v>42667</v>
      </c>
    </row>
    <row r="800" spans="1:21" x14ac:dyDescent="0.3">
      <c r="A800" t="s">
        <v>3443</v>
      </c>
      <c r="B800" t="s">
        <v>35</v>
      </c>
      <c r="C800" t="s">
        <v>1523</v>
      </c>
      <c r="D800" t="s">
        <v>1524</v>
      </c>
      <c r="E800" t="s">
        <v>80</v>
      </c>
      <c r="F800" t="s">
        <v>26</v>
      </c>
      <c r="G800" t="s">
        <v>48</v>
      </c>
      <c r="H800" t="s">
        <v>49</v>
      </c>
      <c r="I800">
        <v>98115</v>
      </c>
      <c r="J800" t="s">
        <v>29</v>
      </c>
      <c r="K800" t="s">
        <v>731</v>
      </c>
      <c r="L800" t="s">
        <v>74</v>
      </c>
      <c r="M800" t="s">
        <v>157</v>
      </c>
      <c r="N800" t="s">
        <v>732</v>
      </c>
      <c r="O800">
        <v>22.77</v>
      </c>
      <c r="P800">
        <v>3</v>
      </c>
      <c r="Q800">
        <v>0</v>
      </c>
      <c r="R800">
        <v>9.7899999999999991</v>
      </c>
      <c r="S800" s="1">
        <v>43084</v>
      </c>
      <c r="T800">
        <v>2017</v>
      </c>
      <c r="U800" s="1">
        <v>43089</v>
      </c>
    </row>
    <row r="801" spans="1:21" x14ac:dyDescent="0.3">
      <c r="A801" t="s">
        <v>3444</v>
      </c>
      <c r="B801" t="s">
        <v>35</v>
      </c>
      <c r="C801" t="s">
        <v>1512</v>
      </c>
      <c r="D801" t="s">
        <v>1513</v>
      </c>
      <c r="E801" t="s">
        <v>38</v>
      </c>
      <c r="F801" t="s">
        <v>26</v>
      </c>
      <c r="G801" t="s">
        <v>1969</v>
      </c>
      <c r="H801" t="s">
        <v>28</v>
      </c>
      <c r="I801">
        <v>90712</v>
      </c>
      <c r="J801" t="s">
        <v>29</v>
      </c>
      <c r="K801" t="s">
        <v>3445</v>
      </c>
      <c r="L801" t="s">
        <v>74</v>
      </c>
      <c r="M801" t="s">
        <v>742</v>
      </c>
      <c r="N801" t="s">
        <v>3446</v>
      </c>
      <c r="O801">
        <v>257.5</v>
      </c>
      <c r="P801">
        <v>3</v>
      </c>
      <c r="Q801">
        <v>0.15</v>
      </c>
      <c r="R801">
        <v>24.24</v>
      </c>
      <c r="S801" s="1">
        <v>42477</v>
      </c>
      <c r="T801">
        <v>2016</v>
      </c>
      <c r="U801" s="1">
        <v>42481</v>
      </c>
    </row>
    <row r="802" spans="1:21" x14ac:dyDescent="0.3">
      <c r="A802" t="s">
        <v>3447</v>
      </c>
      <c r="B802" t="s">
        <v>35</v>
      </c>
      <c r="C802" t="s">
        <v>3448</v>
      </c>
      <c r="D802" t="s">
        <v>3449</v>
      </c>
      <c r="E802" t="s">
        <v>25</v>
      </c>
      <c r="F802" t="s">
        <v>26</v>
      </c>
      <c r="G802" t="s">
        <v>143</v>
      </c>
      <c r="H802" t="s">
        <v>301</v>
      </c>
      <c r="I802">
        <v>38401</v>
      </c>
      <c r="J802" t="s">
        <v>41</v>
      </c>
      <c r="K802" t="s">
        <v>3450</v>
      </c>
      <c r="L802" t="s">
        <v>74</v>
      </c>
      <c r="M802" t="s">
        <v>157</v>
      </c>
      <c r="N802" t="s">
        <v>3451</v>
      </c>
      <c r="O802">
        <v>79.12</v>
      </c>
      <c r="P802">
        <v>5</v>
      </c>
      <c r="Q802">
        <v>0.2</v>
      </c>
      <c r="R802">
        <v>13.85</v>
      </c>
      <c r="S802" s="1">
        <v>42477</v>
      </c>
      <c r="T802">
        <v>2016</v>
      </c>
      <c r="U802" s="1">
        <v>42482</v>
      </c>
    </row>
    <row r="803" spans="1:21" x14ac:dyDescent="0.3">
      <c r="A803" t="s">
        <v>3452</v>
      </c>
      <c r="B803" t="s">
        <v>22</v>
      </c>
      <c r="C803" t="s">
        <v>1497</v>
      </c>
      <c r="D803" t="s">
        <v>1498</v>
      </c>
      <c r="E803" t="s">
        <v>38</v>
      </c>
      <c r="F803" t="s">
        <v>26</v>
      </c>
      <c r="G803" t="s">
        <v>3453</v>
      </c>
      <c r="H803" t="s">
        <v>1268</v>
      </c>
      <c r="I803">
        <v>2895</v>
      </c>
      <c r="J803" t="s">
        <v>126</v>
      </c>
      <c r="K803" t="s">
        <v>3454</v>
      </c>
      <c r="L803" t="s">
        <v>74</v>
      </c>
      <c r="M803" t="s">
        <v>157</v>
      </c>
      <c r="N803" t="s">
        <v>3455</v>
      </c>
      <c r="O803">
        <v>52.96</v>
      </c>
      <c r="P803">
        <v>2</v>
      </c>
      <c r="Q803">
        <v>0</v>
      </c>
      <c r="R803">
        <v>20.12</v>
      </c>
      <c r="S803" s="1">
        <v>41968</v>
      </c>
      <c r="T803">
        <v>2014</v>
      </c>
      <c r="U803" s="1">
        <v>41970</v>
      </c>
    </row>
    <row r="804" spans="1:21" x14ac:dyDescent="0.3">
      <c r="A804" t="s">
        <v>3456</v>
      </c>
      <c r="B804" t="s">
        <v>22</v>
      </c>
      <c r="C804" t="s">
        <v>2257</v>
      </c>
      <c r="D804" t="s">
        <v>2258</v>
      </c>
      <c r="E804" t="s">
        <v>25</v>
      </c>
      <c r="F804" t="s">
        <v>26</v>
      </c>
      <c r="G804" t="s">
        <v>3457</v>
      </c>
      <c r="H804" t="s">
        <v>103</v>
      </c>
      <c r="I804">
        <v>34952</v>
      </c>
      <c r="J804" t="s">
        <v>41</v>
      </c>
      <c r="K804" t="s">
        <v>3458</v>
      </c>
      <c r="L804" t="s">
        <v>74</v>
      </c>
      <c r="M804" t="s">
        <v>742</v>
      </c>
      <c r="N804" t="s">
        <v>3459</v>
      </c>
      <c r="O804">
        <v>231.92</v>
      </c>
      <c r="P804">
        <v>5</v>
      </c>
      <c r="Q804">
        <v>0.2</v>
      </c>
      <c r="R804">
        <v>5.8</v>
      </c>
      <c r="S804" s="1">
        <v>42202</v>
      </c>
      <c r="T804">
        <v>2015</v>
      </c>
      <c r="U804" s="1">
        <v>42205</v>
      </c>
    </row>
    <row r="805" spans="1:21" x14ac:dyDescent="0.3">
      <c r="A805" t="s">
        <v>3460</v>
      </c>
      <c r="B805" t="s">
        <v>35</v>
      </c>
      <c r="C805" t="s">
        <v>2171</v>
      </c>
      <c r="D805" t="s">
        <v>2172</v>
      </c>
      <c r="E805" t="s">
        <v>25</v>
      </c>
      <c r="F805" t="s">
        <v>26</v>
      </c>
      <c r="G805" t="s">
        <v>486</v>
      </c>
      <c r="H805" t="s">
        <v>487</v>
      </c>
      <c r="I805">
        <v>80027</v>
      </c>
      <c r="J805" t="s">
        <v>29</v>
      </c>
      <c r="K805" t="s">
        <v>1445</v>
      </c>
      <c r="L805" t="s">
        <v>31</v>
      </c>
      <c r="M805" t="s">
        <v>227</v>
      </c>
      <c r="N805" t="s">
        <v>1446</v>
      </c>
      <c r="O805">
        <v>6.85</v>
      </c>
      <c r="P805">
        <v>2</v>
      </c>
      <c r="Q805">
        <v>0.2</v>
      </c>
      <c r="R805">
        <v>0.6</v>
      </c>
      <c r="S805" s="1">
        <v>42356</v>
      </c>
      <c r="T805">
        <v>2015</v>
      </c>
      <c r="U805" s="1">
        <v>42360</v>
      </c>
    </row>
    <row r="806" spans="1:21" x14ac:dyDescent="0.3">
      <c r="A806" t="s">
        <v>3461</v>
      </c>
      <c r="B806" t="s">
        <v>35</v>
      </c>
      <c r="C806" t="s">
        <v>1721</v>
      </c>
      <c r="D806" t="s">
        <v>1722</v>
      </c>
      <c r="E806" t="s">
        <v>38</v>
      </c>
      <c r="F806" t="s">
        <v>26</v>
      </c>
      <c r="G806" t="s">
        <v>27</v>
      </c>
      <c r="H806" t="s">
        <v>28</v>
      </c>
      <c r="I806">
        <v>90036</v>
      </c>
      <c r="J806" t="s">
        <v>29</v>
      </c>
      <c r="K806" t="s">
        <v>3462</v>
      </c>
      <c r="L806" t="s">
        <v>74</v>
      </c>
      <c r="M806" t="s">
        <v>157</v>
      </c>
      <c r="N806" t="s">
        <v>3463</v>
      </c>
      <c r="O806">
        <v>474.43</v>
      </c>
      <c r="P806">
        <v>11</v>
      </c>
      <c r="Q806">
        <v>0</v>
      </c>
      <c r="R806">
        <v>199.26</v>
      </c>
      <c r="S806" s="1">
        <v>42736</v>
      </c>
      <c r="T806">
        <v>2017</v>
      </c>
      <c r="U806" s="1">
        <v>42856</v>
      </c>
    </row>
    <row r="807" spans="1:21" x14ac:dyDescent="0.3">
      <c r="A807" t="s">
        <v>3464</v>
      </c>
      <c r="B807" t="s">
        <v>35</v>
      </c>
      <c r="C807" t="s">
        <v>2546</v>
      </c>
      <c r="D807" t="s">
        <v>2547</v>
      </c>
      <c r="E807" t="s">
        <v>80</v>
      </c>
      <c r="F807" t="s">
        <v>26</v>
      </c>
      <c r="G807" t="s">
        <v>3465</v>
      </c>
      <c r="H807" t="s">
        <v>57</v>
      </c>
      <c r="I807">
        <v>54880</v>
      </c>
      <c r="J807" t="s">
        <v>58</v>
      </c>
      <c r="K807" t="s">
        <v>3466</v>
      </c>
      <c r="L807" t="s">
        <v>31</v>
      </c>
      <c r="M807" t="s">
        <v>227</v>
      </c>
      <c r="N807" t="s">
        <v>3467</v>
      </c>
      <c r="O807">
        <v>17.12</v>
      </c>
      <c r="P807">
        <v>4</v>
      </c>
      <c r="Q807">
        <v>0</v>
      </c>
      <c r="R807">
        <v>4.96</v>
      </c>
      <c r="S807" s="1">
        <v>42360</v>
      </c>
      <c r="T807">
        <v>2015</v>
      </c>
      <c r="U807" s="1">
        <v>42365</v>
      </c>
    </row>
    <row r="808" spans="1:21" x14ac:dyDescent="0.3">
      <c r="A808" t="s">
        <v>3468</v>
      </c>
      <c r="B808" t="s">
        <v>35</v>
      </c>
      <c r="C808" t="s">
        <v>3469</v>
      </c>
      <c r="D808" t="s">
        <v>3470</v>
      </c>
      <c r="E808" t="s">
        <v>38</v>
      </c>
      <c r="F808" t="s">
        <v>26</v>
      </c>
      <c r="G808" t="s">
        <v>330</v>
      </c>
      <c r="H808" t="s">
        <v>89</v>
      </c>
      <c r="I808">
        <v>60623</v>
      </c>
      <c r="J808" t="s">
        <v>58</v>
      </c>
      <c r="K808" t="s">
        <v>3036</v>
      </c>
      <c r="L808" t="s">
        <v>31</v>
      </c>
      <c r="M808" t="s">
        <v>60</v>
      </c>
      <c r="N808" t="s">
        <v>3037</v>
      </c>
      <c r="O808">
        <v>24.82</v>
      </c>
      <c r="P808">
        <v>2</v>
      </c>
      <c r="Q808">
        <v>0.2</v>
      </c>
      <c r="R808">
        <v>1.55</v>
      </c>
      <c r="S808" s="1">
        <v>42366</v>
      </c>
      <c r="T808">
        <v>2015</v>
      </c>
      <c r="U808" s="1">
        <v>42370</v>
      </c>
    </row>
    <row r="809" spans="1:21" x14ac:dyDescent="0.3">
      <c r="A809" t="s">
        <v>3471</v>
      </c>
      <c r="B809" t="s">
        <v>35</v>
      </c>
      <c r="C809" t="s">
        <v>3472</v>
      </c>
      <c r="D809" t="s">
        <v>3473</v>
      </c>
      <c r="E809" t="s">
        <v>38</v>
      </c>
      <c r="F809" t="s">
        <v>26</v>
      </c>
      <c r="G809" t="s">
        <v>162</v>
      </c>
      <c r="H809" t="s">
        <v>28</v>
      </c>
      <c r="I809">
        <v>94110</v>
      </c>
      <c r="J809" t="s">
        <v>29</v>
      </c>
      <c r="K809" t="s">
        <v>3474</v>
      </c>
      <c r="L809" t="s">
        <v>74</v>
      </c>
      <c r="M809" t="s">
        <v>157</v>
      </c>
      <c r="N809" t="s">
        <v>3475</v>
      </c>
      <c r="O809">
        <v>204.85</v>
      </c>
      <c r="P809">
        <v>5</v>
      </c>
      <c r="Q809">
        <v>0</v>
      </c>
      <c r="R809">
        <v>57.36</v>
      </c>
      <c r="S809" s="1">
        <v>42180</v>
      </c>
      <c r="T809">
        <v>2015</v>
      </c>
      <c r="U809" s="1">
        <v>42185</v>
      </c>
    </row>
    <row r="810" spans="1:21" x14ac:dyDescent="0.3">
      <c r="A810" t="s">
        <v>3476</v>
      </c>
      <c r="B810" t="s">
        <v>35</v>
      </c>
      <c r="C810" t="s">
        <v>548</v>
      </c>
      <c r="D810" t="s">
        <v>549</v>
      </c>
      <c r="E810" t="s">
        <v>38</v>
      </c>
      <c r="F810" t="s">
        <v>26</v>
      </c>
      <c r="G810" t="s">
        <v>330</v>
      </c>
      <c r="H810" t="s">
        <v>89</v>
      </c>
      <c r="I810">
        <v>60610</v>
      </c>
      <c r="J810" t="s">
        <v>58</v>
      </c>
      <c r="K810" t="s">
        <v>3477</v>
      </c>
      <c r="L810" t="s">
        <v>91</v>
      </c>
      <c r="M810" t="s">
        <v>184</v>
      </c>
      <c r="N810" t="s">
        <v>3478</v>
      </c>
      <c r="O810">
        <v>68.11</v>
      </c>
      <c r="P810">
        <v>3</v>
      </c>
      <c r="Q810">
        <v>0.2</v>
      </c>
      <c r="R810">
        <v>17.88</v>
      </c>
      <c r="S810" s="1">
        <v>42380</v>
      </c>
      <c r="T810">
        <v>2016</v>
      </c>
      <c r="U810" s="1">
        <v>42562</v>
      </c>
    </row>
    <row r="811" spans="1:21" x14ac:dyDescent="0.3">
      <c r="A811" t="s">
        <v>3479</v>
      </c>
      <c r="B811" t="s">
        <v>114</v>
      </c>
      <c r="C811" t="s">
        <v>3480</v>
      </c>
      <c r="D811" t="s">
        <v>3481</v>
      </c>
      <c r="E811" t="s">
        <v>25</v>
      </c>
      <c r="F811" t="s">
        <v>26</v>
      </c>
      <c r="G811" t="s">
        <v>48</v>
      </c>
      <c r="H811" t="s">
        <v>49</v>
      </c>
      <c r="I811">
        <v>98105</v>
      </c>
      <c r="J811" t="s">
        <v>29</v>
      </c>
      <c r="K811" t="s">
        <v>2792</v>
      </c>
      <c r="L811" t="s">
        <v>31</v>
      </c>
      <c r="M811" t="s">
        <v>51</v>
      </c>
      <c r="N811" t="s">
        <v>2793</v>
      </c>
      <c r="O811">
        <v>25.03</v>
      </c>
      <c r="P811">
        <v>3</v>
      </c>
      <c r="Q811">
        <v>0.2</v>
      </c>
      <c r="R811">
        <v>7.82</v>
      </c>
      <c r="S811" s="1">
        <v>42264</v>
      </c>
      <c r="T811">
        <v>2015</v>
      </c>
      <c r="U811" s="1">
        <v>42267</v>
      </c>
    </row>
    <row r="812" spans="1:21" x14ac:dyDescent="0.3">
      <c r="A812" t="s">
        <v>3482</v>
      </c>
      <c r="B812" t="s">
        <v>35</v>
      </c>
      <c r="C812" t="s">
        <v>1254</v>
      </c>
      <c r="D812" t="s">
        <v>1255</v>
      </c>
      <c r="E812" t="s">
        <v>38</v>
      </c>
      <c r="F812" t="s">
        <v>26</v>
      </c>
      <c r="G812" t="s">
        <v>199</v>
      </c>
      <c r="H812" t="s">
        <v>200</v>
      </c>
      <c r="I812">
        <v>19143</v>
      </c>
      <c r="J812" t="s">
        <v>126</v>
      </c>
      <c r="K812" t="s">
        <v>2846</v>
      </c>
      <c r="L812" t="s">
        <v>91</v>
      </c>
      <c r="M812" t="s">
        <v>184</v>
      </c>
      <c r="N812" t="s">
        <v>2847</v>
      </c>
      <c r="O812">
        <v>39.99</v>
      </c>
      <c r="P812">
        <v>1</v>
      </c>
      <c r="Q812">
        <v>0.2</v>
      </c>
      <c r="R812">
        <v>7.5</v>
      </c>
      <c r="S812" s="1">
        <v>42646</v>
      </c>
      <c r="T812">
        <v>2016</v>
      </c>
      <c r="U812" s="1">
        <v>42646</v>
      </c>
    </row>
    <row r="813" spans="1:21" x14ac:dyDescent="0.3">
      <c r="A813" t="s">
        <v>3483</v>
      </c>
      <c r="B813" t="s">
        <v>22</v>
      </c>
      <c r="C813" t="s">
        <v>1936</v>
      </c>
      <c r="D813" t="s">
        <v>1937</v>
      </c>
      <c r="E813" t="s">
        <v>80</v>
      </c>
      <c r="F813" t="s">
        <v>26</v>
      </c>
      <c r="G813" t="s">
        <v>1886</v>
      </c>
      <c r="H813" t="s">
        <v>526</v>
      </c>
      <c r="I813">
        <v>46203</v>
      </c>
      <c r="J813" t="s">
        <v>58</v>
      </c>
      <c r="K813" t="s">
        <v>804</v>
      </c>
      <c r="L813" t="s">
        <v>91</v>
      </c>
      <c r="M813" t="s">
        <v>805</v>
      </c>
      <c r="N813" t="s">
        <v>806</v>
      </c>
      <c r="O813">
        <v>999.98</v>
      </c>
      <c r="P813">
        <v>2</v>
      </c>
      <c r="Q813">
        <v>0</v>
      </c>
      <c r="R813">
        <v>449.99</v>
      </c>
      <c r="S813" s="1">
        <v>42167</v>
      </c>
      <c r="T813">
        <v>2015</v>
      </c>
      <c r="U813" s="1">
        <v>42228</v>
      </c>
    </row>
    <row r="814" spans="1:21" x14ac:dyDescent="0.3">
      <c r="A814" t="s">
        <v>3484</v>
      </c>
      <c r="B814" t="s">
        <v>114</v>
      </c>
      <c r="C814" t="s">
        <v>2552</v>
      </c>
      <c r="D814" t="s">
        <v>2553</v>
      </c>
      <c r="E814" t="s">
        <v>80</v>
      </c>
      <c r="F814" t="s">
        <v>26</v>
      </c>
      <c r="G814" t="s">
        <v>3485</v>
      </c>
      <c r="H814" t="s">
        <v>531</v>
      </c>
      <c r="I814">
        <v>74012</v>
      </c>
      <c r="J814" t="s">
        <v>58</v>
      </c>
      <c r="K814" t="s">
        <v>3153</v>
      </c>
      <c r="L814" t="s">
        <v>91</v>
      </c>
      <c r="M814" t="s">
        <v>92</v>
      </c>
      <c r="N814" t="s">
        <v>3154</v>
      </c>
      <c r="O814">
        <v>821.94</v>
      </c>
      <c r="P814">
        <v>6</v>
      </c>
      <c r="Q814">
        <v>0</v>
      </c>
      <c r="R814">
        <v>213.7</v>
      </c>
      <c r="S814" s="1">
        <v>42271</v>
      </c>
      <c r="T814">
        <v>2015</v>
      </c>
      <c r="U814" s="1">
        <v>42274</v>
      </c>
    </row>
    <row r="815" spans="1:21" x14ac:dyDescent="0.3">
      <c r="A815" t="s">
        <v>3486</v>
      </c>
      <c r="B815" t="s">
        <v>35</v>
      </c>
      <c r="C815" t="s">
        <v>3487</v>
      </c>
      <c r="D815" t="s">
        <v>3488</v>
      </c>
      <c r="E815" t="s">
        <v>38</v>
      </c>
      <c r="F815" t="s">
        <v>26</v>
      </c>
      <c r="G815" t="s">
        <v>3489</v>
      </c>
      <c r="H815" t="s">
        <v>103</v>
      </c>
      <c r="I815">
        <v>33023</v>
      </c>
      <c r="J815" t="s">
        <v>41</v>
      </c>
      <c r="K815" t="s">
        <v>3490</v>
      </c>
      <c r="L815" t="s">
        <v>74</v>
      </c>
      <c r="M815" t="s">
        <v>157</v>
      </c>
      <c r="N815" t="s">
        <v>3491</v>
      </c>
      <c r="O815">
        <v>220.06</v>
      </c>
      <c r="P815">
        <v>4</v>
      </c>
      <c r="Q815">
        <v>0.2</v>
      </c>
      <c r="R815">
        <v>55.02</v>
      </c>
      <c r="S815" s="1">
        <v>43054</v>
      </c>
      <c r="T815">
        <v>2017</v>
      </c>
      <c r="U815" s="1">
        <v>43059</v>
      </c>
    </row>
    <row r="816" spans="1:21" x14ac:dyDescent="0.3">
      <c r="A816" t="s">
        <v>3492</v>
      </c>
      <c r="B816" t="s">
        <v>114</v>
      </c>
      <c r="C816" t="s">
        <v>3493</v>
      </c>
      <c r="D816" t="s">
        <v>3494</v>
      </c>
      <c r="E816" t="s">
        <v>38</v>
      </c>
      <c r="F816" t="s">
        <v>26</v>
      </c>
      <c r="G816" t="s">
        <v>630</v>
      </c>
      <c r="H816" t="s">
        <v>40</v>
      </c>
      <c r="I816">
        <v>28540</v>
      </c>
      <c r="J816" t="s">
        <v>41</v>
      </c>
      <c r="K816" t="s">
        <v>411</v>
      </c>
      <c r="L816" t="s">
        <v>91</v>
      </c>
      <c r="M816" t="s">
        <v>92</v>
      </c>
      <c r="N816" t="s">
        <v>412</v>
      </c>
      <c r="O816">
        <v>47.98</v>
      </c>
      <c r="P816">
        <v>3</v>
      </c>
      <c r="Q816">
        <v>0.2</v>
      </c>
      <c r="R816">
        <v>4.8</v>
      </c>
      <c r="S816" s="1">
        <v>42359</v>
      </c>
      <c r="T816">
        <v>2015</v>
      </c>
      <c r="U816" s="1">
        <v>42362</v>
      </c>
    </row>
    <row r="817" spans="1:21" x14ac:dyDescent="0.3">
      <c r="A817" t="s">
        <v>3495</v>
      </c>
      <c r="B817" t="s">
        <v>35</v>
      </c>
      <c r="C817" t="s">
        <v>3496</v>
      </c>
      <c r="D817" t="s">
        <v>3497</v>
      </c>
      <c r="E817" t="s">
        <v>38</v>
      </c>
      <c r="F817" t="s">
        <v>26</v>
      </c>
      <c r="G817" t="s">
        <v>3498</v>
      </c>
      <c r="H817" t="s">
        <v>567</v>
      </c>
      <c r="I817">
        <v>72401</v>
      </c>
      <c r="J817" t="s">
        <v>41</v>
      </c>
      <c r="K817" t="s">
        <v>3499</v>
      </c>
      <c r="L817" t="s">
        <v>74</v>
      </c>
      <c r="M817" t="s">
        <v>742</v>
      </c>
      <c r="N817" t="s">
        <v>3500</v>
      </c>
      <c r="O817">
        <v>638.82000000000005</v>
      </c>
      <c r="P817">
        <v>9</v>
      </c>
      <c r="Q817">
        <v>0</v>
      </c>
      <c r="R817">
        <v>172.48</v>
      </c>
      <c r="S817" s="1">
        <v>41870</v>
      </c>
      <c r="T817">
        <v>2014</v>
      </c>
      <c r="U817" s="1">
        <v>41877</v>
      </c>
    </row>
    <row r="818" spans="1:21" x14ac:dyDescent="0.3">
      <c r="A818" t="s">
        <v>3501</v>
      </c>
      <c r="B818" t="s">
        <v>724</v>
      </c>
      <c r="C818" t="s">
        <v>3502</v>
      </c>
      <c r="D818" t="s">
        <v>3503</v>
      </c>
      <c r="E818" t="s">
        <v>80</v>
      </c>
      <c r="F818" t="s">
        <v>26</v>
      </c>
      <c r="G818" t="s">
        <v>3177</v>
      </c>
      <c r="H818" t="s">
        <v>1508</v>
      </c>
      <c r="I818">
        <v>68025</v>
      </c>
      <c r="J818" t="s">
        <v>58</v>
      </c>
      <c r="K818" t="s">
        <v>1013</v>
      </c>
      <c r="L818" t="s">
        <v>74</v>
      </c>
      <c r="M818" t="s">
        <v>157</v>
      </c>
      <c r="N818" t="s">
        <v>1014</v>
      </c>
      <c r="O818">
        <v>15.92</v>
      </c>
      <c r="P818">
        <v>2</v>
      </c>
      <c r="Q818">
        <v>0</v>
      </c>
      <c r="R818">
        <v>7</v>
      </c>
      <c r="S818" s="1">
        <v>43090</v>
      </c>
      <c r="T818">
        <v>2017</v>
      </c>
      <c r="U818" s="1">
        <v>43090</v>
      </c>
    </row>
    <row r="819" spans="1:21" x14ac:dyDescent="0.3">
      <c r="A819" t="s">
        <v>3504</v>
      </c>
      <c r="B819" t="s">
        <v>114</v>
      </c>
      <c r="C819" t="s">
        <v>1876</v>
      </c>
      <c r="D819" t="s">
        <v>1877</v>
      </c>
      <c r="E819" t="s">
        <v>38</v>
      </c>
      <c r="F819" t="s">
        <v>26</v>
      </c>
      <c r="G819" t="s">
        <v>48</v>
      </c>
      <c r="H819" t="s">
        <v>49</v>
      </c>
      <c r="I819">
        <v>98105</v>
      </c>
      <c r="J819" t="s">
        <v>29</v>
      </c>
      <c r="K819" t="s">
        <v>1873</v>
      </c>
      <c r="L819" t="s">
        <v>31</v>
      </c>
      <c r="M819" t="s">
        <v>51</v>
      </c>
      <c r="N819" t="s">
        <v>1874</v>
      </c>
      <c r="O819">
        <v>1219.96</v>
      </c>
      <c r="P819">
        <v>5</v>
      </c>
      <c r="Q819">
        <v>0.2</v>
      </c>
      <c r="R819">
        <v>381.24</v>
      </c>
      <c r="S819" s="1">
        <v>42698</v>
      </c>
      <c r="T819">
        <v>2016</v>
      </c>
      <c r="U819" s="1">
        <v>42701</v>
      </c>
    </row>
    <row r="820" spans="1:21" x14ac:dyDescent="0.3">
      <c r="A820" t="s">
        <v>3505</v>
      </c>
      <c r="B820" t="s">
        <v>35</v>
      </c>
      <c r="C820" t="s">
        <v>1212</v>
      </c>
      <c r="D820" t="s">
        <v>1213</v>
      </c>
      <c r="E820" t="s">
        <v>25</v>
      </c>
      <c r="F820" t="s">
        <v>26</v>
      </c>
      <c r="G820" t="s">
        <v>1549</v>
      </c>
      <c r="H820" t="s">
        <v>125</v>
      </c>
      <c r="I820">
        <v>13601</v>
      </c>
      <c r="J820" t="s">
        <v>126</v>
      </c>
      <c r="K820" t="s">
        <v>463</v>
      </c>
      <c r="L820" t="s">
        <v>31</v>
      </c>
      <c r="M820" t="s">
        <v>171</v>
      </c>
      <c r="N820" t="s">
        <v>464</v>
      </c>
      <c r="O820">
        <v>35.909999999999997</v>
      </c>
      <c r="P820">
        <v>3</v>
      </c>
      <c r="Q820">
        <v>0</v>
      </c>
      <c r="R820">
        <v>9.6999999999999993</v>
      </c>
      <c r="S820" s="1">
        <v>41948</v>
      </c>
      <c r="T820">
        <v>2014</v>
      </c>
      <c r="U820" s="1">
        <v>41948</v>
      </c>
    </row>
    <row r="821" spans="1:21" x14ac:dyDescent="0.3">
      <c r="A821" t="s">
        <v>3506</v>
      </c>
      <c r="B821" t="s">
        <v>114</v>
      </c>
      <c r="C821" t="s">
        <v>174</v>
      </c>
      <c r="D821" t="s">
        <v>175</v>
      </c>
      <c r="E821" t="s">
        <v>38</v>
      </c>
      <c r="F821" t="s">
        <v>26</v>
      </c>
      <c r="G821" t="s">
        <v>382</v>
      </c>
      <c r="H821" t="s">
        <v>118</v>
      </c>
      <c r="I821">
        <v>22204</v>
      </c>
      <c r="J821" t="s">
        <v>41</v>
      </c>
      <c r="K821" t="s">
        <v>3507</v>
      </c>
      <c r="L821" t="s">
        <v>31</v>
      </c>
      <c r="M821" t="s">
        <v>227</v>
      </c>
      <c r="N821" t="s">
        <v>3508</v>
      </c>
      <c r="O821">
        <v>54.66</v>
      </c>
      <c r="P821">
        <v>6</v>
      </c>
      <c r="Q821">
        <v>0</v>
      </c>
      <c r="R821">
        <v>18.04</v>
      </c>
      <c r="S821" s="1">
        <v>42891</v>
      </c>
      <c r="T821">
        <v>2017</v>
      </c>
      <c r="U821" s="1">
        <v>42983</v>
      </c>
    </row>
    <row r="822" spans="1:21" x14ac:dyDescent="0.3">
      <c r="A822" t="s">
        <v>3509</v>
      </c>
      <c r="B822" t="s">
        <v>35</v>
      </c>
      <c r="C822" t="s">
        <v>2027</v>
      </c>
      <c r="D822" t="s">
        <v>2028</v>
      </c>
      <c r="E822" t="s">
        <v>38</v>
      </c>
      <c r="F822" t="s">
        <v>26</v>
      </c>
      <c r="G822" t="s">
        <v>48</v>
      </c>
      <c r="H822" t="s">
        <v>49</v>
      </c>
      <c r="I822">
        <v>98103</v>
      </c>
      <c r="J822" t="s">
        <v>29</v>
      </c>
      <c r="K822" t="s">
        <v>3510</v>
      </c>
      <c r="L822" t="s">
        <v>31</v>
      </c>
      <c r="M822" t="s">
        <v>171</v>
      </c>
      <c r="N822" t="s">
        <v>3511</v>
      </c>
      <c r="O822">
        <v>73.28</v>
      </c>
      <c r="P822">
        <v>4</v>
      </c>
      <c r="Q822">
        <v>0</v>
      </c>
      <c r="R822">
        <v>21.25</v>
      </c>
      <c r="S822" s="1">
        <v>42092</v>
      </c>
      <c r="T822">
        <v>2015</v>
      </c>
      <c r="U822" s="1">
        <v>42098</v>
      </c>
    </row>
    <row r="823" spans="1:21" x14ac:dyDescent="0.3">
      <c r="A823" t="s">
        <v>3512</v>
      </c>
      <c r="B823" t="s">
        <v>35</v>
      </c>
      <c r="C823" t="s">
        <v>3513</v>
      </c>
      <c r="D823" t="s">
        <v>3514</v>
      </c>
      <c r="E823" t="s">
        <v>38</v>
      </c>
      <c r="F823" t="s">
        <v>26</v>
      </c>
      <c r="G823" t="s">
        <v>994</v>
      </c>
      <c r="H823" t="s">
        <v>118</v>
      </c>
      <c r="I823">
        <v>22304</v>
      </c>
      <c r="J823" t="s">
        <v>41</v>
      </c>
      <c r="K823" t="s">
        <v>400</v>
      </c>
      <c r="L823" t="s">
        <v>31</v>
      </c>
      <c r="M823" t="s">
        <v>350</v>
      </c>
      <c r="N823" t="s">
        <v>401</v>
      </c>
      <c r="O823">
        <v>25.06</v>
      </c>
      <c r="P823">
        <v>7</v>
      </c>
      <c r="Q823">
        <v>0</v>
      </c>
      <c r="R823">
        <v>12.53</v>
      </c>
      <c r="S823" s="1">
        <v>43058</v>
      </c>
      <c r="T823">
        <v>2017</v>
      </c>
      <c r="U823" s="1">
        <v>43062</v>
      </c>
    </row>
    <row r="824" spans="1:21" x14ac:dyDescent="0.3">
      <c r="A824" t="s">
        <v>3515</v>
      </c>
      <c r="B824" t="s">
        <v>35</v>
      </c>
      <c r="C824" t="s">
        <v>559</v>
      </c>
      <c r="D824" t="s">
        <v>560</v>
      </c>
      <c r="E824" t="s">
        <v>38</v>
      </c>
      <c r="F824" t="s">
        <v>26</v>
      </c>
      <c r="G824" t="s">
        <v>3516</v>
      </c>
      <c r="H824" t="s">
        <v>1772</v>
      </c>
      <c r="I824">
        <v>67212</v>
      </c>
      <c r="J824" t="s">
        <v>58</v>
      </c>
      <c r="K824" t="s">
        <v>3517</v>
      </c>
      <c r="L824" t="s">
        <v>31</v>
      </c>
      <c r="M824" t="s">
        <v>32</v>
      </c>
      <c r="N824" t="s">
        <v>3518</v>
      </c>
      <c r="O824">
        <v>18.899999999999999</v>
      </c>
      <c r="P824">
        <v>3</v>
      </c>
      <c r="Q824">
        <v>0</v>
      </c>
      <c r="R824">
        <v>8.69</v>
      </c>
      <c r="S824" s="1">
        <v>42534</v>
      </c>
      <c r="T824">
        <v>2016</v>
      </c>
      <c r="U824" s="1">
        <v>42538</v>
      </c>
    </row>
    <row r="825" spans="1:21" x14ac:dyDescent="0.3">
      <c r="A825" t="s">
        <v>3519</v>
      </c>
      <c r="B825" t="s">
        <v>35</v>
      </c>
      <c r="C825" t="s">
        <v>2129</v>
      </c>
      <c r="D825" t="s">
        <v>2130</v>
      </c>
      <c r="E825" t="s">
        <v>38</v>
      </c>
      <c r="F825" t="s">
        <v>26</v>
      </c>
      <c r="G825" t="s">
        <v>3520</v>
      </c>
      <c r="H825" t="s">
        <v>110</v>
      </c>
      <c r="I825">
        <v>48640</v>
      </c>
      <c r="J825" t="s">
        <v>58</v>
      </c>
      <c r="K825" t="s">
        <v>3521</v>
      </c>
      <c r="L825" t="s">
        <v>31</v>
      </c>
      <c r="M825" t="s">
        <v>51</v>
      </c>
      <c r="N825" t="s">
        <v>3522</v>
      </c>
      <c r="O825">
        <v>57.42</v>
      </c>
      <c r="P825">
        <v>9</v>
      </c>
      <c r="Q825">
        <v>0</v>
      </c>
      <c r="R825">
        <v>26.41</v>
      </c>
      <c r="S825" s="1">
        <v>41778</v>
      </c>
      <c r="T825">
        <v>2014</v>
      </c>
      <c r="U825" s="1">
        <v>41782</v>
      </c>
    </row>
    <row r="826" spans="1:21" x14ac:dyDescent="0.3">
      <c r="A826" t="s">
        <v>3523</v>
      </c>
      <c r="B826" t="s">
        <v>35</v>
      </c>
      <c r="C826" t="s">
        <v>2166</v>
      </c>
      <c r="D826" t="s">
        <v>2167</v>
      </c>
      <c r="E826" t="s">
        <v>38</v>
      </c>
      <c r="F826" t="s">
        <v>26</v>
      </c>
      <c r="G826" t="s">
        <v>3411</v>
      </c>
      <c r="H826" t="s">
        <v>125</v>
      </c>
      <c r="I826">
        <v>11520</v>
      </c>
      <c r="J826" t="s">
        <v>126</v>
      </c>
      <c r="K826" t="s">
        <v>3524</v>
      </c>
      <c r="L826" t="s">
        <v>74</v>
      </c>
      <c r="M826" t="s">
        <v>157</v>
      </c>
      <c r="N826" t="s">
        <v>3525</v>
      </c>
      <c r="O826">
        <v>322.58999999999997</v>
      </c>
      <c r="P826">
        <v>3</v>
      </c>
      <c r="Q826">
        <v>0</v>
      </c>
      <c r="R826">
        <v>64.52</v>
      </c>
      <c r="S826" s="1">
        <v>42336</v>
      </c>
      <c r="T826">
        <v>2015</v>
      </c>
      <c r="U826" s="1">
        <v>42336</v>
      </c>
    </row>
    <row r="827" spans="1:21" x14ac:dyDescent="0.3">
      <c r="A827" t="s">
        <v>3526</v>
      </c>
      <c r="B827" t="s">
        <v>35</v>
      </c>
      <c r="C827" t="s">
        <v>2890</v>
      </c>
      <c r="D827" t="s">
        <v>2891</v>
      </c>
      <c r="E827" t="s">
        <v>25</v>
      </c>
      <c r="F827" t="s">
        <v>26</v>
      </c>
      <c r="G827" t="s">
        <v>330</v>
      </c>
      <c r="H827" t="s">
        <v>89</v>
      </c>
      <c r="I827">
        <v>60610</v>
      </c>
      <c r="J827" t="s">
        <v>58</v>
      </c>
      <c r="K827" t="s">
        <v>3527</v>
      </c>
      <c r="L827" t="s">
        <v>31</v>
      </c>
      <c r="M827" t="s">
        <v>43</v>
      </c>
      <c r="N827" t="s">
        <v>3528</v>
      </c>
      <c r="O827">
        <v>15.7</v>
      </c>
      <c r="P827">
        <v>3</v>
      </c>
      <c r="Q827">
        <v>0.2</v>
      </c>
      <c r="R827">
        <v>5.0999999999999996</v>
      </c>
      <c r="S827" s="1">
        <v>41650</v>
      </c>
      <c r="T827">
        <v>2014</v>
      </c>
      <c r="U827" s="1">
        <v>41862</v>
      </c>
    </row>
    <row r="828" spans="1:21" x14ac:dyDescent="0.3">
      <c r="A828" t="s">
        <v>3529</v>
      </c>
      <c r="B828" t="s">
        <v>35</v>
      </c>
      <c r="C828" t="s">
        <v>756</v>
      </c>
      <c r="D828" t="s">
        <v>757</v>
      </c>
      <c r="E828" t="s">
        <v>38</v>
      </c>
      <c r="F828" t="s">
        <v>26</v>
      </c>
      <c r="G828" t="s">
        <v>525</v>
      </c>
      <c r="H828" t="s">
        <v>689</v>
      </c>
      <c r="I828">
        <v>31907</v>
      </c>
      <c r="J828" t="s">
        <v>41</v>
      </c>
      <c r="K828" t="s">
        <v>1808</v>
      </c>
      <c r="L828" t="s">
        <v>31</v>
      </c>
      <c r="M828" t="s">
        <v>227</v>
      </c>
      <c r="N828" t="s">
        <v>1809</v>
      </c>
      <c r="O828">
        <v>12.84</v>
      </c>
      <c r="P828">
        <v>3</v>
      </c>
      <c r="Q828">
        <v>0</v>
      </c>
      <c r="R828">
        <v>3.72</v>
      </c>
      <c r="S828" s="1">
        <v>42476</v>
      </c>
      <c r="T828">
        <v>2016</v>
      </c>
      <c r="U828" s="1">
        <v>42483</v>
      </c>
    </row>
    <row r="829" spans="1:21" x14ac:dyDescent="0.3">
      <c r="A829" t="s">
        <v>3530</v>
      </c>
      <c r="B829" t="s">
        <v>35</v>
      </c>
      <c r="C829" t="s">
        <v>2879</v>
      </c>
      <c r="D829" t="s">
        <v>2880</v>
      </c>
      <c r="E829" t="s">
        <v>25</v>
      </c>
      <c r="F829" t="s">
        <v>26</v>
      </c>
      <c r="G829" t="s">
        <v>399</v>
      </c>
      <c r="H829" t="s">
        <v>125</v>
      </c>
      <c r="I829">
        <v>11561</v>
      </c>
      <c r="J829" t="s">
        <v>126</v>
      </c>
      <c r="K829" t="s">
        <v>3531</v>
      </c>
      <c r="L829" t="s">
        <v>31</v>
      </c>
      <c r="M829" t="s">
        <v>43</v>
      </c>
      <c r="N829" t="s">
        <v>3532</v>
      </c>
      <c r="O829">
        <v>19.440000000000001</v>
      </c>
      <c r="P829">
        <v>3</v>
      </c>
      <c r="Q829">
        <v>0</v>
      </c>
      <c r="R829">
        <v>9.33</v>
      </c>
      <c r="S829" s="1">
        <v>42219</v>
      </c>
      <c r="T829">
        <v>2015</v>
      </c>
      <c r="U829" s="1">
        <v>42219</v>
      </c>
    </row>
    <row r="830" spans="1:21" x14ac:dyDescent="0.3">
      <c r="A830" t="s">
        <v>3533</v>
      </c>
      <c r="B830" t="s">
        <v>35</v>
      </c>
      <c r="C830" t="s">
        <v>3534</v>
      </c>
      <c r="D830" t="s">
        <v>3535</v>
      </c>
      <c r="E830" t="s">
        <v>38</v>
      </c>
      <c r="F830" t="s">
        <v>26</v>
      </c>
      <c r="G830" t="s">
        <v>1961</v>
      </c>
      <c r="H830" t="s">
        <v>28</v>
      </c>
      <c r="I830">
        <v>93727</v>
      </c>
      <c r="J830" t="s">
        <v>29</v>
      </c>
      <c r="K830" t="s">
        <v>960</v>
      </c>
      <c r="L830" t="s">
        <v>31</v>
      </c>
      <c r="M830" t="s">
        <v>60</v>
      </c>
      <c r="N830" t="s">
        <v>961</v>
      </c>
      <c r="O830">
        <v>48.86</v>
      </c>
      <c r="P830">
        <v>7</v>
      </c>
      <c r="Q830">
        <v>0</v>
      </c>
      <c r="R830">
        <v>0.98</v>
      </c>
      <c r="S830" s="1">
        <v>43055</v>
      </c>
      <c r="T830">
        <v>2017</v>
      </c>
      <c r="U830" s="1">
        <v>43059</v>
      </c>
    </row>
    <row r="831" spans="1:21" x14ac:dyDescent="0.3">
      <c r="A831" t="s">
        <v>3536</v>
      </c>
      <c r="B831" t="s">
        <v>114</v>
      </c>
      <c r="C831" t="s">
        <v>3537</v>
      </c>
      <c r="D831" t="s">
        <v>3538</v>
      </c>
      <c r="E831" t="s">
        <v>80</v>
      </c>
      <c r="F831" t="s">
        <v>26</v>
      </c>
      <c r="G831" t="s">
        <v>3539</v>
      </c>
      <c r="H831" t="s">
        <v>28</v>
      </c>
      <c r="I831">
        <v>92704</v>
      </c>
      <c r="J831" t="s">
        <v>29</v>
      </c>
      <c r="K831" t="s">
        <v>3540</v>
      </c>
      <c r="L831" t="s">
        <v>31</v>
      </c>
      <c r="M831" t="s">
        <v>227</v>
      </c>
      <c r="N831" t="s">
        <v>3541</v>
      </c>
      <c r="O831">
        <v>56.3</v>
      </c>
      <c r="P831">
        <v>2</v>
      </c>
      <c r="Q831">
        <v>0</v>
      </c>
      <c r="R831">
        <v>15.76</v>
      </c>
      <c r="S831" s="1">
        <v>42337</v>
      </c>
      <c r="T831">
        <v>2015</v>
      </c>
      <c r="U831" s="1">
        <v>42338</v>
      </c>
    </row>
    <row r="832" spans="1:21" x14ac:dyDescent="0.3">
      <c r="A832" t="s">
        <v>3542</v>
      </c>
      <c r="B832" t="s">
        <v>35</v>
      </c>
      <c r="C832" t="s">
        <v>3543</v>
      </c>
      <c r="D832" t="s">
        <v>3544</v>
      </c>
      <c r="E832" t="s">
        <v>80</v>
      </c>
      <c r="F832" t="s">
        <v>26</v>
      </c>
      <c r="G832" t="s">
        <v>162</v>
      </c>
      <c r="H832" t="s">
        <v>28</v>
      </c>
      <c r="I832">
        <v>94109</v>
      </c>
      <c r="J832" t="s">
        <v>29</v>
      </c>
      <c r="K832" t="s">
        <v>3545</v>
      </c>
      <c r="L832" t="s">
        <v>31</v>
      </c>
      <c r="M832" t="s">
        <v>51</v>
      </c>
      <c r="N832" t="s">
        <v>3546</v>
      </c>
      <c r="O832">
        <v>14.98</v>
      </c>
      <c r="P832">
        <v>9</v>
      </c>
      <c r="Q832">
        <v>0.2</v>
      </c>
      <c r="R832">
        <v>5.43</v>
      </c>
      <c r="S832" s="1">
        <v>42889</v>
      </c>
      <c r="T832">
        <v>2017</v>
      </c>
      <c r="U832" s="1">
        <v>43011</v>
      </c>
    </row>
    <row r="833" spans="1:21" x14ac:dyDescent="0.3">
      <c r="A833" t="s">
        <v>3547</v>
      </c>
      <c r="B833" t="s">
        <v>114</v>
      </c>
      <c r="C833" t="s">
        <v>2465</v>
      </c>
      <c r="D833" t="s">
        <v>2466</v>
      </c>
      <c r="E833" t="s">
        <v>25</v>
      </c>
      <c r="F833" t="s">
        <v>26</v>
      </c>
      <c r="G833" t="s">
        <v>300</v>
      </c>
      <c r="H833" t="s">
        <v>511</v>
      </c>
      <c r="I833">
        <v>2038</v>
      </c>
      <c r="J833" t="s">
        <v>126</v>
      </c>
      <c r="K833" t="s">
        <v>3548</v>
      </c>
      <c r="L833" t="s">
        <v>74</v>
      </c>
      <c r="M833" t="s">
        <v>742</v>
      </c>
      <c r="N833" t="s">
        <v>3549</v>
      </c>
      <c r="O833">
        <v>81.94</v>
      </c>
      <c r="P833">
        <v>1</v>
      </c>
      <c r="Q833">
        <v>0</v>
      </c>
      <c r="R833">
        <v>20.49</v>
      </c>
      <c r="S833" s="1">
        <v>42502</v>
      </c>
      <c r="T833">
        <v>2016</v>
      </c>
      <c r="U833" s="1">
        <v>42563</v>
      </c>
    </row>
    <row r="834" spans="1:21" x14ac:dyDescent="0.3">
      <c r="A834" t="s">
        <v>3550</v>
      </c>
      <c r="B834" t="s">
        <v>114</v>
      </c>
      <c r="C834" t="s">
        <v>3551</v>
      </c>
      <c r="D834" t="s">
        <v>3552</v>
      </c>
      <c r="E834" t="s">
        <v>38</v>
      </c>
      <c r="F834" t="s">
        <v>26</v>
      </c>
      <c r="G834" t="s">
        <v>2530</v>
      </c>
      <c r="H834" t="s">
        <v>965</v>
      </c>
      <c r="I834">
        <v>21215</v>
      </c>
      <c r="J834" t="s">
        <v>126</v>
      </c>
      <c r="K834" t="s">
        <v>1372</v>
      </c>
      <c r="L834" t="s">
        <v>91</v>
      </c>
      <c r="M834" t="s">
        <v>184</v>
      </c>
      <c r="N834" t="s">
        <v>1373</v>
      </c>
      <c r="O834">
        <v>98.16</v>
      </c>
      <c r="P834">
        <v>6</v>
      </c>
      <c r="Q834">
        <v>0</v>
      </c>
      <c r="R834">
        <v>9.82</v>
      </c>
      <c r="S834" s="1">
        <v>42664</v>
      </c>
      <c r="T834">
        <v>2016</v>
      </c>
      <c r="U834" s="1">
        <v>42665</v>
      </c>
    </row>
    <row r="835" spans="1:21" x14ac:dyDescent="0.3">
      <c r="A835" t="s">
        <v>3553</v>
      </c>
      <c r="B835" t="s">
        <v>22</v>
      </c>
      <c r="C835" t="s">
        <v>3448</v>
      </c>
      <c r="D835" t="s">
        <v>3449</v>
      </c>
      <c r="E835" t="s">
        <v>25</v>
      </c>
      <c r="F835" t="s">
        <v>26</v>
      </c>
      <c r="G835" t="s">
        <v>3554</v>
      </c>
      <c r="H835" t="s">
        <v>1140</v>
      </c>
      <c r="I835">
        <v>52240</v>
      </c>
      <c r="J835" t="s">
        <v>58</v>
      </c>
      <c r="K835" t="s">
        <v>3555</v>
      </c>
      <c r="L835" t="s">
        <v>31</v>
      </c>
      <c r="M835" t="s">
        <v>43</v>
      </c>
      <c r="N835" t="s">
        <v>3556</v>
      </c>
      <c r="O835">
        <v>9.99</v>
      </c>
      <c r="P835">
        <v>1</v>
      </c>
      <c r="Q835">
        <v>0</v>
      </c>
      <c r="R835">
        <v>4.5</v>
      </c>
      <c r="S835" s="1">
        <v>42639</v>
      </c>
      <c r="T835">
        <v>2016</v>
      </c>
      <c r="U835" s="1">
        <v>42639</v>
      </c>
    </row>
    <row r="836" spans="1:21" x14ac:dyDescent="0.3">
      <c r="A836" t="s">
        <v>3557</v>
      </c>
      <c r="B836" t="s">
        <v>35</v>
      </c>
      <c r="C836" t="s">
        <v>970</v>
      </c>
      <c r="D836" t="s">
        <v>971</v>
      </c>
      <c r="E836" t="s">
        <v>38</v>
      </c>
      <c r="F836" t="s">
        <v>26</v>
      </c>
      <c r="G836" t="s">
        <v>219</v>
      </c>
      <c r="H836" t="s">
        <v>768</v>
      </c>
      <c r="I836">
        <v>19711</v>
      </c>
      <c r="J836" t="s">
        <v>126</v>
      </c>
      <c r="K836" t="s">
        <v>3558</v>
      </c>
      <c r="L836" t="s">
        <v>91</v>
      </c>
      <c r="M836" t="s">
        <v>805</v>
      </c>
      <c r="N836" t="s">
        <v>3559</v>
      </c>
      <c r="O836">
        <v>10499.97</v>
      </c>
      <c r="P836">
        <v>3</v>
      </c>
      <c r="Q836">
        <v>0</v>
      </c>
      <c r="R836">
        <v>5039.99</v>
      </c>
      <c r="S836" s="1">
        <v>43056</v>
      </c>
      <c r="T836">
        <v>2017</v>
      </c>
      <c r="U836" s="1">
        <v>43061</v>
      </c>
    </row>
    <row r="837" spans="1:21" x14ac:dyDescent="0.3">
      <c r="A837" t="s">
        <v>3560</v>
      </c>
      <c r="B837" t="s">
        <v>724</v>
      </c>
      <c r="C837" t="s">
        <v>3561</v>
      </c>
      <c r="D837" t="s">
        <v>3562</v>
      </c>
      <c r="E837" t="s">
        <v>38</v>
      </c>
      <c r="F837" t="s">
        <v>26</v>
      </c>
      <c r="G837" t="s">
        <v>81</v>
      </c>
      <c r="H837" t="s">
        <v>82</v>
      </c>
      <c r="I837">
        <v>77070</v>
      </c>
      <c r="J837" t="s">
        <v>58</v>
      </c>
      <c r="K837" t="s">
        <v>3563</v>
      </c>
      <c r="L837" t="s">
        <v>31</v>
      </c>
      <c r="M837" t="s">
        <v>43</v>
      </c>
      <c r="N837" t="s">
        <v>3564</v>
      </c>
      <c r="O837">
        <v>21.12</v>
      </c>
      <c r="P837">
        <v>5</v>
      </c>
      <c r="Q837">
        <v>0.2</v>
      </c>
      <c r="R837">
        <v>6.6</v>
      </c>
      <c r="S837" s="1">
        <v>42223</v>
      </c>
      <c r="T837">
        <v>2015</v>
      </c>
      <c r="U837" s="1">
        <v>42223</v>
      </c>
    </row>
    <row r="838" spans="1:21" x14ac:dyDescent="0.3">
      <c r="A838" t="s">
        <v>3565</v>
      </c>
      <c r="B838" t="s">
        <v>35</v>
      </c>
      <c r="C838" t="s">
        <v>2959</v>
      </c>
      <c r="D838" t="s">
        <v>2960</v>
      </c>
      <c r="E838" t="s">
        <v>38</v>
      </c>
      <c r="F838" t="s">
        <v>26</v>
      </c>
      <c r="G838" t="s">
        <v>550</v>
      </c>
      <c r="H838" t="s">
        <v>28</v>
      </c>
      <c r="I838">
        <v>92105</v>
      </c>
      <c r="J838" t="s">
        <v>29</v>
      </c>
      <c r="K838" t="s">
        <v>1658</v>
      </c>
      <c r="L838" t="s">
        <v>31</v>
      </c>
      <c r="M838" t="s">
        <v>227</v>
      </c>
      <c r="N838" t="s">
        <v>1659</v>
      </c>
      <c r="O838">
        <v>51.98</v>
      </c>
      <c r="P838">
        <v>2</v>
      </c>
      <c r="Q838">
        <v>0</v>
      </c>
      <c r="R838">
        <v>15.07</v>
      </c>
      <c r="S838" s="1">
        <v>42173</v>
      </c>
      <c r="T838">
        <v>2015</v>
      </c>
      <c r="U838" s="1">
        <v>42177</v>
      </c>
    </row>
    <row r="839" spans="1:21" x14ac:dyDescent="0.3">
      <c r="A839" t="s">
        <v>3566</v>
      </c>
      <c r="B839" t="s">
        <v>35</v>
      </c>
      <c r="C839" t="s">
        <v>1989</v>
      </c>
      <c r="D839" t="s">
        <v>1990</v>
      </c>
      <c r="E839" t="s">
        <v>38</v>
      </c>
      <c r="F839" t="s">
        <v>26</v>
      </c>
      <c r="G839" t="s">
        <v>27</v>
      </c>
      <c r="H839" t="s">
        <v>28</v>
      </c>
      <c r="I839">
        <v>90032</v>
      </c>
      <c r="J839" t="s">
        <v>29</v>
      </c>
      <c r="K839" t="s">
        <v>1708</v>
      </c>
      <c r="L839" t="s">
        <v>74</v>
      </c>
      <c r="M839" t="s">
        <v>157</v>
      </c>
      <c r="N839" t="s">
        <v>1709</v>
      </c>
      <c r="O839">
        <v>24.7</v>
      </c>
      <c r="P839">
        <v>5</v>
      </c>
      <c r="Q839">
        <v>0</v>
      </c>
      <c r="R839">
        <v>10.37</v>
      </c>
      <c r="S839" s="1">
        <v>42586</v>
      </c>
      <c r="T839">
        <v>2016</v>
      </c>
      <c r="U839" s="1">
        <v>42586</v>
      </c>
    </row>
    <row r="840" spans="1:21" x14ac:dyDescent="0.3">
      <c r="A840" t="s">
        <v>3567</v>
      </c>
      <c r="B840" t="s">
        <v>22</v>
      </c>
      <c r="C840" t="s">
        <v>3276</v>
      </c>
      <c r="D840" t="s">
        <v>3277</v>
      </c>
      <c r="E840" t="s">
        <v>38</v>
      </c>
      <c r="F840" t="s">
        <v>26</v>
      </c>
      <c r="G840" t="s">
        <v>124</v>
      </c>
      <c r="H840" t="s">
        <v>125</v>
      </c>
      <c r="I840">
        <v>10024</v>
      </c>
      <c r="J840" t="s">
        <v>126</v>
      </c>
      <c r="K840" t="s">
        <v>3568</v>
      </c>
      <c r="L840" t="s">
        <v>31</v>
      </c>
      <c r="M840" t="s">
        <v>32</v>
      </c>
      <c r="N840" t="s">
        <v>3569</v>
      </c>
      <c r="O840">
        <v>21.93</v>
      </c>
      <c r="P840">
        <v>3</v>
      </c>
      <c r="Q840">
        <v>0</v>
      </c>
      <c r="R840">
        <v>10.31</v>
      </c>
      <c r="S840" s="1">
        <v>42112</v>
      </c>
      <c r="T840">
        <v>2015</v>
      </c>
      <c r="U840" s="1">
        <v>42117</v>
      </c>
    </row>
    <row r="841" spans="1:21" x14ac:dyDescent="0.3">
      <c r="A841" t="s">
        <v>3570</v>
      </c>
      <c r="B841" t="s">
        <v>35</v>
      </c>
      <c r="C841" t="s">
        <v>3571</v>
      </c>
      <c r="D841" t="s">
        <v>3572</v>
      </c>
      <c r="E841" t="s">
        <v>38</v>
      </c>
      <c r="F841" t="s">
        <v>26</v>
      </c>
      <c r="G841" t="s">
        <v>330</v>
      </c>
      <c r="H841" t="s">
        <v>89</v>
      </c>
      <c r="I841">
        <v>60623</v>
      </c>
      <c r="J841" t="s">
        <v>58</v>
      </c>
      <c r="K841" t="s">
        <v>3573</v>
      </c>
      <c r="L841" t="s">
        <v>31</v>
      </c>
      <c r="M841" t="s">
        <v>43</v>
      </c>
      <c r="N841" t="s">
        <v>3574</v>
      </c>
      <c r="O841">
        <v>15.98</v>
      </c>
      <c r="P841">
        <v>2</v>
      </c>
      <c r="Q841">
        <v>0.2</v>
      </c>
      <c r="R841">
        <v>5</v>
      </c>
      <c r="S841" s="1">
        <v>42990</v>
      </c>
      <c r="T841">
        <v>2017</v>
      </c>
      <c r="U841" s="1">
        <v>43083</v>
      </c>
    </row>
    <row r="842" spans="1:21" x14ac:dyDescent="0.3">
      <c r="A842" t="s">
        <v>3575</v>
      </c>
      <c r="B842" t="s">
        <v>35</v>
      </c>
      <c r="C842" t="s">
        <v>1634</v>
      </c>
      <c r="D842" t="s">
        <v>1635</v>
      </c>
      <c r="E842" t="s">
        <v>38</v>
      </c>
      <c r="F842" t="s">
        <v>26</v>
      </c>
      <c r="G842" t="s">
        <v>2364</v>
      </c>
      <c r="H842" t="s">
        <v>526</v>
      </c>
      <c r="I842">
        <v>46544</v>
      </c>
      <c r="J842" t="s">
        <v>58</v>
      </c>
      <c r="K842" t="s">
        <v>3576</v>
      </c>
      <c r="L842" t="s">
        <v>31</v>
      </c>
      <c r="M842" t="s">
        <v>51</v>
      </c>
      <c r="N842" t="s">
        <v>3577</v>
      </c>
      <c r="O842">
        <v>128.4</v>
      </c>
      <c r="P842">
        <v>3</v>
      </c>
      <c r="Q842">
        <v>0</v>
      </c>
      <c r="R842">
        <v>64.2</v>
      </c>
      <c r="S842" s="1">
        <v>42463</v>
      </c>
      <c r="T842">
        <v>2016</v>
      </c>
      <c r="U842" s="1">
        <v>42585</v>
      </c>
    </row>
    <row r="843" spans="1:21" x14ac:dyDescent="0.3">
      <c r="A843" t="s">
        <v>3578</v>
      </c>
      <c r="B843" t="s">
        <v>35</v>
      </c>
      <c r="C843" t="s">
        <v>3579</v>
      </c>
      <c r="D843" t="s">
        <v>3580</v>
      </c>
      <c r="E843" t="s">
        <v>38</v>
      </c>
      <c r="F843" t="s">
        <v>26</v>
      </c>
      <c r="G843" t="s">
        <v>3581</v>
      </c>
      <c r="H843" t="s">
        <v>125</v>
      </c>
      <c r="I843">
        <v>10550</v>
      </c>
      <c r="J843" t="s">
        <v>126</v>
      </c>
      <c r="K843" t="s">
        <v>3582</v>
      </c>
      <c r="L843" t="s">
        <v>31</v>
      </c>
      <c r="M843" t="s">
        <v>140</v>
      </c>
      <c r="N843" t="s">
        <v>3583</v>
      </c>
      <c r="O843">
        <v>62.28</v>
      </c>
      <c r="P843">
        <v>4</v>
      </c>
      <c r="Q843">
        <v>0</v>
      </c>
      <c r="R843">
        <v>29.27</v>
      </c>
      <c r="S843" s="1">
        <v>41973</v>
      </c>
      <c r="T843">
        <v>2014</v>
      </c>
      <c r="U843" s="1">
        <v>41973</v>
      </c>
    </row>
    <row r="844" spans="1:21" x14ac:dyDescent="0.3">
      <c r="A844" t="s">
        <v>3584</v>
      </c>
      <c r="B844" t="s">
        <v>35</v>
      </c>
      <c r="C844" t="s">
        <v>3585</v>
      </c>
      <c r="D844" t="s">
        <v>3586</v>
      </c>
      <c r="E844" t="s">
        <v>25</v>
      </c>
      <c r="F844" t="s">
        <v>26</v>
      </c>
      <c r="G844" t="s">
        <v>27</v>
      </c>
      <c r="H844" t="s">
        <v>28</v>
      </c>
      <c r="I844">
        <v>90004</v>
      </c>
      <c r="J844" t="s">
        <v>29</v>
      </c>
      <c r="K844" t="s">
        <v>3587</v>
      </c>
      <c r="L844" t="s">
        <v>31</v>
      </c>
      <c r="M844" t="s">
        <v>32</v>
      </c>
      <c r="N844" t="s">
        <v>3588</v>
      </c>
      <c r="O844">
        <v>9.24</v>
      </c>
      <c r="P844">
        <v>3</v>
      </c>
      <c r="Q844">
        <v>0</v>
      </c>
      <c r="R844">
        <v>4.4400000000000004</v>
      </c>
      <c r="S844" s="1">
        <v>42053</v>
      </c>
      <c r="T844">
        <v>2015</v>
      </c>
      <c r="U844" s="1">
        <v>42057</v>
      </c>
    </row>
    <row r="845" spans="1:21" x14ac:dyDescent="0.3">
      <c r="A845" t="s">
        <v>3589</v>
      </c>
      <c r="B845" t="s">
        <v>35</v>
      </c>
      <c r="C845" t="s">
        <v>2024</v>
      </c>
      <c r="D845" t="s">
        <v>2025</v>
      </c>
      <c r="E845" t="s">
        <v>38</v>
      </c>
      <c r="F845" t="s">
        <v>26</v>
      </c>
      <c r="G845" t="s">
        <v>3590</v>
      </c>
      <c r="H845" t="s">
        <v>1140</v>
      </c>
      <c r="I845">
        <v>50322</v>
      </c>
      <c r="J845" t="s">
        <v>58</v>
      </c>
      <c r="K845" t="s">
        <v>3205</v>
      </c>
      <c r="L845" t="s">
        <v>31</v>
      </c>
      <c r="M845" t="s">
        <v>350</v>
      </c>
      <c r="N845" t="s">
        <v>3206</v>
      </c>
      <c r="O845">
        <v>45.92</v>
      </c>
      <c r="P845">
        <v>4</v>
      </c>
      <c r="Q845">
        <v>0</v>
      </c>
      <c r="R845">
        <v>21.58</v>
      </c>
      <c r="S845" s="1">
        <v>43050</v>
      </c>
      <c r="T845">
        <v>2017</v>
      </c>
      <c r="U845" s="1">
        <v>43055</v>
      </c>
    </row>
    <row r="846" spans="1:21" x14ac:dyDescent="0.3">
      <c r="A846" t="s">
        <v>3591</v>
      </c>
      <c r="B846" t="s">
        <v>114</v>
      </c>
      <c r="C846" t="s">
        <v>1628</v>
      </c>
      <c r="D846" t="s">
        <v>1629</v>
      </c>
      <c r="E846" t="s">
        <v>25</v>
      </c>
      <c r="F846" t="s">
        <v>26</v>
      </c>
      <c r="G846" t="s">
        <v>479</v>
      </c>
      <c r="H846" t="s">
        <v>526</v>
      </c>
      <c r="I846">
        <v>47374</v>
      </c>
      <c r="J846" t="s">
        <v>58</v>
      </c>
      <c r="K846" t="s">
        <v>3592</v>
      </c>
      <c r="L846" t="s">
        <v>31</v>
      </c>
      <c r="M846" t="s">
        <v>43</v>
      </c>
      <c r="N846" t="s">
        <v>3593</v>
      </c>
      <c r="O846">
        <v>22.48</v>
      </c>
      <c r="P846">
        <v>1</v>
      </c>
      <c r="Q846">
        <v>0</v>
      </c>
      <c r="R846">
        <v>10.34</v>
      </c>
      <c r="S846" s="1">
        <v>42453</v>
      </c>
      <c r="T846">
        <v>2016</v>
      </c>
      <c r="U846" s="1">
        <v>42455</v>
      </c>
    </row>
    <row r="847" spans="1:21" x14ac:dyDescent="0.3">
      <c r="A847" t="s">
        <v>3594</v>
      </c>
      <c r="B847" t="s">
        <v>22</v>
      </c>
      <c r="C847" t="s">
        <v>1884</v>
      </c>
      <c r="D847" t="s">
        <v>1885</v>
      </c>
      <c r="E847" t="s">
        <v>25</v>
      </c>
      <c r="F847" t="s">
        <v>26</v>
      </c>
      <c r="G847" t="s">
        <v>199</v>
      </c>
      <c r="H847" t="s">
        <v>200</v>
      </c>
      <c r="I847">
        <v>19134</v>
      </c>
      <c r="J847" t="s">
        <v>126</v>
      </c>
      <c r="K847" t="s">
        <v>3595</v>
      </c>
      <c r="L847" t="s">
        <v>31</v>
      </c>
      <c r="M847" t="s">
        <v>227</v>
      </c>
      <c r="N847" t="s">
        <v>3596</v>
      </c>
      <c r="O847">
        <v>9.41</v>
      </c>
      <c r="P847">
        <v>7</v>
      </c>
      <c r="Q847">
        <v>0.2</v>
      </c>
      <c r="R847">
        <v>0.71</v>
      </c>
      <c r="S847" s="1">
        <v>42976</v>
      </c>
      <c r="T847">
        <v>2017</v>
      </c>
      <c r="U847" s="1">
        <v>42976</v>
      </c>
    </row>
    <row r="848" spans="1:21" x14ac:dyDescent="0.3">
      <c r="A848" t="s">
        <v>3597</v>
      </c>
      <c r="B848" t="s">
        <v>114</v>
      </c>
      <c r="C848" t="s">
        <v>3598</v>
      </c>
      <c r="D848" t="s">
        <v>3599</v>
      </c>
      <c r="E848" t="s">
        <v>80</v>
      </c>
      <c r="F848" t="s">
        <v>26</v>
      </c>
      <c r="G848" t="s">
        <v>48</v>
      </c>
      <c r="H848" t="s">
        <v>49</v>
      </c>
      <c r="I848">
        <v>98105</v>
      </c>
      <c r="J848" t="s">
        <v>29</v>
      </c>
      <c r="K848" t="s">
        <v>3600</v>
      </c>
      <c r="L848" t="s">
        <v>31</v>
      </c>
      <c r="M848" t="s">
        <v>227</v>
      </c>
      <c r="N848" t="s">
        <v>3601</v>
      </c>
      <c r="O848">
        <v>19.829999999999998</v>
      </c>
      <c r="P848">
        <v>1</v>
      </c>
      <c r="Q848">
        <v>0</v>
      </c>
      <c r="R848">
        <v>5.95</v>
      </c>
      <c r="S848" s="1">
        <v>42820</v>
      </c>
      <c r="T848">
        <v>2017</v>
      </c>
      <c r="U848" s="1">
        <v>42822</v>
      </c>
    </row>
    <row r="849" spans="1:21" x14ac:dyDescent="0.3">
      <c r="A849" t="s">
        <v>3602</v>
      </c>
      <c r="B849" t="s">
        <v>35</v>
      </c>
      <c r="C849" t="s">
        <v>374</v>
      </c>
      <c r="D849" t="s">
        <v>375</v>
      </c>
      <c r="E849" t="s">
        <v>25</v>
      </c>
      <c r="F849" t="s">
        <v>26</v>
      </c>
      <c r="G849" t="s">
        <v>2957</v>
      </c>
      <c r="H849" t="s">
        <v>110</v>
      </c>
      <c r="I849">
        <v>49505</v>
      </c>
      <c r="J849" t="s">
        <v>58</v>
      </c>
      <c r="K849" t="s">
        <v>3178</v>
      </c>
      <c r="L849" t="s">
        <v>31</v>
      </c>
      <c r="M849" t="s">
        <v>43</v>
      </c>
      <c r="N849" t="s">
        <v>3179</v>
      </c>
      <c r="O849">
        <v>209.7</v>
      </c>
      <c r="P849">
        <v>2</v>
      </c>
      <c r="Q849">
        <v>0</v>
      </c>
      <c r="R849">
        <v>100.66</v>
      </c>
      <c r="S849" s="1">
        <v>43098</v>
      </c>
      <c r="T849">
        <v>2017</v>
      </c>
      <c r="U849" s="1">
        <v>43191</v>
      </c>
    </row>
    <row r="850" spans="1:21" x14ac:dyDescent="0.3">
      <c r="A850" t="s">
        <v>3603</v>
      </c>
      <c r="B850" t="s">
        <v>114</v>
      </c>
      <c r="C850" t="s">
        <v>2752</v>
      </c>
      <c r="D850" t="s">
        <v>2753</v>
      </c>
      <c r="E850" t="s">
        <v>80</v>
      </c>
      <c r="F850" t="s">
        <v>26</v>
      </c>
      <c r="G850" t="s">
        <v>117</v>
      </c>
      <c r="H850" t="s">
        <v>118</v>
      </c>
      <c r="I850">
        <v>22153</v>
      </c>
      <c r="J850" t="s">
        <v>41</v>
      </c>
      <c r="K850" t="s">
        <v>3604</v>
      </c>
      <c r="L850" t="s">
        <v>91</v>
      </c>
      <c r="M850" t="s">
        <v>92</v>
      </c>
      <c r="N850" t="s">
        <v>3605</v>
      </c>
      <c r="O850">
        <v>149.97</v>
      </c>
      <c r="P850">
        <v>3</v>
      </c>
      <c r="Q850">
        <v>0</v>
      </c>
      <c r="R850">
        <v>6</v>
      </c>
      <c r="S850" s="1">
        <v>42464</v>
      </c>
      <c r="T850">
        <v>2016</v>
      </c>
      <c r="U850" s="1">
        <v>42494</v>
      </c>
    </row>
    <row r="851" spans="1:21" x14ac:dyDescent="0.3">
      <c r="A851" t="s">
        <v>3606</v>
      </c>
      <c r="B851" t="s">
        <v>35</v>
      </c>
      <c r="C851" t="s">
        <v>197</v>
      </c>
      <c r="D851" t="s">
        <v>198</v>
      </c>
      <c r="E851" t="s">
        <v>25</v>
      </c>
      <c r="F851" t="s">
        <v>26</v>
      </c>
      <c r="G851" t="s">
        <v>27</v>
      </c>
      <c r="H851" t="s">
        <v>28</v>
      </c>
      <c r="I851">
        <v>90036</v>
      </c>
      <c r="J851" t="s">
        <v>29</v>
      </c>
      <c r="K851" t="s">
        <v>271</v>
      </c>
      <c r="L851" t="s">
        <v>91</v>
      </c>
      <c r="M851" t="s">
        <v>184</v>
      </c>
      <c r="N851" t="s">
        <v>272</v>
      </c>
      <c r="O851">
        <v>66.3</v>
      </c>
      <c r="P851">
        <v>3</v>
      </c>
      <c r="Q851">
        <v>0</v>
      </c>
      <c r="R851">
        <v>8.6199999999999992</v>
      </c>
      <c r="S851" s="1">
        <v>41724</v>
      </c>
      <c r="T851">
        <v>2014</v>
      </c>
      <c r="U851" s="1">
        <v>41728</v>
      </c>
    </row>
    <row r="852" spans="1:21" x14ac:dyDescent="0.3">
      <c r="A852" t="s">
        <v>3607</v>
      </c>
      <c r="B852" t="s">
        <v>724</v>
      </c>
      <c r="C852" t="s">
        <v>3608</v>
      </c>
      <c r="D852" t="s">
        <v>3609</v>
      </c>
      <c r="E852" t="s">
        <v>25</v>
      </c>
      <c r="F852" t="s">
        <v>26</v>
      </c>
      <c r="G852" t="s">
        <v>124</v>
      </c>
      <c r="H852" t="s">
        <v>125</v>
      </c>
      <c r="I852">
        <v>10011</v>
      </c>
      <c r="J852" t="s">
        <v>126</v>
      </c>
      <c r="K852" t="s">
        <v>1818</v>
      </c>
      <c r="L852" t="s">
        <v>74</v>
      </c>
      <c r="M852" t="s">
        <v>146</v>
      </c>
      <c r="N852" t="s">
        <v>1819</v>
      </c>
      <c r="O852">
        <v>887.1</v>
      </c>
      <c r="P852">
        <v>7</v>
      </c>
      <c r="Q852">
        <v>0.1</v>
      </c>
      <c r="R852">
        <v>177.42</v>
      </c>
      <c r="S852" s="1">
        <v>41901</v>
      </c>
      <c r="T852">
        <v>2014</v>
      </c>
      <c r="U852" s="1">
        <v>41901</v>
      </c>
    </row>
    <row r="853" spans="1:21" x14ac:dyDescent="0.3">
      <c r="A853" t="s">
        <v>3610</v>
      </c>
      <c r="B853" t="s">
        <v>22</v>
      </c>
      <c r="C853" t="s">
        <v>2402</v>
      </c>
      <c r="D853" t="s">
        <v>2403</v>
      </c>
      <c r="E853" t="s">
        <v>25</v>
      </c>
      <c r="F853" t="s">
        <v>26</v>
      </c>
      <c r="G853" t="s">
        <v>124</v>
      </c>
      <c r="H853" t="s">
        <v>125</v>
      </c>
      <c r="I853">
        <v>10035</v>
      </c>
      <c r="J853" t="s">
        <v>126</v>
      </c>
      <c r="K853" t="s">
        <v>3611</v>
      </c>
      <c r="L853" t="s">
        <v>31</v>
      </c>
      <c r="M853" t="s">
        <v>140</v>
      </c>
      <c r="N853" t="s">
        <v>3612</v>
      </c>
      <c r="O853">
        <v>47.98</v>
      </c>
      <c r="P853">
        <v>2</v>
      </c>
      <c r="Q853">
        <v>0</v>
      </c>
      <c r="R853">
        <v>23.99</v>
      </c>
      <c r="S853" s="1">
        <v>43036</v>
      </c>
      <c r="T853">
        <v>2017</v>
      </c>
      <c r="U853" s="1">
        <v>43036</v>
      </c>
    </row>
    <row r="854" spans="1:21" x14ac:dyDescent="0.3">
      <c r="A854" t="s">
        <v>3613</v>
      </c>
      <c r="B854" t="s">
        <v>22</v>
      </c>
      <c r="C854" t="s">
        <v>2195</v>
      </c>
      <c r="D854" t="s">
        <v>2196</v>
      </c>
      <c r="E854" t="s">
        <v>25</v>
      </c>
      <c r="F854" t="s">
        <v>26</v>
      </c>
      <c r="G854" t="s">
        <v>264</v>
      </c>
      <c r="H854" t="s">
        <v>265</v>
      </c>
      <c r="I854">
        <v>6824</v>
      </c>
      <c r="J854" t="s">
        <v>126</v>
      </c>
      <c r="K854" t="s">
        <v>3614</v>
      </c>
      <c r="L854" t="s">
        <v>31</v>
      </c>
      <c r="M854" t="s">
        <v>32</v>
      </c>
      <c r="N854" t="s">
        <v>3615</v>
      </c>
      <c r="O854">
        <v>13.05</v>
      </c>
      <c r="P854">
        <v>5</v>
      </c>
      <c r="Q854">
        <v>0</v>
      </c>
      <c r="R854">
        <v>6</v>
      </c>
      <c r="S854" s="1">
        <v>43023</v>
      </c>
      <c r="T854">
        <v>2017</v>
      </c>
      <c r="U854" s="1">
        <v>43027</v>
      </c>
    </row>
    <row r="855" spans="1:21" x14ac:dyDescent="0.3">
      <c r="A855" t="s">
        <v>3616</v>
      </c>
      <c r="B855" t="s">
        <v>35</v>
      </c>
      <c r="C855" t="s">
        <v>3617</v>
      </c>
      <c r="D855" t="s">
        <v>3618</v>
      </c>
      <c r="E855" t="s">
        <v>38</v>
      </c>
      <c r="F855" t="s">
        <v>26</v>
      </c>
      <c r="G855" t="s">
        <v>1997</v>
      </c>
      <c r="H855" t="s">
        <v>169</v>
      </c>
      <c r="I855">
        <v>56560</v>
      </c>
      <c r="J855" t="s">
        <v>58</v>
      </c>
      <c r="K855" t="s">
        <v>3619</v>
      </c>
      <c r="L855" t="s">
        <v>91</v>
      </c>
      <c r="M855" t="s">
        <v>184</v>
      </c>
      <c r="N855" t="s">
        <v>3620</v>
      </c>
      <c r="O855">
        <v>63.96</v>
      </c>
      <c r="P855">
        <v>4</v>
      </c>
      <c r="Q855">
        <v>0</v>
      </c>
      <c r="R855">
        <v>19.829999999999998</v>
      </c>
      <c r="S855" s="1">
        <v>42924</v>
      </c>
      <c r="T855">
        <v>2017</v>
      </c>
      <c r="U855" s="1">
        <v>43047</v>
      </c>
    </row>
    <row r="856" spans="1:21" x14ac:dyDescent="0.3">
      <c r="A856" t="s">
        <v>3621</v>
      </c>
      <c r="B856" t="s">
        <v>35</v>
      </c>
      <c r="C856" t="s">
        <v>3622</v>
      </c>
      <c r="D856" t="s">
        <v>3623</v>
      </c>
      <c r="E856" t="s">
        <v>38</v>
      </c>
      <c r="F856" t="s">
        <v>26</v>
      </c>
      <c r="G856" t="s">
        <v>525</v>
      </c>
      <c r="H856" t="s">
        <v>689</v>
      </c>
      <c r="I856">
        <v>31907</v>
      </c>
      <c r="J856" t="s">
        <v>41</v>
      </c>
      <c r="K856" t="s">
        <v>3624</v>
      </c>
      <c r="L856" t="s">
        <v>31</v>
      </c>
      <c r="M856" t="s">
        <v>171</v>
      </c>
      <c r="N856" t="s">
        <v>3625</v>
      </c>
      <c r="O856">
        <v>80.48</v>
      </c>
      <c r="P856">
        <v>1</v>
      </c>
      <c r="Q856">
        <v>0</v>
      </c>
      <c r="R856">
        <v>24.14</v>
      </c>
      <c r="S856" s="1">
        <v>42999</v>
      </c>
      <c r="T856">
        <v>2017</v>
      </c>
      <c r="U856" s="1">
        <v>43003</v>
      </c>
    </row>
    <row r="857" spans="1:21" x14ac:dyDescent="0.3">
      <c r="A857" t="s">
        <v>3626</v>
      </c>
      <c r="B857" t="s">
        <v>22</v>
      </c>
      <c r="C857" t="s">
        <v>2323</v>
      </c>
      <c r="D857" t="s">
        <v>2324</v>
      </c>
      <c r="E857" t="s">
        <v>38</v>
      </c>
      <c r="F857" t="s">
        <v>26</v>
      </c>
      <c r="G857" t="s">
        <v>48</v>
      </c>
      <c r="H857" t="s">
        <v>49</v>
      </c>
      <c r="I857">
        <v>98115</v>
      </c>
      <c r="J857" t="s">
        <v>29</v>
      </c>
      <c r="K857" t="s">
        <v>3627</v>
      </c>
      <c r="L857" t="s">
        <v>74</v>
      </c>
      <c r="M857" t="s">
        <v>75</v>
      </c>
      <c r="N857" t="s">
        <v>3628</v>
      </c>
      <c r="O857">
        <v>871.4</v>
      </c>
      <c r="P857">
        <v>4</v>
      </c>
      <c r="Q857">
        <v>0</v>
      </c>
      <c r="R857">
        <v>148.13999999999999</v>
      </c>
      <c r="S857" s="1">
        <v>42911</v>
      </c>
      <c r="T857">
        <v>2017</v>
      </c>
      <c r="U857" s="1">
        <v>42915</v>
      </c>
    </row>
    <row r="858" spans="1:21" x14ac:dyDescent="0.3">
      <c r="A858" t="s">
        <v>3629</v>
      </c>
      <c r="B858" t="s">
        <v>35</v>
      </c>
      <c r="C858" t="s">
        <v>3630</v>
      </c>
      <c r="D858" t="s">
        <v>3631</v>
      </c>
      <c r="E858" t="s">
        <v>25</v>
      </c>
      <c r="F858" t="s">
        <v>26</v>
      </c>
      <c r="G858" t="s">
        <v>132</v>
      </c>
      <c r="H858" t="s">
        <v>301</v>
      </c>
      <c r="I858">
        <v>38301</v>
      </c>
      <c r="J858" t="s">
        <v>41</v>
      </c>
      <c r="K858" t="s">
        <v>3632</v>
      </c>
      <c r="L858" t="s">
        <v>74</v>
      </c>
      <c r="M858" t="s">
        <v>157</v>
      </c>
      <c r="N858" t="s">
        <v>3633</v>
      </c>
      <c r="O858">
        <v>692.47</v>
      </c>
      <c r="P858">
        <v>11</v>
      </c>
      <c r="Q858">
        <v>0.2</v>
      </c>
      <c r="R858">
        <v>190.43</v>
      </c>
      <c r="S858" s="1">
        <v>42334</v>
      </c>
      <c r="T858">
        <v>2015</v>
      </c>
      <c r="U858" s="1">
        <v>42338</v>
      </c>
    </row>
    <row r="859" spans="1:21" x14ac:dyDescent="0.3">
      <c r="A859" t="s">
        <v>3634</v>
      </c>
      <c r="B859" t="s">
        <v>22</v>
      </c>
      <c r="C859" t="s">
        <v>425</v>
      </c>
      <c r="D859" t="s">
        <v>426</v>
      </c>
      <c r="E859" t="s">
        <v>25</v>
      </c>
      <c r="F859" t="s">
        <v>26</v>
      </c>
      <c r="G859" t="s">
        <v>2530</v>
      </c>
      <c r="H859" t="s">
        <v>965</v>
      </c>
      <c r="I859">
        <v>21215</v>
      </c>
      <c r="J859" t="s">
        <v>126</v>
      </c>
      <c r="K859" t="s">
        <v>3635</v>
      </c>
      <c r="L859" t="s">
        <v>74</v>
      </c>
      <c r="M859" t="s">
        <v>157</v>
      </c>
      <c r="N859" t="s">
        <v>3636</v>
      </c>
      <c r="O859">
        <v>207.76</v>
      </c>
      <c r="P859">
        <v>4</v>
      </c>
      <c r="Q859">
        <v>0</v>
      </c>
      <c r="R859">
        <v>85.18</v>
      </c>
      <c r="S859" s="1">
        <v>42698</v>
      </c>
      <c r="T859">
        <v>2016</v>
      </c>
      <c r="U859" s="1">
        <v>42701</v>
      </c>
    </row>
    <row r="860" spans="1:21" x14ac:dyDescent="0.3">
      <c r="A860" t="s">
        <v>3637</v>
      </c>
      <c r="B860" t="s">
        <v>35</v>
      </c>
      <c r="C860" t="s">
        <v>3638</v>
      </c>
      <c r="D860" t="s">
        <v>3639</v>
      </c>
      <c r="E860" t="s">
        <v>25</v>
      </c>
      <c r="F860" t="s">
        <v>26</v>
      </c>
      <c r="G860" t="s">
        <v>48</v>
      </c>
      <c r="H860" t="s">
        <v>49</v>
      </c>
      <c r="I860">
        <v>98105</v>
      </c>
      <c r="J860" t="s">
        <v>29</v>
      </c>
      <c r="K860" t="s">
        <v>3640</v>
      </c>
      <c r="L860" t="s">
        <v>31</v>
      </c>
      <c r="M860" t="s">
        <v>51</v>
      </c>
      <c r="N860" t="s">
        <v>3641</v>
      </c>
      <c r="O860">
        <v>3.59</v>
      </c>
      <c r="P860">
        <v>1</v>
      </c>
      <c r="Q860">
        <v>0.2</v>
      </c>
      <c r="R860">
        <v>1.1200000000000001</v>
      </c>
      <c r="S860" s="1">
        <v>42300</v>
      </c>
      <c r="T860">
        <v>2015</v>
      </c>
      <c r="U860" s="1">
        <v>42305</v>
      </c>
    </row>
    <row r="861" spans="1:21" x14ac:dyDescent="0.3">
      <c r="A861" t="s">
        <v>3642</v>
      </c>
      <c r="B861" t="s">
        <v>35</v>
      </c>
      <c r="C861" t="s">
        <v>3017</v>
      </c>
      <c r="D861" t="s">
        <v>3018</v>
      </c>
      <c r="E861" t="s">
        <v>80</v>
      </c>
      <c r="F861" t="s">
        <v>26</v>
      </c>
      <c r="G861" t="s">
        <v>48</v>
      </c>
      <c r="H861" t="s">
        <v>49</v>
      </c>
      <c r="I861">
        <v>98105</v>
      </c>
      <c r="J861" t="s">
        <v>29</v>
      </c>
      <c r="K861" t="s">
        <v>1068</v>
      </c>
      <c r="L861" t="s">
        <v>31</v>
      </c>
      <c r="M861" t="s">
        <v>60</v>
      </c>
      <c r="N861" t="s">
        <v>1069</v>
      </c>
      <c r="O861">
        <v>323.10000000000002</v>
      </c>
      <c r="P861">
        <v>2</v>
      </c>
      <c r="Q861">
        <v>0</v>
      </c>
      <c r="R861">
        <v>61.39</v>
      </c>
      <c r="S861" s="1">
        <v>42965</v>
      </c>
      <c r="T861">
        <v>2017</v>
      </c>
      <c r="U861" s="1">
        <v>42969</v>
      </c>
    </row>
    <row r="862" spans="1:21" x14ac:dyDescent="0.3">
      <c r="A862" t="s">
        <v>3643</v>
      </c>
      <c r="B862" t="s">
        <v>35</v>
      </c>
      <c r="C862" t="s">
        <v>3644</v>
      </c>
      <c r="D862" t="s">
        <v>3645</v>
      </c>
      <c r="E862" t="s">
        <v>80</v>
      </c>
      <c r="F862" t="s">
        <v>26</v>
      </c>
      <c r="G862" t="s">
        <v>124</v>
      </c>
      <c r="H862" t="s">
        <v>125</v>
      </c>
      <c r="I862">
        <v>10011</v>
      </c>
      <c r="J862" t="s">
        <v>126</v>
      </c>
      <c r="K862" t="s">
        <v>3646</v>
      </c>
      <c r="L862" t="s">
        <v>74</v>
      </c>
      <c r="M862" t="s">
        <v>146</v>
      </c>
      <c r="N862" t="s">
        <v>3647</v>
      </c>
      <c r="O862">
        <v>69.260000000000005</v>
      </c>
      <c r="P862">
        <v>2</v>
      </c>
      <c r="Q862">
        <v>0.1</v>
      </c>
      <c r="R862">
        <v>14.62</v>
      </c>
      <c r="S862" s="1">
        <v>41957</v>
      </c>
      <c r="T862">
        <v>2014</v>
      </c>
      <c r="U862" s="1">
        <v>41961</v>
      </c>
    </row>
    <row r="863" spans="1:21" x14ac:dyDescent="0.3">
      <c r="A863" t="s">
        <v>3648</v>
      </c>
      <c r="B863" t="s">
        <v>35</v>
      </c>
      <c r="C863" t="s">
        <v>292</v>
      </c>
      <c r="D863" t="s">
        <v>293</v>
      </c>
      <c r="E863" t="s">
        <v>38</v>
      </c>
      <c r="F863" t="s">
        <v>26</v>
      </c>
      <c r="G863" t="s">
        <v>3649</v>
      </c>
      <c r="H863" t="s">
        <v>28</v>
      </c>
      <c r="I863">
        <v>95610</v>
      </c>
      <c r="J863" t="s">
        <v>29</v>
      </c>
      <c r="K863" t="s">
        <v>3462</v>
      </c>
      <c r="L863" t="s">
        <v>74</v>
      </c>
      <c r="M863" t="s">
        <v>157</v>
      </c>
      <c r="N863" t="s">
        <v>3463</v>
      </c>
      <c r="O863">
        <v>129.38999999999999</v>
      </c>
      <c r="P863">
        <v>3</v>
      </c>
      <c r="Q863">
        <v>0</v>
      </c>
      <c r="R863">
        <v>54.34</v>
      </c>
      <c r="S863" s="1">
        <v>42801</v>
      </c>
      <c r="T863">
        <v>2017</v>
      </c>
      <c r="U863" s="1">
        <v>43015</v>
      </c>
    </row>
    <row r="864" spans="1:21" x14ac:dyDescent="0.3">
      <c r="A864" t="s">
        <v>3650</v>
      </c>
      <c r="B864" t="s">
        <v>35</v>
      </c>
      <c r="C864" t="s">
        <v>3651</v>
      </c>
      <c r="D864" t="s">
        <v>3652</v>
      </c>
      <c r="E864" t="s">
        <v>25</v>
      </c>
      <c r="F864" t="s">
        <v>26</v>
      </c>
      <c r="G864" t="s">
        <v>27</v>
      </c>
      <c r="H864" t="s">
        <v>28</v>
      </c>
      <c r="I864">
        <v>90032</v>
      </c>
      <c r="J864" t="s">
        <v>29</v>
      </c>
      <c r="K864" t="s">
        <v>3167</v>
      </c>
      <c r="L864" t="s">
        <v>31</v>
      </c>
      <c r="M864" t="s">
        <v>60</v>
      </c>
      <c r="N864" t="s">
        <v>3168</v>
      </c>
      <c r="O864">
        <v>54.32</v>
      </c>
      <c r="P864">
        <v>4</v>
      </c>
      <c r="Q864">
        <v>0</v>
      </c>
      <c r="R864">
        <v>0.54</v>
      </c>
      <c r="S864" s="1">
        <v>42834</v>
      </c>
      <c r="T864">
        <v>2017</v>
      </c>
      <c r="U864" s="1">
        <v>43017</v>
      </c>
    </row>
    <row r="865" spans="1:21" x14ac:dyDescent="0.3">
      <c r="A865" t="s">
        <v>3653</v>
      </c>
      <c r="B865" t="s">
        <v>22</v>
      </c>
      <c r="C865" t="s">
        <v>3051</v>
      </c>
      <c r="D865" t="s">
        <v>3052</v>
      </c>
      <c r="E865" t="s">
        <v>80</v>
      </c>
      <c r="F865" t="s">
        <v>26</v>
      </c>
      <c r="G865" t="s">
        <v>1969</v>
      </c>
      <c r="H865" t="s">
        <v>220</v>
      </c>
      <c r="I865">
        <v>44107</v>
      </c>
      <c r="J865" t="s">
        <v>126</v>
      </c>
      <c r="K865" t="s">
        <v>383</v>
      </c>
      <c r="L865" t="s">
        <v>31</v>
      </c>
      <c r="M865" t="s">
        <v>227</v>
      </c>
      <c r="N865" t="s">
        <v>384</v>
      </c>
      <c r="O865">
        <v>3.91</v>
      </c>
      <c r="P865">
        <v>1</v>
      </c>
      <c r="Q865">
        <v>0.2</v>
      </c>
      <c r="R865">
        <v>1.03</v>
      </c>
      <c r="S865" s="1">
        <v>41873</v>
      </c>
      <c r="T865">
        <v>2014</v>
      </c>
      <c r="U865" s="1">
        <v>41876</v>
      </c>
    </row>
    <row r="866" spans="1:21" x14ac:dyDescent="0.3">
      <c r="A866" t="s">
        <v>3654</v>
      </c>
      <c r="B866" t="s">
        <v>724</v>
      </c>
      <c r="C866" t="s">
        <v>3409</v>
      </c>
      <c r="D866" t="s">
        <v>3410</v>
      </c>
      <c r="E866" t="s">
        <v>38</v>
      </c>
      <c r="F866" t="s">
        <v>26</v>
      </c>
      <c r="G866" t="s">
        <v>3655</v>
      </c>
      <c r="H866" t="s">
        <v>82</v>
      </c>
      <c r="I866">
        <v>75056</v>
      </c>
      <c r="J866" t="s">
        <v>58</v>
      </c>
      <c r="K866" t="s">
        <v>3656</v>
      </c>
      <c r="L866" t="s">
        <v>31</v>
      </c>
      <c r="M866" t="s">
        <v>140</v>
      </c>
      <c r="N866" t="s">
        <v>3657</v>
      </c>
      <c r="O866">
        <v>59.75</v>
      </c>
      <c r="P866">
        <v>7</v>
      </c>
      <c r="Q866">
        <v>0.2</v>
      </c>
      <c r="R866">
        <v>19.420000000000002</v>
      </c>
      <c r="S866" s="1">
        <v>42470</v>
      </c>
      <c r="T866">
        <v>2016</v>
      </c>
      <c r="U866" s="1">
        <v>42470</v>
      </c>
    </row>
    <row r="867" spans="1:21" x14ac:dyDescent="0.3">
      <c r="A867" t="s">
        <v>3658</v>
      </c>
      <c r="B867" t="s">
        <v>35</v>
      </c>
      <c r="C867" t="s">
        <v>2431</v>
      </c>
      <c r="D867" t="s">
        <v>2432</v>
      </c>
      <c r="E867" t="s">
        <v>25</v>
      </c>
      <c r="F867" t="s">
        <v>26</v>
      </c>
      <c r="G867" t="s">
        <v>399</v>
      </c>
      <c r="H867" t="s">
        <v>125</v>
      </c>
      <c r="I867">
        <v>11561</v>
      </c>
      <c r="J867" t="s">
        <v>126</v>
      </c>
      <c r="K867" t="s">
        <v>3659</v>
      </c>
      <c r="L867" t="s">
        <v>31</v>
      </c>
      <c r="M867" t="s">
        <v>171</v>
      </c>
      <c r="N867" t="s">
        <v>3660</v>
      </c>
      <c r="O867">
        <v>16.78</v>
      </c>
      <c r="P867">
        <v>2</v>
      </c>
      <c r="Q867">
        <v>0</v>
      </c>
      <c r="R867">
        <v>4.2</v>
      </c>
      <c r="S867" s="1">
        <v>41860</v>
      </c>
      <c r="T867">
        <v>2014</v>
      </c>
      <c r="U867" s="1">
        <v>41982</v>
      </c>
    </row>
    <row r="868" spans="1:21" x14ac:dyDescent="0.3">
      <c r="A868" t="s">
        <v>3661</v>
      </c>
      <c r="B868" t="s">
        <v>35</v>
      </c>
      <c r="C868" t="s">
        <v>211</v>
      </c>
      <c r="D868" t="s">
        <v>212</v>
      </c>
      <c r="E868" t="s">
        <v>38</v>
      </c>
      <c r="F868" t="s">
        <v>26</v>
      </c>
      <c r="G868" t="s">
        <v>162</v>
      </c>
      <c r="H868" t="s">
        <v>28</v>
      </c>
      <c r="I868">
        <v>94110</v>
      </c>
      <c r="J868" t="s">
        <v>29</v>
      </c>
      <c r="K868" t="s">
        <v>3662</v>
      </c>
      <c r="L868" t="s">
        <v>31</v>
      </c>
      <c r="M868" t="s">
        <v>140</v>
      </c>
      <c r="N868" t="s">
        <v>3663</v>
      </c>
      <c r="O868">
        <v>167.86</v>
      </c>
      <c r="P868">
        <v>2</v>
      </c>
      <c r="Q868">
        <v>0</v>
      </c>
      <c r="R868">
        <v>78.89</v>
      </c>
      <c r="S868" s="1">
        <v>42211</v>
      </c>
      <c r="T868">
        <v>2015</v>
      </c>
      <c r="U868" s="1">
        <v>42211</v>
      </c>
    </row>
    <row r="869" spans="1:21" x14ac:dyDescent="0.3">
      <c r="A869" t="s">
        <v>3664</v>
      </c>
      <c r="B869" t="s">
        <v>35</v>
      </c>
      <c r="C869" t="s">
        <v>2237</v>
      </c>
      <c r="D869" t="s">
        <v>2238</v>
      </c>
      <c r="E869" t="s">
        <v>38</v>
      </c>
      <c r="F869" t="s">
        <v>26</v>
      </c>
      <c r="G869" t="s">
        <v>479</v>
      </c>
      <c r="H869" t="s">
        <v>118</v>
      </c>
      <c r="I869">
        <v>23223</v>
      </c>
      <c r="J869" t="s">
        <v>41</v>
      </c>
      <c r="K869" t="s">
        <v>3665</v>
      </c>
      <c r="L869" t="s">
        <v>74</v>
      </c>
      <c r="M869" t="s">
        <v>157</v>
      </c>
      <c r="N869" t="s">
        <v>3666</v>
      </c>
      <c r="O869">
        <v>82.38</v>
      </c>
      <c r="P869">
        <v>6</v>
      </c>
      <c r="Q869">
        <v>0</v>
      </c>
      <c r="R869">
        <v>25.54</v>
      </c>
      <c r="S869" s="1">
        <v>42928</v>
      </c>
      <c r="T869">
        <v>2017</v>
      </c>
      <c r="U869" s="1">
        <v>43051</v>
      </c>
    </row>
    <row r="870" spans="1:21" x14ac:dyDescent="0.3">
      <c r="A870" t="s">
        <v>3667</v>
      </c>
      <c r="B870" t="s">
        <v>35</v>
      </c>
      <c r="C870" t="s">
        <v>1847</v>
      </c>
      <c r="D870" t="s">
        <v>1848</v>
      </c>
      <c r="E870" t="s">
        <v>38</v>
      </c>
      <c r="F870" t="s">
        <v>26</v>
      </c>
      <c r="G870" t="s">
        <v>124</v>
      </c>
      <c r="H870" t="s">
        <v>125</v>
      </c>
      <c r="I870">
        <v>10011</v>
      </c>
      <c r="J870" t="s">
        <v>126</v>
      </c>
      <c r="K870" t="s">
        <v>2706</v>
      </c>
      <c r="L870" t="s">
        <v>31</v>
      </c>
      <c r="M870" t="s">
        <v>43</v>
      </c>
      <c r="N870" t="s">
        <v>2707</v>
      </c>
      <c r="O870">
        <v>42.93</v>
      </c>
      <c r="P870">
        <v>9</v>
      </c>
      <c r="Q870">
        <v>0</v>
      </c>
      <c r="R870">
        <v>19.32</v>
      </c>
      <c r="S870" s="1">
        <v>42739</v>
      </c>
      <c r="T870">
        <v>2017</v>
      </c>
      <c r="U870" s="1">
        <v>42920</v>
      </c>
    </row>
    <row r="871" spans="1:21" x14ac:dyDescent="0.3">
      <c r="A871" t="s">
        <v>3668</v>
      </c>
      <c r="B871" t="s">
        <v>35</v>
      </c>
      <c r="C871" t="s">
        <v>3487</v>
      </c>
      <c r="D871" t="s">
        <v>3488</v>
      </c>
      <c r="E871" t="s">
        <v>38</v>
      </c>
      <c r="F871" t="s">
        <v>26</v>
      </c>
      <c r="G871" t="s">
        <v>300</v>
      </c>
      <c r="H871" t="s">
        <v>301</v>
      </c>
      <c r="I871">
        <v>37064</v>
      </c>
      <c r="J871" t="s">
        <v>41</v>
      </c>
      <c r="K871" t="s">
        <v>2012</v>
      </c>
      <c r="L871" t="s">
        <v>31</v>
      </c>
      <c r="M871" t="s">
        <v>43</v>
      </c>
      <c r="N871" t="s">
        <v>2013</v>
      </c>
      <c r="O871">
        <v>5.18</v>
      </c>
      <c r="P871">
        <v>1</v>
      </c>
      <c r="Q871">
        <v>0.2</v>
      </c>
      <c r="R871">
        <v>1.81</v>
      </c>
      <c r="S871" s="1">
        <v>42974</v>
      </c>
      <c r="T871">
        <v>2017</v>
      </c>
      <c r="U871" s="1">
        <v>42974</v>
      </c>
    </row>
    <row r="872" spans="1:21" x14ac:dyDescent="0.3">
      <c r="A872" t="s">
        <v>3669</v>
      </c>
      <c r="B872" t="s">
        <v>724</v>
      </c>
      <c r="C872" t="s">
        <v>3670</v>
      </c>
      <c r="D872" t="s">
        <v>3671</v>
      </c>
      <c r="E872" t="s">
        <v>38</v>
      </c>
      <c r="F872" t="s">
        <v>26</v>
      </c>
      <c r="G872" t="s">
        <v>3672</v>
      </c>
      <c r="H872" t="s">
        <v>526</v>
      </c>
      <c r="I872">
        <v>46368</v>
      </c>
      <c r="J872" t="s">
        <v>58</v>
      </c>
      <c r="K872" t="s">
        <v>458</v>
      </c>
      <c r="L872" t="s">
        <v>31</v>
      </c>
      <c r="M872" t="s">
        <v>227</v>
      </c>
      <c r="N872" t="s">
        <v>459</v>
      </c>
      <c r="O872">
        <v>16.28</v>
      </c>
      <c r="P872">
        <v>2</v>
      </c>
      <c r="Q872">
        <v>0</v>
      </c>
      <c r="R872">
        <v>6.51</v>
      </c>
      <c r="S872" s="1">
        <v>41720</v>
      </c>
      <c r="T872">
        <v>2014</v>
      </c>
      <c r="U872" s="1">
        <v>41720</v>
      </c>
    </row>
    <row r="873" spans="1:21" x14ac:dyDescent="0.3">
      <c r="A873" t="s">
        <v>3673</v>
      </c>
      <c r="B873" t="s">
        <v>35</v>
      </c>
      <c r="C873" t="s">
        <v>3674</v>
      </c>
      <c r="D873" t="s">
        <v>3675</v>
      </c>
      <c r="E873" t="s">
        <v>38</v>
      </c>
      <c r="F873" t="s">
        <v>26</v>
      </c>
      <c r="G873" t="s">
        <v>382</v>
      </c>
      <c r="H873" t="s">
        <v>118</v>
      </c>
      <c r="I873">
        <v>22204</v>
      </c>
      <c r="J873" t="s">
        <v>41</v>
      </c>
      <c r="K873" t="s">
        <v>355</v>
      </c>
      <c r="L873" t="s">
        <v>31</v>
      </c>
      <c r="M873" t="s">
        <v>60</v>
      </c>
      <c r="N873" t="s">
        <v>356</v>
      </c>
      <c r="O873">
        <v>544.38</v>
      </c>
      <c r="P873">
        <v>3</v>
      </c>
      <c r="Q873">
        <v>0</v>
      </c>
      <c r="R873">
        <v>157.87</v>
      </c>
      <c r="S873" s="1">
        <v>43086</v>
      </c>
      <c r="T873">
        <v>2017</v>
      </c>
      <c r="U873" s="1">
        <v>43090</v>
      </c>
    </row>
    <row r="874" spans="1:21" x14ac:dyDescent="0.3">
      <c r="A874" t="s">
        <v>3676</v>
      </c>
      <c r="B874" t="s">
        <v>114</v>
      </c>
      <c r="C874" t="s">
        <v>813</v>
      </c>
      <c r="D874" t="s">
        <v>814</v>
      </c>
      <c r="E874" t="s">
        <v>25</v>
      </c>
      <c r="F874" t="s">
        <v>26</v>
      </c>
      <c r="G874" t="s">
        <v>2259</v>
      </c>
      <c r="H874" t="s">
        <v>1268</v>
      </c>
      <c r="I874">
        <v>2886</v>
      </c>
      <c r="J874" t="s">
        <v>126</v>
      </c>
      <c r="K874" t="s">
        <v>3677</v>
      </c>
      <c r="L874" t="s">
        <v>31</v>
      </c>
      <c r="M874" t="s">
        <v>43</v>
      </c>
      <c r="N874" t="s">
        <v>84</v>
      </c>
      <c r="O874">
        <v>111.96</v>
      </c>
      <c r="P874">
        <v>2</v>
      </c>
      <c r="Q874">
        <v>0</v>
      </c>
      <c r="R874">
        <v>54.86</v>
      </c>
      <c r="S874" s="1">
        <v>42511</v>
      </c>
      <c r="T874">
        <v>2016</v>
      </c>
      <c r="U874" s="1">
        <v>42513</v>
      </c>
    </row>
    <row r="875" spans="1:21" x14ac:dyDescent="0.3">
      <c r="A875" t="s">
        <v>3678</v>
      </c>
      <c r="B875" t="s">
        <v>22</v>
      </c>
      <c r="C875" t="s">
        <v>948</v>
      </c>
      <c r="D875" t="s">
        <v>949</v>
      </c>
      <c r="E875" t="s">
        <v>38</v>
      </c>
      <c r="F875" t="s">
        <v>26</v>
      </c>
      <c r="G875" t="s">
        <v>1668</v>
      </c>
      <c r="H875" t="s">
        <v>882</v>
      </c>
      <c r="I875">
        <v>70506</v>
      </c>
      <c r="J875" t="s">
        <v>41</v>
      </c>
      <c r="K875" t="s">
        <v>3679</v>
      </c>
      <c r="L875" t="s">
        <v>91</v>
      </c>
      <c r="M875" t="s">
        <v>92</v>
      </c>
      <c r="N875" t="s">
        <v>3680</v>
      </c>
      <c r="O875">
        <v>29.16</v>
      </c>
      <c r="P875">
        <v>3</v>
      </c>
      <c r="Q875">
        <v>0</v>
      </c>
      <c r="R875">
        <v>8.4600000000000009</v>
      </c>
      <c r="S875" s="1">
        <v>42783</v>
      </c>
      <c r="T875">
        <v>2017</v>
      </c>
      <c r="U875" s="1">
        <v>42787</v>
      </c>
    </row>
    <row r="876" spans="1:21" x14ac:dyDescent="0.3">
      <c r="A876" t="s">
        <v>3681</v>
      </c>
      <c r="B876" t="s">
        <v>35</v>
      </c>
      <c r="C876" t="s">
        <v>3682</v>
      </c>
      <c r="D876" t="s">
        <v>3683</v>
      </c>
      <c r="E876" t="s">
        <v>25</v>
      </c>
      <c r="F876" t="s">
        <v>26</v>
      </c>
      <c r="G876" t="s">
        <v>3684</v>
      </c>
      <c r="H876" t="s">
        <v>220</v>
      </c>
      <c r="I876">
        <v>44240</v>
      </c>
      <c r="J876" t="s">
        <v>126</v>
      </c>
      <c r="K876" t="s">
        <v>3685</v>
      </c>
      <c r="L876" t="s">
        <v>31</v>
      </c>
      <c r="M876" t="s">
        <v>171</v>
      </c>
      <c r="N876" t="s">
        <v>3686</v>
      </c>
      <c r="O876">
        <v>103.97</v>
      </c>
      <c r="P876">
        <v>6</v>
      </c>
      <c r="Q876">
        <v>0.2</v>
      </c>
      <c r="R876">
        <v>16.89</v>
      </c>
      <c r="S876" s="1">
        <v>42692</v>
      </c>
      <c r="T876">
        <v>2016</v>
      </c>
      <c r="U876" s="1">
        <v>42698</v>
      </c>
    </row>
    <row r="877" spans="1:21" x14ac:dyDescent="0.3">
      <c r="A877" t="s">
        <v>3687</v>
      </c>
      <c r="B877" t="s">
        <v>35</v>
      </c>
      <c r="C877" t="s">
        <v>3064</v>
      </c>
      <c r="D877" t="s">
        <v>3065</v>
      </c>
      <c r="E877" t="s">
        <v>25</v>
      </c>
      <c r="F877" t="s">
        <v>26</v>
      </c>
      <c r="G877" t="s">
        <v>550</v>
      </c>
      <c r="H877" t="s">
        <v>28</v>
      </c>
      <c r="I877">
        <v>92024</v>
      </c>
      <c r="J877" t="s">
        <v>29</v>
      </c>
      <c r="K877" t="s">
        <v>3688</v>
      </c>
      <c r="L877" t="s">
        <v>91</v>
      </c>
      <c r="M877" t="s">
        <v>92</v>
      </c>
      <c r="N877" t="s">
        <v>3689</v>
      </c>
      <c r="O877">
        <v>361.38</v>
      </c>
      <c r="P877">
        <v>2</v>
      </c>
      <c r="Q877">
        <v>0.2</v>
      </c>
      <c r="R877">
        <v>27.1</v>
      </c>
      <c r="S877" s="1">
        <v>42689</v>
      </c>
      <c r="T877">
        <v>2016</v>
      </c>
      <c r="U877" s="1">
        <v>42693</v>
      </c>
    </row>
    <row r="878" spans="1:21" x14ac:dyDescent="0.3">
      <c r="A878" t="s">
        <v>3690</v>
      </c>
      <c r="B878" t="s">
        <v>114</v>
      </c>
      <c r="C878" t="s">
        <v>328</v>
      </c>
      <c r="D878" t="s">
        <v>329</v>
      </c>
      <c r="E878" t="s">
        <v>38</v>
      </c>
      <c r="F878" t="s">
        <v>26</v>
      </c>
      <c r="G878" t="s">
        <v>2624</v>
      </c>
      <c r="H878" t="s">
        <v>487</v>
      </c>
      <c r="I878">
        <v>80906</v>
      </c>
      <c r="J878" t="s">
        <v>29</v>
      </c>
      <c r="K878" t="s">
        <v>3691</v>
      </c>
      <c r="L878" t="s">
        <v>31</v>
      </c>
      <c r="M878" t="s">
        <v>227</v>
      </c>
      <c r="N878" t="s">
        <v>3692</v>
      </c>
      <c r="O878">
        <v>11.33</v>
      </c>
      <c r="P878">
        <v>2</v>
      </c>
      <c r="Q878">
        <v>0.2</v>
      </c>
      <c r="R878">
        <v>2.5499999999999998</v>
      </c>
      <c r="S878" s="1">
        <v>42730</v>
      </c>
      <c r="T878">
        <v>2016</v>
      </c>
      <c r="U878" s="1">
        <v>42731</v>
      </c>
    </row>
    <row r="879" spans="1:21" x14ac:dyDescent="0.3">
      <c r="A879" t="s">
        <v>3693</v>
      </c>
      <c r="B879" t="s">
        <v>114</v>
      </c>
      <c r="C879" t="s">
        <v>846</v>
      </c>
      <c r="D879" t="s">
        <v>847</v>
      </c>
      <c r="E879" t="s">
        <v>38</v>
      </c>
      <c r="F879" t="s">
        <v>26</v>
      </c>
      <c r="G879" t="s">
        <v>124</v>
      </c>
      <c r="H879" t="s">
        <v>125</v>
      </c>
      <c r="I879">
        <v>10009</v>
      </c>
      <c r="J879" t="s">
        <v>126</v>
      </c>
      <c r="K879" t="s">
        <v>3691</v>
      </c>
      <c r="L879" t="s">
        <v>31</v>
      </c>
      <c r="M879" t="s">
        <v>227</v>
      </c>
      <c r="N879" t="s">
        <v>3692</v>
      </c>
      <c r="O879">
        <v>21.24</v>
      </c>
      <c r="P879">
        <v>3</v>
      </c>
      <c r="Q879">
        <v>0</v>
      </c>
      <c r="R879">
        <v>8.07</v>
      </c>
      <c r="S879" s="1">
        <v>41679</v>
      </c>
      <c r="T879">
        <v>2014</v>
      </c>
      <c r="U879" s="1">
        <v>41738</v>
      </c>
    </row>
    <row r="880" spans="1:21" x14ac:dyDescent="0.3">
      <c r="A880" t="s">
        <v>3694</v>
      </c>
      <c r="B880" t="s">
        <v>35</v>
      </c>
      <c r="C880" t="s">
        <v>3695</v>
      </c>
      <c r="D880" t="s">
        <v>3696</v>
      </c>
      <c r="E880" t="s">
        <v>25</v>
      </c>
      <c r="F880" t="s">
        <v>26</v>
      </c>
      <c r="G880" t="s">
        <v>525</v>
      </c>
      <c r="H880" t="s">
        <v>526</v>
      </c>
      <c r="I880">
        <v>47201</v>
      </c>
      <c r="J880" t="s">
        <v>58</v>
      </c>
      <c r="K880" t="s">
        <v>3697</v>
      </c>
      <c r="L880" t="s">
        <v>31</v>
      </c>
      <c r="M880" t="s">
        <v>43</v>
      </c>
      <c r="N880" t="s">
        <v>3698</v>
      </c>
      <c r="O880">
        <v>314.55</v>
      </c>
      <c r="P880">
        <v>3</v>
      </c>
      <c r="Q880">
        <v>0</v>
      </c>
      <c r="R880">
        <v>150.97999999999999</v>
      </c>
      <c r="S880" s="1">
        <v>42694</v>
      </c>
      <c r="T880">
        <v>2016</v>
      </c>
      <c r="U880" s="1">
        <v>42699</v>
      </c>
    </row>
    <row r="881" spans="1:21" x14ac:dyDescent="0.3">
      <c r="A881" t="s">
        <v>3699</v>
      </c>
      <c r="B881" t="s">
        <v>35</v>
      </c>
      <c r="C881" t="s">
        <v>1414</v>
      </c>
      <c r="D881" t="s">
        <v>1415</v>
      </c>
      <c r="E881" t="s">
        <v>25</v>
      </c>
      <c r="F881" t="s">
        <v>26</v>
      </c>
      <c r="G881" t="s">
        <v>587</v>
      </c>
      <c r="H881" t="s">
        <v>511</v>
      </c>
      <c r="I881">
        <v>1841</v>
      </c>
      <c r="J881" t="s">
        <v>126</v>
      </c>
      <c r="K881" t="s">
        <v>3700</v>
      </c>
      <c r="L881" t="s">
        <v>31</v>
      </c>
      <c r="M881" t="s">
        <v>51</v>
      </c>
      <c r="N881" t="s">
        <v>3701</v>
      </c>
      <c r="O881">
        <v>387.99</v>
      </c>
      <c r="P881">
        <v>1</v>
      </c>
      <c r="Q881">
        <v>0</v>
      </c>
      <c r="R881">
        <v>182.36</v>
      </c>
      <c r="S881" s="1">
        <v>42966</v>
      </c>
      <c r="T881">
        <v>2017</v>
      </c>
      <c r="U881" s="1">
        <v>42970</v>
      </c>
    </row>
    <row r="882" spans="1:21" x14ac:dyDescent="0.3">
      <c r="A882" t="s">
        <v>3702</v>
      </c>
      <c r="B882" t="s">
        <v>22</v>
      </c>
      <c r="C882" t="s">
        <v>1411</v>
      </c>
      <c r="D882" t="s">
        <v>1412</v>
      </c>
      <c r="E882" t="s">
        <v>38</v>
      </c>
      <c r="F882" t="s">
        <v>26</v>
      </c>
      <c r="G882" t="s">
        <v>581</v>
      </c>
      <c r="H882" t="s">
        <v>110</v>
      </c>
      <c r="I882">
        <v>48205</v>
      </c>
      <c r="J882" t="s">
        <v>58</v>
      </c>
      <c r="K882" t="s">
        <v>1391</v>
      </c>
      <c r="L882" t="s">
        <v>31</v>
      </c>
      <c r="M882" t="s">
        <v>51</v>
      </c>
      <c r="N882" t="s">
        <v>1392</v>
      </c>
      <c r="O882">
        <v>478.24</v>
      </c>
      <c r="P882">
        <v>8</v>
      </c>
      <c r="Q882">
        <v>0</v>
      </c>
      <c r="R882">
        <v>219.99</v>
      </c>
      <c r="S882" s="1">
        <v>42982</v>
      </c>
      <c r="T882">
        <v>2017</v>
      </c>
      <c r="U882" s="1">
        <v>43073</v>
      </c>
    </row>
    <row r="883" spans="1:21" x14ac:dyDescent="0.3">
      <c r="A883" t="s">
        <v>3703</v>
      </c>
      <c r="B883" t="s">
        <v>22</v>
      </c>
      <c r="C883" t="s">
        <v>3704</v>
      </c>
      <c r="D883" t="s">
        <v>3705</v>
      </c>
      <c r="E883" t="s">
        <v>38</v>
      </c>
      <c r="F883" t="s">
        <v>26</v>
      </c>
      <c r="G883" t="s">
        <v>330</v>
      </c>
      <c r="H883" t="s">
        <v>89</v>
      </c>
      <c r="I883">
        <v>60610</v>
      </c>
      <c r="J883" t="s">
        <v>58</v>
      </c>
      <c r="K883" t="s">
        <v>3706</v>
      </c>
      <c r="L883" t="s">
        <v>31</v>
      </c>
      <c r="M883" t="s">
        <v>446</v>
      </c>
      <c r="N883" t="s">
        <v>3707</v>
      </c>
      <c r="O883">
        <v>40.92</v>
      </c>
      <c r="P883">
        <v>5</v>
      </c>
      <c r="Q883">
        <v>0.2</v>
      </c>
      <c r="R883">
        <v>3.07</v>
      </c>
      <c r="S883" s="1">
        <v>42325</v>
      </c>
      <c r="T883">
        <v>2015</v>
      </c>
      <c r="U883" s="1">
        <v>42329</v>
      </c>
    </row>
    <row r="884" spans="1:21" x14ac:dyDescent="0.3">
      <c r="A884" t="s">
        <v>3708</v>
      </c>
      <c r="B884" t="s">
        <v>35</v>
      </c>
      <c r="C884" t="s">
        <v>3418</v>
      </c>
      <c r="D884" t="s">
        <v>3419</v>
      </c>
      <c r="E884" t="s">
        <v>38</v>
      </c>
      <c r="F884" t="s">
        <v>26</v>
      </c>
      <c r="G884" t="s">
        <v>3709</v>
      </c>
      <c r="H884" t="s">
        <v>103</v>
      </c>
      <c r="I884">
        <v>33063</v>
      </c>
      <c r="J884" t="s">
        <v>41</v>
      </c>
      <c r="K884" t="s">
        <v>2881</v>
      </c>
      <c r="L884" t="s">
        <v>31</v>
      </c>
      <c r="M884" t="s">
        <v>227</v>
      </c>
      <c r="N884" t="s">
        <v>2882</v>
      </c>
      <c r="O884">
        <v>15.55</v>
      </c>
      <c r="P884">
        <v>3</v>
      </c>
      <c r="Q884">
        <v>0.2</v>
      </c>
      <c r="R884">
        <v>2.33</v>
      </c>
      <c r="S884" s="1">
        <v>41732</v>
      </c>
      <c r="T884">
        <v>2014</v>
      </c>
      <c r="U884" s="1">
        <v>41885</v>
      </c>
    </row>
    <row r="885" spans="1:21" x14ac:dyDescent="0.3">
      <c r="A885" t="s">
        <v>3710</v>
      </c>
      <c r="B885" t="s">
        <v>35</v>
      </c>
      <c r="C885" t="s">
        <v>3349</v>
      </c>
      <c r="D885" t="s">
        <v>3350</v>
      </c>
      <c r="E885" t="s">
        <v>25</v>
      </c>
      <c r="F885" t="s">
        <v>26</v>
      </c>
      <c r="G885" t="s">
        <v>3711</v>
      </c>
      <c r="H885" t="s">
        <v>248</v>
      </c>
      <c r="I885">
        <v>87105</v>
      </c>
      <c r="J885" t="s">
        <v>29</v>
      </c>
      <c r="K885" t="s">
        <v>295</v>
      </c>
      <c r="L885" t="s">
        <v>31</v>
      </c>
      <c r="M885" t="s">
        <v>43</v>
      </c>
      <c r="N885" t="s">
        <v>296</v>
      </c>
      <c r="O885">
        <v>27.18</v>
      </c>
      <c r="P885">
        <v>3</v>
      </c>
      <c r="Q885">
        <v>0</v>
      </c>
      <c r="R885">
        <v>12.23</v>
      </c>
      <c r="S885" s="1">
        <v>43000</v>
      </c>
      <c r="T885">
        <v>2017</v>
      </c>
      <c r="U885" s="1">
        <v>43006</v>
      </c>
    </row>
    <row r="886" spans="1:21" x14ac:dyDescent="0.3">
      <c r="A886" t="s">
        <v>3712</v>
      </c>
      <c r="B886" t="s">
        <v>35</v>
      </c>
      <c r="C886" t="s">
        <v>846</v>
      </c>
      <c r="D886" t="s">
        <v>847</v>
      </c>
      <c r="E886" t="s">
        <v>38</v>
      </c>
      <c r="F886" t="s">
        <v>26</v>
      </c>
      <c r="G886" t="s">
        <v>1781</v>
      </c>
      <c r="H886" t="s">
        <v>531</v>
      </c>
      <c r="I886">
        <v>74133</v>
      </c>
      <c r="J886" t="s">
        <v>58</v>
      </c>
      <c r="K886" t="s">
        <v>3713</v>
      </c>
      <c r="L886" t="s">
        <v>74</v>
      </c>
      <c r="M886" t="s">
        <v>146</v>
      </c>
      <c r="N886" t="s">
        <v>3714</v>
      </c>
      <c r="O886">
        <v>1805.88</v>
      </c>
      <c r="P886">
        <v>6</v>
      </c>
      <c r="Q886">
        <v>0</v>
      </c>
      <c r="R886">
        <v>523.71</v>
      </c>
      <c r="S886" s="1">
        <v>42815</v>
      </c>
      <c r="T886">
        <v>2017</v>
      </c>
      <c r="U886" s="1">
        <v>42821</v>
      </c>
    </row>
    <row r="887" spans="1:21" x14ac:dyDescent="0.3">
      <c r="A887" t="s">
        <v>3715</v>
      </c>
      <c r="B887" t="s">
        <v>724</v>
      </c>
      <c r="C887" t="s">
        <v>852</v>
      </c>
      <c r="D887" t="s">
        <v>853</v>
      </c>
      <c r="E887" t="s">
        <v>38</v>
      </c>
      <c r="F887" t="s">
        <v>26</v>
      </c>
      <c r="G887" t="s">
        <v>3716</v>
      </c>
      <c r="H887" t="s">
        <v>283</v>
      </c>
      <c r="I887">
        <v>7050</v>
      </c>
      <c r="J887" t="s">
        <v>126</v>
      </c>
      <c r="K887" t="s">
        <v>3717</v>
      </c>
      <c r="L887" t="s">
        <v>31</v>
      </c>
      <c r="M887" t="s">
        <v>227</v>
      </c>
      <c r="N887" t="s">
        <v>3718</v>
      </c>
      <c r="O887">
        <v>70.95</v>
      </c>
      <c r="P887">
        <v>3</v>
      </c>
      <c r="Q887">
        <v>0</v>
      </c>
      <c r="R887">
        <v>18.45</v>
      </c>
      <c r="S887" s="1">
        <v>42992</v>
      </c>
      <c r="T887">
        <v>2017</v>
      </c>
      <c r="U887" s="1">
        <v>42992</v>
      </c>
    </row>
    <row r="888" spans="1:21" x14ac:dyDescent="0.3">
      <c r="A888" t="s">
        <v>3719</v>
      </c>
      <c r="B888" t="s">
        <v>35</v>
      </c>
      <c r="C888" t="s">
        <v>1789</v>
      </c>
      <c r="D888" t="s">
        <v>1790</v>
      </c>
      <c r="E888" t="s">
        <v>38</v>
      </c>
      <c r="F888" t="s">
        <v>26</v>
      </c>
      <c r="G888" t="s">
        <v>1774</v>
      </c>
      <c r="H888" t="s">
        <v>28</v>
      </c>
      <c r="I888">
        <v>95123</v>
      </c>
      <c r="J888" t="s">
        <v>29</v>
      </c>
      <c r="K888" t="s">
        <v>3720</v>
      </c>
      <c r="L888" t="s">
        <v>31</v>
      </c>
      <c r="M888" t="s">
        <v>43</v>
      </c>
      <c r="N888" t="s">
        <v>3721</v>
      </c>
      <c r="O888">
        <v>244.55</v>
      </c>
      <c r="P888">
        <v>5</v>
      </c>
      <c r="Q888">
        <v>0</v>
      </c>
      <c r="R888">
        <v>114.94</v>
      </c>
      <c r="S888" s="1">
        <v>42924</v>
      </c>
      <c r="T888">
        <v>2017</v>
      </c>
      <c r="U888" s="1">
        <v>43077</v>
      </c>
    </row>
    <row r="889" spans="1:21" x14ac:dyDescent="0.3">
      <c r="A889" t="s">
        <v>3722</v>
      </c>
      <c r="B889" t="s">
        <v>35</v>
      </c>
      <c r="C889" t="s">
        <v>1144</v>
      </c>
      <c r="D889" t="s">
        <v>1145</v>
      </c>
      <c r="E889" t="s">
        <v>25</v>
      </c>
      <c r="F889" t="s">
        <v>26</v>
      </c>
      <c r="G889" t="s">
        <v>3723</v>
      </c>
      <c r="H889" t="s">
        <v>3724</v>
      </c>
      <c r="I889">
        <v>83704</v>
      </c>
      <c r="J889" t="s">
        <v>29</v>
      </c>
      <c r="K889" t="s">
        <v>3725</v>
      </c>
      <c r="L889" t="s">
        <v>31</v>
      </c>
      <c r="M889" t="s">
        <v>51</v>
      </c>
      <c r="N889" t="s">
        <v>3726</v>
      </c>
      <c r="O889">
        <v>3.3</v>
      </c>
      <c r="P889">
        <v>1</v>
      </c>
      <c r="Q889">
        <v>0.2</v>
      </c>
      <c r="R889">
        <v>1.1200000000000001</v>
      </c>
      <c r="S889" s="1">
        <v>42193</v>
      </c>
      <c r="T889">
        <v>2015</v>
      </c>
      <c r="U889" s="1">
        <v>42316</v>
      </c>
    </row>
    <row r="890" spans="1:21" x14ac:dyDescent="0.3">
      <c r="A890" t="s">
        <v>3727</v>
      </c>
      <c r="B890" t="s">
        <v>35</v>
      </c>
      <c r="C890" t="s">
        <v>868</v>
      </c>
      <c r="D890" t="s">
        <v>869</v>
      </c>
      <c r="E890" t="s">
        <v>38</v>
      </c>
      <c r="F890" t="s">
        <v>26</v>
      </c>
      <c r="G890" t="s">
        <v>124</v>
      </c>
      <c r="H890" t="s">
        <v>125</v>
      </c>
      <c r="I890">
        <v>10024</v>
      </c>
      <c r="J890" t="s">
        <v>126</v>
      </c>
      <c r="K890" t="s">
        <v>3728</v>
      </c>
      <c r="L890" t="s">
        <v>31</v>
      </c>
      <c r="M890" t="s">
        <v>43</v>
      </c>
      <c r="N890" t="s">
        <v>3729</v>
      </c>
      <c r="O890">
        <v>24.9</v>
      </c>
      <c r="P890">
        <v>5</v>
      </c>
      <c r="Q890">
        <v>0</v>
      </c>
      <c r="R890">
        <v>11.7</v>
      </c>
      <c r="S890" s="1">
        <v>41722</v>
      </c>
      <c r="T890">
        <v>2014</v>
      </c>
      <c r="U890" s="1">
        <v>41726</v>
      </c>
    </row>
    <row r="891" spans="1:21" x14ac:dyDescent="0.3">
      <c r="A891" t="s">
        <v>3730</v>
      </c>
      <c r="B891" t="s">
        <v>35</v>
      </c>
      <c r="C891" t="s">
        <v>3731</v>
      </c>
      <c r="D891" t="s">
        <v>3732</v>
      </c>
      <c r="E891" t="s">
        <v>38</v>
      </c>
      <c r="F891" t="s">
        <v>26</v>
      </c>
      <c r="G891" t="s">
        <v>27</v>
      </c>
      <c r="H891" t="s">
        <v>28</v>
      </c>
      <c r="I891">
        <v>90032</v>
      </c>
      <c r="J891" t="s">
        <v>29</v>
      </c>
      <c r="K891" t="s">
        <v>1098</v>
      </c>
      <c r="L891" t="s">
        <v>74</v>
      </c>
      <c r="M891" t="s">
        <v>75</v>
      </c>
      <c r="N891" t="s">
        <v>1099</v>
      </c>
      <c r="O891">
        <v>418.3</v>
      </c>
      <c r="P891">
        <v>3</v>
      </c>
      <c r="Q891">
        <v>0.2</v>
      </c>
      <c r="R891">
        <v>5.23</v>
      </c>
      <c r="S891" s="1">
        <v>42961</v>
      </c>
      <c r="T891">
        <v>2017</v>
      </c>
      <c r="U891" s="1">
        <v>42968</v>
      </c>
    </row>
    <row r="892" spans="1:21" x14ac:dyDescent="0.3">
      <c r="A892" t="s">
        <v>3733</v>
      </c>
      <c r="B892" t="s">
        <v>35</v>
      </c>
      <c r="C892" t="s">
        <v>3734</v>
      </c>
      <c r="D892" t="s">
        <v>3735</v>
      </c>
      <c r="E892" t="s">
        <v>25</v>
      </c>
      <c r="F892" t="s">
        <v>26</v>
      </c>
      <c r="G892" t="s">
        <v>162</v>
      </c>
      <c r="H892" t="s">
        <v>28</v>
      </c>
      <c r="I892">
        <v>94110</v>
      </c>
      <c r="J892" t="s">
        <v>29</v>
      </c>
      <c r="K892" t="s">
        <v>3736</v>
      </c>
      <c r="L892" t="s">
        <v>31</v>
      </c>
      <c r="M892" t="s">
        <v>43</v>
      </c>
      <c r="N892" t="s">
        <v>3737</v>
      </c>
      <c r="O892">
        <v>12.96</v>
      </c>
      <c r="P892">
        <v>2</v>
      </c>
      <c r="Q892">
        <v>0</v>
      </c>
      <c r="R892">
        <v>6.22</v>
      </c>
      <c r="S892" s="1">
        <v>41964</v>
      </c>
      <c r="T892">
        <v>2014</v>
      </c>
      <c r="U892" s="1">
        <v>41969</v>
      </c>
    </row>
    <row r="893" spans="1:21" x14ac:dyDescent="0.3">
      <c r="A893" t="s">
        <v>3738</v>
      </c>
      <c r="B893" t="s">
        <v>35</v>
      </c>
      <c r="C893" t="s">
        <v>3189</v>
      </c>
      <c r="D893" t="s">
        <v>3190</v>
      </c>
      <c r="E893" t="s">
        <v>25</v>
      </c>
      <c r="F893" t="s">
        <v>26</v>
      </c>
      <c r="G893" t="s">
        <v>117</v>
      </c>
      <c r="H893" t="s">
        <v>207</v>
      </c>
      <c r="I893">
        <v>65807</v>
      </c>
      <c r="J893" t="s">
        <v>58</v>
      </c>
      <c r="K893" t="s">
        <v>3739</v>
      </c>
      <c r="L893" t="s">
        <v>74</v>
      </c>
      <c r="M893" t="s">
        <v>157</v>
      </c>
      <c r="N893" t="s">
        <v>3740</v>
      </c>
      <c r="O893">
        <v>37.299999999999997</v>
      </c>
      <c r="P893">
        <v>2</v>
      </c>
      <c r="Q893">
        <v>0</v>
      </c>
      <c r="R893">
        <v>17.16</v>
      </c>
      <c r="S893" s="1">
        <v>42654</v>
      </c>
      <c r="T893">
        <v>2016</v>
      </c>
      <c r="U893" s="1">
        <v>42688</v>
      </c>
    </row>
    <row r="894" spans="1:21" x14ac:dyDescent="0.3">
      <c r="A894" t="s">
        <v>3741</v>
      </c>
      <c r="B894" t="s">
        <v>114</v>
      </c>
      <c r="C894" t="s">
        <v>2959</v>
      </c>
      <c r="D894" t="s">
        <v>2960</v>
      </c>
      <c r="E894" t="s">
        <v>38</v>
      </c>
      <c r="F894" t="s">
        <v>26</v>
      </c>
      <c r="G894" t="s">
        <v>81</v>
      </c>
      <c r="H894" t="s">
        <v>82</v>
      </c>
      <c r="I894">
        <v>77070</v>
      </c>
      <c r="J894" t="s">
        <v>58</v>
      </c>
      <c r="K894" t="s">
        <v>1290</v>
      </c>
      <c r="L894" t="s">
        <v>31</v>
      </c>
      <c r="M894" t="s">
        <v>60</v>
      </c>
      <c r="N894" t="s">
        <v>1291</v>
      </c>
      <c r="O894">
        <v>10.78</v>
      </c>
      <c r="P894">
        <v>1</v>
      </c>
      <c r="Q894">
        <v>0.2</v>
      </c>
      <c r="R894">
        <v>0.81</v>
      </c>
      <c r="S894" s="1">
        <v>42530</v>
      </c>
      <c r="T894">
        <v>2016</v>
      </c>
      <c r="U894" s="1">
        <v>42591</v>
      </c>
    </row>
    <row r="895" spans="1:21" x14ac:dyDescent="0.3">
      <c r="A895" t="s">
        <v>3742</v>
      </c>
      <c r="B895" t="s">
        <v>22</v>
      </c>
      <c r="C895" t="s">
        <v>2009</v>
      </c>
      <c r="D895" t="s">
        <v>2010</v>
      </c>
      <c r="E895" t="s">
        <v>38</v>
      </c>
      <c r="F895" t="s">
        <v>26</v>
      </c>
      <c r="G895" t="s">
        <v>3743</v>
      </c>
      <c r="H895" t="s">
        <v>118</v>
      </c>
      <c r="I895">
        <v>23666</v>
      </c>
      <c r="J895" t="s">
        <v>41</v>
      </c>
      <c r="K895" t="s">
        <v>3744</v>
      </c>
      <c r="L895" t="s">
        <v>74</v>
      </c>
      <c r="M895" t="s">
        <v>146</v>
      </c>
      <c r="N895" t="s">
        <v>3745</v>
      </c>
      <c r="O895">
        <v>290.98</v>
      </c>
      <c r="P895">
        <v>1</v>
      </c>
      <c r="Q895">
        <v>0</v>
      </c>
      <c r="R895">
        <v>75.650000000000006</v>
      </c>
      <c r="S895" s="1">
        <v>42670</v>
      </c>
      <c r="T895">
        <v>2016</v>
      </c>
      <c r="U895" s="1">
        <v>42670</v>
      </c>
    </row>
    <row r="896" spans="1:21" x14ac:dyDescent="0.3">
      <c r="A896" t="s">
        <v>3746</v>
      </c>
      <c r="B896" t="s">
        <v>35</v>
      </c>
      <c r="C896" t="s">
        <v>3747</v>
      </c>
      <c r="D896" t="s">
        <v>3748</v>
      </c>
      <c r="E896" t="s">
        <v>80</v>
      </c>
      <c r="F896" t="s">
        <v>26</v>
      </c>
      <c r="G896" t="s">
        <v>1781</v>
      </c>
      <c r="H896" t="s">
        <v>531</v>
      </c>
      <c r="I896">
        <v>74133</v>
      </c>
      <c r="J896" t="s">
        <v>58</v>
      </c>
      <c r="K896" t="s">
        <v>3507</v>
      </c>
      <c r="L896" t="s">
        <v>31</v>
      </c>
      <c r="M896" t="s">
        <v>227</v>
      </c>
      <c r="N896" t="s">
        <v>3508</v>
      </c>
      <c r="O896">
        <v>36.44</v>
      </c>
      <c r="P896">
        <v>4</v>
      </c>
      <c r="Q896">
        <v>0</v>
      </c>
      <c r="R896">
        <v>12.03</v>
      </c>
      <c r="S896" s="1">
        <v>43030</v>
      </c>
      <c r="T896">
        <v>2017</v>
      </c>
      <c r="U896" s="1">
        <v>43034</v>
      </c>
    </row>
    <row r="897" spans="1:21" x14ac:dyDescent="0.3">
      <c r="A897" t="s">
        <v>3749</v>
      </c>
      <c r="B897" t="s">
        <v>35</v>
      </c>
      <c r="C897" t="s">
        <v>3750</v>
      </c>
      <c r="D897" t="s">
        <v>3751</v>
      </c>
      <c r="E897" t="s">
        <v>38</v>
      </c>
      <c r="F897" t="s">
        <v>26</v>
      </c>
      <c r="G897" t="s">
        <v>48</v>
      </c>
      <c r="H897" t="s">
        <v>49</v>
      </c>
      <c r="I897">
        <v>98105</v>
      </c>
      <c r="J897" t="s">
        <v>29</v>
      </c>
      <c r="K897" t="s">
        <v>3752</v>
      </c>
      <c r="L897" t="s">
        <v>31</v>
      </c>
      <c r="M897" t="s">
        <v>51</v>
      </c>
      <c r="N897" t="s">
        <v>3753</v>
      </c>
      <c r="O897">
        <v>48.66</v>
      </c>
      <c r="P897">
        <v>7</v>
      </c>
      <c r="Q897">
        <v>0.2</v>
      </c>
      <c r="R897">
        <v>15.82</v>
      </c>
      <c r="S897" s="1">
        <v>42628</v>
      </c>
      <c r="T897">
        <v>2016</v>
      </c>
      <c r="U897" s="1">
        <v>42633</v>
      </c>
    </row>
    <row r="898" spans="1:21" x14ac:dyDescent="0.3">
      <c r="A898" t="s">
        <v>3754</v>
      </c>
      <c r="B898" t="s">
        <v>35</v>
      </c>
      <c r="C898" t="s">
        <v>3755</v>
      </c>
      <c r="D898" t="s">
        <v>3756</v>
      </c>
      <c r="E898" t="s">
        <v>38</v>
      </c>
      <c r="F898" t="s">
        <v>26</v>
      </c>
      <c r="G898" t="s">
        <v>162</v>
      </c>
      <c r="H898" t="s">
        <v>28</v>
      </c>
      <c r="I898">
        <v>94109</v>
      </c>
      <c r="J898" t="s">
        <v>29</v>
      </c>
      <c r="K898" t="s">
        <v>3757</v>
      </c>
      <c r="L898" t="s">
        <v>31</v>
      </c>
      <c r="M898" t="s">
        <v>227</v>
      </c>
      <c r="N898" t="s">
        <v>3758</v>
      </c>
      <c r="O898">
        <v>16.559999999999999</v>
      </c>
      <c r="P898">
        <v>4</v>
      </c>
      <c r="Q898">
        <v>0</v>
      </c>
      <c r="R898">
        <v>6.96</v>
      </c>
      <c r="S898" s="1">
        <v>42638</v>
      </c>
      <c r="T898">
        <v>2016</v>
      </c>
      <c r="U898" s="1">
        <v>42638</v>
      </c>
    </row>
    <row r="899" spans="1:21" x14ac:dyDescent="0.3">
      <c r="A899" t="s">
        <v>3759</v>
      </c>
      <c r="B899" t="s">
        <v>35</v>
      </c>
      <c r="C899" t="s">
        <v>1800</v>
      </c>
      <c r="D899" t="s">
        <v>1801</v>
      </c>
      <c r="E899" t="s">
        <v>25</v>
      </c>
      <c r="F899" t="s">
        <v>26</v>
      </c>
      <c r="G899" t="s">
        <v>630</v>
      </c>
      <c r="H899" t="s">
        <v>103</v>
      </c>
      <c r="I899">
        <v>32216</v>
      </c>
      <c r="J899" t="s">
        <v>41</v>
      </c>
      <c r="K899" t="s">
        <v>3760</v>
      </c>
      <c r="L899" t="s">
        <v>31</v>
      </c>
      <c r="M899" t="s">
        <v>60</v>
      </c>
      <c r="N899" t="s">
        <v>3761</v>
      </c>
      <c r="O899">
        <v>1347.52</v>
      </c>
      <c r="P899">
        <v>8</v>
      </c>
      <c r="Q899">
        <v>0.2</v>
      </c>
      <c r="R899">
        <v>84.22</v>
      </c>
      <c r="S899" s="1">
        <v>43014</v>
      </c>
      <c r="T899">
        <v>2017</v>
      </c>
      <c r="U899" s="1">
        <v>43014</v>
      </c>
    </row>
    <row r="900" spans="1:21" x14ac:dyDescent="0.3">
      <c r="A900" t="s">
        <v>3762</v>
      </c>
      <c r="B900" t="s">
        <v>22</v>
      </c>
      <c r="C900" t="s">
        <v>3763</v>
      </c>
      <c r="D900" t="s">
        <v>3764</v>
      </c>
      <c r="E900" t="s">
        <v>25</v>
      </c>
      <c r="F900" t="s">
        <v>26</v>
      </c>
      <c r="G900" t="s">
        <v>486</v>
      </c>
      <c r="H900" t="s">
        <v>487</v>
      </c>
      <c r="I900">
        <v>80027</v>
      </c>
      <c r="J900" t="s">
        <v>29</v>
      </c>
      <c r="K900" t="s">
        <v>3765</v>
      </c>
      <c r="L900" t="s">
        <v>31</v>
      </c>
      <c r="M900" t="s">
        <v>350</v>
      </c>
      <c r="N900" t="s">
        <v>589</v>
      </c>
      <c r="O900">
        <v>9.43</v>
      </c>
      <c r="P900">
        <v>3</v>
      </c>
      <c r="Q900">
        <v>0.2</v>
      </c>
      <c r="R900">
        <v>3.07</v>
      </c>
      <c r="S900" s="1">
        <v>42786</v>
      </c>
      <c r="T900">
        <v>2017</v>
      </c>
      <c r="U900" s="1">
        <v>42791</v>
      </c>
    </row>
    <row r="901" spans="1:21" x14ac:dyDescent="0.3">
      <c r="A901" t="s">
        <v>3766</v>
      </c>
      <c r="B901" t="s">
        <v>22</v>
      </c>
      <c r="C901" t="s">
        <v>2451</v>
      </c>
      <c r="D901" t="s">
        <v>2452</v>
      </c>
      <c r="E901" t="s">
        <v>25</v>
      </c>
      <c r="F901" t="s">
        <v>26</v>
      </c>
      <c r="G901" t="s">
        <v>3767</v>
      </c>
      <c r="H901" t="s">
        <v>220</v>
      </c>
      <c r="I901">
        <v>43302</v>
      </c>
      <c r="J901" t="s">
        <v>126</v>
      </c>
      <c r="K901" t="s">
        <v>3197</v>
      </c>
      <c r="L901" t="s">
        <v>91</v>
      </c>
      <c r="M901" t="s">
        <v>184</v>
      </c>
      <c r="N901" t="s">
        <v>3198</v>
      </c>
      <c r="O901">
        <v>116.83</v>
      </c>
      <c r="P901">
        <v>4</v>
      </c>
      <c r="Q901">
        <v>0.2</v>
      </c>
      <c r="R901">
        <v>33.590000000000003</v>
      </c>
      <c r="S901" s="1">
        <v>42956</v>
      </c>
      <c r="T901">
        <v>2017</v>
      </c>
      <c r="U901" s="1">
        <v>43017</v>
      </c>
    </row>
    <row r="902" spans="1:21" x14ac:dyDescent="0.3">
      <c r="A902" t="s">
        <v>3768</v>
      </c>
      <c r="B902" t="s">
        <v>35</v>
      </c>
      <c r="C902" t="s">
        <v>879</v>
      </c>
      <c r="D902" t="s">
        <v>880</v>
      </c>
      <c r="E902" t="s">
        <v>25</v>
      </c>
      <c r="F902" t="s">
        <v>26</v>
      </c>
      <c r="G902" t="s">
        <v>27</v>
      </c>
      <c r="H902" t="s">
        <v>28</v>
      </c>
      <c r="I902">
        <v>90004</v>
      </c>
      <c r="J902" t="s">
        <v>29</v>
      </c>
      <c r="K902" t="s">
        <v>452</v>
      </c>
      <c r="L902" t="s">
        <v>31</v>
      </c>
      <c r="M902" t="s">
        <v>43</v>
      </c>
      <c r="N902" t="s">
        <v>453</v>
      </c>
      <c r="O902">
        <v>11.96</v>
      </c>
      <c r="P902">
        <v>2</v>
      </c>
      <c r="Q902">
        <v>0</v>
      </c>
      <c r="R902">
        <v>5.86</v>
      </c>
      <c r="S902" s="1">
        <v>42082</v>
      </c>
      <c r="T902">
        <v>2015</v>
      </c>
      <c r="U902" s="1">
        <v>42089</v>
      </c>
    </row>
    <row r="903" spans="1:21" x14ac:dyDescent="0.3">
      <c r="A903" t="s">
        <v>3769</v>
      </c>
      <c r="B903" t="s">
        <v>114</v>
      </c>
      <c r="C903" t="s">
        <v>3770</v>
      </c>
      <c r="D903" t="s">
        <v>3771</v>
      </c>
      <c r="E903" t="s">
        <v>38</v>
      </c>
      <c r="F903" t="s">
        <v>26</v>
      </c>
      <c r="G903" t="s">
        <v>1952</v>
      </c>
      <c r="H903" t="s">
        <v>531</v>
      </c>
      <c r="I903">
        <v>73120</v>
      </c>
      <c r="J903" t="s">
        <v>58</v>
      </c>
      <c r="K903" t="s">
        <v>3772</v>
      </c>
      <c r="L903" t="s">
        <v>31</v>
      </c>
      <c r="M903" t="s">
        <v>140</v>
      </c>
      <c r="N903" t="s">
        <v>3773</v>
      </c>
      <c r="O903">
        <v>325.86</v>
      </c>
      <c r="P903">
        <v>2</v>
      </c>
      <c r="Q903">
        <v>0</v>
      </c>
      <c r="R903">
        <v>149.9</v>
      </c>
      <c r="S903" s="1">
        <v>42824</v>
      </c>
      <c r="T903">
        <v>2017</v>
      </c>
      <c r="U903" s="1">
        <v>42825</v>
      </c>
    </row>
    <row r="904" spans="1:21" x14ac:dyDescent="0.3">
      <c r="A904" t="s">
        <v>3774</v>
      </c>
      <c r="B904" t="s">
        <v>114</v>
      </c>
      <c r="C904" t="s">
        <v>3775</v>
      </c>
      <c r="D904" t="s">
        <v>3776</v>
      </c>
      <c r="E904" t="s">
        <v>38</v>
      </c>
      <c r="F904" t="s">
        <v>26</v>
      </c>
      <c r="G904" t="s">
        <v>3777</v>
      </c>
      <c r="H904" t="s">
        <v>265</v>
      </c>
      <c r="I904">
        <v>6040</v>
      </c>
      <c r="J904" t="s">
        <v>126</v>
      </c>
      <c r="K904" t="s">
        <v>3778</v>
      </c>
      <c r="L904" t="s">
        <v>31</v>
      </c>
      <c r="M904" t="s">
        <v>32</v>
      </c>
      <c r="N904" t="s">
        <v>3779</v>
      </c>
      <c r="O904">
        <v>5.76</v>
      </c>
      <c r="P904">
        <v>2</v>
      </c>
      <c r="Q904">
        <v>0</v>
      </c>
      <c r="R904">
        <v>2.82</v>
      </c>
      <c r="S904" s="1">
        <v>42855</v>
      </c>
      <c r="T904">
        <v>2017</v>
      </c>
      <c r="U904" s="1">
        <v>42855</v>
      </c>
    </row>
    <row r="905" spans="1:21" x14ac:dyDescent="0.3">
      <c r="A905" t="s">
        <v>3780</v>
      </c>
      <c r="B905" t="s">
        <v>35</v>
      </c>
      <c r="C905" t="s">
        <v>3781</v>
      </c>
      <c r="D905" t="s">
        <v>3782</v>
      </c>
      <c r="E905" t="s">
        <v>25</v>
      </c>
      <c r="F905" t="s">
        <v>26</v>
      </c>
      <c r="G905" t="s">
        <v>27</v>
      </c>
      <c r="H905" t="s">
        <v>28</v>
      </c>
      <c r="I905">
        <v>90049</v>
      </c>
      <c r="J905" t="s">
        <v>29</v>
      </c>
      <c r="K905" t="s">
        <v>3783</v>
      </c>
      <c r="L905" t="s">
        <v>74</v>
      </c>
      <c r="M905" t="s">
        <v>75</v>
      </c>
      <c r="N905" t="s">
        <v>3784</v>
      </c>
      <c r="O905">
        <v>351.22</v>
      </c>
      <c r="P905">
        <v>3</v>
      </c>
      <c r="Q905">
        <v>0.2</v>
      </c>
      <c r="R905">
        <v>4.3899999999999997</v>
      </c>
      <c r="S905" s="1">
        <v>41833</v>
      </c>
      <c r="T905">
        <v>2014</v>
      </c>
      <c r="U905" s="1">
        <v>41837</v>
      </c>
    </row>
    <row r="906" spans="1:21" x14ac:dyDescent="0.3">
      <c r="A906" t="s">
        <v>3785</v>
      </c>
      <c r="B906" t="s">
        <v>22</v>
      </c>
      <c r="C906" t="s">
        <v>3439</v>
      </c>
      <c r="D906" t="s">
        <v>3440</v>
      </c>
      <c r="E906" t="s">
        <v>38</v>
      </c>
      <c r="F906" t="s">
        <v>26</v>
      </c>
      <c r="G906" t="s">
        <v>3786</v>
      </c>
      <c r="H906" t="s">
        <v>57</v>
      </c>
      <c r="I906">
        <v>54601</v>
      </c>
      <c r="J906" t="s">
        <v>58</v>
      </c>
      <c r="K906" t="s">
        <v>3787</v>
      </c>
      <c r="L906" t="s">
        <v>31</v>
      </c>
      <c r="M906" t="s">
        <v>51</v>
      </c>
      <c r="N906" t="s">
        <v>3788</v>
      </c>
      <c r="O906">
        <v>56.82</v>
      </c>
      <c r="P906">
        <v>3</v>
      </c>
      <c r="Q906">
        <v>0</v>
      </c>
      <c r="R906">
        <v>28.41</v>
      </c>
      <c r="S906" s="1">
        <v>42427</v>
      </c>
      <c r="T906">
        <v>2016</v>
      </c>
      <c r="U906" s="1">
        <v>42427</v>
      </c>
    </row>
    <row r="907" spans="1:21" x14ac:dyDescent="0.3">
      <c r="A907" t="s">
        <v>3789</v>
      </c>
      <c r="B907" t="s">
        <v>35</v>
      </c>
      <c r="C907" t="s">
        <v>2963</v>
      </c>
      <c r="D907" t="s">
        <v>2964</v>
      </c>
      <c r="E907" t="s">
        <v>25</v>
      </c>
      <c r="F907" t="s">
        <v>26</v>
      </c>
      <c r="G907" t="s">
        <v>3790</v>
      </c>
      <c r="H907" t="s">
        <v>82</v>
      </c>
      <c r="I907">
        <v>79907</v>
      </c>
      <c r="J907" t="s">
        <v>58</v>
      </c>
      <c r="K907" t="s">
        <v>3791</v>
      </c>
      <c r="L907" t="s">
        <v>31</v>
      </c>
      <c r="M907" t="s">
        <v>140</v>
      </c>
      <c r="N907" t="s">
        <v>250</v>
      </c>
      <c r="O907">
        <v>49.57</v>
      </c>
      <c r="P907">
        <v>2</v>
      </c>
      <c r="Q907">
        <v>0.2</v>
      </c>
      <c r="R907">
        <v>17.97</v>
      </c>
      <c r="S907" s="1">
        <v>42004</v>
      </c>
      <c r="T907">
        <v>2014</v>
      </c>
      <c r="U907" s="1">
        <v>42125</v>
      </c>
    </row>
    <row r="908" spans="1:21" x14ac:dyDescent="0.3">
      <c r="A908" t="s">
        <v>3792</v>
      </c>
      <c r="B908" t="s">
        <v>22</v>
      </c>
      <c r="C908" t="s">
        <v>3017</v>
      </c>
      <c r="D908" t="s">
        <v>3018</v>
      </c>
      <c r="E908" t="s">
        <v>80</v>
      </c>
      <c r="F908" t="s">
        <v>26</v>
      </c>
      <c r="G908" t="s">
        <v>1774</v>
      </c>
      <c r="H908" t="s">
        <v>28</v>
      </c>
      <c r="I908">
        <v>95123</v>
      </c>
      <c r="J908" t="s">
        <v>29</v>
      </c>
      <c r="K908" t="s">
        <v>3524</v>
      </c>
      <c r="L908" t="s">
        <v>74</v>
      </c>
      <c r="M908" t="s">
        <v>157</v>
      </c>
      <c r="N908" t="s">
        <v>3793</v>
      </c>
      <c r="O908">
        <v>76.14</v>
      </c>
      <c r="P908">
        <v>3</v>
      </c>
      <c r="Q908">
        <v>0</v>
      </c>
      <c r="R908">
        <v>26.65</v>
      </c>
      <c r="S908" s="1">
        <v>41748</v>
      </c>
      <c r="T908">
        <v>2014</v>
      </c>
      <c r="U908" s="1">
        <v>41750</v>
      </c>
    </row>
    <row r="909" spans="1:21" x14ac:dyDescent="0.3">
      <c r="A909" t="s">
        <v>3794</v>
      </c>
      <c r="B909" t="s">
        <v>35</v>
      </c>
      <c r="C909" t="s">
        <v>1716</v>
      </c>
      <c r="D909" t="s">
        <v>1717</v>
      </c>
      <c r="E909" t="s">
        <v>80</v>
      </c>
      <c r="F909" t="s">
        <v>26</v>
      </c>
      <c r="G909" t="s">
        <v>27</v>
      </c>
      <c r="H909" t="s">
        <v>28</v>
      </c>
      <c r="I909">
        <v>90036</v>
      </c>
      <c r="J909" t="s">
        <v>29</v>
      </c>
      <c r="K909" t="s">
        <v>3795</v>
      </c>
      <c r="L909" t="s">
        <v>91</v>
      </c>
      <c r="M909" t="s">
        <v>805</v>
      </c>
      <c r="N909" t="s">
        <v>3796</v>
      </c>
      <c r="O909">
        <v>479.98</v>
      </c>
      <c r="P909">
        <v>2</v>
      </c>
      <c r="Q909">
        <v>0.2</v>
      </c>
      <c r="R909">
        <v>90</v>
      </c>
      <c r="S909" s="1">
        <v>42933</v>
      </c>
      <c r="T909">
        <v>2017</v>
      </c>
      <c r="U909" s="1">
        <v>42937</v>
      </c>
    </row>
    <row r="910" spans="1:21" x14ac:dyDescent="0.3">
      <c r="A910" t="s">
        <v>3797</v>
      </c>
      <c r="B910" t="s">
        <v>35</v>
      </c>
      <c r="C910" t="s">
        <v>2560</v>
      </c>
      <c r="D910" t="s">
        <v>2561</v>
      </c>
      <c r="E910" t="s">
        <v>38</v>
      </c>
      <c r="F910" t="s">
        <v>26</v>
      </c>
      <c r="G910" t="s">
        <v>3798</v>
      </c>
      <c r="H910" t="s">
        <v>3724</v>
      </c>
      <c r="I910">
        <v>83501</v>
      </c>
      <c r="J910" t="s">
        <v>29</v>
      </c>
      <c r="K910" t="s">
        <v>1966</v>
      </c>
      <c r="L910" t="s">
        <v>31</v>
      </c>
      <c r="M910" t="s">
        <v>51</v>
      </c>
      <c r="N910" t="s">
        <v>1967</v>
      </c>
      <c r="O910">
        <v>9.58</v>
      </c>
      <c r="P910">
        <v>1</v>
      </c>
      <c r="Q910">
        <v>0.2</v>
      </c>
      <c r="R910">
        <v>3.35</v>
      </c>
      <c r="S910" s="1">
        <v>41947</v>
      </c>
      <c r="T910">
        <v>2014</v>
      </c>
      <c r="U910" s="1">
        <v>41947</v>
      </c>
    </row>
    <row r="911" spans="1:21" x14ac:dyDescent="0.3">
      <c r="A911" t="s">
        <v>3799</v>
      </c>
      <c r="B911" t="s">
        <v>35</v>
      </c>
      <c r="C911" t="s">
        <v>3800</v>
      </c>
      <c r="D911" t="s">
        <v>3801</v>
      </c>
      <c r="E911" t="s">
        <v>80</v>
      </c>
      <c r="F911" t="s">
        <v>26</v>
      </c>
      <c r="G911" t="s">
        <v>3743</v>
      </c>
      <c r="H911" t="s">
        <v>118</v>
      </c>
      <c r="I911">
        <v>23666</v>
      </c>
      <c r="J911" t="s">
        <v>41</v>
      </c>
      <c r="K911" t="s">
        <v>3305</v>
      </c>
      <c r="L911" t="s">
        <v>31</v>
      </c>
      <c r="M911" t="s">
        <v>51</v>
      </c>
      <c r="N911" t="s">
        <v>3306</v>
      </c>
      <c r="O911">
        <v>113.1</v>
      </c>
      <c r="P911">
        <v>3</v>
      </c>
      <c r="Q911">
        <v>0</v>
      </c>
      <c r="R911">
        <v>56.55</v>
      </c>
      <c r="S911" s="1">
        <v>42253</v>
      </c>
      <c r="T911">
        <v>2015</v>
      </c>
      <c r="U911" s="1">
        <v>42253</v>
      </c>
    </row>
    <row r="912" spans="1:21" x14ac:dyDescent="0.3">
      <c r="A912" t="s">
        <v>3802</v>
      </c>
      <c r="B912" t="s">
        <v>35</v>
      </c>
      <c r="C912" t="s">
        <v>1350</v>
      </c>
      <c r="D912" t="s">
        <v>1351</v>
      </c>
      <c r="E912" t="s">
        <v>25</v>
      </c>
      <c r="F912" t="s">
        <v>26</v>
      </c>
      <c r="G912" t="s">
        <v>124</v>
      </c>
      <c r="H912" t="s">
        <v>125</v>
      </c>
      <c r="I912">
        <v>10035</v>
      </c>
      <c r="J912" t="s">
        <v>126</v>
      </c>
      <c r="K912" t="s">
        <v>3803</v>
      </c>
      <c r="L912" t="s">
        <v>31</v>
      </c>
      <c r="M912" t="s">
        <v>43</v>
      </c>
      <c r="N912" t="s">
        <v>3804</v>
      </c>
      <c r="O912">
        <v>65.78</v>
      </c>
      <c r="P912">
        <v>11</v>
      </c>
      <c r="Q912">
        <v>0</v>
      </c>
      <c r="R912">
        <v>32.229999999999997</v>
      </c>
      <c r="S912" s="1">
        <v>41847</v>
      </c>
      <c r="T912">
        <v>2014</v>
      </c>
      <c r="U912" s="1">
        <v>41847</v>
      </c>
    </row>
    <row r="913" spans="1:21" x14ac:dyDescent="0.3">
      <c r="A913" t="s">
        <v>3805</v>
      </c>
      <c r="B913" t="s">
        <v>35</v>
      </c>
      <c r="C913" t="s">
        <v>3806</v>
      </c>
      <c r="D913" t="s">
        <v>3807</v>
      </c>
      <c r="E913" t="s">
        <v>25</v>
      </c>
      <c r="F913" t="s">
        <v>26</v>
      </c>
      <c r="G913" t="s">
        <v>3808</v>
      </c>
      <c r="H913" t="s">
        <v>493</v>
      </c>
      <c r="I913">
        <v>39401</v>
      </c>
      <c r="J913" t="s">
        <v>41</v>
      </c>
      <c r="K913" t="s">
        <v>337</v>
      </c>
      <c r="L913" t="s">
        <v>91</v>
      </c>
      <c r="M913" t="s">
        <v>184</v>
      </c>
      <c r="N913" t="s">
        <v>338</v>
      </c>
      <c r="O913">
        <v>239.7</v>
      </c>
      <c r="P913">
        <v>6</v>
      </c>
      <c r="Q913">
        <v>0</v>
      </c>
      <c r="R913">
        <v>105.47</v>
      </c>
      <c r="S913" s="1">
        <v>42216</v>
      </c>
      <c r="T913">
        <v>2015</v>
      </c>
      <c r="U913" s="1">
        <v>42216</v>
      </c>
    </row>
    <row r="914" spans="1:21" x14ac:dyDescent="0.3">
      <c r="A914" t="s">
        <v>3809</v>
      </c>
      <c r="B914" t="s">
        <v>114</v>
      </c>
      <c r="C914" t="s">
        <v>1620</v>
      </c>
      <c r="D914" t="s">
        <v>1621</v>
      </c>
      <c r="E914" t="s">
        <v>80</v>
      </c>
      <c r="F914" t="s">
        <v>26</v>
      </c>
      <c r="G914" t="s">
        <v>199</v>
      </c>
      <c r="H914" t="s">
        <v>200</v>
      </c>
      <c r="I914">
        <v>19140</v>
      </c>
      <c r="J914" t="s">
        <v>126</v>
      </c>
      <c r="K914" t="s">
        <v>3810</v>
      </c>
      <c r="L914" t="s">
        <v>74</v>
      </c>
      <c r="M914" t="s">
        <v>157</v>
      </c>
      <c r="N914" t="s">
        <v>3811</v>
      </c>
      <c r="O914">
        <v>25.63</v>
      </c>
      <c r="P914">
        <v>3</v>
      </c>
      <c r="Q914">
        <v>0.2</v>
      </c>
      <c r="R914">
        <v>3.84</v>
      </c>
      <c r="S914" s="1">
        <v>42632</v>
      </c>
      <c r="T914">
        <v>2016</v>
      </c>
      <c r="U914" s="1">
        <v>42635</v>
      </c>
    </row>
    <row r="915" spans="1:21" x14ac:dyDescent="0.3">
      <c r="A915" t="s">
        <v>3812</v>
      </c>
      <c r="B915" t="s">
        <v>114</v>
      </c>
      <c r="C915" t="s">
        <v>3813</v>
      </c>
      <c r="D915" t="s">
        <v>3814</v>
      </c>
      <c r="E915" t="s">
        <v>38</v>
      </c>
      <c r="F915" t="s">
        <v>26</v>
      </c>
      <c r="G915" t="s">
        <v>199</v>
      </c>
      <c r="H915" t="s">
        <v>200</v>
      </c>
      <c r="I915">
        <v>19140</v>
      </c>
      <c r="J915" t="s">
        <v>126</v>
      </c>
      <c r="K915" t="s">
        <v>3815</v>
      </c>
      <c r="L915" t="s">
        <v>31</v>
      </c>
      <c r="M915" t="s">
        <v>32</v>
      </c>
      <c r="N915" t="s">
        <v>3816</v>
      </c>
      <c r="O915">
        <v>23.62</v>
      </c>
      <c r="P915">
        <v>8</v>
      </c>
      <c r="Q915">
        <v>0.2</v>
      </c>
      <c r="R915">
        <v>7.97</v>
      </c>
      <c r="S915" s="1">
        <v>42649</v>
      </c>
      <c r="T915">
        <v>2016</v>
      </c>
      <c r="U915" s="1">
        <v>42710</v>
      </c>
    </row>
    <row r="916" spans="1:21" x14ac:dyDescent="0.3">
      <c r="A916" t="s">
        <v>3817</v>
      </c>
      <c r="B916" t="s">
        <v>22</v>
      </c>
      <c r="C916" t="s">
        <v>3818</v>
      </c>
      <c r="D916" t="s">
        <v>3819</v>
      </c>
      <c r="E916" t="s">
        <v>25</v>
      </c>
      <c r="F916" t="s">
        <v>26</v>
      </c>
      <c r="G916" t="s">
        <v>27</v>
      </c>
      <c r="H916" t="s">
        <v>28</v>
      </c>
      <c r="I916">
        <v>90045</v>
      </c>
      <c r="J916" t="s">
        <v>29</v>
      </c>
      <c r="K916" t="s">
        <v>2105</v>
      </c>
      <c r="L916" t="s">
        <v>31</v>
      </c>
      <c r="M916" t="s">
        <v>227</v>
      </c>
      <c r="N916" t="s">
        <v>2106</v>
      </c>
      <c r="O916">
        <v>8.26</v>
      </c>
      <c r="P916">
        <v>2</v>
      </c>
      <c r="Q916">
        <v>0</v>
      </c>
      <c r="R916">
        <v>3.8</v>
      </c>
      <c r="S916" s="1">
        <v>42608</v>
      </c>
      <c r="T916">
        <v>2016</v>
      </c>
      <c r="U916" s="1">
        <v>42610</v>
      </c>
    </row>
    <row r="917" spans="1:21" x14ac:dyDescent="0.3">
      <c r="A917" t="s">
        <v>3820</v>
      </c>
      <c r="B917" t="s">
        <v>22</v>
      </c>
      <c r="C917" t="s">
        <v>3821</v>
      </c>
      <c r="D917" t="s">
        <v>3822</v>
      </c>
      <c r="E917" t="s">
        <v>80</v>
      </c>
      <c r="F917" t="s">
        <v>26</v>
      </c>
      <c r="G917" t="s">
        <v>49</v>
      </c>
      <c r="H917" t="s">
        <v>3823</v>
      </c>
      <c r="I917">
        <v>20016</v>
      </c>
      <c r="J917" t="s">
        <v>126</v>
      </c>
      <c r="K917" t="s">
        <v>3824</v>
      </c>
      <c r="L917" t="s">
        <v>31</v>
      </c>
      <c r="M917" t="s">
        <v>227</v>
      </c>
      <c r="N917" t="s">
        <v>3825</v>
      </c>
      <c r="O917">
        <v>33.92</v>
      </c>
      <c r="P917">
        <v>8</v>
      </c>
      <c r="Q917">
        <v>0</v>
      </c>
      <c r="R917">
        <v>13.23</v>
      </c>
      <c r="S917" s="1">
        <v>42502</v>
      </c>
      <c r="T917">
        <v>2016</v>
      </c>
      <c r="U917" s="1">
        <v>42655</v>
      </c>
    </row>
    <row r="918" spans="1:21" x14ac:dyDescent="0.3">
      <c r="A918" t="s">
        <v>3826</v>
      </c>
      <c r="B918" t="s">
        <v>35</v>
      </c>
      <c r="C918" t="s">
        <v>484</v>
      </c>
      <c r="D918" t="s">
        <v>485</v>
      </c>
      <c r="E918" t="s">
        <v>38</v>
      </c>
      <c r="F918" t="s">
        <v>26</v>
      </c>
      <c r="G918" t="s">
        <v>1023</v>
      </c>
      <c r="H918" t="s">
        <v>28</v>
      </c>
      <c r="I918">
        <v>92054</v>
      </c>
      <c r="J918" t="s">
        <v>29</v>
      </c>
      <c r="K918" t="s">
        <v>3827</v>
      </c>
      <c r="L918" t="s">
        <v>74</v>
      </c>
      <c r="M918" t="s">
        <v>157</v>
      </c>
      <c r="N918" t="s">
        <v>3828</v>
      </c>
      <c r="O918">
        <v>47.12</v>
      </c>
      <c r="P918">
        <v>8</v>
      </c>
      <c r="Q918">
        <v>0</v>
      </c>
      <c r="R918">
        <v>20.73</v>
      </c>
      <c r="S918" s="1">
        <v>42989</v>
      </c>
      <c r="T918">
        <v>2017</v>
      </c>
      <c r="U918" s="1">
        <v>43053</v>
      </c>
    </row>
    <row r="919" spans="1:21" x14ac:dyDescent="0.3">
      <c r="A919" t="s">
        <v>3829</v>
      </c>
      <c r="B919" t="s">
        <v>22</v>
      </c>
      <c r="C919" t="s">
        <v>3830</v>
      </c>
      <c r="D919" t="s">
        <v>3831</v>
      </c>
      <c r="E919" t="s">
        <v>25</v>
      </c>
      <c r="F919" t="s">
        <v>26</v>
      </c>
      <c r="G919" t="s">
        <v>1222</v>
      </c>
      <c r="H919" t="s">
        <v>493</v>
      </c>
      <c r="I919">
        <v>39503</v>
      </c>
      <c r="J919" t="s">
        <v>41</v>
      </c>
      <c r="K919" t="s">
        <v>3832</v>
      </c>
      <c r="L919" t="s">
        <v>31</v>
      </c>
      <c r="M919" t="s">
        <v>51</v>
      </c>
      <c r="N919" t="s">
        <v>3833</v>
      </c>
      <c r="O919">
        <v>31.36</v>
      </c>
      <c r="P919">
        <v>4</v>
      </c>
      <c r="Q919">
        <v>0</v>
      </c>
      <c r="R919">
        <v>15.68</v>
      </c>
      <c r="S919" s="1">
        <v>42393</v>
      </c>
      <c r="T919">
        <v>2016</v>
      </c>
      <c r="U919" s="1">
        <v>42395</v>
      </c>
    </row>
    <row r="920" spans="1:21" x14ac:dyDescent="0.3">
      <c r="A920" t="s">
        <v>3834</v>
      </c>
      <c r="B920" t="s">
        <v>22</v>
      </c>
      <c r="C920" t="s">
        <v>3835</v>
      </c>
      <c r="D920" t="s">
        <v>3836</v>
      </c>
      <c r="E920" t="s">
        <v>25</v>
      </c>
      <c r="F920" t="s">
        <v>26</v>
      </c>
      <c r="G920" t="s">
        <v>81</v>
      </c>
      <c r="H920" t="s">
        <v>82</v>
      </c>
      <c r="I920">
        <v>77095</v>
      </c>
      <c r="J920" t="s">
        <v>58</v>
      </c>
      <c r="K920" t="s">
        <v>3837</v>
      </c>
      <c r="L920" t="s">
        <v>91</v>
      </c>
      <c r="M920" t="s">
        <v>184</v>
      </c>
      <c r="N920" t="s">
        <v>3838</v>
      </c>
      <c r="O920">
        <v>134.38</v>
      </c>
      <c r="P920">
        <v>3</v>
      </c>
      <c r="Q920">
        <v>0.2</v>
      </c>
      <c r="R920">
        <v>6.72</v>
      </c>
      <c r="S920" s="1">
        <v>42103</v>
      </c>
      <c r="T920">
        <v>2015</v>
      </c>
      <c r="U920" s="1">
        <v>42194</v>
      </c>
    </row>
    <row r="921" spans="1:21" x14ac:dyDescent="0.3">
      <c r="A921" t="s">
        <v>3839</v>
      </c>
      <c r="B921" t="s">
        <v>22</v>
      </c>
      <c r="C921" t="s">
        <v>3372</v>
      </c>
      <c r="D921" t="s">
        <v>3373</v>
      </c>
      <c r="E921" t="s">
        <v>25</v>
      </c>
      <c r="F921" t="s">
        <v>26</v>
      </c>
      <c r="G921" t="s">
        <v>457</v>
      </c>
      <c r="H921" t="s">
        <v>768</v>
      </c>
      <c r="I921">
        <v>19805</v>
      </c>
      <c r="J921" t="s">
        <v>126</v>
      </c>
      <c r="K921" t="s">
        <v>1831</v>
      </c>
      <c r="L921" t="s">
        <v>31</v>
      </c>
      <c r="M921" t="s">
        <v>60</v>
      </c>
      <c r="N921" t="s">
        <v>1832</v>
      </c>
      <c r="O921">
        <v>77.55</v>
      </c>
      <c r="P921">
        <v>5</v>
      </c>
      <c r="Q921">
        <v>0</v>
      </c>
      <c r="R921">
        <v>21.71</v>
      </c>
      <c r="S921" s="1">
        <v>42134</v>
      </c>
      <c r="T921">
        <v>2015</v>
      </c>
      <c r="U921" s="1">
        <v>42226</v>
      </c>
    </row>
    <row r="922" spans="1:21" x14ac:dyDescent="0.3">
      <c r="A922" t="s">
        <v>3840</v>
      </c>
      <c r="B922" t="s">
        <v>724</v>
      </c>
      <c r="C922" t="s">
        <v>934</v>
      </c>
      <c r="D922" t="s">
        <v>935</v>
      </c>
      <c r="E922" t="s">
        <v>38</v>
      </c>
      <c r="F922" t="s">
        <v>26</v>
      </c>
      <c r="G922" t="s">
        <v>2771</v>
      </c>
      <c r="H922" t="s">
        <v>110</v>
      </c>
      <c r="I922">
        <v>48858</v>
      </c>
      <c r="J922" t="s">
        <v>58</v>
      </c>
      <c r="K922" t="s">
        <v>3841</v>
      </c>
      <c r="L922" t="s">
        <v>74</v>
      </c>
      <c r="M922" t="s">
        <v>157</v>
      </c>
      <c r="N922" t="s">
        <v>3842</v>
      </c>
      <c r="O922">
        <v>17.14</v>
      </c>
      <c r="P922">
        <v>2</v>
      </c>
      <c r="Q922">
        <v>0</v>
      </c>
      <c r="R922">
        <v>6.17</v>
      </c>
      <c r="S922" s="1">
        <v>42292</v>
      </c>
      <c r="T922">
        <v>2015</v>
      </c>
      <c r="U922" s="1">
        <v>42292</v>
      </c>
    </row>
    <row r="923" spans="1:21" x14ac:dyDescent="0.3">
      <c r="A923" t="s">
        <v>3843</v>
      </c>
      <c r="B923" t="s">
        <v>35</v>
      </c>
      <c r="C923" t="s">
        <v>1672</v>
      </c>
      <c r="D923" t="s">
        <v>1673</v>
      </c>
      <c r="E923" t="s">
        <v>25</v>
      </c>
      <c r="F923" t="s">
        <v>26</v>
      </c>
      <c r="G923" t="s">
        <v>162</v>
      </c>
      <c r="H923" t="s">
        <v>28</v>
      </c>
      <c r="I923">
        <v>94122</v>
      </c>
      <c r="J923" t="s">
        <v>29</v>
      </c>
      <c r="K923" t="s">
        <v>3844</v>
      </c>
      <c r="L923" t="s">
        <v>31</v>
      </c>
      <c r="M923" t="s">
        <v>60</v>
      </c>
      <c r="N923" t="s">
        <v>3845</v>
      </c>
      <c r="O923">
        <v>242.94</v>
      </c>
      <c r="P923">
        <v>3</v>
      </c>
      <c r="Q923">
        <v>0</v>
      </c>
      <c r="R923">
        <v>9.7200000000000006</v>
      </c>
      <c r="S923" s="1">
        <v>43072</v>
      </c>
      <c r="T923">
        <v>2017</v>
      </c>
      <c r="U923" s="1">
        <v>43072</v>
      </c>
    </row>
    <row r="924" spans="1:21" x14ac:dyDescent="0.3">
      <c r="A924" t="s">
        <v>3846</v>
      </c>
      <c r="B924" t="s">
        <v>35</v>
      </c>
      <c r="C924" t="s">
        <v>3847</v>
      </c>
      <c r="D924" t="s">
        <v>3848</v>
      </c>
      <c r="E924" t="s">
        <v>80</v>
      </c>
      <c r="F924" t="s">
        <v>26</v>
      </c>
      <c r="G924" t="s">
        <v>124</v>
      </c>
      <c r="H924" t="s">
        <v>125</v>
      </c>
      <c r="I924">
        <v>10009</v>
      </c>
      <c r="J924" t="s">
        <v>126</v>
      </c>
      <c r="K924" t="s">
        <v>3849</v>
      </c>
      <c r="L924" t="s">
        <v>74</v>
      </c>
      <c r="M924" t="s">
        <v>146</v>
      </c>
      <c r="N924" t="s">
        <v>3850</v>
      </c>
      <c r="O924">
        <v>434.65</v>
      </c>
      <c r="P924">
        <v>3</v>
      </c>
      <c r="Q924">
        <v>0.1</v>
      </c>
      <c r="R924">
        <v>62.78</v>
      </c>
      <c r="S924" s="1">
        <v>42486</v>
      </c>
      <c r="T924">
        <v>2016</v>
      </c>
      <c r="U924" s="1">
        <v>42486</v>
      </c>
    </row>
    <row r="925" spans="1:21" x14ac:dyDescent="0.3">
      <c r="A925" t="s">
        <v>3851</v>
      </c>
      <c r="B925" t="s">
        <v>35</v>
      </c>
      <c r="C925" t="s">
        <v>2896</v>
      </c>
      <c r="D925" t="s">
        <v>2897</v>
      </c>
      <c r="E925" t="s">
        <v>80</v>
      </c>
      <c r="F925" t="s">
        <v>26</v>
      </c>
      <c r="G925" t="s">
        <v>3096</v>
      </c>
      <c r="H925" t="s">
        <v>283</v>
      </c>
      <c r="I925">
        <v>8861</v>
      </c>
      <c r="J925" t="s">
        <v>126</v>
      </c>
      <c r="K925" t="s">
        <v>2176</v>
      </c>
      <c r="L925" t="s">
        <v>31</v>
      </c>
      <c r="M925" t="s">
        <v>60</v>
      </c>
      <c r="N925" t="s">
        <v>2177</v>
      </c>
      <c r="O925">
        <v>166.45</v>
      </c>
      <c r="P925">
        <v>5</v>
      </c>
      <c r="Q925">
        <v>0</v>
      </c>
      <c r="R925">
        <v>39.950000000000003</v>
      </c>
      <c r="S925" s="1">
        <v>42783</v>
      </c>
      <c r="T925">
        <v>2017</v>
      </c>
      <c r="U925" s="1">
        <v>42789</v>
      </c>
    </row>
    <row r="926" spans="1:21" x14ac:dyDescent="0.3">
      <c r="A926" t="s">
        <v>3852</v>
      </c>
      <c r="B926" t="s">
        <v>22</v>
      </c>
      <c r="C926" t="s">
        <v>3622</v>
      </c>
      <c r="D926" t="s">
        <v>3623</v>
      </c>
      <c r="E926" t="s">
        <v>38</v>
      </c>
      <c r="F926" t="s">
        <v>26</v>
      </c>
      <c r="G926" t="s">
        <v>162</v>
      </c>
      <c r="H926" t="s">
        <v>28</v>
      </c>
      <c r="I926">
        <v>94110</v>
      </c>
      <c r="J926" t="s">
        <v>29</v>
      </c>
      <c r="K926" t="s">
        <v>3853</v>
      </c>
      <c r="L926" t="s">
        <v>31</v>
      </c>
      <c r="M926" t="s">
        <v>350</v>
      </c>
      <c r="N926" t="s">
        <v>3854</v>
      </c>
      <c r="O926">
        <v>2.88</v>
      </c>
      <c r="P926">
        <v>1</v>
      </c>
      <c r="Q926">
        <v>0</v>
      </c>
      <c r="R926">
        <v>1.35</v>
      </c>
      <c r="S926" s="1">
        <v>42910</v>
      </c>
      <c r="T926">
        <v>2017</v>
      </c>
      <c r="U926" s="1">
        <v>42912</v>
      </c>
    </row>
    <row r="927" spans="1:21" x14ac:dyDescent="0.3">
      <c r="A927" t="s">
        <v>3855</v>
      </c>
      <c r="B927" t="s">
        <v>35</v>
      </c>
      <c r="C927" t="s">
        <v>1815</v>
      </c>
      <c r="D927" t="s">
        <v>1816</v>
      </c>
      <c r="E927" t="s">
        <v>25</v>
      </c>
      <c r="F927" t="s">
        <v>26</v>
      </c>
      <c r="G927" t="s">
        <v>3411</v>
      </c>
      <c r="H927" t="s">
        <v>89</v>
      </c>
      <c r="I927">
        <v>61032</v>
      </c>
      <c r="J927" t="s">
        <v>58</v>
      </c>
      <c r="K927" t="s">
        <v>151</v>
      </c>
      <c r="L927" t="s">
        <v>31</v>
      </c>
      <c r="M927" t="s">
        <v>60</v>
      </c>
      <c r="N927" t="s">
        <v>152</v>
      </c>
      <c r="O927">
        <v>45.25</v>
      </c>
      <c r="P927">
        <v>2</v>
      </c>
      <c r="Q927">
        <v>0.2</v>
      </c>
      <c r="R927">
        <v>3.96</v>
      </c>
      <c r="S927" s="1">
        <v>41764</v>
      </c>
      <c r="T927">
        <v>2014</v>
      </c>
      <c r="U927" s="1">
        <v>41917</v>
      </c>
    </row>
    <row r="928" spans="1:21" x14ac:dyDescent="0.3">
      <c r="A928" t="s">
        <v>3856</v>
      </c>
      <c r="B928" t="s">
        <v>35</v>
      </c>
      <c r="C928" t="s">
        <v>3857</v>
      </c>
      <c r="D928" t="s">
        <v>3858</v>
      </c>
      <c r="E928" t="s">
        <v>38</v>
      </c>
      <c r="F928" t="s">
        <v>26</v>
      </c>
      <c r="G928" t="s">
        <v>630</v>
      </c>
      <c r="H928" t="s">
        <v>103</v>
      </c>
      <c r="I928">
        <v>32216</v>
      </c>
      <c r="J928" t="s">
        <v>41</v>
      </c>
      <c r="K928" t="s">
        <v>3859</v>
      </c>
      <c r="L928" t="s">
        <v>31</v>
      </c>
      <c r="M928" t="s">
        <v>32</v>
      </c>
      <c r="N928" t="s">
        <v>3860</v>
      </c>
      <c r="O928">
        <v>3</v>
      </c>
      <c r="P928">
        <v>1</v>
      </c>
      <c r="Q928">
        <v>0.2</v>
      </c>
      <c r="R928">
        <v>1.05</v>
      </c>
      <c r="S928" s="1">
        <v>42631</v>
      </c>
      <c r="T928">
        <v>2016</v>
      </c>
      <c r="U928" s="1">
        <v>42635</v>
      </c>
    </row>
    <row r="929" spans="1:21" x14ac:dyDescent="0.3">
      <c r="A929" t="s">
        <v>3861</v>
      </c>
      <c r="B929" t="s">
        <v>22</v>
      </c>
      <c r="C929" t="s">
        <v>63</v>
      </c>
      <c r="D929" t="s">
        <v>64</v>
      </c>
      <c r="E929" t="s">
        <v>38</v>
      </c>
      <c r="F929" t="s">
        <v>26</v>
      </c>
      <c r="G929" t="s">
        <v>199</v>
      </c>
      <c r="H929" t="s">
        <v>200</v>
      </c>
      <c r="I929">
        <v>19120</v>
      </c>
      <c r="J929" t="s">
        <v>126</v>
      </c>
      <c r="K929" t="s">
        <v>3862</v>
      </c>
      <c r="L929" t="s">
        <v>74</v>
      </c>
      <c r="M929" t="s">
        <v>157</v>
      </c>
      <c r="N929" t="s">
        <v>3863</v>
      </c>
      <c r="O929">
        <v>15.01</v>
      </c>
      <c r="P929">
        <v>2</v>
      </c>
      <c r="Q929">
        <v>0.2</v>
      </c>
      <c r="R929">
        <v>1.5</v>
      </c>
      <c r="S929" s="1">
        <v>42821</v>
      </c>
      <c r="T929">
        <v>2017</v>
      </c>
      <c r="U929" s="1">
        <v>42823</v>
      </c>
    </row>
    <row r="930" spans="1:21" x14ac:dyDescent="0.3">
      <c r="A930" t="s">
        <v>3864</v>
      </c>
      <c r="B930" t="s">
        <v>22</v>
      </c>
      <c r="C930" t="s">
        <v>2849</v>
      </c>
      <c r="D930" t="s">
        <v>2850</v>
      </c>
      <c r="E930" t="s">
        <v>38</v>
      </c>
      <c r="F930" t="s">
        <v>26</v>
      </c>
      <c r="G930" t="s">
        <v>981</v>
      </c>
      <c r="H930" t="s">
        <v>125</v>
      </c>
      <c r="I930">
        <v>13021</v>
      </c>
      <c r="J930" t="s">
        <v>126</v>
      </c>
      <c r="K930" t="s">
        <v>3865</v>
      </c>
      <c r="L930" t="s">
        <v>31</v>
      </c>
      <c r="M930" t="s">
        <v>350</v>
      </c>
      <c r="N930" t="s">
        <v>3866</v>
      </c>
      <c r="O930">
        <v>29.61</v>
      </c>
      <c r="P930">
        <v>9</v>
      </c>
      <c r="Q930">
        <v>0</v>
      </c>
      <c r="R930">
        <v>13.32</v>
      </c>
      <c r="S930" s="1">
        <v>42565</v>
      </c>
      <c r="T930">
        <v>2016</v>
      </c>
      <c r="U930" s="1">
        <v>42569</v>
      </c>
    </row>
    <row r="931" spans="1:21" x14ac:dyDescent="0.3">
      <c r="A931" t="s">
        <v>3867</v>
      </c>
      <c r="B931" t="s">
        <v>724</v>
      </c>
      <c r="C931" t="s">
        <v>3868</v>
      </c>
      <c r="D931" t="s">
        <v>3869</v>
      </c>
      <c r="E931" t="s">
        <v>38</v>
      </c>
      <c r="F931" t="s">
        <v>26</v>
      </c>
      <c r="G931" t="s">
        <v>1796</v>
      </c>
      <c r="H931" t="s">
        <v>40</v>
      </c>
      <c r="I931">
        <v>27604</v>
      </c>
      <c r="J931" t="s">
        <v>41</v>
      </c>
      <c r="K931" t="s">
        <v>1953</v>
      </c>
      <c r="L931" t="s">
        <v>91</v>
      </c>
      <c r="M931" t="s">
        <v>92</v>
      </c>
      <c r="N931" t="s">
        <v>1954</v>
      </c>
      <c r="O931">
        <v>863.93</v>
      </c>
      <c r="P931">
        <v>9</v>
      </c>
      <c r="Q931">
        <v>0.2</v>
      </c>
      <c r="R931">
        <v>86.39</v>
      </c>
      <c r="S931" s="1">
        <v>42381</v>
      </c>
      <c r="T931">
        <v>2016</v>
      </c>
      <c r="U931" s="1">
        <v>42381</v>
      </c>
    </row>
    <row r="932" spans="1:21" x14ac:dyDescent="0.3">
      <c r="A932" t="s">
        <v>3870</v>
      </c>
      <c r="B932" t="s">
        <v>35</v>
      </c>
      <c r="C932" t="s">
        <v>970</v>
      </c>
      <c r="D932" t="s">
        <v>971</v>
      </c>
      <c r="E932" t="s">
        <v>38</v>
      </c>
      <c r="F932" t="s">
        <v>26</v>
      </c>
      <c r="G932" t="s">
        <v>479</v>
      </c>
      <c r="H932" t="s">
        <v>526</v>
      </c>
      <c r="I932">
        <v>47374</v>
      </c>
      <c r="J932" t="s">
        <v>58</v>
      </c>
      <c r="K932" t="s">
        <v>3871</v>
      </c>
      <c r="L932" t="s">
        <v>91</v>
      </c>
      <c r="M932" t="s">
        <v>92</v>
      </c>
      <c r="N932" t="s">
        <v>3872</v>
      </c>
      <c r="O932">
        <v>440.91</v>
      </c>
      <c r="P932">
        <v>9</v>
      </c>
      <c r="Q932">
        <v>0</v>
      </c>
      <c r="R932">
        <v>123.45</v>
      </c>
      <c r="S932" s="1">
        <v>42545</v>
      </c>
      <c r="T932">
        <v>2016</v>
      </c>
      <c r="U932" s="1">
        <v>42551</v>
      </c>
    </row>
    <row r="933" spans="1:21" x14ac:dyDescent="0.3">
      <c r="A933" t="s">
        <v>3873</v>
      </c>
      <c r="B933" t="s">
        <v>114</v>
      </c>
      <c r="C933" t="s">
        <v>3379</v>
      </c>
      <c r="D933" t="s">
        <v>3380</v>
      </c>
      <c r="E933" t="s">
        <v>38</v>
      </c>
      <c r="F933" t="s">
        <v>26</v>
      </c>
      <c r="G933" t="s">
        <v>2136</v>
      </c>
      <c r="H933" t="s">
        <v>1945</v>
      </c>
      <c r="I933">
        <v>97206</v>
      </c>
      <c r="J933" t="s">
        <v>29</v>
      </c>
      <c r="K933" t="s">
        <v>3874</v>
      </c>
      <c r="L933" t="s">
        <v>91</v>
      </c>
      <c r="M933" t="s">
        <v>92</v>
      </c>
      <c r="N933" t="s">
        <v>3875</v>
      </c>
      <c r="O933">
        <v>344.7</v>
      </c>
      <c r="P933">
        <v>2</v>
      </c>
      <c r="Q933">
        <v>0.2</v>
      </c>
      <c r="R933">
        <v>38.78</v>
      </c>
      <c r="S933" s="1">
        <v>42873</v>
      </c>
      <c r="T933">
        <v>2017</v>
      </c>
      <c r="U933" s="1">
        <v>42875</v>
      </c>
    </row>
    <row r="934" spans="1:21" x14ac:dyDescent="0.3">
      <c r="A934" t="s">
        <v>3876</v>
      </c>
      <c r="B934" t="s">
        <v>35</v>
      </c>
      <c r="C934" t="s">
        <v>1171</v>
      </c>
      <c r="D934" t="s">
        <v>1172</v>
      </c>
      <c r="E934" t="s">
        <v>38</v>
      </c>
      <c r="F934" t="s">
        <v>26</v>
      </c>
      <c r="G934" t="s">
        <v>486</v>
      </c>
      <c r="H934" t="s">
        <v>487</v>
      </c>
      <c r="I934">
        <v>80027</v>
      </c>
      <c r="J934" t="s">
        <v>29</v>
      </c>
      <c r="K934" t="s">
        <v>3877</v>
      </c>
      <c r="L934" t="s">
        <v>91</v>
      </c>
      <c r="M934" t="s">
        <v>92</v>
      </c>
      <c r="N934" t="s">
        <v>3878</v>
      </c>
      <c r="O934">
        <v>201.58</v>
      </c>
      <c r="P934">
        <v>2</v>
      </c>
      <c r="Q934">
        <v>0.2</v>
      </c>
      <c r="R934">
        <v>20.16</v>
      </c>
      <c r="S934" s="1">
        <v>42343</v>
      </c>
      <c r="T934">
        <v>2015</v>
      </c>
      <c r="U934" s="1">
        <v>42343</v>
      </c>
    </row>
    <row r="935" spans="1:21" x14ac:dyDescent="0.3">
      <c r="A935" t="s">
        <v>3879</v>
      </c>
      <c r="B935" t="s">
        <v>22</v>
      </c>
      <c r="C935" t="s">
        <v>2919</v>
      </c>
      <c r="D935" t="s">
        <v>2920</v>
      </c>
      <c r="E935" t="s">
        <v>80</v>
      </c>
      <c r="F935" t="s">
        <v>26</v>
      </c>
      <c r="G935" t="s">
        <v>48</v>
      </c>
      <c r="H935" t="s">
        <v>49</v>
      </c>
      <c r="I935">
        <v>98115</v>
      </c>
      <c r="J935" t="s">
        <v>29</v>
      </c>
      <c r="K935" t="s">
        <v>3880</v>
      </c>
      <c r="L935" t="s">
        <v>74</v>
      </c>
      <c r="M935" t="s">
        <v>75</v>
      </c>
      <c r="N935" t="s">
        <v>3881</v>
      </c>
      <c r="O935">
        <v>521.96</v>
      </c>
      <c r="P935">
        <v>2</v>
      </c>
      <c r="Q935">
        <v>0</v>
      </c>
      <c r="R935">
        <v>88.73</v>
      </c>
      <c r="S935" s="1">
        <v>42806</v>
      </c>
      <c r="T935">
        <v>2017</v>
      </c>
      <c r="U935" s="1">
        <v>42928</v>
      </c>
    </row>
    <row r="936" spans="1:21" x14ac:dyDescent="0.3">
      <c r="A936" t="s">
        <v>3882</v>
      </c>
      <c r="B936" t="s">
        <v>35</v>
      </c>
      <c r="C936" t="s">
        <v>240</v>
      </c>
      <c r="D936" t="s">
        <v>241</v>
      </c>
      <c r="E936" t="s">
        <v>38</v>
      </c>
      <c r="F936" t="s">
        <v>26</v>
      </c>
      <c r="G936" t="s">
        <v>2530</v>
      </c>
      <c r="H936" t="s">
        <v>965</v>
      </c>
      <c r="I936">
        <v>21215</v>
      </c>
      <c r="J936" t="s">
        <v>126</v>
      </c>
      <c r="K936" t="s">
        <v>1631</v>
      </c>
      <c r="L936" t="s">
        <v>31</v>
      </c>
      <c r="M936" t="s">
        <v>227</v>
      </c>
      <c r="N936" t="s">
        <v>1632</v>
      </c>
      <c r="O936">
        <v>8.2200000000000006</v>
      </c>
      <c r="P936">
        <v>3</v>
      </c>
      <c r="Q936">
        <v>0</v>
      </c>
      <c r="R936">
        <v>2.2200000000000002</v>
      </c>
      <c r="S936" s="1">
        <v>42350</v>
      </c>
      <c r="T936">
        <v>2015</v>
      </c>
      <c r="U936" s="1">
        <v>42355</v>
      </c>
    </row>
    <row r="937" spans="1:21" x14ac:dyDescent="0.3">
      <c r="A937" t="s">
        <v>3883</v>
      </c>
      <c r="B937" t="s">
        <v>114</v>
      </c>
      <c r="C937" t="s">
        <v>686</v>
      </c>
      <c r="D937" t="s">
        <v>687</v>
      </c>
      <c r="E937" t="s">
        <v>25</v>
      </c>
      <c r="F937" t="s">
        <v>26</v>
      </c>
      <c r="G937" t="s">
        <v>162</v>
      </c>
      <c r="H937" t="s">
        <v>28</v>
      </c>
      <c r="I937">
        <v>94109</v>
      </c>
      <c r="J937" t="s">
        <v>29</v>
      </c>
      <c r="K937" t="s">
        <v>3884</v>
      </c>
      <c r="L937" t="s">
        <v>31</v>
      </c>
      <c r="M937" t="s">
        <v>43</v>
      </c>
      <c r="N937" t="s">
        <v>3885</v>
      </c>
      <c r="O937">
        <v>45.36</v>
      </c>
      <c r="P937">
        <v>7</v>
      </c>
      <c r="Q937">
        <v>0</v>
      </c>
      <c r="R937">
        <v>21.77</v>
      </c>
      <c r="S937" s="1">
        <v>42287</v>
      </c>
      <c r="T937">
        <v>2015</v>
      </c>
      <c r="U937" s="1">
        <v>42318</v>
      </c>
    </row>
    <row r="938" spans="1:21" x14ac:dyDescent="0.3">
      <c r="A938" t="s">
        <v>3886</v>
      </c>
      <c r="B938" t="s">
        <v>22</v>
      </c>
      <c r="C938" t="s">
        <v>3051</v>
      </c>
      <c r="D938" t="s">
        <v>3052</v>
      </c>
      <c r="E938" t="s">
        <v>80</v>
      </c>
      <c r="F938" t="s">
        <v>26</v>
      </c>
      <c r="G938" t="s">
        <v>27</v>
      </c>
      <c r="H938" t="s">
        <v>28</v>
      </c>
      <c r="I938">
        <v>90004</v>
      </c>
      <c r="J938" t="s">
        <v>29</v>
      </c>
      <c r="K938" t="s">
        <v>3887</v>
      </c>
      <c r="L938" t="s">
        <v>31</v>
      </c>
      <c r="M938" t="s">
        <v>43</v>
      </c>
      <c r="N938" t="s">
        <v>3888</v>
      </c>
      <c r="O938">
        <v>61.96</v>
      </c>
      <c r="P938">
        <v>2</v>
      </c>
      <c r="Q938">
        <v>0</v>
      </c>
      <c r="R938">
        <v>27.88</v>
      </c>
      <c r="S938" s="1">
        <v>42112</v>
      </c>
      <c r="T938">
        <v>2015</v>
      </c>
      <c r="U938" s="1">
        <v>42114</v>
      </c>
    </row>
    <row r="939" spans="1:21" x14ac:dyDescent="0.3">
      <c r="A939" t="s">
        <v>3889</v>
      </c>
      <c r="B939" t="s">
        <v>35</v>
      </c>
      <c r="C939" t="s">
        <v>2653</v>
      </c>
      <c r="D939" t="s">
        <v>2654</v>
      </c>
      <c r="E939" t="s">
        <v>80</v>
      </c>
      <c r="F939" t="s">
        <v>26</v>
      </c>
      <c r="G939" t="s">
        <v>48</v>
      </c>
      <c r="H939" t="s">
        <v>49</v>
      </c>
      <c r="I939">
        <v>98103</v>
      </c>
      <c r="J939" t="s">
        <v>29</v>
      </c>
      <c r="K939" t="s">
        <v>3890</v>
      </c>
      <c r="L939" t="s">
        <v>31</v>
      </c>
      <c r="M939" t="s">
        <v>227</v>
      </c>
      <c r="N939" t="s">
        <v>1829</v>
      </c>
      <c r="O939">
        <v>7.58</v>
      </c>
      <c r="P939">
        <v>1</v>
      </c>
      <c r="Q939">
        <v>0</v>
      </c>
      <c r="R939">
        <v>2.96</v>
      </c>
      <c r="S939" s="1">
        <v>42744</v>
      </c>
      <c r="T939">
        <v>2017</v>
      </c>
      <c r="U939" s="1">
        <v>42925</v>
      </c>
    </row>
    <row r="940" spans="1:21" x14ac:dyDescent="0.3">
      <c r="A940" t="s">
        <v>3891</v>
      </c>
      <c r="B940" t="s">
        <v>724</v>
      </c>
      <c r="C940" t="s">
        <v>1640</v>
      </c>
      <c r="D940" t="s">
        <v>1641</v>
      </c>
      <c r="E940" t="s">
        <v>38</v>
      </c>
      <c r="F940" t="s">
        <v>26</v>
      </c>
      <c r="G940" t="s">
        <v>3892</v>
      </c>
      <c r="H940" t="s">
        <v>689</v>
      </c>
      <c r="I940">
        <v>30605</v>
      </c>
      <c r="J940" t="s">
        <v>41</v>
      </c>
      <c r="K940" t="s">
        <v>2867</v>
      </c>
      <c r="L940" t="s">
        <v>31</v>
      </c>
      <c r="M940" t="s">
        <v>32</v>
      </c>
      <c r="N940" t="s">
        <v>2868</v>
      </c>
      <c r="O940">
        <v>14.73</v>
      </c>
      <c r="P940">
        <v>3</v>
      </c>
      <c r="Q940">
        <v>0</v>
      </c>
      <c r="R940">
        <v>7.22</v>
      </c>
      <c r="S940" s="1">
        <v>42512</v>
      </c>
      <c r="T940">
        <v>2016</v>
      </c>
      <c r="U940" s="1">
        <v>42512</v>
      </c>
    </row>
    <row r="941" spans="1:21" x14ac:dyDescent="0.3">
      <c r="A941" t="s">
        <v>3893</v>
      </c>
      <c r="B941" t="s">
        <v>35</v>
      </c>
      <c r="C941" t="s">
        <v>3496</v>
      </c>
      <c r="D941" t="s">
        <v>3497</v>
      </c>
      <c r="E941" t="s">
        <v>38</v>
      </c>
      <c r="F941" t="s">
        <v>26</v>
      </c>
      <c r="G941" t="s">
        <v>162</v>
      </c>
      <c r="H941" t="s">
        <v>28</v>
      </c>
      <c r="I941">
        <v>94110</v>
      </c>
      <c r="J941" t="s">
        <v>29</v>
      </c>
      <c r="K941" t="s">
        <v>1336</v>
      </c>
      <c r="L941" t="s">
        <v>31</v>
      </c>
      <c r="M941" t="s">
        <v>51</v>
      </c>
      <c r="N941" t="s">
        <v>1337</v>
      </c>
      <c r="O941">
        <v>123.14</v>
      </c>
      <c r="P941">
        <v>7</v>
      </c>
      <c r="Q941">
        <v>0.2</v>
      </c>
      <c r="R941">
        <v>46.18</v>
      </c>
      <c r="S941" s="1">
        <v>41831</v>
      </c>
      <c r="T941">
        <v>2014</v>
      </c>
      <c r="U941" s="1">
        <v>41984</v>
      </c>
    </row>
    <row r="942" spans="1:21" x14ac:dyDescent="0.3">
      <c r="A942" t="s">
        <v>3894</v>
      </c>
      <c r="B942" t="s">
        <v>22</v>
      </c>
      <c r="C942" t="s">
        <v>2210</v>
      </c>
      <c r="D942" t="s">
        <v>2211</v>
      </c>
      <c r="E942" t="s">
        <v>38</v>
      </c>
      <c r="F942" t="s">
        <v>26</v>
      </c>
      <c r="G942" t="s">
        <v>313</v>
      </c>
      <c r="H942" t="s">
        <v>82</v>
      </c>
      <c r="I942">
        <v>75217</v>
      </c>
      <c r="J942" t="s">
        <v>58</v>
      </c>
      <c r="K942" t="s">
        <v>3895</v>
      </c>
      <c r="L942" t="s">
        <v>91</v>
      </c>
      <c r="M942" t="s">
        <v>184</v>
      </c>
      <c r="N942" t="s">
        <v>3896</v>
      </c>
      <c r="O942">
        <v>15.58</v>
      </c>
      <c r="P942">
        <v>3</v>
      </c>
      <c r="Q942">
        <v>0.2</v>
      </c>
      <c r="R942">
        <v>3.31</v>
      </c>
      <c r="S942" s="1">
        <v>42569</v>
      </c>
      <c r="T942">
        <v>2016</v>
      </c>
      <c r="U942" s="1">
        <v>42574</v>
      </c>
    </row>
    <row r="943" spans="1:21" x14ac:dyDescent="0.3">
      <c r="A943" t="s">
        <v>3897</v>
      </c>
      <c r="B943" t="s">
        <v>35</v>
      </c>
      <c r="C943" t="s">
        <v>745</v>
      </c>
      <c r="D943" t="s">
        <v>746</v>
      </c>
      <c r="E943" t="s">
        <v>25</v>
      </c>
      <c r="F943" t="s">
        <v>26</v>
      </c>
      <c r="G943" t="s">
        <v>124</v>
      </c>
      <c r="H943" t="s">
        <v>125</v>
      </c>
      <c r="I943">
        <v>10035</v>
      </c>
      <c r="J943" t="s">
        <v>126</v>
      </c>
      <c r="K943" t="s">
        <v>3898</v>
      </c>
      <c r="L943" t="s">
        <v>74</v>
      </c>
      <c r="M943" t="s">
        <v>146</v>
      </c>
      <c r="N943" t="s">
        <v>3899</v>
      </c>
      <c r="O943">
        <v>658.75</v>
      </c>
      <c r="P943">
        <v>3</v>
      </c>
      <c r="Q943">
        <v>0.1</v>
      </c>
      <c r="R943">
        <v>146.38999999999999</v>
      </c>
      <c r="S943" s="1">
        <v>42555</v>
      </c>
      <c r="T943">
        <v>2016</v>
      </c>
      <c r="U943" s="1">
        <v>42708</v>
      </c>
    </row>
    <row r="944" spans="1:21" x14ac:dyDescent="0.3">
      <c r="A944" t="s">
        <v>3900</v>
      </c>
      <c r="B944" t="s">
        <v>114</v>
      </c>
      <c r="C944" t="s">
        <v>1528</v>
      </c>
      <c r="D944" t="s">
        <v>1529</v>
      </c>
      <c r="E944" t="s">
        <v>25</v>
      </c>
      <c r="F944" t="s">
        <v>26</v>
      </c>
      <c r="G944" t="s">
        <v>48</v>
      </c>
      <c r="H944" t="s">
        <v>49</v>
      </c>
      <c r="I944">
        <v>98103</v>
      </c>
      <c r="J944" t="s">
        <v>29</v>
      </c>
      <c r="K944" t="s">
        <v>3901</v>
      </c>
      <c r="L944" t="s">
        <v>31</v>
      </c>
      <c r="M944" t="s">
        <v>43</v>
      </c>
      <c r="N944" t="s">
        <v>3902</v>
      </c>
      <c r="O944">
        <v>33.4</v>
      </c>
      <c r="P944">
        <v>5</v>
      </c>
      <c r="Q944">
        <v>0</v>
      </c>
      <c r="R944">
        <v>16.03</v>
      </c>
      <c r="S944" s="1">
        <v>42728</v>
      </c>
      <c r="T944">
        <v>2016</v>
      </c>
      <c r="U944" s="1">
        <v>42729</v>
      </c>
    </row>
    <row r="945" spans="1:21" x14ac:dyDescent="0.3">
      <c r="A945" t="s">
        <v>3903</v>
      </c>
      <c r="B945" t="s">
        <v>114</v>
      </c>
      <c r="C945" t="s">
        <v>1149</v>
      </c>
      <c r="D945" t="s">
        <v>1150</v>
      </c>
      <c r="E945" t="s">
        <v>25</v>
      </c>
      <c r="F945" t="s">
        <v>26</v>
      </c>
      <c r="G945" t="s">
        <v>1841</v>
      </c>
      <c r="H945" t="s">
        <v>49</v>
      </c>
      <c r="I945">
        <v>99207</v>
      </c>
      <c r="J945" t="s">
        <v>29</v>
      </c>
      <c r="K945" t="s">
        <v>3904</v>
      </c>
      <c r="L945" t="s">
        <v>91</v>
      </c>
      <c r="M945" t="s">
        <v>501</v>
      </c>
      <c r="N945" t="s">
        <v>3905</v>
      </c>
      <c r="O945">
        <v>837.6</v>
      </c>
      <c r="P945">
        <v>3</v>
      </c>
      <c r="Q945">
        <v>0.2</v>
      </c>
      <c r="R945">
        <v>62.82</v>
      </c>
      <c r="S945" s="1">
        <v>42561</v>
      </c>
      <c r="T945">
        <v>2016</v>
      </c>
      <c r="U945" s="1">
        <v>42623</v>
      </c>
    </row>
    <row r="946" spans="1:21" x14ac:dyDescent="0.3">
      <c r="A946" t="s">
        <v>3906</v>
      </c>
      <c r="B946" t="s">
        <v>35</v>
      </c>
      <c r="C946" t="s">
        <v>3907</v>
      </c>
      <c r="D946" t="s">
        <v>3908</v>
      </c>
      <c r="E946" t="s">
        <v>38</v>
      </c>
      <c r="F946" t="s">
        <v>26</v>
      </c>
      <c r="G946" t="s">
        <v>3909</v>
      </c>
      <c r="H946" t="s">
        <v>82</v>
      </c>
      <c r="I946">
        <v>78745</v>
      </c>
      <c r="J946" t="s">
        <v>58</v>
      </c>
      <c r="K946" t="s">
        <v>3910</v>
      </c>
      <c r="L946" t="s">
        <v>91</v>
      </c>
      <c r="M946" t="s">
        <v>184</v>
      </c>
      <c r="N946" t="s">
        <v>3911</v>
      </c>
      <c r="O946">
        <v>22.37</v>
      </c>
      <c r="P946">
        <v>4</v>
      </c>
      <c r="Q946">
        <v>0.2</v>
      </c>
      <c r="R946">
        <v>6.43</v>
      </c>
      <c r="S946" s="1">
        <v>42350</v>
      </c>
      <c r="T946">
        <v>2015</v>
      </c>
      <c r="U946" s="1">
        <v>42354</v>
      </c>
    </row>
    <row r="947" spans="1:21" x14ac:dyDescent="0.3">
      <c r="A947" t="s">
        <v>3912</v>
      </c>
      <c r="B947" t="s">
        <v>114</v>
      </c>
      <c r="C947" t="s">
        <v>3913</v>
      </c>
      <c r="D947" t="s">
        <v>3914</v>
      </c>
      <c r="E947" t="s">
        <v>38</v>
      </c>
      <c r="F947" t="s">
        <v>26</v>
      </c>
      <c r="G947" t="s">
        <v>162</v>
      </c>
      <c r="H947" t="s">
        <v>28</v>
      </c>
      <c r="I947">
        <v>94110</v>
      </c>
      <c r="J947" t="s">
        <v>29</v>
      </c>
      <c r="K947" t="s">
        <v>1970</v>
      </c>
      <c r="L947" t="s">
        <v>31</v>
      </c>
      <c r="M947" t="s">
        <v>227</v>
      </c>
      <c r="N947" t="s">
        <v>1971</v>
      </c>
      <c r="O947">
        <v>27.76</v>
      </c>
      <c r="P947">
        <v>4</v>
      </c>
      <c r="Q947">
        <v>0</v>
      </c>
      <c r="R947">
        <v>9.99</v>
      </c>
      <c r="S947" s="1">
        <v>43063</v>
      </c>
      <c r="T947">
        <v>2017</v>
      </c>
      <c r="U947" s="1">
        <v>43066</v>
      </c>
    </row>
    <row r="948" spans="1:21" x14ac:dyDescent="0.3">
      <c r="A948" t="s">
        <v>3915</v>
      </c>
      <c r="B948" t="s">
        <v>35</v>
      </c>
      <c r="C948" t="s">
        <v>1542</v>
      </c>
      <c r="D948" t="s">
        <v>1543</v>
      </c>
      <c r="E948" t="s">
        <v>80</v>
      </c>
      <c r="F948" t="s">
        <v>26</v>
      </c>
      <c r="G948" t="s">
        <v>124</v>
      </c>
      <c r="H948" t="s">
        <v>125</v>
      </c>
      <c r="I948">
        <v>10009</v>
      </c>
      <c r="J948" t="s">
        <v>126</v>
      </c>
      <c r="K948" t="s">
        <v>1658</v>
      </c>
      <c r="L948" t="s">
        <v>31</v>
      </c>
      <c r="M948" t="s">
        <v>227</v>
      </c>
      <c r="N948" t="s">
        <v>1659</v>
      </c>
      <c r="O948">
        <v>25.99</v>
      </c>
      <c r="P948">
        <v>1</v>
      </c>
      <c r="Q948">
        <v>0</v>
      </c>
      <c r="R948">
        <v>7.54</v>
      </c>
      <c r="S948" s="1">
        <v>42118</v>
      </c>
      <c r="T948">
        <v>2015</v>
      </c>
      <c r="U948" s="1">
        <v>42122</v>
      </c>
    </row>
    <row r="949" spans="1:21" x14ac:dyDescent="0.3">
      <c r="A949" t="s">
        <v>3916</v>
      </c>
      <c r="B949" t="s">
        <v>724</v>
      </c>
      <c r="C949" t="s">
        <v>3917</v>
      </c>
      <c r="D949" t="s">
        <v>3918</v>
      </c>
      <c r="E949" t="s">
        <v>38</v>
      </c>
      <c r="F949" t="s">
        <v>26</v>
      </c>
      <c r="G949" t="s">
        <v>630</v>
      </c>
      <c r="H949" t="s">
        <v>40</v>
      </c>
      <c r="I949">
        <v>28540</v>
      </c>
      <c r="J949" t="s">
        <v>41</v>
      </c>
      <c r="K949" t="s">
        <v>3919</v>
      </c>
      <c r="L949" t="s">
        <v>31</v>
      </c>
      <c r="M949" t="s">
        <v>43</v>
      </c>
      <c r="N949" t="s">
        <v>3920</v>
      </c>
      <c r="O949">
        <v>25.34</v>
      </c>
      <c r="P949">
        <v>4</v>
      </c>
      <c r="Q949">
        <v>0.2</v>
      </c>
      <c r="R949">
        <v>9.19</v>
      </c>
      <c r="S949" s="1">
        <v>42772</v>
      </c>
      <c r="T949">
        <v>2017</v>
      </c>
      <c r="U949" s="1">
        <v>42800</v>
      </c>
    </row>
    <row r="950" spans="1:21" x14ac:dyDescent="0.3">
      <c r="A950" t="s">
        <v>3921</v>
      </c>
      <c r="B950" t="s">
        <v>22</v>
      </c>
      <c r="C950" t="s">
        <v>1876</v>
      </c>
      <c r="D950" t="s">
        <v>1877</v>
      </c>
      <c r="E950" t="s">
        <v>38</v>
      </c>
      <c r="F950" t="s">
        <v>26</v>
      </c>
      <c r="G950" t="s">
        <v>3922</v>
      </c>
      <c r="H950" t="s">
        <v>604</v>
      </c>
      <c r="I950">
        <v>85323</v>
      </c>
      <c r="J950" t="s">
        <v>29</v>
      </c>
      <c r="K950" t="s">
        <v>3923</v>
      </c>
      <c r="L950" t="s">
        <v>91</v>
      </c>
      <c r="M950" t="s">
        <v>92</v>
      </c>
      <c r="N950" t="s">
        <v>3924</v>
      </c>
      <c r="O950">
        <v>742.34</v>
      </c>
      <c r="P950">
        <v>8</v>
      </c>
      <c r="Q950">
        <v>0.2</v>
      </c>
      <c r="R950">
        <v>83.51</v>
      </c>
      <c r="S950" s="1">
        <v>41943</v>
      </c>
      <c r="T950">
        <v>2014</v>
      </c>
      <c r="U950" s="1">
        <v>41943</v>
      </c>
    </row>
    <row r="951" spans="1:21" x14ac:dyDescent="0.3">
      <c r="A951" t="s">
        <v>3925</v>
      </c>
      <c r="B951" t="s">
        <v>35</v>
      </c>
      <c r="C951" t="s">
        <v>3537</v>
      </c>
      <c r="D951" t="s">
        <v>3538</v>
      </c>
      <c r="E951" t="s">
        <v>80</v>
      </c>
      <c r="F951" t="s">
        <v>26</v>
      </c>
      <c r="G951" t="s">
        <v>1173</v>
      </c>
      <c r="H951" t="s">
        <v>28</v>
      </c>
      <c r="I951">
        <v>92025</v>
      </c>
      <c r="J951" t="s">
        <v>29</v>
      </c>
      <c r="K951" t="s">
        <v>1134</v>
      </c>
      <c r="L951" t="s">
        <v>31</v>
      </c>
      <c r="M951" t="s">
        <v>227</v>
      </c>
      <c r="N951" t="s">
        <v>1135</v>
      </c>
      <c r="O951">
        <v>23.36</v>
      </c>
      <c r="P951">
        <v>4</v>
      </c>
      <c r="Q951">
        <v>0</v>
      </c>
      <c r="R951">
        <v>6.07</v>
      </c>
      <c r="S951" s="1">
        <v>43055</v>
      </c>
      <c r="T951">
        <v>2017</v>
      </c>
      <c r="U951" s="1">
        <v>43060</v>
      </c>
    </row>
    <row r="952" spans="1:21" x14ac:dyDescent="0.3">
      <c r="A952" t="s">
        <v>3926</v>
      </c>
      <c r="B952" t="s">
        <v>35</v>
      </c>
      <c r="C952" t="s">
        <v>54</v>
      </c>
      <c r="D952" t="s">
        <v>55</v>
      </c>
      <c r="E952" t="s">
        <v>38</v>
      </c>
      <c r="F952" t="s">
        <v>26</v>
      </c>
      <c r="G952" t="s">
        <v>219</v>
      </c>
      <c r="H952" t="s">
        <v>768</v>
      </c>
      <c r="I952">
        <v>19711</v>
      </c>
      <c r="J952" t="s">
        <v>126</v>
      </c>
      <c r="K952" t="s">
        <v>2229</v>
      </c>
      <c r="L952" t="s">
        <v>31</v>
      </c>
      <c r="M952" t="s">
        <v>171</v>
      </c>
      <c r="N952" t="s">
        <v>2230</v>
      </c>
      <c r="O952">
        <v>100.94</v>
      </c>
      <c r="P952">
        <v>7</v>
      </c>
      <c r="Q952">
        <v>0</v>
      </c>
      <c r="R952">
        <v>33.31</v>
      </c>
      <c r="S952" s="1">
        <v>42927</v>
      </c>
      <c r="T952">
        <v>2017</v>
      </c>
      <c r="U952" s="1">
        <v>43050</v>
      </c>
    </row>
    <row r="953" spans="1:21" x14ac:dyDescent="0.3">
      <c r="A953" t="s">
        <v>3927</v>
      </c>
      <c r="B953" t="s">
        <v>114</v>
      </c>
      <c r="C953" t="s">
        <v>3928</v>
      </c>
      <c r="D953" t="s">
        <v>3929</v>
      </c>
      <c r="E953" t="s">
        <v>38</v>
      </c>
      <c r="F953" t="s">
        <v>26</v>
      </c>
      <c r="G953" t="s">
        <v>3402</v>
      </c>
      <c r="H953" t="s">
        <v>125</v>
      </c>
      <c r="I953">
        <v>14215</v>
      </c>
      <c r="J953" t="s">
        <v>126</v>
      </c>
      <c r="K953" t="s">
        <v>871</v>
      </c>
      <c r="L953" t="s">
        <v>74</v>
      </c>
      <c r="M953" t="s">
        <v>146</v>
      </c>
      <c r="N953" t="s">
        <v>872</v>
      </c>
      <c r="O953">
        <v>63.88</v>
      </c>
      <c r="P953">
        <v>1</v>
      </c>
      <c r="Q953">
        <v>0.1</v>
      </c>
      <c r="R953">
        <v>10.65</v>
      </c>
      <c r="S953" s="1">
        <v>41858</v>
      </c>
      <c r="T953">
        <v>2014</v>
      </c>
      <c r="U953" s="1">
        <v>41919</v>
      </c>
    </row>
    <row r="954" spans="1:21" x14ac:dyDescent="0.3">
      <c r="A954" t="s">
        <v>3930</v>
      </c>
      <c r="B954" t="s">
        <v>35</v>
      </c>
      <c r="C954" t="s">
        <v>3674</v>
      </c>
      <c r="D954" t="s">
        <v>3675</v>
      </c>
      <c r="E954" t="s">
        <v>38</v>
      </c>
      <c r="F954" t="s">
        <v>26</v>
      </c>
      <c r="G954" t="s">
        <v>3516</v>
      </c>
      <c r="H954" t="s">
        <v>1772</v>
      </c>
      <c r="I954">
        <v>67212</v>
      </c>
      <c r="J954" t="s">
        <v>58</v>
      </c>
      <c r="K954" t="s">
        <v>1558</v>
      </c>
      <c r="L954" t="s">
        <v>31</v>
      </c>
      <c r="M954" t="s">
        <v>43</v>
      </c>
      <c r="N954" t="s">
        <v>1559</v>
      </c>
      <c r="O954">
        <v>279.89999999999998</v>
      </c>
      <c r="P954">
        <v>5</v>
      </c>
      <c r="Q954">
        <v>0</v>
      </c>
      <c r="R954">
        <v>137.15</v>
      </c>
      <c r="S954" s="1">
        <v>42763</v>
      </c>
      <c r="T954">
        <v>2017</v>
      </c>
      <c r="U954" s="1">
        <v>42763</v>
      </c>
    </row>
    <row r="955" spans="1:21" x14ac:dyDescent="0.3">
      <c r="A955" t="s">
        <v>3931</v>
      </c>
      <c r="B955" t="s">
        <v>35</v>
      </c>
      <c r="C955" t="s">
        <v>3932</v>
      </c>
      <c r="D955" t="s">
        <v>3933</v>
      </c>
      <c r="E955" t="s">
        <v>38</v>
      </c>
      <c r="F955" t="s">
        <v>26</v>
      </c>
      <c r="G955" t="s">
        <v>124</v>
      </c>
      <c r="H955" t="s">
        <v>125</v>
      </c>
      <c r="I955">
        <v>10011</v>
      </c>
      <c r="J955" t="s">
        <v>126</v>
      </c>
      <c r="K955" t="s">
        <v>1251</v>
      </c>
      <c r="L955" t="s">
        <v>31</v>
      </c>
      <c r="M955" t="s">
        <v>43</v>
      </c>
      <c r="N955" t="s">
        <v>1252</v>
      </c>
      <c r="O955">
        <v>24.96</v>
      </c>
      <c r="P955">
        <v>4</v>
      </c>
      <c r="Q955">
        <v>0</v>
      </c>
      <c r="R955">
        <v>11.23</v>
      </c>
      <c r="S955" s="1">
        <v>42184</v>
      </c>
      <c r="T955">
        <v>2015</v>
      </c>
      <c r="U955" s="1">
        <v>42184</v>
      </c>
    </row>
    <row r="956" spans="1:21" x14ac:dyDescent="0.3">
      <c r="A956" t="s">
        <v>3934</v>
      </c>
      <c r="B956" t="s">
        <v>35</v>
      </c>
      <c r="C956" t="s">
        <v>3935</v>
      </c>
      <c r="D956" t="s">
        <v>3936</v>
      </c>
      <c r="E956" t="s">
        <v>25</v>
      </c>
      <c r="F956" t="s">
        <v>26</v>
      </c>
      <c r="G956" t="s">
        <v>27</v>
      </c>
      <c r="H956" t="s">
        <v>28</v>
      </c>
      <c r="I956">
        <v>90036</v>
      </c>
      <c r="J956" t="s">
        <v>29</v>
      </c>
      <c r="K956" t="s">
        <v>3462</v>
      </c>
      <c r="L956" t="s">
        <v>74</v>
      </c>
      <c r="M956" t="s">
        <v>157</v>
      </c>
      <c r="N956" t="s">
        <v>3463</v>
      </c>
      <c r="O956">
        <v>43.13</v>
      </c>
      <c r="P956">
        <v>1</v>
      </c>
      <c r="Q956">
        <v>0</v>
      </c>
      <c r="R956">
        <v>18.11</v>
      </c>
      <c r="S956" s="1">
        <v>42079</v>
      </c>
      <c r="T956">
        <v>2015</v>
      </c>
      <c r="U956" s="1">
        <v>42086</v>
      </c>
    </row>
    <row r="957" spans="1:21" x14ac:dyDescent="0.3">
      <c r="A957" t="s">
        <v>3937</v>
      </c>
      <c r="B957" t="s">
        <v>35</v>
      </c>
      <c r="C957" t="s">
        <v>1989</v>
      </c>
      <c r="D957" t="s">
        <v>1990</v>
      </c>
      <c r="E957" t="s">
        <v>38</v>
      </c>
      <c r="F957" t="s">
        <v>26</v>
      </c>
      <c r="G957" t="s">
        <v>3938</v>
      </c>
      <c r="H957" t="s">
        <v>689</v>
      </c>
      <c r="I957">
        <v>30062</v>
      </c>
      <c r="J957" t="s">
        <v>41</v>
      </c>
      <c r="K957" t="s">
        <v>1949</v>
      </c>
      <c r="L957" t="s">
        <v>31</v>
      </c>
      <c r="M957" t="s">
        <v>51</v>
      </c>
      <c r="N957" t="s">
        <v>1950</v>
      </c>
      <c r="O957">
        <v>5.64</v>
      </c>
      <c r="P957">
        <v>3</v>
      </c>
      <c r="Q957">
        <v>0</v>
      </c>
      <c r="R957">
        <v>2.71</v>
      </c>
      <c r="S957" s="1">
        <v>42229</v>
      </c>
      <c r="T957">
        <v>2015</v>
      </c>
      <c r="U957" s="1">
        <v>42233</v>
      </c>
    </row>
    <row r="958" spans="1:21" x14ac:dyDescent="0.3">
      <c r="A958" t="s">
        <v>3939</v>
      </c>
      <c r="B958" t="s">
        <v>35</v>
      </c>
      <c r="C958" t="s">
        <v>1779</v>
      </c>
      <c r="D958" t="s">
        <v>1780</v>
      </c>
      <c r="E958" t="s">
        <v>25</v>
      </c>
      <c r="F958" t="s">
        <v>26</v>
      </c>
      <c r="G958" t="s">
        <v>199</v>
      </c>
      <c r="H958" t="s">
        <v>200</v>
      </c>
      <c r="I958">
        <v>19134</v>
      </c>
      <c r="J958" t="s">
        <v>126</v>
      </c>
      <c r="K958" t="s">
        <v>3940</v>
      </c>
      <c r="L958" t="s">
        <v>31</v>
      </c>
      <c r="M958" t="s">
        <v>140</v>
      </c>
      <c r="N958" t="s">
        <v>3941</v>
      </c>
      <c r="O958">
        <v>62.81</v>
      </c>
      <c r="P958">
        <v>3</v>
      </c>
      <c r="Q958">
        <v>0.2</v>
      </c>
      <c r="R958">
        <v>21.2</v>
      </c>
      <c r="S958" s="1">
        <v>41966</v>
      </c>
      <c r="T958">
        <v>2014</v>
      </c>
      <c r="U958" s="1">
        <v>41971</v>
      </c>
    </row>
    <row r="959" spans="1:21" x14ac:dyDescent="0.3">
      <c r="A959" t="s">
        <v>3942</v>
      </c>
      <c r="B959" t="s">
        <v>114</v>
      </c>
      <c r="C959" t="s">
        <v>3943</v>
      </c>
      <c r="D959" t="s">
        <v>3944</v>
      </c>
      <c r="E959" t="s">
        <v>38</v>
      </c>
      <c r="F959" t="s">
        <v>26</v>
      </c>
      <c r="G959" t="s">
        <v>27</v>
      </c>
      <c r="H959" t="s">
        <v>28</v>
      </c>
      <c r="I959">
        <v>90004</v>
      </c>
      <c r="J959" t="s">
        <v>29</v>
      </c>
      <c r="K959" t="s">
        <v>237</v>
      </c>
      <c r="L959" t="s">
        <v>31</v>
      </c>
      <c r="M959" t="s">
        <v>43</v>
      </c>
      <c r="N959" t="s">
        <v>238</v>
      </c>
      <c r="O959">
        <v>17.940000000000001</v>
      </c>
      <c r="P959">
        <v>3</v>
      </c>
      <c r="Q959">
        <v>0</v>
      </c>
      <c r="R959">
        <v>8.07</v>
      </c>
      <c r="S959" s="1">
        <v>42587</v>
      </c>
      <c r="T959">
        <v>2016</v>
      </c>
      <c r="U959" s="1">
        <v>42648</v>
      </c>
    </row>
    <row r="960" spans="1:21" x14ac:dyDescent="0.3">
      <c r="A960" t="s">
        <v>3945</v>
      </c>
      <c r="B960" t="s">
        <v>35</v>
      </c>
      <c r="C960" t="s">
        <v>3946</v>
      </c>
      <c r="D960" t="s">
        <v>3947</v>
      </c>
      <c r="E960" t="s">
        <v>38</v>
      </c>
      <c r="F960" t="s">
        <v>26</v>
      </c>
      <c r="G960" t="s">
        <v>990</v>
      </c>
      <c r="H960" t="s">
        <v>265</v>
      </c>
      <c r="I960">
        <v>6360</v>
      </c>
      <c r="J960" t="s">
        <v>126</v>
      </c>
      <c r="K960" t="s">
        <v>3948</v>
      </c>
      <c r="L960" t="s">
        <v>31</v>
      </c>
      <c r="M960" t="s">
        <v>51</v>
      </c>
      <c r="N960" t="s">
        <v>3949</v>
      </c>
      <c r="O960">
        <v>10.36</v>
      </c>
      <c r="P960">
        <v>2</v>
      </c>
      <c r="Q960">
        <v>0</v>
      </c>
      <c r="R960">
        <v>5.08</v>
      </c>
      <c r="S960" s="1">
        <v>42953</v>
      </c>
      <c r="T960">
        <v>2017</v>
      </c>
      <c r="U960" s="1">
        <v>42953</v>
      </c>
    </row>
    <row r="961" spans="1:21" x14ac:dyDescent="0.3">
      <c r="A961" t="s">
        <v>3950</v>
      </c>
      <c r="B961" t="s">
        <v>114</v>
      </c>
      <c r="C961" t="s">
        <v>3951</v>
      </c>
      <c r="D961" t="s">
        <v>3952</v>
      </c>
      <c r="E961" t="s">
        <v>25</v>
      </c>
      <c r="F961" t="s">
        <v>26</v>
      </c>
      <c r="G961" t="s">
        <v>27</v>
      </c>
      <c r="H961" t="s">
        <v>28</v>
      </c>
      <c r="I961">
        <v>90036</v>
      </c>
      <c r="J961" t="s">
        <v>29</v>
      </c>
      <c r="K961" t="s">
        <v>2505</v>
      </c>
      <c r="L961" t="s">
        <v>31</v>
      </c>
      <c r="M961" t="s">
        <v>51</v>
      </c>
      <c r="N961" t="s">
        <v>2506</v>
      </c>
      <c r="O961">
        <v>14.02</v>
      </c>
      <c r="P961">
        <v>4</v>
      </c>
      <c r="Q961">
        <v>0.2</v>
      </c>
      <c r="R961">
        <v>4.91</v>
      </c>
      <c r="S961" s="1">
        <v>43080</v>
      </c>
      <c r="T961">
        <v>2017</v>
      </c>
      <c r="U961" s="1">
        <v>43080</v>
      </c>
    </row>
    <row r="962" spans="1:21" x14ac:dyDescent="0.3">
      <c r="A962" t="s">
        <v>3953</v>
      </c>
      <c r="B962" t="s">
        <v>35</v>
      </c>
      <c r="C962" t="s">
        <v>3954</v>
      </c>
      <c r="D962" t="s">
        <v>3955</v>
      </c>
      <c r="E962" t="s">
        <v>38</v>
      </c>
      <c r="F962" t="s">
        <v>26</v>
      </c>
      <c r="G962" t="s">
        <v>124</v>
      </c>
      <c r="H962" t="s">
        <v>125</v>
      </c>
      <c r="I962">
        <v>10035</v>
      </c>
      <c r="J962" t="s">
        <v>126</v>
      </c>
      <c r="K962" t="s">
        <v>3956</v>
      </c>
      <c r="L962" t="s">
        <v>31</v>
      </c>
      <c r="M962" t="s">
        <v>51</v>
      </c>
      <c r="N962" t="s">
        <v>3957</v>
      </c>
      <c r="O962">
        <v>13.78</v>
      </c>
      <c r="P962">
        <v>3</v>
      </c>
      <c r="Q962">
        <v>0.2</v>
      </c>
      <c r="R962">
        <v>4.4800000000000004</v>
      </c>
      <c r="S962" s="1">
        <v>42505</v>
      </c>
      <c r="T962">
        <v>2016</v>
      </c>
      <c r="U962" s="1">
        <v>42511</v>
      </c>
    </row>
    <row r="963" spans="1:21" x14ac:dyDescent="0.3">
      <c r="A963" t="s">
        <v>3958</v>
      </c>
      <c r="B963" t="s">
        <v>35</v>
      </c>
      <c r="C963" t="s">
        <v>988</v>
      </c>
      <c r="D963" t="s">
        <v>989</v>
      </c>
      <c r="E963" t="s">
        <v>80</v>
      </c>
      <c r="F963" t="s">
        <v>26</v>
      </c>
      <c r="G963" t="s">
        <v>1834</v>
      </c>
      <c r="H963" t="s">
        <v>480</v>
      </c>
      <c r="I963">
        <v>42420</v>
      </c>
      <c r="J963" t="s">
        <v>41</v>
      </c>
      <c r="K963" t="s">
        <v>156</v>
      </c>
      <c r="L963" t="s">
        <v>74</v>
      </c>
      <c r="M963" t="s">
        <v>157</v>
      </c>
      <c r="N963" t="s">
        <v>158</v>
      </c>
      <c r="O963">
        <v>27.58</v>
      </c>
      <c r="P963">
        <v>2</v>
      </c>
      <c r="Q963">
        <v>0</v>
      </c>
      <c r="R963">
        <v>11.58</v>
      </c>
      <c r="S963" s="1">
        <v>43059</v>
      </c>
      <c r="T963">
        <v>2017</v>
      </c>
      <c r="U963" s="1">
        <v>43064</v>
      </c>
    </row>
    <row r="964" spans="1:21" x14ac:dyDescent="0.3">
      <c r="A964" t="s">
        <v>3959</v>
      </c>
      <c r="B964" t="s">
        <v>114</v>
      </c>
      <c r="C964" t="s">
        <v>3617</v>
      </c>
      <c r="D964" t="s">
        <v>3618</v>
      </c>
      <c r="E964" t="s">
        <v>38</v>
      </c>
      <c r="F964" t="s">
        <v>26</v>
      </c>
      <c r="G964" t="s">
        <v>1969</v>
      </c>
      <c r="H964" t="s">
        <v>283</v>
      </c>
      <c r="I964">
        <v>8701</v>
      </c>
      <c r="J964" t="s">
        <v>126</v>
      </c>
      <c r="K964" t="s">
        <v>2730</v>
      </c>
      <c r="L964" t="s">
        <v>31</v>
      </c>
      <c r="M964" t="s">
        <v>350</v>
      </c>
      <c r="N964" t="s">
        <v>2731</v>
      </c>
      <c r="O964">
        <v>14.96</v>
      </c>
      <c r="P964">
        <v>4</v>
      </c>
      <c r="Q964">
        <v>0</v>
      </c>
      <c r="R964">
        <v>0.3</v>
      </c>
      <c r="S964" s="1">
        <v>42562</v>
      </c>
      <c r="T964">
        <v>2016</v>
      </c>
      <c r="U964" s="1">
        <v>42624</v>
      </c>
    </row>
    <row r="965" spans="1:21" x14ac:dyDescent="0.3">
      <c r="A965" t="s">
        <v>3960</v>
      </c>
      <c r="B965" t="s">
        <v>114</v>
      </c>
      <c r="C965" t="s">
        <v>274</v>
      </c>
      <c r="D965" t="s">
        <v>275</v>
      </c>
      <c r="E965" t="s">
        <v>25</v>
      </c>
      <c r="F965" t="s">
        <v>26</v>
      </c>
      <c r="G965" t="s">
        <v>27</v>
      </c>
      <c r="H965" t="s">
        <v>28</v>
      </c>
      <c r="I965">
        <v>90008</v>
      </c>
      <c r="J965" t="s">
        <v>29</v>
      </c>
      <c r="K965" t="s">
        <v>3640</v>
      </c>
      <c r="L965" t="s">
        <v>31</v>
      </c>
      <c r="M965" t="s">
        <v>51</v>
      </c>
      <c r="N965" t="s">
        <v>3641</v>
      </c>
      <c r="O965">
        <v>7.18</v>
      </c>
      <c r="P965">
        <v>2</v>
      </c>
      <c r="Q965">
        <v>0.2</v>
      </c>
      <c r="R965">
        <v>2.25</v>
      </c>
      <c r="S965" s="1">
        <v>41733</v>
      </c>
      <c r="T965">
        <v>2014</v>
      </c>
      <c r="U965" s="1">
        <v>41763</v>
      </c>
    </row>
    <row r="966" spans="1:21" x14ac:dyDescent="0.3">
      <c r="A966" t="s">
        <v>3961</v>
      </c>
      <c r="B966" t="s">
        <v>22</v>
      </c>
      <c r="C966" t="s">
        <v>808</v>
      </c>
      <c r="D966" t="s">
        <v>809</v>
      </c>
      <c r="E966" t="s">
        <v>38</v>
      </c>
      <c r="F966" t="s">
        <v>26</v>
      </c>
      <c r="G966" t="s">
        <v>176</v>
      </c>
      <c r="H966" t="s">
        <v>125</v>
      </c>
      <c r="I966">
        <v>14609</v>
      </c>
      <c r="J966" t="s">
        <v>126</v>
      </c>
      <c r="K966" t="s">
        <v>2505</v>
      </c>
      <c r="L966" t="s">
        <v>31</v>
      </c>
      <c r="M966" t="s">
        <v>51</v>
      </c>
      <c r="N966" t="s">
        <v>2506</v>
      </c>
      <c r="O966">
        <v>10.51</v>
      </c>
      <c r="P966">
        <v>3</v>
      </c>
      <c r="Q966">
        <v>0.2</v>
      </c>
      <c r="R966">
        <v>3.68</v>
      </c>
      <c r="S966" s="1">
        <v>42208</v>
      </c>
      <c r="T966">
        <v>2015</v>
      </c>
      <c r="U966" s="1">
        <v>42211</v>
      </c>
    </row>
    <row r="967" spans="1:21" x14ac:dyDescent="0.3">
      <c r="A967" t="s">
        <v>3962</v>
      </c>
      <c r="B967" t="s">
        <v>35</v>
      </c>
      <c r="C967" t="s">
        <v>3963</v>
      </c>
      <c r="D967" t="s">
        <v>3964</v>
      </c>
      <c r="E967" t="s">
        <v>25</v>
      </c>
      <c r="F967" t="s">
        <v>26</v>
      </c>
      <c r="G967" t="s">
        <v>3965</v>
      </c>
      <c r="H967" t="s">
        <v>89</v>
      </c>
      <c r="I967">
        <v>60302</v>
      </c>
      <c r="J967" t="s">
        <v>58</v>
      </c>
      <c r="K967" t="s">
        <v>3966</v>
      </c>
      <c r="L967" t="s">
        <v>31</v>
      </c>
      <c r="M967" t="s">
        <v>227</v>
      </c>
      <c r="N967" t="s">
        <v>3967</v>
      </c>
      <c r="O967">
        <v>10.19</v>
      </c>
      <c r="P967">
        <v>7</v>
      </c>
      <c r="Q967">
        <v>0.2</v>
      </c>
      <c r="R967">
        <v>1.02</v>
      </c>
      <c r="S967" s="1">
        <v>43084</v>
      </c>
      <c r="T967">
        <v>2017</v>
      </c>
      <c r="U967" s="1">
        <v>43088</v>
      </c>
    </row>
    <row r="968" spans="1:21" x14ac:dyDescent="0.3">
      <c r="A968" t="s">
        <v>3968</v>
      </c>
      <c r="B968" t="s">
        <v>35</v>
      </c>
      <c r="C968" t="s">
        <v>3781</v>
      </c>
      <c r="D968" t="s">
        <v>3782</v>
      </c>
      <c r="E968" t="s">
        <v>25</v>
      </c>
      <c r="F968" t="s">
        <v>26</v>
      </c>
      <c r="G968" t="s">
        <v>348</v>
      </c>
      <c r="H968" t="s">
        <v>283</v>
      </c>
      <c r="I968">
        <v>7960</v>
      </c>
      <c r="J968" t="s">
        <v>126</v>
      </c>
      <c r="K968" t="s">
        <v>1878</v>
      </c>
      <c r="L968" t="s">
        <v>31</v>
      </c>
      <c r="M968" t="s">
        <v>51</v>
      </c>
      <c r="N968" t="s">
        <v>1879</v>
      </c>
      <c r="O968">
        <v>1793.98</v>
      </c>
      <c r="P968">
        <v>2</v>
      </c>
      <c r="Q968">
        <v>0</v>
      </c>
      <c r="R968">
        <v>843.17</v>
      </c>
      <c r="S968" s="1">
        <v>42722</v>
      </c>
      <c r="T968">
        <v>2016</v>
      </c>
      <c r="U968" s="1">
        <v>42728</v>
      </c>
    </row>
    <row r="969" spans="1:21" x14ac:dyDescent="0.3">
      <c r="A969" t="s">
        <v>3969</v>
      </c>
      <c r="B969" t="s">
        <v>22</v>
      </c>
      <c r="C969" t="s">
        <v>149</v>
      </c>
      <c r="D969" t="s">
        <v>150</v>
      </c>
      <c r="E969" t="s">
        <v>80</v>
      </c>
      <c r="F969" t="s">
        <v>26</v>
      </c>
      <c r="G969" t="s">
        <v>3909</v>
      </c>
      <c r="H969" t="s">
        <v>82</v>
      </c>
      <c r="I969">
        <v>78745</v>
      </c>
      <c r="J969" t="s">
        <v>58</v>
      </c>
      <c r="K969" t="s">
        <v>3970</v>
      </c>
      <c r="L969" t="s">
        <v>91</v>
      </c>
      <c r="M969" t="s">
        <v>92</v>
      </c>
      <c r="N969" t="s">
        <v>3971</v>
      </c>
      <c r="O969">
        <v>758.35</v>
      </c>
      <c r="P969">
        <v>6</v>
      </c>
      <c r="Q969">
        <v>0.2</v>
      </c>
      <c r="R969">
        <v>265.42</v>
      </c>
      <c r="S969" s="1">
        <v>41947</v>
      </c>
      <c r="T969">
        <v>2014</v>
      </c>
      <c r="U969" s="1">
        <v>41947</v>
      </c>
    </row>
    <row r="970" spans="1:21" x14ac:dyDescent="0.3">
      <c r="A970" t="s">
        <v>3972</v>
      </c>
      <c r="B970" t="s">
        <v>35</v>
      </c>
      <c r="C970" t="s">
        <v>1721</v>
      </c>
      <c r="D970" t="s">
        <v>1722</v>
      </c>
      <c r="E970" t="s">
        <v>38</v>
      </c>
      <c r="F970" t="s">
        <v>26</v>
      </c>
      <c r="G970" t="s">
        <v>124</v>
      </c>
      <c r="H970" t="s">
        <v>125</v>
      </c>
      <c r="I970">
        <v>10024</v>
      </c>
      <c r="J970" t="s">
        <v>126</v>
      </c>
      <c r="K970" t="s">
        <v>3973</v>
      </c>
      <c r="L970" t="s">
        <v>91</v>
      </c>
      <c r="M970" t="s">
        <v>92</v>
      </c>
      <c r="N970" t="s">
        <v>3974</v>
      </c>
      <c r="O970">
        <v>239.97</v>
      </c>
      <c r="P970">
        <v>3</v>
      </c>
      <c r="Q970">
        <v>0</v>
      </c>
      <c r="R970">
        <v>67.19</v>
      </c>
      <c r="S970" s="1">
        <v>42912</v>
      </c>
      <c r="T970">
        <v>2017</v>
      </c>
      <c r="U970" s="1">
        <v>42916</v>
      </c>
    </row>
    <row r="971" spans="1:21" x14ac:dyDescent="0.3">
      <c r="A971" t="s">
        <v>3975</v>
      </c>
      <c r="B971" t="s">
        <v>35</v>
      </c>
      <c r="C971" t="s">
        <v>1448</v>
      </c>
      <c r="D971" t="s">
        <v>1449</v>
      </c>
      <c r="E971" t="s">
        <v>25</v>
      </c>
      <c r="F971" t="s">
        <v>26</v>
      </c>
      <c r="G971" t="s">
        <v>525</v>
      </c>
      <c r="H971" t="s">
        <v>220</v>
      </c>
      <c r="I971">
        <v>43229</v>
      </c>
      <c r="J971" t="s">
        <v>126</v>
      </c>
      <c r="K971" t="s">
        <v>3976</v>
      </c>
      <c r="L971" t="s">
        <v>91</v>
      </c>
      <c r="M971" t="s">
        <v>184</v>
      </c>
      <c r="N971" t="s">
        <v>3977</v>
      </c>
      <c r="O971">
        <v>119.8</v>
      </c>
      <c r="P971">
        <v>5</v>
      </c>
      <c r="Q971">
        <v>0.2</v>
      </c>
      <c r="R971">
        <v>29.95</v>
      </c>
      <c r="S971" s="1">
        <v>41682</v>
      </c>
      <c r="T971">
        <v>2014</v>
      </c>
      <c r="U971" s="1">
        <v>41832</v>
      </c>
    </row>
    <row r="972" spans="1:21" x14ac:dyDescent="0.3">
      <c r="A972" t="s">
        <v>3978</v>
      </c>
      <c r="B972" t="s">
        <v>35</v>
      </c>
      <c r="C972" t="s">
        <v>787</v>
      </c>
      <c r="D972" t="s">
        <v>788</v>
      </c>
      <c r="E972" t="s">
        <v>25</v>
      </c>
      <c r="F972" t="s">
        <v>26</v>
      </c>
      <c r="G972" t="s">
        <v>581</v>
      </c>
      <c r="H972" t="s">
        <v>110</v>
      </c>
      <c r="I972">
        <v>48227</v>
      </c>
      <c r="J972" t="s">
        <v>58</v>
      </c>
      <c r="K972" t="s">
        <v>3979</v>
      </c>
      <c r="L972" t="s">
        <v>31</v>
      </c>
      <c r="M972" t="s">
        <v>43</v>
      </c>
      <c r="N972" t="s">
        <v>3980</v>
      </c>
      <c r="O972">
        <v>114.2</v>
      </c>
      <c r="P972">
        <v>5</v>
      </c>
      <c r="Q972">
        <v>0</v>
      </c>
      <c r="R972">
        <v>52.53</v>
      </c>
      <c r="S972" s="1">
        <v>41989</v>
      </c>
      <c r="T972">
        <v>2014</v>
      </c>
      <c r="U972" s="1">
        <v>41993</v>
      </c>
    </row>
    <row r="973" spans="1:21" x14ac:dyDescent="0.3">
      <c r="A973" t="s">
        <v>3981</v>
      </c>
      <c r="B973" t="s">
        <v>114</v>
      </c>
      <c r="C973" t="s">
        <v>3982</v>
      </c>
      <c r="D973" t="s">
        <v>3983</v>
      </c>
      <c r="E973" t="s">
        <v>25</v>
      </c>
      <c r="F973" t="s">
        <v>26</v>
      </c>
      <c r="G973" t="s">
        <v>587</v>
      </c>
      <c r="H973" t="s">
        <v>511</v>
      </c>
      <c r="I973">
        <v>1841</v>
      </c>
      <c r="J973" t="s">
        <v>126</v>
      </c>
      <c r="K973" t="s">
        <v>2735</v>
      </c>
      <c r="L973" t="s">
        <v>31</v>
      </c>
      <c r="M973" t="s">
        <v>227</v>
      </c>
      <c r="N973" t="s">
        <v>2736</v>
      </c>
      <c r="O973">
        <v>14.88</v>
      </c>
      <c r="P973">
        <v>2</v>
      </c>
      <c r="Q973">
        <v>0</v>
      </c>
      <c r="R973">
        <v>3.72</v>
      </c>
      <c r="S973" s="1">
        <v>43017</v>
      </c>
      <c r="T973">
        <v>2017</v>
      </c>
      <c r="U973" s="1">
        <v>43017</v>
      </c>
    </row>
    <row r="974" spans="1:21" x14ac:dyDescent="0.3">
      <c r="A974" t="s">
        <v>3984</v>
      </c>
      <c r="B974" t="s">
        <v>35</v>
      </c>
      <c r="C974" t="s">
        <v>1826</v>
      </c>
      <c r="D974" t="s">
        <v>1827</v>
      </c>
      <c r="E974" t="s">
        <v>25</v>
      </c>
      <c r="F974" t="s">
        <v>26</v>
      </c>
      <c r="G974" t="s">
        <v>48</v>
      </c>
      <c r="H974" t="s">
        <v>49</v>
      </c>
      <c r="I974">
        <v>98103</v>
      </c>
      <c r="J974" t="s">
        <v>29</v>
      </c>
      <c r="K974" t="s">
        <v>1868</v>
      </c>
      <c r="L974" t="s">
        <v>31</v>
      </c>
      <c r="M974" t="s">
        <v>227</v>
      </c>
      <c r="N974" t="s">
        <v>1869</v>
      </c>
      <c r="O974">
        <v>23.1</v>
      </c>
      <c r="P974">
        <v>2</v>
      </c>
      <c r="Q974">
        <v>0</v>
      </c>
      <c r="R974">
        <v>6.93</v>
      </c>
      <c r="S974" s="1">
        <v>42819</v>
      </c>
      <c r="T974">
        <v>2017</v>
      </c>
      <c r="U974" s="1">
        <v>42824</v>
      </c>
    </row>
    <row r="975" spans="1:21" x14ac:dyDescent="0.3">
      <c r="A975" t="s">
        <v>3985</v>
      </c>
      <c r="B975" t="s">
        <v>35</v>
      </c>
      <c r="C975" t="s">
        <v>3986</v>
      </c>
      <c r="D975" t="s">
        <v>3987</v>
      </c>
      <c r="E975" t="s">
        <v>25</v>
      </c>
      <c r="F975" t="s">
        <v>26</v>
      </c>
      <c r="G975" t="s">
        <v>3988</v>
      </c>
      <c r="H975" t="s">
        <v>66</v>
      </c>
      <c r="I975">
        <v>84043</v>
      </c>
      <c r="J975" t="s">
        <v>29</v>
      </c>
      <c r="K975" t="s">
        <v>3989</v>
      </c>
      <c r="L975" t="s">
        <v>91</v>
      </c>
      <c r="M975" t="s">
        <v>92</v>
      </c>
      <c r="N975" t="s">
        <v>3990</v>
      </c>
      <c r="O975">
        <v>16.78</v>
      </c>
      <c r="P975">
        <v>3</v>
      </c>
      <c r="Q975">
        <v>0.2</v>
      </c>
      <c r="R975">
        <v>1.68</v>
      </c>
      <c r="S975" s="1">
        <v>42078</v>
      </c>
      <c r="T975">
        <v>2015</v>
      </c>
      <c r="U975" s="1">
        <v>42084</v>
      </c>
    </row>
    <row r="976" spans="1:21" x14ac:dyDescent="0.3">
      <c r="A976" t="s">
        <v>3991</v>
      </c>
      <c r="B976" t="s">
        <v>35</v>
      </c>
      <c r="C976" t="s">
        <v>3303</v>
      </c>
      <c r="D976" t="s">
        <v>3304</v>
      </c>
      <c r="E976" t="s">
        <v>80</v>
      </c>
      <c r="F976" t="s">
        <v>26</v>
      </c>
      <c r="G976" t="s">
        <v>3992</v>
      </c>
      <c r="H976" t="s">
        <v>1250</v>
      </c>
      <c r="I976">
        <v>35401</v>
      </c>
      <c r="J976" t="s">
        <v>41</v>
      </c>
      <c r="K976" t="s">
        <v>3993</v>
      </c>
      <c r="L976" t="s">
        <v>31</v>
      </c>
      <c r="M976" t="s">
        <v>51</v>
      </c>
      <c r="N976" t="s">
        <v>3994</v>
      </c>
      <c r="O976">
        <v>33.74</v>
      </c>
      <c r="P976">
        <v>7</v>
      </c>
      <c r="Q976">
        <v>0</v>
      </c>
      <c r="R976">
        <v>15.52</v>
      </c>
      <c r="S976" s="1">
        <v>42887</v>
      </c>
      <c r="T976">
        <v>2017</v>
      </c>
      <c r="U976" s="1">
        <v>42887</v>
      </c>
    </row>
    <row r="977" spans="1:21" x14ac:dyDescent="0.3">
      <c r="A977" t="s">
        <v>3995</v>
      </c>
      <c r="B977" t="s">
        <v>35</v>
      </c>
      <c r="C977" t="s">
        <v>1306</v>
      </c>
      <c r="D977" t="s">
        <v>1307</v>
      </c>
      <c r="E977" t="s">
        <v>38</v>
      </c>
      <c r="F977" t="s">
        <v>26</v>
      </c>
      <c r="G977" t="s">
        <v>1668</v>
      </c>
      <c r="H977" t="s">
        <v>526</v>
      </c>
      <c r="I977">
        <v>47905</v>
      </c>
      <c r="J977" t="s">
        <v>58</v>
      </c>
      <c r="K977" t="s">
        <v>2944</v>
      </c>
      <c r="L977" t="s">
        <v>31</v>
      </c>
      <c r="M977" t="s">
        <v>60</v>
      </c>
      <c r="N977" t="s">
        <v>2945</v>
      </c>
      <c r="O977">
        <v>375.34</v>
      </c>
      <c r="P977">
        <v>1</v>
      </c>
      <c r="Q977">
        <v>0</v>
      </c>
      <c r="R977">
        <v>18.77</v>
      </c>
      <c r="S977" s="1">
        <v>43090</v>
      </c>
      <c r="T977">
        <v>2017</v>
      </c>
      <c r="U977" s="1">
        <v>43096</v>
      </c>
    </row>
    <row r="978" spans="1:21" x14ac:dyDescent="0.3">
      <c r="A978" t="s">
        <v>3996</v>
      </c>
      <c r="B978" t="s">
        <v>35</v>
      </c>
      <c r="C978" t="s">
        <v>2534</v>
      </c>
      <c r="D978" t="s">
        <v>2535</v>
      </c>
      <c r="E978" t="s">
        <v>38</v>
      </c>
      <c r="F978" t="s">
        <v>26</v>
      </c>
      <c r="G978" t="s">
        <v>48</v>
      </c>
      <c r="H978" t="s">
        <v>49</v>
      </c>
      <c r="I978">
        <v>98115</v>
      </c>
      <c r="J978" t="s">
        <v>29</v>
      </c>
      <c r="K978" t="s">
        <v>3997</v>
      </c>
      <c r="L978" t="s">
        <v>31</v>
      </c>
      <c r="M978" t="s">
        <v>32</v>
      </c>
      <c r="N978" t="s">
        <v>3998</v>
      </c>
      <c r="O978">
        <v>29.24</v>
      </c>
      <c r="P978">
        <v>4</v>
      </c>
      <c r="Q978">
        <v>0</v>
      </c>
      <c r="R978">
        <v>13.74</v>
      </c>
      <c r="S978" s="1">
        <v>41739</v>
      </c>
      <c r="T978">
        <v>2014</v>
      </c>
      <c r="U978" s="1">
        <v>41892</v>
      </c>
    </row>
    <row r="979" spans="1:21" x14ac:dyDescent="0.3">
      <c r="A979" t="s">
        <v>3999</v>
      </c>
      <c r="B979" t="s">
        <v>22</v>
      </c>
      <c r="C979" t="s">
        <v>2644</v>
      </c>
      <c r="D979" t="s">
        <v>2645</v>
      </c>
      <c r="E979" t="s">
        <v>38</v>
      </c>
      <c r="F979" t="s">
        <v>26</v>
      </c>
      <c r="G979" t="s">
        <v>124</v>
      </c>
      <c r="H979" t="s">
        <v>125</v>
      </c>
      <c r="I979">
        <v>10009</v>
      </c>
      <c r="J979" t="s">
        <v>126</v>
      </c>
      <c r="K979" t="s">
        <v>3757</v>
      </c>
      <c r="L979" t="s">
        <v>31</v>
      </c>
      <c r="M979" t="s">
        <v>227</v>
      </c>
      <c r="N979" t="s">
        <v>3758</v>
      </c>
      <c r="O979">
        <v>12.42</v>
      </c>
      <c r="P979">
        <v>3</v>
      </c>
      <c r="Q979">
        <v>0</v>
      </c>
      <c r="R979">
        <v>5.22</v>
      </c>
      <c r="S979" s="1">
        <v>42671</v>
      </c>
      <c r="T979">
        <v>2016</v>
      </c>
      <c r="U979" s="1">
        <v>42671</v>
      </c>
    </row>
    <row r="980" spans="1:21" x14ac:dyDescent="0.3">
      <c r="A980" t="s">
        <v>4000</v>
      </c>
      <c r="B980" t="s">
        <v>35</v>
      </c>
      <c r="C980" t="s">
        <v>4001</v>
      </c>
      <c r="D980" t="s">
        <v>4002</v>
      </c>
      <c r="E980" t="s">
        <v>38</v>
      </c>
      <c r="F980" t="s">
        <v>26</v>
      </c>
      <c r="G980" t="s">
        <v>1185</v>
      </c>
      <c r="H980" t="s">
        <v>110</v>
      </c>
      <c r="I980">
        <v>48073</v>
      </c>
      <c r="J980" t="s">
        <v>58</v>
      </c>
      <c r="K980" t="s">
        <v>4003</v>
      </c>
      <c r="L980" t="s">
        <v>31</v>
      </c>
      <c r="M980" t="s">
        <v>43</v>
      </c>
      <c r="N980" t="s">
        <v>4004</v>
      </c>
      <c r="O980">
        <v>12.96</v>
      </c>
      <c r="P980">
        <v>2</v>
      </c>
      <c r="Q980">
        <v>0</v>
      </c>
      <c r="R980">
        <v>6.22</v>
      </c>
      <c r="S980" s="1">
        <v>42253</v>
      </c>
      <c r="T980">
        <v>2015</v>
      </c>
      <c r="U980" s="1">
        <v>42253</v>
      </c>
    </row>
    <row r="981" spans="1:21" x14ac:dyDescent="0.3">
      <c r="A981" t="s">
        <v>4005</v>
      </c>
      <c r="B981" t="s">
        <v>22</v>
      </c>
      <c r="C981" t="s">
        <v>369</v>
      </c>
      <c r="D981" t="s">
        <v>370</v>
      </c>
      <c r="E981" t="s">
        <v>25</v>
      </c>
      <c r="F981" t="s">
        <v>26</v>
      </c>
      <c r="G981" t="s">
        <v>162</v>
      </c>
      <c r="H981" t="s">
        <v>28</v>
      </c>
      <c r="I981">
        <v>94109</v>
      </c>
      <c r="J981" t="s">
        <v>29</v>
      </c>
      <c r="K981" t="s">
        <v>4006</v>
      </c>
      <c r="L981" t="s">
        <v>31</v>
      </c>
      <c r="M981" t="s">
        <v>171</v>
      </c>
      <c r="N981" t="s">
        <v>4007</v>
      </c>
      <c r="O981">
        <v>69.48</v>
      </c>
      <c r="P981">
        <v>1</v>
      </c>
      <c r="Q981">
        <v>0</v>
      </c>
      <c r="R981">
        <v>20.84</v>
      </c>
      <c r="S981" s="1">
        <v>42959</v>
      </c>
      <c r="T981">
        <v>2017</v>
      </c>
      <c r="U981" s="1">
        <v>43081</v>
      </c>
    </row>
    <row r="982" spans="1:21" x14ac:dyDescent="0.3">
      <c r="A982" t="s">
        <v>4008</v>
      </c>
      <c r="B982" t="s">
        <v>35</v>
      </c>
      <c r="C982" t="s">
        <v>311</v>
      </c>
      <c r="D982" t="s">
        <v>312</v>
      </c>
      <c r="E982" t="s">
        <v>25</v>
      </c>
      <c r="F982" t="s">
        <v>26</v>
      </c>
      <c r="G982" t="s">
        <v>124</v>
      </c>
      <c r="H982" t="s">
        <v>125</v>
      </c>
      <c r="I982">
        <v>10009</v>
      </c>
      <c r="J982" t="s">
        <v>126</v>
      </c>
      <c r="K982" t="s">
        <v>4009</v>
      </c>
      <c r="L982" t="s">
        <v>91</v>
      </c>
      <c r="M982" t="s">
        <v>92</v>
      </c>
      <c r="N982" t="s">
        <v>4010</v>
      </c>
      <c r="O982">
        <v>85.9</v>
      </c>
      <c r="P982">
        <v>2</v>
      </c>
      <c r="Q982">
        <v>0</v>
      </c>
      <c r="R982">
        <v>2.58</v>
      </c>
      <c r="S982" s="1">
        <v>42079</v>
      </c>
      <c r="T982">
        <v>2015</v>
      </c>
      <c r="U982" s="1">
        <v>42083</v>
      </c>
    </row>
    <row r="983" spans="1:21" x14ac:dyDescent="0.3">
      <c r="A983" t="s">
        <v>4011</v>
      </c>
      <c r="B983" t="s">
        <v>22</v>
      </c>
      <c r="C983" t="s">
        <v>4012</v>
      </c>
      <c r="D983" t="s">
        <v>4013</v>
      </c>
      <c r="E983" t="s">
        <v>25</v>
      </c>
      <c r="F983" t="s">
        <v>26</v>
      </c>
      <c r="G983" t="s">
        <v>143</v>
      </c>
      <c r="H983" t="s">
        <v>301</v>
      </c>
      <c r="I983">
        <v>38401</v>
      </c>
      <c r="J983" t="s">
        <v>41</v>
      </c>
      <c r="K983" t="s">
        <v>4014</v>
      </c>
      <c r="L983" t="s">
        <v>91</v>
      </c>
      <c r="M983" t="s">
        <v>92</v>
      </c>
      <c r="N983" t="s">
        <v>4015</v>
      </c>
      <c r="O983">
        <v>467.04</v>
      </c>
      <c r="P983">
        <v>4</v>
      </c>
      <c r="Q983">
        <v>0.2</v>
      </c>
      <c r="R983">
        <v>58.38</v>
      </c>
      <c r="S983" s="1">
        <v>42149</v>
      </c>
      <c r="T983">
        <v>2015</v>
      </c>
      <c r="U983" s="1">
        <v>42152</v>
      </c>
    </row>
    <row r="984" spans="1:21" x14ac:dyDescent="0.3">
      <c r="A984" t="s">
        <v>4016</v>
      </c>
      <c r="B984" t="s">
        <v>35</v>
      </c>
      <c r="C984" t="s">
        <v>2982</v>
      </c>
      <c r="D984" t="s">
        <v>2983</v>
      </c>
      <c r="E984" t="s">
        <v>80</v>
      </c>
      <c r="F984" t="s">
        <v>26</v>
      </c>
      <c r="G984" t="s">
        <v>1023</v>
      </c>
      <c r="H984" t="s">
        <v>28</v>
      </c>
      <c r="I984">
        <v>92054</v>
      </c>
      <c r="J984" t="s">
        <v>29</v>
      </c>
      <c r="K984" t="s">
        <v>4017</v>
      </c>
      <c r="L984" t="s">
        <v>31</v>
      </c>
      <c r="M984" t="s">
        <v>43</v>
      </c>
      <c r="N984" t="s">
        <v>4018</v>
      </c>
      <c r="O984">
        <v>12.9</v>
      </c>
      <c r="P984">
        <v>2</v>
      </c>
      <c r="Q984">
        <v>0</v>
      </c>
      <c r="R984">
        <v>6.32</v>
      </c>
      <c r="S984" s="1">
        <v>42562</v>
      </c>
      <c r="T984">
        <v>2016</v>
      </c>
      <c r="U984" s="1">
        <v>42715</v>
      </c>
    </row>
    <row r="985" spans="1:21" x14ac:dyDescent="0.3">
      <c r="A985" t="s">
        <v>4019</v>
      </c>
      <c r="B985" t="s">
        <v>22</v>
      </c>
      <c r="C985" t="s">
        <v>4020</v>
      </c>
      <c r="D985" t="s">
        <v>4021</v>
      </c>
      <c r="E985" t="s">
        <v>25</v>
      </c>
      <c r="F985" t="s">
        <v>26</v>
      </c>
      <c r="G985" t="s">
        <v>630</v>
      </c>
      <c r="H985" t="s">
        <v>103</v>
      </c>
      <c r="I985">
        <v>32216</v>
      </c>
      <c r="J985" t="s">
        <v>41</v>
      </c>
      <c r="K985" t="s">
        <v>4022</v>
      </c>
      <c r="L985" t="s">
        <v>91</v>
      </c>
      <c r="M985" t="s">
        <v>184</v>
      </c>
      <c r="N985" t="s">
        <v>4023</v>
      </c>
      <c r="O985">
        <v>717.12</v>
      </c>
      <c r="P985">
        <v>9</v>
      </c>
      <c r="Q985">
        <v>0.2</v>
      </c>
      <c r="R985">
        <v>152.38999999999999</v>
      </c>
      <c r="S985" s="1">
        <v>42265</v>
      </c>
      <c r="T985">
        <v>2015</v>
      </c>
      <c r="U985" s="1">
        <v>42270</v>
      </c>
    </row>
    <row r="986" spans="1:21" x14ac:dyDescent="0.3">
      <c r="A986" t="s">
        <v>4024</v>
      </c>
      <c r="B986" t="s">
        <v>35</v>
      </c>
      <c r="C986" t="s">
        <v>998</v>
      </c>
      <c r="D986" t="s">
        <v>999</v>
      </c>
      <c r="E986" t="s">
        <v>25</v>
      </c>
      <c r="F986" t="s">
        <v>26</v>
      </c>
      <c r="G986" t="s">
        <v>468</v>
      </c>
      <c r="H986" t="s">
        <v>28</v>
      </c>
      <c r="I986">
        <v>92646</v>
      </c>
      <c r="J986" t="s">
        <v>29</v>
      </c>
      <c r="K986" t="s">
        <v>3614</v>
      </c>
      <c r="L986" t="s">
        <v>31</v>
      </c>
      <c r="M986" t="s">
        <v>32</v>
      </c>
      <c r="N986" t="s">
        <v>3615</v>
      </c>
      <c r="O986">
        <v>5.22</v>
      </c>
      <c r="P986">
        <v>2</v>
      </c>
      <c r="Q986">
        <v>0</v>
      </c>
      <c r="R986">
        <v>2.4</v>
      </c>
      <c r="S986" s="1">
        <v>41959</v>
      </c>
      <c r="T986">
        <v>2014</v>
      </c>
      <c r="U986" s="1">
        <v>41965</v>
      </c>
    </row>
    <row r="987" spans="1:21" x14ac:dyDescent="0.3">
      <c r="A987" t="s">
        <v>4025</v>
      </c>
      <c r="B987" t="s">
        <v>22</v>
      </c>
      <c r="C987" t="s">
        <v>46</v>
      </c>
      <c r="D987" t="s">
        <v>47</v>
      </c>
      <c r="E987" t="s">
        <v>38</v>
      </c>
      <c r="F987" t="s">
        <v>26</v>
      </c>
      <c r="G987" t="s">
        <v>550</v>
      </c>
      <c r="H987" t="s">
        <v>28</v>
      </c>
      <c r="I987">
        <v>92105</v>
      </c>
      <c r="J987" t="s">
        <v>29</v>
      </c>
      <c r="K987" t="s">
        <v>151</v>
      </c>
      <c r="L987" t="s">
        <v>31</v>
      </c>
      <c r="M987" t="s">
        <v>60</v>
      </c>
      <c r="N987" t="s">
        <v>152</v>
      </c>
      <c r="O987">
        <v>84.84</v>
      </c>
      <c r="P987">
        <v>3</v>
      </c>
      <c r="Q987">
        <v>0</v>
      </c>
      <c r="R987">
        <v>22.91</v>
      </c>
      <c r="S987" s="1">
        <v>42532</v>
      </c>
      <c r="T987">
        <v>2016</v>
      </c>
      <c r="U987" s="1">
        <v>42654</v>
      </c>
    </row>
    <row r="988" spans="1:21" x14ac:dyDescent="0.3">
      <c r="A988" t="s">
        <v>4026</v>
      </c>
      <c r="B988" t="s">
        <v>35</v>
      </c>
      <c r="C988" t="s">
        <v>911</v>
      </c>
      <c r="D988" t="s">
        <v>912</v>
      </c>
      <c r="E988" t="s">
        <v>25</v>
      </c>
      <c r="F988" t="s">
        <v>26</v>
      </c>
      <c r="G988" t="s">
        <v>3084</v>
      </c>
      <c r="H988" t="s">
        <v>301</v>
      </c>
      <c r="I988">
        <v>37211</v>
      </c>
      <c r="J988" t="s">
        <v>41</v>
      </c>
      <c r="K988" t="s">
        <v>4027</v>
      </c>
      <c r="L988" t="s">
        <v>31</v>
      </c>
      <c r="M988" t="s">
        <v>350</v>
      </c>
      <c r="N988" t="s">
        <v>4028</v>
      </c>
      <c r="O988">
        <v>7.24</v>
      </c>
      <c r="P988">
        <v>5</v>
      </c>
      <c r="Q988">
        <v>0.2</v>
      </c>
      <c r="R988">
        <v>1.18</v>
      </c>
      <c r="S988" s="1">
        <v>42164</v>
      </c>
      <c r="T988">
        <v>2015</v>
      </c>
      <c r="U988" s="1">
        <v>42286</v>
      </c>
    </row>
    <row r="989" spans="1:21" x14ac:dyDescent="0.3">
      <c r="A989" t="s">
        <v>4029</v>
      </c>
      <c r="B989" t="s">
        <v>724</v>
      </c>
      <c r="C989" t="s">
        <v>2087</v>
      </c>
      <c r="D989" t="s">
        <v>2088</v>
      </c>
      <c r="E989" t="s">
        <v>38</v>
      </c>
      <c r="F989" t="s">
        <v>26</v>
      </c>
      <c r="G989" t="s">
        <v>124</v>
      </c>
      <c r="H989" t="s">
        <v>125</v>
      </c>
      <c r="I989">
        <v>10009</v>
      </c>
      <c r="J989" t="s">
        <v>126</v>
      </c>
      <c r="K989" t="s">
        <v>4030</v>
      </c>
      <c r="L989" t="s">
        <v>31</v>
      </c>
      <c r="M989" t="s">
        <v>32</v>
      </c>
      <c r="N989" t="s">
        <v>4031</v>
      </c>
      <c r="O989">
        <v>14.4</v>
      </c>
      <c r="P989">
        <v>5</v>
      </c>
      <c r="Q989">
        <v>0</v>
      </c>
      <c r="R989">
        <v>7.06</v>
      </c>
      <c r="S989" s="1">
        <v>41707</v>
      </c>
      <c r="T989">
        <v>2014</v>
      </c>
      <c r="U989" s="1">
        <v>41707</v>
      </c>
    </row>
    <row r="990" spans="1:21" x14ac:dyDescent="0.3">
      <c r="A990" t="s">
        <v>4032</v>
      </c>
      <c r="B990" t="s">
        <v>35</v>
      </c>
      <c r="C990" t="s">
        <v>1365</v>
      </c>
      <c r="D990" t="s">
        <v>1366</v>
      </c>
      <c r="E990" t="s">
        <v>80</v>
      </c>
      <c r="F990" t="s">
        <v>26</v>
      </c>
      <c r="G990" t="s">
        <v>124</v>
      </c>
      <c r="H990" t="s">
        <v>125</v>
      </c>
      <c r="I990">
        <v>10011</v>
      </c>
      <c r="J990" t="s">
        <v>126</v>
      </c>
      <c r="K990" t="s">
        <v>4033</v>
      </c>
      <c r="L990" t="s">
        <v>31</v>
      </c>
      <c r="M990" t="s">
        <v>51</v>
      </c>
      <c r="N990" t="s">
        <v>4034</v>
      </c>
      <c r="O990">
        <v>52.06</v>
      </c>
      <c r="P990">
        <v>4</v>
      </c>
      <c r="Q990">
        <v>0.2</v>
      </c>
      <c r="R990">
        <v>18.87</v>
      </c>
      <c r="S990" s="1">
        <v>41740</v>
      </c>
      <c r="T990">
        <v>2014</v>
      </c>
      <c r="U990" s="1">
        <v>41923</v>
      </c>
    </row>
    <row r="991" spans="1:21" x14ac:dyDescent="0.3">
      <c r="A991" t="s">
        <v>4035</v>
      </c>
      <c r="B991" t="s">
        <v>35</v>
      </c>
      <c r="C991" t="s">
        <v>1192</v>
      </c>
      <c r="D991" t="s">
        <v>1193</v>
      </c>
      <c r="E991" t="s">
        <v>80</v>
      </c>
      <c r="F991" t="s">
        <v>26</v>
      </c>
      <c r="G991" t="s">
        <v>27</v>
      </c>
      <c r="H991" t="s">
        <v>28</v>
      </c>
      <c r="I991">
        <v>90004</v>
      </c>
      <c r="J991" t="s">
        <v>29</v>
      </c>
      <c r="K991" t="s">
        <v>4036</v>
      </c>
      <c r="L991" t="s">
        <v>91</v>
      </c>
      <c r="M991" t="s">
        <v>184</v>
      </c>
      <c r="N991" t="s">
        <v>4037</v>
      </c>
      <c r="O991">
        <v>79.989999999999995</v>
      </c>
      <c r="P991">
        <v>1</v>
      </c>
      <c r="Q991">
        <v>0</v>
      </c>
      <c r="R991">
        <v>28.8</v>
      </c>
      <c r="S991" s="1">
        <v>42921</v>
      </c>
      <c r="T991">
        <v>2017</v>
      </c>
      <c r="U991" s="1">
        <v>43074</v>
      </c>
    </row>
    <row r="992" spans="1:21" x14ac:dyDescent="0.3">
      <c r="A992" t="s">
        <v>4038</v>
      </c>
      <c r="B992" t="s">
        <v>724</v>
      </c>
      <c r="C992" t="s">
        <v>3292</v>
      </c>
      <c r="D992" t="s">
        <v>3293</v>
      </c>
      <c r="E992" t="s">
        <v>80</v>
      </c>
      <c r="F992" t="s">
        <v>26</v>
      </c>
      <c r="G992" t="s">
        <v>4039</v>
      </c>
      <c r="H992" t="s">
        <v>118</v>
      </c>
      <c r="I992">
        <v>23602</v>
      </c>
      <c r="J992" t="s">
        <v>41</v>
      </c>
      <c r="K992" t="s">
        <v>2149</v>
      </c>
      <c r="L992" t="s">
        <v>31</v>
      </c>
      <c r="M992" t="s">
        <v>43</v>
      </c>
      <c r="N992" t="s">
        <v>2150</v>
      </c>
      <c r="O992">
        <v>191.6</v>
      </c>
      <c r="P992">
        <v>4</v>
      </c>
      <c r="Q992">
        <v>0</v>
      </c>
      <c r="R992">
        <v>91.97</v>
      </c>
      <c r="S992" s="1">
        <v>42514</v>
      </c>
      <c r="T992">
        <v>2016</v>
      </c>
      <c r="U992" s="1">
        <v>42514</v>
      </c>
    </row>
    <row r="993" spans="1:21" x14ac:dyDescent="0.3">
      <c r="A993" t="s">
        <v>4040</v>
      </c>
      <c r="B993" t="s">
        <v>35</v>
      </c>
      <c r="C993" t="s">
        <v>3617</v>
      </c>
      <c r="D993" t="s">
        <v>3618</v>
      </c>
      <c r="E993" t="s">
        <v>38</v>
      </c>
      <c r="F993" t="s">
        <v>26</v>
      </c>
      <c r="G993" t="s">
        <v>27</v>
      </c>
      <c r="H993" t="s">
        <v>28</v>
      </c>
      <c r="I993">
        <v>90032</v>
      </c>
      <c r="J993" t="s">
        <v>29</v>
      </c>
      <c r="K993" t="s">
        <v>4041</v>
      </c>
      <c r="L993" t="s">
        <v>31</v>
      </c>
      <c r="M993" t="s">
        <v>43</v>
      </c>
      <c r="N993" t="s">
        <v>4042</v>
      </c>
      <c r="O993">
        <v>10.56</v>
      </c>
      <c r="P993">
        <v>2</v>
      </c>
      <c r="Q993">
        <v>0</v>
      </c>
      <c r="R993">
        <v>5.07</v>
      </c>
      <c r="S993" s="1">
        <v>42561</v>
      </c>
      <c r="T993">
        <v>2016</v>
      </c>
      <c r="U993" s="1">
        <v>42714</v>
      </c>
    </row>
    <row r="994" spans="1:21" x14ac:dyDescent="0.3">
      <c r="A994" t="s">
        <v>4043</v>
      </c>
      <c r="B994" t="s">
        <v>22</v>
      </c>
      <c r="C994" t="s">
        <v>2592</v>
      </c>
      <c r="D994" t="s">
        <v>2593</v>
      </c>
      <c r="E994" t="s">
        <v>38</v>
      </c>
      <c r="F994" t="s">
        <v>26</v>
      </c>
      <c r="G994" t="s">
        <v>132</v>
      </c>
      <c r="H994" t="s">
        <v>493</v>
      </c>
      <c r="I994">
        <v>39212</v>
      </c>
      <c r="J994" t="s">
        <v>41</v>
      </c>
      <c r="K994" t="s">
        <v>4044</v>
      </c>
      <c r="L994" t="s">
        <v>91</v>
      </c>
      <c r="M994" t="s">
        <v>184</v>
      </c>
      <c r="N994" t="s">
        <v>4045</v>
      </c>
      <c r="O994">
        <v>47.79</v>
      </c>
      <c r="P994">
        <v>3</v>
      </c>
      <c r="Q994">
        <v>0</v>
      </c>
      <c r="R994">
        <v>16.25</v>
      </c>
      <c r="S994" s="1">
        <v>41759</v>
      </c>
      <c r="T994">
        <v>2014</v>
      </c>
      <c r="U994" s="1">
        <v>41759</v>
      </c>
    </row>
    <row r="995" spans="1:21" x14ac:dyDescent="0.3">
      <c r="A995" t="s">
        <v>4046</v>
      </c>
      <c r="B995" t="s">
        <v>22</v>
      </c>
      <c r="C995" t="s">
        <v>787</v>
      </c>
      <c r="D995" t="s">
        <v>788</v>
      </c>
      <c r="E995" t="s">
        <v>25</v>
      </c>
      <c r="F995" t="s">
        <v>26</v>
      </c>
      <c r="G995" t="s">
        <v>479</v>
      </c>
      <c r="H995" t="s">
        <v>526</v>
      </c>
      <c r="I995">
        <v>47374</v>
      </c>
      <c r="J995" t="s">
        <v>58</v>
      </c>
      <c r="K995" t="s">
        <v>512</v>
      </c>
      <c r="L995" t="s">
        <v>31</v>
      </c>
      <c r="M995" t="s">
        <v>60</v>
      </c>
      <c r="N995" t="s">
        <v>513</v>
      </c>
      <c r="O995">
        <v>714.3</v>
      </c>
      <c r="P995">
        <v>5</v>
      </c>
      <c r="Q995">
        <v>0</v>
      </c>
      <c r="R995">
        <v>207.15</v>
      </c>
      <c r="S995" s="1">
        <v>42288</v>
      </c>
      <c r="T995">
        <v>2015</v>
      </c>
      <c r="U995" s="1">
        <v>42322</v>
      </c>
    </row>
    <row r="996" spans="1:21" x14ac:dyDescent="0.3">
      <c r="A996" t="s">
        <v>4047</v>
      </c>
      <c r="B996" t="s">
        <v>22</v>
      </c>
      <c r="C996" t="s">
        <v>274</v>
      </c>
      <c r="D996" t="s">
        <v>275</v>
      </c>
      <c r="E996" t="s">
        <v>25</v>
      </c>
      <c r="F996" t="s">
        <v>26</v>
      </c>
      <c r="G996" t="s">
        <v>124</v>
      </c>
      <c r="H996" t="s">
        <v>125</v>
      </c>
      <c r="I996">
        <v>10011</v>
      </c>
      <c r="J996" t="s">
        <v>126</v>
      </c>
      <c r="K996" t="s">
        <v>4048</v>
      </c>
      <c r="L996" t="s">
        <v>31</v>
      </c>
      <c r="M996" t="s">
        <v>446</v>
      </c>
      <c r="N996" t="s">
        <v>4049</v>
      </c>
      <c r="O996">
        <v>347.58</v>
      </c>
      <c r="P996">
        <v>3</v>
      </c>
      <c r="Q996">
        <v>0</v>
      </c>
      <c r="R996">
        <v>17.38</v>
      </c>
      <c r="S996" s="1">
        <v>42817</v>
      </c>
      <c r="T996">
        <v>2017</v>
      </c>
      <c r="U996" s="1">
        <v>42819</v>
      </c>
    </row>
    <row r="997" spans="1:21" x14ac:dyDescent="0.3">
      <c r="A997" t="s">
        <v>4050</v>
      </c>
      <c r="B997" t="s">
        <v>22</v>
      </c>
      <c r="C997" t="s">
        <v>4051</v>
      </c>
      <c r="D997" t="s">
        <v>4052</v>
      </c>
      <c r="E997" t="s">
        <v>38</v>
      </c>
      <c r="F997" t="s">
        <v>26</v>
      </c>
      <c r="G997" t="s">
        <v>330</v>
      </c>
      <c r="H997" t="s">
        <v>89</v>
      </c>
      <c r="I997">
        <v>60653</v>
      </c>
      <c r="J997" t="s">
        <v>58</v>
      </c>
      <c r="K997" t="s">
        <v>4053</v>
      </c>
      <c r="L997" t="s">
        <v>91</v>
      </c>
      <c r="M997" t="s">
        <v>184</v>
      </c>
      <c r="N997" t="s">
        <v>4054</v>
      </c>
      <c r="O997">
        <v>239.98</v>
      </c>
      <c r="P997">
        <v>3</v>
      </c>
      <c r="Q997">
        <v>0.2</v>
      </c>
      <c r="R997">
        <v>53.99</v>
      </c>
      <c r="S997" s="1">
        <v>41679</v>
      </c>
      <c r="T997">
        <v>2014</v>
      </c>
      <c r="U997" s="1">
        <v>41829</v>
      </c>
    </row>
    <row r="998" spans="1:21" x14ac:dyDescent="0.3">
      <c r="A998" t="s">
        <v>4055</v>
      </c>
      <c r="B998" t="s">
        <v>22</v>
      </c>
      <c r="C998" t="s">
        <v>1081</v>
      </c>
      <c r="D998" t="s">
        <v>1082</v>
      </c>
      <c r="E998" t="s">
        <v>80</v>
      </c>
      <c r="F998" t="s">
        <v>26</v>
      </c>
      <c r="G998" t="s">
        <v>893</v>
      </c>
      <c r="H998" t="s">
        <v>57</v>
      </c>
      <c r="I998">
        <v>53209</v>
      </c>
      <c r="J998" t="s">
        <v>58</v>
      </c>
      <c r="K998" t="s">
        <v>4056</v>
      </c>
      <c r="L998" t="s">
        <v>74</v>
      </c>
      <c r="M998" t="s">
        <v>742</v>
      </c>
      <c r="N998" t="s">
        <v>4057</v>
      </c>
      <c r="O998">
        <v>687.4</v>
      </c>
      <c r="P998">
        <v>5</v>
      </c>
      <c r="Q998">
        <v>0</v>
      </c>
      <c r="R998">
        <v>48.12</v>
      </c>
      <c r="S998" s="1">
        <v>42255</v>
      </c>
      <c r="T998">
        <v>2015</v>
      </c>
      <c r="U998" s="1">
        <v>42255</v>
      </c>
    </row>
    <row r="999" spans="1:21" x14ac:dyDescent="0.3">
      <c r="A999" t="s">
        <v>4058</v>
      </c>
      <c r="B999" t="s">
        <v>22</v>
      </c>
      <c r="C999" t="s">
        <v>4059</v>
      </c>
      <c r="D999" t="s">
        <v>4060</v>
      </c>
      <c r="E999" t="s">
        <v>38</v>
      </c>
      <c r="F999" t="s">
        <v>26</v>
      </c>
      <c r="G999" t="s">
        <v>88</v>
      </c>
      <c r="H999" t="s">
        <v>89</v>
      </c>
      <c r="I999">
        <v>60540</v>
      </c>
      <c r="J999" t="s">
        <v>58</v>
      </c>
      <c r="K999" t="s">
        <v>4061</v>
      </c>
      <c r="L999" t="s">
        <v>91</v>
      </c>
      <c r="M999" t="s">
        <v>184</v>
      </c>
      <c r="N999" t="s">
        <v>4062</v>
      </c>
      <c r="O999">
        <v>239.96</v>
      </c>
      <c r="P999">
        <v>5</v>
      </c>
      <c r="Q999">
        <v>0.2</v>
      </c>
      <c r="R999">
        <v>83.99</v>
      </c>
      <c r="S999" s="1">
        <v>43056</v>
      </c>
      <c r="T999">
        <v>2017</v>
      </c>
      <c r="U999" s="1">
        <v>43060</v>
      </c>
    </row>
    <row r="1000" spans="1:21" x14ac:dyDescent="0.3">
      <c r="A1000" t="s">
        <v>4063</v>
      </c>
      <c r="B1000" t="s">
        <v>35</v>
      </c>
      <c r="C1000" t="s">
        <v>591</v>
      </c>
      <c r="D1000" t="s">
        <v>592</v>
      </c>
      <c r="E1000" t="s">
        <v>25</v>
      </c>
      <c r="F1000" t="s">
        <v>26</v>
      </c>
      <c r="G1000" t="s">
        <v>199</v>
      </c>
      <c r="H1000" t="s">
        <v>200</v>
      </c>
      <c r="I1000">
        <v>19140</v>
      </c>
      <c r="J1000" t="s">
        <v>126</v>
      </c>
      <c r="K1000" t="s">
        <v>4064</v>
      </c>
      <c r="L1000" t="s">
        <v>31</v>
      </c>
      <c r="M1000" t="s">
        <v>140</v>
      </c>
      <c r="N1000" t="s">
        <v>4065</v>
      </c>
      <c r="O1000">
        <v>24.4</v>
      </c>
      <c r="P1000">
        <v>2</v>
      </c>
      <c r="Q1000">
        <v>0.2</v>
      </c>
      <c r="R1000">
        <v>7.93</v>
      </c>
      <c r="S1000" s="1">
        <v>42196</v>
      </c>
      <c r="T1000">
        <v>2015</v>
      </c>
      <c r="U1000" s="1">
        <v>42319</v>
      </c>
    </row>
    <row r="1001" spans="1:21" x14ac:dyDescent="0.3">
      <c r="A1001" t="s">
        <v>4066</v>
      </c>
      <c r="B1001" t="s">
        <v>724</v>
      </c>
      <c r="C1001" t="s">
        <v>1847</v>
      </c>
      <c r="D1001" t="s">
        <v>1848</v>
      </c>
      <c r="E1001" t="s">
        <v>38</v>
      </c>
      <c r="F1001" t="s">
        <v>26</v>
      </c>
      <c r="G1001" t="s">
        <v>823</v>
      </c>
      <c r="H1001" t="s">
        <v>689</v>
      </c>
      <c r="I1001">
        <v>30318</v>
      </c>
      <c r="J1001" t="s">
        <v>41</v>
      </c>
      <c r="K1001" t="s">
        <v>4067</v>
      </c>
      <c r="L1001" t="s">
        <v>31</v>
      </c>
      <c r="M1001" t="s">
        <v>43</v>
      </c>
      <c r="N1001" t="s">
        <v>4068</v>
      </c>
      <c r="O1001">
        <v>195.64</v>
      </c>
      <c r="P1001">
        <v>4</v>
      </c>
      <c r="Q1001">
        <v>0</v>
      </c>
      <c r="R1001">
        <v>91.95</v>
      </c>
      <c r="S1001" s="1">
        <v>42874</v>
      </c>
      <c r="T1001">
        <v>2017</v>
      </c>
      <c r="U1001" s="1">
        <v>42874</v>
      </c>
    </row>
    <row r="1002" spans="1:21" x14ac:dyDescent="0.3">
      <c r="A1002" t="s">
        <v>4069</v>
      </c>
      <c r="B1002" t="s">
        <v>114</v>
      </c>
      <c r="C1002" t="s">
        <v>1375</v>
      </c>
      <c r="D1002" t="s">
        <v>1376</v>
      </c>
      <c r="E1002" t="s">
        <v>38</v>
      </c>
      <c r="F1002" t="s">
        <v>26</v>
      </c>
      <c r="G1002" t="s">
        <v>457</v>
      </c>
      <c r="H1002" t="s">
        <v>768</v>
      </c>
      <c r="I1002">
        <v>19805</v>
      </c>
      <c r="J1002" t="s">
        <v>126</v>
      </c>
      <c r="K1002" t="s">
        <v>4070</v>
      </c>
      <c r="L1002" t="s">
        <v>91</v>
      </c>
      <c r="M1002" t="s">
        <v>92</v>
      </c>
      <c r="N1002" t="s">
        <v>4071</v>
      </c>
      <c r="O1002">
        <v>391.98</v>
      </c>
      <c r="P1002">
        <v>2</v>
      </c>
      <c r="Q1002">
        <v>0</v>
      </c>
      <c r="R1002">
        <v>113.67</v>
      </c>
      <c r="S1002" s="1">
        <v>43000</v>
      </c>
      <c r="T1002">
        <v>2017</v>
      </c>
      <c r="U1002" s="1">
        <v>43002</v>
      </c>
    </row>
    <row r="1003" spans="1:21" x14ac:dyDescent="0.3">
      <c r="A1003" t="s">
        <v>4072</v>
      </c>
      <c r="B1003" t="s">
        <v>35</v>
      </c>
      <c r="C1003" t="s">
        <v>1615</v>
      </c>
      <c r="D1003" t="s">
        <v>1616</v>
      </c>
      <c r="E1003" t="s">
        <v>80</v>
      </c>
      <c r="F1003" t="s">
        <v>26</v>
      </c>
      <c r="G1003" t="s">
        <v>27</v>
      </c>
      <c r="H1003" t="s">
        <v>28</v>
      </c>
      <c r="I1003">
        <v>90008</v>
      </c>
      <c r="J1003" t="s">
        <v>29</v>
      </c>
      <c r="K1003" t="s">
        <v>1612</v>
      </c>
      <c r="L1003" t="s">
        <v>31</v>
      </c>
      <c r="M1003" t="s">
        <v>227</v>
      </c>
      <c r="N1003" t="s">
        <v>1613</v>
      </c>
      <c r="O1003">
        <v>21.4</v>
      </c>
      <c r="P1003">
        <v>5</v>
      </c>
      <c r="Q1003">
        <v>0</v>
      </c>
      <c r="R1003">
        <v>6.21</v>
      </c>
      <c r="S1003" s="1">
        <v>42750</v>
      </c>
      <c r="T1003">
        <v>2017</v>
      </c>
      <c r="U1003" s="1">
        <v>42754</v>
      </c>
    </row>
    <row r="1004" spans="1:21" x14ac:dyDescent="0.3">
      <c r="A1004" t="s">
        <v>4073</v>
      </c>
      <c r="B1004" t="s">
        <v>724</v>
      </c>
      <c r="C1004" t="s">
        <v>4074</v>
      </c>
      <c r="D1004" t="s">
        <v>4075</v>
      </c>
      <c r="E1004" t="s">
        <v>38</v>
      </c>
      <c r="F1004" t="s">
        <v>26</v>
      </c>
      <c r="G1004" t="s">
        <v>162</v>
      </c>
      <c r="H1004" t="s">
        <v>28</v>
      </c>
      <c r="I1004">
        <v>94109</v>
      </c>
      <c r="J1004" t="s">
        <v>29</v>
      </c>
      <c r="K1004" t="s">
        <v>1352</v>
      </c>
      <c r="L1004" t="s">
        <v>31</v>
      </c>
      <c r="M1004" t="s">
        <v>60</v>
      </c>
      <c r="N1004" t="s">
        <v>1353</v>
      </c>
      <c r="O1004">
        <v>62.8</v>
      </c>
      <c r="P1004">
        <v>4</v>
      </c>
      <c r="Q1004">
        <v>0</v>
      </c>
      <c r="R1004">
        <v>15.7</v>
      </c>
      <c r="S1004" s="1">
        <v>42135</v>
      </c>
      <c r="T1004">
        <v>2015</v>
      </c>
      <c r="U1004" s="1">
        <v>42135</v>
      </c>
    </row>
    <row r="1005" spans="1:21" x14ac:dyDescent="0.3">
      <c r="A1005" t="s">
        <v>4076</v>
      </c>
      <c r="B1005" t="s">
        <v>22</v>
      </c>
      <c r="C1005" t="s">
        <v>1755</v>
      </c>
      <c r="D1005" t="s">
        <v>1756</v>
      </c>
      <c r="E1005" t="s">
        <v>38</v>
      </c>
      <c r="F1005" t="s">
        <v>26</v>
      </c>
      <c r="G1005" t="s">
        <v>27</v>
      </c>
      <c r="H1005" t="s">
        <v>28</v>
      </c>
      <c r="I1005">
        <v>90049</v>
      </c>
      <c r="J1005" t="s">
        <v>29</v>
      </c>
      <c r="K1005" t="s">
        <v>3752</v>
      </c>
      <c r="L1005" t="s">
        <v>31</v>
      </c>
      <c r="M1005" t="s">
        <v>51</v>
      </c>
      <c r="N1005" t="s">
        <v>3753</v>
      </c>
      <c r="O1005">
        <v>13.9</v>
      </c>
      <c r="P1005">
        <v>2</v>
      </c>
      <c r="Q1005">
        <v>0.2</v>
      </c>
      <c r="R1005">
        <v>4.5199999999999996</v>
      </c>
      <c r="S1005" s="1">
        <v>42850</v>
      </c>
      <c r="T1005">
        <v>2017</v>
      </c>
      <c r="U1005" s="1">
        <v>42854</v>
      </c>
    </row>
    <row r="1006" spans="1:21" x14ac:dyDescent="0.3">
      <c r="A1006" t="s">
        <v>4077</v>
      </c>
      <c r="B1006" t="s">
        <v>35</v>
      </c>
      <c r="C1006" t="s">
        <v>1453</v>
      </c>
      <c r="D1006" t="s">
        <v>1454</v>
      </c>
      <c r="E1006" t="s">
        <v>80</v>
      </c>
      <c r="F1006" t="s">
        <v>26</v>
      </c>
      <c r="G1006" t="s">
        <v>893</v>
      </c>
      <c r="H1006" t="s">
        <v>57</v>
      </c>
      <c r="I1006">
        <v>53209</v>
      </c>
      <c r="J1006" t="s">
        <v>58</v>
      </c>
      <c r="K1006" t="s">
        <v>4078</v>
      </c>
      <c r="L1006" t="s">
        <v>31</v>
      </c>
      <c r="M1006" t="s">
        <v>51</v>
      </c>
      <c r="N1006" t="s">
        <v>4079</v>
      </c>
      <c r="O1006">
        <v>18.239999999999998</v>
      </c>
      <c r="P1006">
        <v>3</v>
      </c>
      <c r="Q1006">
        <v>0</v>
      </c>
      <c r="R1006">
        <v>8.57</v>
      </c>
      <c r="S1006" s="1">
        <v>43050</v>
      </c>
      <c r="T1006">
        <v>2017</v>
      </c>
      <c r="U1006" s="1">
        <v>43056</v>
      </c>
    </row>
    <row r="1007" spans="1:21" x14ac:dyDescent="0.3">
      <c r="A1007" t="s">
        <v>4080</v>
      </c>
      <c r="B1007" t="s">
        <v>724</v>
      </c>
      <c r="C1007" t="s">
        <v>257</v>
      </c>
      <c r="D1007" t="s">
        <v>258</v>
      </c>
      <c r="E1007" t="s">
        <v>80</v>
      </c>
      <c r="F1007" t="s">
        <v>26</v>
      </c>
      <c r="G1007" t="s">
        <v>730</v>
      </c>
      <c r="H1007" t="s">
        <v>220</v>
      </c>
      <c r="I1007">
        <v>44105</v>
      </c>
      <c r="J1007" t="s">
        <v>126</v>
      </c>
      <c r="K1007" t="s">
        <v>820</v>
      </c>
      <c r="L1007" t="s">
        <v>31</v>
      </c>
      <c r="M1007" t="s">
        <v>43</v>
      </c>
      <c r="N1007" t="s">
        <v>821</v>
      </c>
      <c r="O1007">
        <v>20.74</v>
      </c>
      <c r="P1007">
        <v>4</v>
      </c>
      <c r="Q1007">
        <v>0.2</v>
      </c>
      <c r="R1007">
        <v>7.26</v>
      </c>
      <c r="S1007" s="1">
        <v>42356</v>
      </c>
      <c r="T1007">
        <v>2015</v>
      </c>
      <c r="U1007" s="1">
        <v>42356</v>
      </c>
    </row>
    <row r="1008" spans="1:21" x14ac:dyDescent="0.3">
      <c r="A1008" t="s">
        <v>4081</v>
      </c>
      <c r="B1008" t="s">
        <v>22</v>
      </c>
      <c r="C1008" t="s">
        <v>4082</v>
      </c>
      <c r="D1008" t="s">
        <v>4083</v>
      </c>
      <c r="E1008" t="s">
        <v>25</v>
      </c>
      <c r="F1008" t="s">
        <v>26</v>
      </c>
      <c r="G1008" t="s">
        <v>510</v>
      </c>
      <c r="H1008" t="s">
        <v>511</v>
      </c>
      <c r="I1008">
        <v>1852</v>
      </c>
      <c r="J1008" t="s">
        <v>126</v>
      </c>
      <c r="K1008" t="s">
        <v>2719</v>
      </c>
      <c r="L1008" t="s">
        <v>31</v>
      </c>
      <c r="M1008" t="s">
        <v>43</v>
      </c>
      <c r="N1008" t="s">
        <v>2720</v>
      </c>
      <c r="O1008">
        <v>105.52</v>
      </c>
      <c r="P1008">
        <v>4</v>
      </c>
      <c r="Q1008">
        <v>0</v>
      </c>
      <c r="R1008">
        <v>48.54</v>
      </c>
      <c r="S1008" s="1">
        <v>42527</v>
      </c>
      <c r="T1008">
        <v>2016</v>
      </c>
      <c r="U1008" s="1">
        <v>42619</v>
      </c>
    </row>
    <row r="1009" spans="1:21" x14ac:dyDescent="0.3">
      <c r="A1009" t="s">
        <v>4084</v>
      </c>
      <c r="B1009" t="s">
        <v>35</v>
      </c>
      <c r="C1009" t="s">
        <v>353</v>
      </c>
      <c r="D1009" t="s">
        <v>354</v>
      </c>
      <c r="E1009" t="s">
        <v>25</v>
      </c>
      <c r="F1009" t="s">
        <v>26</v>
      </c>
      <c r="G1009" t="s">
        <v>3453</v>
      </c>
      <c r="H1009" t="s">
        <v>1268</v>
      </c>
      <c r="I1009">
        <v>2895</v>
      </c>
      <c r="J1009" t="s">
        <v>126</v>
      </c>
      <c r="K1009" t="s">
        <v>4085</v>
      </c>
      <c r="L1009" t="s">
        <v>31</v>
      </c>
      <c r="M1009" t="s">
        <v>60</v>
      </c>
      <c r="N1009" t="s">
        <v>4086</v>
      </c>
      <c r="O1009">
        <v>51.45</v>
      </c>
      <c r="P1009">
        <v>3</v>
      </c>
      <c r="Q1009">
        <v>0</v>
      </c>
      <c r="R1009">
        <v>13.89</v>
      </c>
      <c r="S1009" s="1">
        <v>42147</v>
      </c>
      <c r="T1009">
        <v>2015</v>
      </c>
      <c r="U1009" s="1">
        <v>42151</v>
      </c>
    </row>
    <row r="1010" spans="1:21" x14ac:dyDescent="0.3">
      <c r="A1010" t="s">
        <v>4087</v>
      </c>
      <c r="B1010" t="s">
        <v>35</v>
      </c>
      <c r="C1010" t="s">
        <v>154</v>
      </c>
      <c r="D1010" t="s">
        <v>155</v>
      </c>
      <c r="E1010" t="s">
        <v>80</v>
      </c>
      <c r="F1010" t="s">
        <v>26</v>
      </c>
      <c r="G1010" t="s">
        <v>4088</v>
      </c>
      <c r="H1010" t="s">
        <v>28</v>
      </c>
      <c r="I1010">
        <v>93309</v>
      </c>
      <c r="J1010" t="s">
        <v>29</v>
      </c>
      <c r="K1010" t="s">
        <v>4089</v>
      </c>
      <c r="L1010" t="s">
        <v>31</v>
      </c>
      <c r="M1010" t="s">
        <v>51</v>
      </c>
      <c r="N1010" t="s">
        <v>4090</v>
      </c>
      <c r="O1010">
        <v>19.149999999999999</v>
      </c>
      <c r="P1010">
        <v>3</v>
      </c>
      <c r="Q1010">
        <v>0.2</v>
      </c>
      <c r="R1010">
        <v>6.46</v>
      </c>
      <c r="S1010" s="1">
        <v>42193</v>
      </c>
      <c r="T1010">
        <v>2015</v>
      </c>
      <c r="U1010" s="1">
        <v>42346</v>
      </c>
    </row>
    <row r="1011" spans="1:21" x14ac:dyDescent="0.3">
      <c r="A1011" t="s">
        <v>4091</v>
      </c>
      <c r="B1011" t="s">
        <v>35</v>
      </c>
      <c r="C1011" t="s">
        <v>1298</v>
      </c>
      <c r="D1011" t="s">
        <v>1299</v>
      </c>
      <c r="E1011" t="s">
        <v>38</v>
      </c>
      <c r="F1011" t="s">
        <v>26</v>
      </c>
      <c r="G1011" t="s">
        <v>2047</v>
      </c>
      <c r="H1011" t="s">
        <v>103</v>
      </c>
      <c r="I1011">
        <v>32725</v>
      </c>
      <c r="J1011" t="s">
        <v>41</v>
      </c>
      <c r="K1011" t="s">
        <v>2314</v>
      </c>
      <c r="L1011" t="s">
        <v>74</v>
      </c>
      <c r="M1011" t="s">
        <v>146</v>
      </c>
      <c r="N1011" t="s">
        <v>2315</v>
      </c>
      <c r="O1011">
        <v>186.3</v>
      </c>
      <c r="P1011">
        <v>4</v>
      </c>
      <c r="Q1011">
        <v>0.2</v>
      </c>
      <c r="R1011">
        <v>13.97</v>
      </c>
      <c r="S1011" s="1">
        <v>41987</v>
      </c>
      <c r="T1011">
        <v>2014</v>
      </c>
      <c r="U1011" s="1">
        <v>41993</v>
      </c>
    </row>
    <row r="1012" spans="1:21" x14ac:dyDescent="0.3">
      <c r="A1012" t="s">
        <v>4092</v>
      </c>
      <c r="B1012" t="s">
        <v>35</v>
      </c>
      <c r="C1012" t="s">
        <v>1423</v>
      </c>
      <c r="D1012" t="s">
        <v>1424</v>
      </c>
      <c r="E1012" t="s">
        <v>25</v>
      </c>
      <c r="F1012" t="s">
        <v>26</v>
      </c>
      <c r="G1012" t="s">
        <v>525</v>
      </c>
      <c r="H1012" t="s">
        <v>689</v>
      </c>
      <c r="I1012">
        <v>31907</v>
      </c>
      <c r="J1012" t="s">
        <v>41</v>
      </c>
      <c r="K1012" t="s">
        <v>4093</v>
      </c>
      <c r="L1012" t="s">
        <v>91</v>
      </c>
      <c r="M1012" t="s">
        <v>184</v>
      </c>
      <c r="N1012" t="s">
        <v>4094</v>
      </c>
      <c r="O1012">
        <v>66.36</v>
      </c>
      <c r="P1012">
        <v>4</v>
      </c>
      <c r="Q1012">
        <v>0</v>
      </c>
      <c r="R1012">
        <v>23.23</v>
      </c>
      <c r="S1012" s="1">
        <v>42266</v>
      </c>
      <c r="T1012">
        <v>2015</v>
      </c>
      <c r="U1012" s="1">
        <v>42273</v>
      </c>
    </row>
    <row r="1013" spans="1:21" x14ac:dyDescent="0.3">
      <c r="A1013" t="s">
        <v>4095</v>
      </c>
      <c r="B1013" t="s">
        <v>22</v>
      </c>
      <c r="C1013" t="s">
        <v>1578</v>
      </c>
      <c r="D1013" t="s">
        <v>1579</v>
      </c>
      <c r="E1013" t="s">
        <v>38</v>
      </c>
      <c r="F1013" t="s">
        <v>26</v>
      </c>
      <c r="G1013" t="s">
        <v>313</v>
      </c>
      <c r="H1013" t="s">
        <v>82</v>
      </c>
      <c r="I1013">
        <v>75220</v>
      </c>
      <c r="J1013" t="s">
        <v>58</v>
      </c>
      <c r="K1013" t="s">
        <v>4096</v>
      </c>
      <c r="L1013" t="s">
        <v>31</v>
      </c>
      <c r="M1013" t="s">
        <v>43</v>
      </c>
      <c r="N1013" t="s">
        <v>4097</v>
      </c>
      <c r="O1013">
        <v>15.55</v>
      </c>
      <c r="P1013">
        <v>3</v>
      </c>
      <c r="Q1013">
        <v>0.2</v>
      </c>
      <c r="R1013">
        <v>5.44</v>
      </c>
      <c r="S1013" s="1">
        <v>42400</v>
      </c>
      <c r="T1013">
        <v>2016</v>
      </c>
      <c r="U1013" s="1">
        <v>42402</v>
      </c>
    </row>
    <row r="1014" spans="1:21" x14ac:dyDescent="0.3">
      <c r="A1014" t="s">
        <v>4098</v>
      </c>
      <c r="B1014" t="s">
        <v>35</v>
      </c>
      <c r="C1014" t="s">
        <v>974</v>
      </c>
      <c r="D1014" t="s">
        <v>975</v>
      </c>
      <c r="E1014" t="s">
        <v>38</v>
      </c>
      <c r="F1014" t="s">
        <v>26</v>
      </c>
      <c r="G1014" t="s">
        <v>247</v>
      </c>
      <c r="H1014" t="s">
        <v>248</v>
      </c>
      <c r="I1014">
        <v>88220</v>
      </c>
      <c r="J1014" t="s">
        <v>29</v>
      </c>
      <c r="K1014" t="s">
        <v>3640</v>
      </c>
      <c r="L1014" t="s">
        <v>31</v>
      </c>
      <c r="M1014" t="s">
        <v>51</v>
      </c>
      <c r="N1014" t="s">
        <v>3641</v>
      </c>
      <c r="O1014">
        <v>10.78</v>
      </c>
      <c r="P1014">
        <v>3</v>
      </c>
      <c r="Q1014">
        <v>0.2</v>
      </c>
      <c r="R1014">
        <v>3.37</v>
      </c>
      <c r="S1014" s="1">
        <v>42691</v>
      </c>
      <c r="T1014">
        <v>2016</v>
      </c>
      <c r="U1014" s="1">
        <v>42696</v>
      </c>
    </row>
    <row r="1015" spans="1:21" x14ac:dyDescent="0.3">
      <c r="A1015" t="s">
        <v>4099</v>
      </c>
      <c r="B1015" t="s">
        <v>35</v>
      </c>
      <c r="C1015" t="s">
        <v>3513</v>
      </c>
      <c r="D1015" t="s">
        <v>3514</v>
      </c>
      <c r="E1015" t="s">
        <v>38</v>
      </c>
      <c r="F1015" t="s">
        <v>26</v>
      </c>
      <c r="G1015" t="s">
        <v>199</v>
      </c>
      <c r="H1015" t="s">
        <v>200</v>
      </c>
      <c r="I1015">
        <v>19134</v>
      </c>
      <c r="J1015" t="s">
        <v>126</v>
      </c>
      <c r="K1015" t="s">
        <v>4100</v>
      </c>
      <c r="L1015" t="s">
        <v>31</v>
      </c>
      <c r="M1015" t="s">
        <v>32</v>
      </c>
      <c r="N1015" t="s">
        <v>4101</v>
      </c>
      <c r="O1015">
        <v>3.3</v>
      </c>
      <c r="P1015">
        <v>1</v>
      </c>
      <c r="Q1015">
        <v>0.2</v>
      </c>
      <c r="R1015">
        <v>1.07</v>
      </c>
      <c r="S1015" s="1">
        <v>42941</v>
      </c>
      <c r="T1015">
        <v>2017</v>
      </c>
      <c r="U1015" s="1">
        <v>42945</v>
      </c>
    </row>
    <row r="1016" spans="1:21" x14ac:dyDescent="0.3">
      <c r="A1016" t="s">
        <v>4102</v>
      </c>
      <c r="B1016" t="s">
        <v>35</v>
      </c>
      <c r="C1016" t="s">
        <v>4103</v>
      </c>
      <c r="D1016" t="s">
        <v>4104</v>
      </c>
      <c r="E1016" t="s">
        <v>38</v>
      </c>
      <c r="F1016" t="s">
        <v>26</v>
      </c>
      <c r="G1016" t="s">
        <v>124</v>
      </c>
      <c r="H1016" t="s">
        <v>125</v>
      </c>
      <c r="I1016">
        <v>10009</v>
      </c>
      <c r="J1016" t="s">
        <v>126</v>
      </c>
      <c r="K1016" t="s">
        <v>1535</v>
      </c>
      <c r="L1016" t="s">
        <v>31</v>
      </c>
      <c r="M1016" t="s">
        <v>60</v>
      </c>
      <c r="N1016" t="s">
        <v>1536</v>
      </c>
      <c r="O1016">
        <v>35.479999999999997</v>
      </c>
      <c r="P1016">
        <v>1</v>
      </c>
      <c r="Q1016">
        <v>0</v>
      </c>
      <c r="R1016">
        <v>0</v>
      </c>
      <c r="S1016" s="1">
        <v>43050</v>
      </c>
      <c r="T1016">
        <v>2017</v>
      </c>
      <c r="U1016" s="1">
        <v>43056</v>
      </c>
    </row>
    <row r="1017" spans="1:21" x14ac:dyDescent="0.3">
      <c r="A1017" t="s">
        <v>4105</v>
      </c>
      <c r="B1017" t="s">
        <v>35</v>
      </c>
      <c r="C1017" t="s">
        <v>1101</v>
      </c>
      <c r="D1017" t="s">
        <v>1102</v>
      </c>
      <c r="E1017" t="s">
        <v>25</v>
      </c>
      <c r="F1017" t="s">
        <v>26</v>
      </c>
      <c r="G1017" t="s">
        <v>641</v>
      </c>
      <c r="H1017" t="s">
        <v>28</v>
      </c>
      <c r="I1017">
        <v>92804</v>
      </c>
      <c r="J1017" t="s">
        <v>29</v>
      </c>
      <c r="K1017" t="s">
        <v>4106</v>
      </c>
      <c r="L1017" t="s">
        <v>74</v>
      </c>
      <c r="M1017" t="s">
        <v>157</v>
      </c>
      <c r="N1017" t="s">
        <v>4107</v>
      </c>
      <c r="O1017">
        <v>101.12</v>
      </c>
      <c r="P1017">
        <v>8</v>
      </c>
      <c r="Q1017">
        <v>0</v>
      </c>
      <c r="R1017">
        <v>37.409999999999997</v>
      </c>
      <c r="S1017" s="1">
        <v>43098</v>
      </c>
      <c r="T1017">
        <v>2017</v>
      </c>
      <c r="U1017" s="1">
        <v>43221</v>
      </c>
    </row>
    <row r="1018" spans="1:21" x14ac:dyDescent="0.3">
      <c r="A1018" t="s">
        <v>4108</v>
      </c>
      <c r="B1018" t="s">
        <v>35</v>
      </c>
      <c r="C1018" t="s">
        <v>1553</v>
      </c>
      <c r="D1018" t="s">
        <v>1554</v>
      </c>
      <c r="E1018" t="s">
        <v>38</v>
      </c>
      <c r="F1018" t="s">
        <v>26</v>
      </c>
      <c r="G1018" t="s">
        <v>2047</v>
      </c>
      <c r="H1018" t="s">
        <v>103</v>
      </c>
      <c r="I1018">
        <v>32725</v>
      </c>
      <c r="J1018" t="s">
        <v>41</v>
      </c>
      <c r="K1018" t="s">
        <v>4109</v>
      </c>
      <c r="L1018" t="s">
        <v>91</v>
      </c>
      <c r="M1018" t="s">
        <v>92</v>
      </c>
      <c r="N1018" t="s">
        <v>4110</v>
      </c>
      <c r="O1018">
        <v>107.98</v>
      </c>
      <c r="P1018">
        <v>3</v>
      </c>
      <c r="Q1018">
        <v>0.2</v>
      </c>
      <c r="R1018">
        <v>37.79</v>
      </c>
      <c r="S1018" s="1">
        <v>42176</v>
      </c>
      <c r="T1018">
        <v>2015</v>
      </c>
      <c r="U1018" s="1">
        <v>42182</v>
      </c>
    </row>
    <row r="1019" spans="1:21" x14ac:dyDescent="0.3">
      <c r="A1019" t="s">
        <v>4111</v>
      </c>
      <c r="B1019" t="s">
        <v>35</v>
      </c>
      <c r="C1019" t="s">
        <v>1716</v>
      </c>
      <c r="D1019" t="s">
        <v>1717</v>
      </c>
      <c r="E1019" t="s">
        <v>80</v>
      </c>
      <c r="F1019" t="s">
        <v>26</v>
      </c>
      <c r="G1019" t="s">
        <v>48</v>
      </c>
      <c r="H1019" t="s">
        <v>49</v>
      </c>
      <c r="I1019">
        <v>98103</v>
      </c>
      <c r="J1019" t="s">
        <v>29</v>
      </c>
      <c r="K1019" t="s">
        <v>4112</v>
      </c>
      <c r="L1019" t="s">
        <v>31</v>
      </c>
      <c r="M1019" t="s">
        <v>350</v>
      </c>
      <c r="N1019" t="s">
        <v>4113</v>
      </c>
      <c r="O1019">
        <v>17.05</v>
      </c>
      <c r="P1019">
        <v>5</v>
      </c>
      <c r="Q1019">
        <v>0</v>
      </c>
      <c r="R1019">
        <v>8.18</v>
      </c>
      <c r="S1019" s="1">
        <v>42666</v>
      </c>
      <c r="T1019">
        <v>2016</v>
      </c>
      <c r="U1019" s="1">
        <v>42671</v>
      </c>
    </row>
    <row r="1020" spans="1:21" x14ac:dyDescent="0.3">
      <c r="A1020" t="s">
        <v>4114</v>
      </c>
      <c r="B1020" t="s">
        <v>35</v>
      </c>
      <c r="C1020" t="s">
        <v>1634</v>
      </c>
      <c r="D1020" t="s">
        <v>1635</v>
      </c>
      <c r="E1020" t="s">
        <v>38</v>
      </c>
      <c r="F1020" t="s">
        <v>26</v>
      </c>
      <c r="G1020" t="s">
        <v>550</v>
      </c>
      <c r="H1020" t="s">
        <v>28</v>
      </c>
      <c r="I1020">
        <v>92105</v>
      </c>
      <c r="J1020" t="s">
        <v>29</v>
      </c>
      <c r="K1020" t="s">
        <v>4115</v>
      </c>
      <c r="L1020" t="s">
        <v>31</v>
      </c>
      <c r="M1020" t="s">
        <v>51</v>
      </c>
      <c r="N1020" t="s">
        <v>4116</v>
      </c>
      <c r="O1020">
        <v>8.1</v>
      </c>
      <c r="P1020">
        <v>2</v>
      </c>
      <c r="Q1020">
        <v>0.2</v>
      </c>
      <c r="R1020">
        <v>2.73</v>
      </c>
      <c r="S1020" s="1">
        <v>42352</v>
      </c>
      <c r="T1020">
        <v>2015</v>
      </c>
      <c r="U1020" s="1">
        <v>42357</v>
      </c>
    </row>
    <row r="1021" spans="1:21" x14ac:dyDescent="0.3">
      <c r="A1021" t="s">
        <v>4117</v>
      </c>
      <c r="B1021" t="s">
        <v>35</v>
      </c>
      <c r="C1021" t="s">
        <v>3818</v>
      </c>
      <c r="D1021" t="s">
        <v>3819</v>
      </c>
      <c r="E1021" t="s">
        <v>25</v>
      </c>
      <c r="F1021" t="s">
        <v>26</v>
      </c>
      <c r="G1021" t="s">
        <v>1952</v>
      </c>
      <c r="H1021" t="s">
        <v>531</v>
      </c>
      <c r="I1021">
        <v>73120</v>
      </c>
      <c r="J1021" t="s">
        <v>58</v>
      </c>
      <c r="K1021" t="s">
        <v>731</v>
      </c>
      <c r="L1021" t="s">
        <v>74</v>
      </c>
      <c r="M1021" t="s">
        <v>157</v>
      </c>
      <c r="N1021" t="s">
        <v>732</v>
      </c>
      <c r="O1021">
        <v>30.36</v>
      </c>
      <c r="P1021">
        <v>4</v>
      </c>
      <c r="Q1021">
        <v>0</v>
      </c>
      <c r="R1021">
        <v>13.05</v>
      </c>
      <c r="S1021" s="1">
        <v>42687</v>
      </c>
      <c r="T1021">
        <v>2016</v>
      </c>
      <c r="U1021" s="1">
        <v>42691</v>
      </c>
    </row>
    <row r="1022" spans="1:21" x14ac:dyDescent="0.3">
      <c r="A1022" t="s">
        <v>4118</v>
      </c>
      <c r="B1022" t="s">
        <v>35</v>
      </c>
      <c r="C1022" t="s">
        <v>1697</v>
      </c>
      <c r="D1022" t="s">
        <v>1698</v>
      </c>
      <c r="E1022" t="s">
        <v>38</v>
      </c>
      <c r="F1022" t="s">
        <v>26</v>
      </c>
      <c r="G1022" t="s">
        <v>162</v>
      </c>
      <c r="H1022" t="s">
        <v>28</v>
      </c>
      <c r="I1022">
        <v>94109</v>
      </c>
      <c r="J1022" t="s">
        <v>29</v>
      </c>
      <c r="K1022" t="s">
        <v>4119</v>
      </c>
      <c r="L1022" t="s">
        <v>91</v>
      </c>
      <c r="M1022" t="s">
        <v>184</v>
      </c>
      <c r="N1022" t="s">
        <v>4120</v>
      </c>
      <c r="O1022">
        <v>119.9</v>
      </c>
      <c r="P1022">
        <v>2</v>
      </c>
      <c r="Q1022">
        <v>0</v>
      </c>
      <c r="R1022">
        <v>43.16</v>
      </c>
      <c r="S1022" s="1">
        <v>42227</v>
      </c>
      <c r="T1022">
        <v>2015</v>
      </c>
      <c r="U1022" s="1">
        <v>42349</v>
      </c>
    </row>
    <row r="1023" spans="1:21" x14ac:dyDescent="0.3">
      <c r="A1023" t="s">
        <v>4121</v>
      </c>
      <c r="B1023" t="s">
        <v>724</v>
      </c>
      <c r="C1023" t="s">
        <v>2337</v>
      </c>
      <c r="D1023" t="s">
        <v>2338</v>
      </c>
      <c r="E1023" t="s">
        <v>38</v>
      </c>
      <c r="F1023" t="s">
        <v>26</v>
      </c>
      <c r="G1023" t="s">
        <v>399</v>
      </c>
      <c r="H1023" t="s">
        <v>125</v>
      </c>
      <c r="I1023">
        <v>11561</v>
      </c>
      <c r="J1023" t="s">
        <v>126</v>
      </c>
      <c r="K1023" t="s">
        <v>4122</v>
      </c>
      <c r="L1023" t="s">
        <v>91</v>
      </c>
      <c r="M1023" t="s">
        <v>92</v>
      </c>
      <c r="N1023" t="s">
        <v>4123</v>
      </c>
      <c r="O1023">
        <v>1214.8499999999999</v>
      </c>
      <c r="P1023">
        <v>3</v>
      </c>
      <c r="Q1023">
        <v>0</v>
      </c>
      <c r="R1023">
        <v>352.31</v>
      </c>
      <c r="S1023" s="1">
        <v>41811</v>
      </c>
      <c r="T1023">
        <v>2014</v>
      </c>
      <c r="U1023" s="1">
        <v>41811</v>
      </c>
    </row>
    <row r="1024" spans="1:21" x14ac:dyDescent="0.3">
      <c r="A1024" t="s">
        <v>4124</v>
      </c>
      <c r="B1024" t="s">
        <v>22</v>
      </c>
      <c r="C1024" t="s">
        <v>2488</v>
      </c>
      <c r="D1024" t="s">
        <v>2489</v>
      </c>
      <c r="E1024" t="s">
        <v>25</v>
      </c>
      <c r="F1024" t="s">
        <v>26</v>
      </c>
      <c r="G1024" t="s">
        <v>162</v>
      </c>
      <c r="H1024" t="s">
        <v>28</v>
      </c>
      <c r="I1024">
        <v>94109</v>
      </c>
      <c r="J1024" t="s">
        <v>29</v>
      </c>
      <c r="K1024" t="s">
        <v>4125</v>
      </c>
      <c r="L1024" t="s">
        <v>31</v>
      </c>
      <c r="M1024" t="s">
        <v>60</v>
      </c>
      <c r="N1024" t="s">
        <v>4126</v>
      </c>
      <c r="O1024">
        <v>67.78</v>
      </c>
      <c r="P1024">
        <v>2</v>
      </c>
      <c r="Q1024">
        <v>0</v>
      </c>
      <c r="R1024">
        <v>16.95</v>
      </c>
      <c r="S1024" s="1">
        <v>42889</v>
      </c>
      <c r="T1024">
        <v>2017</v>
      </c>
      <c r="U1024" s="1">
        <v>43011</v>
      </c>
    </row>
    <row r="1025" spans="1:21" x14ac:dyDescent="0.3">
      <c r="A1025" t="s">
        <v>4127</v>
      </c>
      <c r="B1025" t="s">
        <v>114</v>
      </c>
      <c r="C1025" t="s">
        <v>4128</v>
      </c>
      <c r="D1025" t="s">
        <v>4129</v>
      </c>
      <c r="E1025" t="s">
        <v>25</v>
      </c>
      <c r="F1025" t="s">
        <v>26</v>
      </c>
      <c r="G1025" t="s">
        <v>4130</v>
      </c>
      <c r="H1025" t="s">
        <v>1872</v>
      </c>
      <c r="I1025">
        <v>59601</v>
      </c>
      <c r="J1025" t="s">
        <v>29</v>
      </c>
      <c r="K1025" t="s">
        <v>4131</v>
      </c>
      <c r="L1025" t="s">
        <v>31</v>
      </c>
      <c r="M1025" t="s">
        <v>60</v>
      </c>
      <c r="N1025" t="s">
        <v>4132</v>
      </c>
      <c r="O1025">
        <v>39.9</v>
      </c>
      <c r="P1025">
        <v>5</v>
      </c>
      <c r="Q1025">
        <v>0</v>
      </c>
      <c r="R1025">
        <v>10.37</v>
      </c>
      <c r="S1025" s="1">
        <v>43003</v>
      </c>
      <c r="T1025">
        <v>2017</v>
      </c>
      <c r="U1025" s="1">
        <v>43006</v>
      </c>
    </row>
    <row r="1026" spans="1:21" x14ac:dyDescent="0.3">
      <c r="A1026" t="s">
        <v>4133</v>
      </c>
      <c r="B1026" t="s">
        <v>114</v>
      </c>
      <c r="C1026" t="s">
        <v>2226</v>
      </c>
      <c r="D1026" t="s">
        <v>2227</v>
      </c>
      <c r="E1026" t="s">
        <v>38</v>
      </c>
      <c r="F1026" t="s">
        <v>26</v>
      </c>
      <c r="G1026" t="s">
        <v>4134</v>
      </c>
      <c r="H1026" t="s">
        <v>207</v>
      </c>
      <c r="I1026">
        <v>63122</v>
      </c>
      <c r="J1026" t="s">
        <v>58</v>
      </c>
      <c r="K1026" t="s">
        <v>4135</v>
      </c>
      <c r="L1026" t="s">
        <v>31</v>
      </c>
      <c r="M1026" t="s">
        <v>51</v>
      </c>
      <c r="N1026" t="s">
        <v>4136</v>
      </c>
      <c r="O1026">
        <v>28.4</v>
      </c>
      <c r="P1026">
        <v>4</v>
      </c>
      <c r="Q1026">
        <v>0</v>
      </c>
      <c r="R1026">
        <v>13.06</v>
      </c>
      <c r="S1026" s="1">
        <v>42193</v>
      </c>
      <c r="T1026">
        <v>2015</v>
      </c>
      <c r="U1026" s="1">
        <v>42224</v>
      </c>
    </row>
    <row r="1027" spans="1:21" x14ac:dyDescent="0.3">
      <c r="A1027" t="s">
        <v>4137</v>
      </c>
      <c r="B1027" t="s">
        <v>35</v>
      </c>
      <c r="C1027" t="s">
        <v>3818</v>
      </c>
      <c r="D1027" t="s">
        <v>3819</v>
      </c>
      <c r="E1027" t="s">
        <v>25</v>
      </c>
      <c r="F1027" t="s">
        <v>26</v>
      </c>
      <c r="G1027" t="s">
        <v>48</v>
      </c>
      <c r="H1027" t="s">
        <v>49</v>
      </c>
      <c r="I1027">
        <v>98103</v>
      </c>
      <c r="J1027" t="s">
        <v>29</v>
      </c>
      <c r="K1027" t="s">
        <v>4138</v>
      </c>
      <c r="L1027" t="s">
        <v>74</v>
      </c>
      <c r="M1027" t="s">
        <v>742</v>
      </c>
      <c r="N1027" t="s">
        <v>4139</v>
      </c>
      <c r="O1027">
        <v>1367.84</v>
      </c>
      <c r="P1027">
        <v>8</v>
      </c>
      <c r="Q1027">
        <v>0</v>
      </c>
      <c r="R1027">
        <v>259.89</v>
      </c>
      <c r="S1027" s="1">
        <v>41850</v>
      </c>
      <c r="T1027">
        <v>2014</v>
      </c>
      <c r="U1027" s="1">
        <v>41850</v>
      </c>
    </row>
    <row r="1028" spans="1:21" x14ac:dyDescent="0.3">
      <c r="A1028" t="s">
        <v>4140</v>
      </c>
      <c r="B1028" t="s">
        <v>22</v>
      </c>
      <c r="C1028" t="s">
        <v>645</v>
      </c>
      <c r="D1028" t="s">
        <v>646</v>
      </c>
      <c r="E1028" t="s">
        <v>38</v>
      </c>
      <c r="F1028" t="s">
        <v>26</v>
      </c>
      <c r="G1028" t="s">
        <v>376</v>
      </c>
      <c r="H1028" t="s">
        <v>110</v>
      </c>
      <c r="I1028">
        <v>48180</v>
      </c>
      <c r="J1028" t="s">
        <v>58</v>
      </c>
      <c r="K1028" t="s">
        <v>145</v>
      </c>
      <c r="L1028" t="s">
        <v>74</v>
      </c>
      <c r="M1028" t="s">
        <v>146</v>
      </c>
      <c r="N1028" t="s">
        <v>147</v>
      </c>
      <c r="O1028">
        <v>301.95999999999998</v>
      </c>
      <c r="P1028">
        <v>2</v>
      </c>
      <c r="Q1028">
        <v>0</v>
      </c>
      <c r="R1028">
        <v>33.22</v>
      </c>
      <c r="S1028" s="1">
        <v>42692</v>
      </c>
      <c r="T1028">
        <v>2016</v>
      </c>
      <c r="U1028" s="1">
        <v>42697</v>
      </c>
    </row>
    <row r="1029" spans="1:21" x14ac:dyDescent="0.3">
      <c r="A1029" t="s">
        <v>4141</v>
      </c>
      <c r="B1029" t="s">
        <v>114</v>
      </c>
      <c r="C1029" t="s">
        <v>3171</v>
      </c>
      <c r="D1029" t="s">
        <v>3172</v>
      </c>
      <c r="E1029" t="s">
        <v>25</v>
      </c>
      <c r="F1029" t="s">
        <v>26</v>
      </c>
      <c r="G1029" t="s">
        <v>1279</v>
      </c>
      <c r="H1029" t="s">
        <v>487</v>
      </c>
      <c r="I1029">
        <v>81001</v>
      </c>
      <c r="J1029" t="s">
        <v>29</v>
      </c>
      <c r="K1029" t="s">
        <v>2693</v>
      </c>
      <c r="L1029" t="s">
        <v>31</v>
      </c>
      <c r="M1029" t="s">
        <v>227</v>
      </c>
      <c r="N1029" t="s">
        <v>2694</v>
      </c>
      <c r="O1029">
        <v>3.41</v>
      </c>
      <c r="P1029">
        <v>1</v>
      </c>
      <c r="Q1029">
        <v>0.2</v>
      </c>
      <c r="R1029">
        <v>0.89</v>
      </c>
      <c r="S1029" s="1">
        <v>42219</v>
      </c>
      <c r="T1029">
        <v>2015</v>
      </c>
      <c r="U1029" s="1">
        <v>42280</v>
      </c>
    </row>
    <row r="1030" spans="1:21" x14ac:dyDescent="0.3">
      <c r="A1030" t="s">
        <v>4142</v>
      </c>
      <c r="B1030" t="s">
        <v>114</v>
      </c>
      <c r="C1030" t="s">
        <v>3201</v>
      </c>
      <c r="D1030" t="s">
        <v>3202</v>
      </c>
      <c r="E1030" t="s">
        <v>38</v>
      </c>
      <c r="F1030" t="s">
        <v>26</v>
      </c>
      <c r="G1030" t="s">
        <v>162</v>
      </c>
      <c r="H1030" t="s">
        <v>28</v>
      </c>
      <c r="I1030">
        <v>94109</v>
      </c>
      <c r="J1030" t="s">
        <v>29</v>
      </c>
      <c r="K1030" t="s">
        <v>4143</v>
      </c>
      <c r="L1030" t="s">
        <v>31</v>
      </c>
      <c r="M1030" t="s">
        <v>51</v>
      </c>
      <c r="N1030" t="s">
        <v>4144</v>
      </c>
      <c r="O1030">
        <v>53.25</v>
      </c>
      <c r="P1030">
        <v>2</v>
      </c>
      <c r="Q1030">
        <v>0.2</v>
      </c>
      <c r="R1030">
        <v>19.97</v>
      </c>
      <c r="S1030" s="1">
        <v>42501</v>
      </c>
      <c r="T1030">
        <v>2016</v>
      </c>
      <c r="U1030" s="1">
        <v>42593</v>
      </c>
    </row>
    <row r="1031" spans="1:21" x14ac:dyDescent="0.3">
      <c r="A1031" t="s">
        <v>4145</v>
      </c>
      <c r="B1031" t="s">
        <v>35</v>
      </c>
      <c r="C1031" t="s">
        <v>827</v>
      </c>
      <c r="D1031" t="s">
        <v>828</v>
      </c>
      <c r="E1031" t="s">
        <v>25</v>
      </c>
      <c r="F1031" t="s">
        <v>26</v>
      </c>
      <c r="G1031" t="s">
        <v>124</v>
      </c>
      <c r="H1031" t="s">
        <v>125</v>
      </c>
      <c r="I1031">
        <v>10024</v>
      </c>
      <c r="J1031" t="s">
        <v>126</v>
      </c>
      <c r="K1031" t="s">
        <v>4146</v>
      </c>
      <c r="L1031" t="s">
        <v>31</v>
      </c>
      <c r="M1031" t="s">
        <v>51</v>
      </c>
      <c r="N1031" t="s">
        <v>4147</v>
      </c>
      <c r="O1031">
        <v>4.99</v>
      </c>
      <c r="P1031">
        <v>3</v>
      </c>
      <c r="Q1031">
        <v>0.2</v>
      </c>
      <c r="R1031">
        <v>1.68</v>
      </c>
      <c r="S1031" s="1">
        <v>42730</v>
      </c>
      <c r="T1031">
        <v>2016</v>
      </c>
      <c r="U1031" s="1">
        <v>42734</v>
      </c>
    </row>
    <row r="1032" spans="1:21" x14ac:dyDescent="0.3">
      <c r="A1032" t="s">
        <v>4148</v>
      </c>
      <c r="B1032" t="s">
        <v>35</v>
      </c>
      <c r="C1032" t="s">
        <v>4149</v>
      </c>
      <c r="D1032" t="s">
        <v>4150</v>
      </c>
      <c r="E1032" t="s">
        <v>38</v>
      </c>
      <c r="F1032" t="s">
        <v>26</v>
      </c>
      <c r="G1032" t="s">
        <v>162</v>
      </c>
      <c r="H1032" t="s">
        <v>28</v>
      </c>
      <c r="I1032">
        <v>94122</v>
      </c>
      <c r="J1032" t="s">
        <v>29</v>
      </c>
      <c r="K1032" t="s">
        <v>4151</v>
      </c>
      <c r="L1032" t="s">
        <v>31</v>
      </c>
      <c r="M1032" t="s">
        <v>140</v>
      </c>
      <c r="N1032" t="s">
        <v>4152</v>
      </c>
      <c r="O1032">
        <v>23.16</v>
      </c>
      <c r="P1032">
        <v>2</v>
      </c>
      <c r="Q1032">
        <v>0</v>
      </c>
      <c r="R1032">
        <v>11.58</v>
      </c>
      <c r="S1032" s="1">
        <v>42860</v>
      </c>
      <c r="T1032">
        <v>2017</v>
      </c>
      <c r="U1032" s="1">
        <v>42983</v>
      </c>
    </row>
    <row r="1033" spans="1:21" x14ac:dyDescent="0.3">
      <c r="A1033" t="s">
        <v>4153</v>
      </c>
      <c r="B1033" t="s">
        <v>35</v>
      </c>
      <c r="C1033" t="s">
        <v>1381</v>
      </c>
      <c r="D1033" t="s">
        <v>1382</v>
      </c>
      <c r="E1033" t="s">
        <v>25</v>
      </c>
      <c r="F1033" t="s">
        <v>26</v>
      </c>
      <c r="G1033" t="s">
        <v>219</v>
      </c>
      <c r="H1033" t="s">
        <v>768</v>
      </c>
      <c r="I1033">
        <v>19711</v>
      </c>
      <c r="J1033" t="s">
        <v>126</v>
      </c>
      <c r="K1033" t="s">
        <v>2727</v>
      </c>
      <c r="L1033" t="s">
        <v>31</v>
      </c>
      <c r="M1033" t="s">
        <v>60</v>
      </c>
      <c r="N1033" t="s">
        <v>2728</v>
      </c>
      <c r="O1033">
        <v>465.18</v>
      </c>
      <c r="P1033">
        <v>3</v>
      </c>
      <c r="Q1033">
        <v>0</v>
      </c>
      <c r="R1033">
        <v>120.95</v>
      </c>
      <c r="S1033" s="1">
        <v>42339</v>
      </c>
      <c r="T1033">
        <v>2015</v>
      </c>
      <c r="U1033" s="1">
        <v>42339</v>
      </c>
    </row>
    <row r="1034" spans="1:21" x14ac:dyDescent="0.3">
      <c r="A1034" t="s">
        <v>4154</v>
      </c>
      <c r="B1034" t="s">
        <v>22</v>
      </c>
      <c r="C1034" t="s">
        <v>2312</v>
      </c>
      <c r="D1034" t="s">
        <v>2313</v>
      </c>
      <c r="E1034" t="s">
        <v>38</v>
      </c>
      <c r="F1034" t="s">
        <v>26</v>
      </c>
      <c r="G1034" t="s">
        <v>124</v>
      </c>
      <c r="H1034" t="s">
        <v>125</v>
      </c>
      <c r="I1034">
        <v>10024</v>
      </c>
      <c r="J1034" t="s">
        <v>126</v>
      </c>
      <c r="K1034" t="s">
        <v>4155</v>
      </c>
      <c r="L1034" t="s">
        <v>31</v>
      </c>
      <c r="M1034" t="s">
        <v>60</v>
      </c>
      <c r="N1034" t="s">
        <v>4156</v>
      </c>
      <c r="O1034">
        <v>36.630000000000003</v>
      </c>
      <c r="P1034">
        <v>3</v>
      </c>
      <c r="Q1034">
        <v>0</v>
      </c>
      <c r="R1034">
        <v>9.89</v>
      </c>
      <c r="S1034" s="1">
        <v>42343</v>
      </c>
      <c r="T1034">
        <v>2015</v>
      </c>
      <c r="U1034" s="1">
        <v>42343</v>
      </c>
    </row>
    <row r="1035" spans="1:21" x14ac:dyDescent="0.3">
      <c r="A1035" t="s">
        <v>4157</v>
      </c>
      <c r="B1035" t="s">
        <v>35</v>
      </c>
      <c r="C1035" t="s">
        <v>3813</v>
      </c>
      <c r="D1035" t="s">
        <v>3814</v>
      </c>
      <c r="E1035" t="s">
        <v>38</v>
      </c>
      <c r="F1035" t="s">
        <v>26</v>
      </c>
      <c r="G1035" t="s">
        <v>4158</v>
      </c>
      <c r="H1035" t="s">
        <v>110</v>
      </c>
      <c r="I1035">
        <v>48066</v>
      </c>
      <c r="J1035" t="s">
        <v>58</v>
      </c>
      <c r="K1035" t="s">
        <v>2325</v>
      </c>
      <c r="L1035" t="s">
        <v>31</v>
      </c>
      <c r="M1035" t="s">
        <v>140</v>
      </c>
      <c r="N1035" t="s">
        <v>2326</v>
      </c>
      <c r="O1035">
        <v>17.48</v>
      </c>
      <c r="P1035">
        <v>2</v>
      </c>
      <c r="Q1035">
        <v>0</v>
      </c>
      <c r="R1035">
        <v>8.2200000000000006</v>
      </c>
      <c r="S1035" s="1">
        <v>42987</v>
      </c>
      <c r="T1035">
        <v>2017</v>
      </c>
      <c r="U1035" s="1">
        <v>42993</v>
      </c>
    </row>
    <row r="1036" spans="1:21" x14ac:dyDescent="0.3">
      <c r="A1036" t="s">
        <v>4159</v>
      </c>
      <c r="B1036" t="s">
        <v>22</v>
      </c>
      <c r="C1036" t="s">
        <v>1144</v>
      </c>
      <c r="D1036" t="s">
        <v>1145</v>
      </c>
      <c r="E1036" t="s">
        <v>25</v>
      </c>
      <c r="F1036" t="s">
        <v>26</v>
      </c>
      <c r="G1036" t="s">
        <v>27</v>
      </c>
      <c r="H1036" t="s">
        <v>28</v>
      </c>
      <c r="I1036">
        <v>90049</v>
      </c>
      <c r="J1036" t="s">
        <v>29</v>
      </c>
      <c r="K1036" t="s">
        <v>4160</v>
      </c>
      <c r="L1036" t="s">
        <v>31</v>
      </c>
      <c r="M1036" t="s">
        <v>43</v>
      </c>
      <c r="N1036" t="s">
        <v>4161</v>
      </c>
      <c r="O1036">
        <v>79.14</v>
      </c>
      <c r="P1036">
        <v>3</v>
      </c>
      <c r="Q1036">
        <v>0</v>
      </c>
      <c r="R1036">
        <v>36.4</v>
      </c>
      <c r="S1036" s="1">
        <v>42840</v>
      </c>
      <c r="T1036">
        <v>2017</v>
      </c>
      <c r="U1036" s="1">
        <v>42842</v>
      </c>
    </row>
    <row r="1037" spans="1:21" x14ac:dyDescent="0.3">
      <c r="A1037" t="s">
        <v>4162</v>
      </c>
      <c r="B1037" t="s">
        <v>35</v>
      </c>
      <c r="C1037" t="s">
        <v>86</v>
      </c>
      <c r="D1037" t="s">
        <v>87</v>
      </c>
      <c r="E1037" t="s">
        <v>25</v>
      </c>
      <c r="F1037" t="s">
        <v>26</v>
      </c>
      <c r="G1037" t="s">
        <v>124</v>
      </c>
      <c r="H1037" t="s">
        <v>125</v>
      </c>
      <c r="I1037">
        <v>10011</v>
      </c>
      <c r="J1037" t="s">
        <v>126</v>
      </c>
      <c r="K1037" t="s">
        <v>4163</v>
      </c>
      <c r="L1037" t="s">
        <v>31</v>
      </c>
      <c r="M1037" t="s">
        <v>227</v>
      </c>
      <c r="N1037" t="s">
        <v>4164</v>
      </c>
      <c r="O1037">
        <v>8.4</v>
      </c>
      <c r="P1037">
        <v>5</v>
      </c>
      <c r="Q1037">
        <v>0</v>
      </c>
      <c r="R1037">
        <v>4.2</v>
      </c>
      <c r="S1037" s="1">
        <v>43014</v>
      </c>
      <c r="T1037">
        <v>2017</v>
      </c>
      <c r="U1037" s="1">
        <v>43014</v>
      </c>
    </row>
    <row r="1038" spans="1:21" x14ac:dyDescent="0.3">
      <c r="A1038" t="s">
        <v>4165</v>
      </c>
      <c r="B1038" t="s">
        <v>724</v>
      </c>
      <c r="C1038" t="s">
        <v>1650</v>
      </c>
      <c r="D1038" t="s">
        <v>1651</v>
      </c>
      <c r="E1038" t="s">
        <v>38</v>
      </c>
      <c r="F1038" t="s">
        <v>26</v>
      </c>
      <c r="G1038" t="s">
        <v>581</v>
      </c>
      <c r="H1038" t="s">
        <v>110</v>
      </c>
      <c r="I1038">
        <v>48205</v>
      </c>
      <c r="J1038" t="s">
        <v>58</v>
      </c>
      <c r="K1038" t="s">
        <v>4166</v>
      </c>
      <c r="L1038" t="s">
        <v>74</v>
      </c>
      <c r="M1038" t="s">
        <v>146</v>
      </c>
      <c r="N1038" t="s">
        <v>4167</v>
      </c>
      <c r="O1038">
        <v>498.26</v>
      </c>
      <c r="P1038">
        <v>7</v>
      </c>
      <c r="Q1038">
        <v>0</v>
      </c>
      <c r="R1038">
        <v>134.53</v>
      </c>
      <c r="S1038" s="1">
        <v>42744</v>
      </c>
      <c r="T1038">
        <v>2017</v>
      </c>
      <c r="U1038" s="1">
        <v>42744</v>
      </c>
    </row>
    <row r="1039" spans="1:21" x14ac:dyDescent="0.3">
      <c r="A1039" t="s">
        <v>4168</v>
      </c>
      <c r="B1039" t="s">
        <v>35</v>
      </c>
      <c r="C1039" t="s">
        <v>4169</v>
      </c>
      <c r="D1039" t="s">
        <v>4170</v>
      </c>
      <c r="E1039" t="s">
        <v>80</v>
      </c>
      <c r="F1039" t="s">
        <v>26</v>
      </c>
      <c r="G1039" t="s">
        <v>581</v>
      </c>
      <c r="H1039" t="s">
        <v>110</v>
      </c>
      <c r="I1039">
        <v>48234</v>
      </c>
      <c r="J1039" t="s">
        <v>58</v>
      </c>
      <c r="K1039" t="s">
        <v>3499</v>
      </c>
      <c r="L1039" t="s">
        <v>74</v>
      </c>
      <c r="M1039" t="s">
        <v>742</v>
      </c>
      <c r="N1039" t="s">
        <v>3500</v>
      </c>
      <c r="O1039">
        <v>212.94</v>
      </c>
      <c r="P1039">
        <v>3</v>
      </c>
      <c r="Q1039">
        <v>0</v>
      </c>
      <c r="R1039">
        <v>57.49</v>
      </c>
      <c r="S1039" s="1">
        <v>41804</v>
      </c>
      <c r="T1039">
        <v>2014</v>
      </c>
      <c r="U1039" s="1">
        <v>41810</v>
      </c>
    </row>
    <row r="1040" spans="1:21" x14ac:dyDescent="0.3">
      <c r="A1040" t="s">
        <v>4171</v>
      </c>
      <c r="B1040" t="s">
        <v>22</v>
      </c>
      <c r="C1040" t="s">
        <v>2356</v>
      </c>
      <c r="D1040" t="s">
        <v>2357</v>
      </c>
      <c r="E1040" t="s">
        <v>38</v>
      </c>
      <c r="F1040" t="s">
        <v>26</v>
      </c>
      <c r="G1040" t="s">
        <v>27</v>
      </c>
      <c r="H1040" t="s">
        <v>28</v>
      </c>
      <c r="I1040">
        <v>90036</v>
      </c>
      <c r="J1040" t="s">
        <v>29</v>
      </c>
      <c r="K1040" t="s">
        <v>538</v>
      </c>
      <c r="L1040" t="s">
        <v>31</v>
      </c>
      <c r="M1040" t="s">
        <v>43</v>
      </c>
      <c r="N1040" t="s">
        <v>539</v>
      </c>
      <c r="O1040">
        <v>166.44</v>
      </c>
      <c r="P1040">
        <v>3</v>
      </c>
      <c r="Q1040">
        <v>0</v>
      </c>
      <c r="R1040">
        <v>79.89</v>
      </c>
      <c r="S1040" s="1">
        <v>43078</v>
      </c>
      <c r="T1040">
        <v>2017</v>
      </c>
      <c r="U1040" s="1">
        <v>43078</v>
      </c>
    </row>
    <row r="1041" spans="1:21" x14ac:dyDescent="0.3">
      <c r="A1041" t="s">
        <v>4172</v>
      </c>
      <c r="B1041" t="s">
        <v>35</v>
      </c>
      <c r="C1041" t="s">
        <v>1505</v>
      </c>
      <c r="D1041" t="s">
        <v>1506</v>
      </c>
      <c r="E1041" t="s">
        <v>80</v>
      </c>
      <c r="F1041" t="s">
        <v>26</v>
      </c>
      <c r="G1041" t="s">
        <v>162</v>
      </c>
      <c r="H1041" t="s">
        <v>28</v>
      </c>
      <c r="I1041">
        <v>94109</v>
      </c>
      <c r="J1041" t="s">
        <v>29</v>
      </c>
      <c r="K1041" t="s">
        <v>4173</v>
      </c>
      <c r="L1041" t="s">
        <v>31</v>
      </c>
      <c r="M1041" t="s">
        <v>43</v>
      </c>
      <c r="N1041" t="s">
        <v>4174</v>
      </c>
      <c r="O1041">
        <v>81.98</v>
      </c>
      <c r="P1041">
        <v>2</v>
      </c>
      <c r="Q1041">
        <v>0</v>
      </c>
      <c r="R1041">
        <v>40.17</v>
      </c>
      <c r="S1041" s="1">
        <v>41969</v>
      </c>
      <c r="T1041">
        <v>2014</v>
      </c>
      <c r="U1041" s="1">
        <v>41969</v>
      </c>
    </row>
    <row r="1042" spans="1:21" x14ac:dyDescent="0.3">
      <c r="A1042" t="s">
        <v>4175</v>
      </c>
      <c r="B1042" t="s">
        <v>35</v>
      </c>
      <c r="C1042" t="s">
        <v>4128</v>
      </c>
      <c r="D1042" t="s">
        <v>4129</v>
      </c>
      <c r="E1042" t="s">
        <v>25</v>
      </c>
      <c r="F1042" t="s">
        <v>26</v>
      </c>
      <c r="G1042" t="s">
        <v>3361</v>
      </c>
      <c r="H1042" t="s">
        <v>567</v>
      </c>
      <c r="I1042">
        <v>71854</v>
      </c>
      <c r="J1042" t="s">
        <v>41</v>
      </c>
      <c r="K1042" t="s">
        <v>4176</v>
      </c>
      <c r="L1042" t="s">
        <v>74</v>
      </c>
      <c r="M1042" t="s">
        <v>146</v>
      </c>
      <c r="N1042" t="s">
        <v>4177</v>
      </c>
      <c r="O1042">
        <v>605.34</v>
      </c>
      <c r="P1042">
        <v>6</v>
      </c>
      <c r="Q1042">
        <v>0</v>
      </c>
      <c r="R1042">
        <v>145.28</v>
      </c>
      <c r="S1042" s="1">
        <v>41930</v>
      </c>
      <c r="T1042">
        <v>2014</v>
      </c>
      <c r="U1042" s="1">
        <v>41934</v>
      </c>
    </row>
    <row r="1043" spans="1:21" x14ac:dyDescent="0.3">
      <c r="A1043" t="s">
        <v>4178</v>
      </c>
      <c r="B1043" t="s">
        <v>114</v>
      </c>
      <c r="C1043" t="s">
        <v>3770</v>
      </c>
      <c r="D1043" t="s">
        <v>3771</v>
      </c>
      <c r="E1043" t="s">
        <v>38</v>
      </c>
      <c r="F1043" t="s">
        <v>26</v>
      </c>
      <c r="G1043" t="s">
        <v>162</v>
      </c>
      <c r="H1043" t="s">
        <v>28</v>
      </c>
      <c r="I1043">
        <v>94110</v>
      </c>
      <c r="J1043" t="s">
        <v>29</v>
      </c>
      <c r="K1043" t="s">
        <v>194</v>
      </c>
      <c r="L1043" t="s">
        <v>74</v>
      </c>
      <c r="M1043" t="s">
        <v>75</v>
      </c>
      <c r="N1043" t="s">
        <v>195</v>
      </c>
      <c r="O1043">
        <v>210.01</v>
      </c>
      <c r="P1043">
        <v>1</v>
      </c>
      <c r="Q1043">
        <v>0.2</v>
      </c>
      <c r="R1043">
        <v>2.63</v>
      </c>
      <c r="S1043" s="1">
        <v>42969</v>
      </c>
      <c r="T1043">
        <v>2017</v>
      </c>
      <c r="U1043" s="1">
        <v>42970</v>
      </c>
    </row>
    <row r="1044" spans="1:21" x14ac:dyDescent="0.3">
      <c r="A1044" t="s">
        <v>4179</v>
      </c>
      <c r="B1044" t="s">
        <v>114</v>
      </c>
      <c r="C1044" t="s">
        <v>2476</v>
      </c>
      <c r="D1044" t="s">
        <v>2477</v>
      </c>
      <c r="E1044" t="s">
        <v>25</v>
      </c>
      <c r="F1044" t="s">
        <v>26</v>
      </c>
      <c r="G1044" t="s">
        <v>1886</v>
      </c>
      <c r="H1044" t="s">
        <v>526</v>
      </c>
      <c r="I1044">
        <v>46203</v>
      </c>
      <c r="J1044" t="s">
        <v>58</v>
      </c>
      <c r="K1044" t="s">
        <v>3510</v>
      </c>
      <c r="L1044" t="s">
        <v>31</v>
      </c>
      <c r="M1044" t="s">
        <v>171</v>
      </c>
      <c r="N1044" t="s">
        <v>3511</v>
      </c>
      <c r="O1044">
        <v>54.96</v>
      </c>
      <c r="P1044">
        <v>3</v>
      </c>
      <c r="Q1044">
        <v>0</v>
      </c>
      <c r="R1044">
        <v>15.94</v>
      </c>
      <c r="S1044" s="1">
        <v>42693</v>
      </c>
      <c r="T1044">
        <v>2016</v>
      </c>
      <c r="U1044" s="1">
        <v>42696</v>
      </c>
    </row>
    <row r="1045" spans="1:21" x14ac:dyDescent="0.3">
      <c r="A1045" t="s">
        <v>4180</v>
      </c>
      <c r="B1045" t="s">
        <v>22</v>
      </c>
      <c r="C1045" t="s">
        <v>2963</v>
      </c>
      <c r="D1045" t="s">
        <v>2964</v>
      </c>
      <c r="E1045" t="s">
        <v>25</v>
      </c>
      <c r="F1045" t="s">
        <v>26</v>
      </c>
      <c r="G1045" t="s">
        <v>48</v>
      </c>
      <c r="H1045" t="s">
        <v>49</v>
      </c>
      <c r="I1045">
        <v>98115</v>
      </c>
      <c r="J1045" t="s">
        <v>29</v>
      </c>
      <c r="K1045" t="s">
        <v>4181</v>
      </c>
      <c r="L1045" t="s">
        <v>31</v>
      </c>
      <c r="M1045" t="s">
        <v>446</v>
      </c>
      <c r="N1045" t="s">
        <v>4182</v>
      </c>
      <c r="O1045">
        <v>13.68</v>
      </c>
      <c r="P1045">
        <v>2</v>
      </c>
      <c r="Q1045">
        <v>0</v>
      </c>
      <c r="R1045">
        <v>3.69</v>
      </c>
      <c r="S1045" s="1">
        <v>42636</v>
      </c>
      <c r="T1045">
        <v>2016</v>
      </c>
      <c r="U1045" s="1">
        <v>42639</v>
      </c>
    </row>
    <row r="1046" spans="1:21" x14ac:dyDescent="0.3">
      <c r="A1046" t="s">
        <v>4183</v>
      </c>
      <c r="B1046" t="s">
        <v>22</v>
      </c>
      <c r="C1046" t="s">
        <v>1220</v>
      </c>
      <c r="D1046" t="s">
        <v>1221</v>
      </c>
      <c r="E1046" t="s">
        <v>38</v>
      </c>
      <c r="F1046" t="s">
        <v>26</v>
      </c>
      <c r="G1046" t="s">
        <v>48</v>
      </c>
      <c r="H1046" t="s">
        <v>49</v>
      </c>
      <c r="I1046">
        <v>98105</v>
      </c>
      <c r="J1046" t="s">
        <v>29</v>
      </c>
      <c r="K1046" t="s">
        <v>2079</v>
      </c>
      <c r="L1046" t="s">
        <v>91</v>
      </c>
      <c r="M1046" t="s">
        <v>184</v>
      </c>
      <c r="N1046" t="s">
        <v>2080</v>
      </c>
      <c r="O1046">
        <v>43.5</v>
      </c>
      <c r="P1046">
        <v>3</v>
      </c>
      <c r="Q1046">
        <v>0</v>
      </c>
      <c r="R1046">
        <v>10.88</v>
      </c>
      <c r="S1046" s="1">
        <v>42805</v>
      </c>
      <c r="T1046">
        <v>2017</v>
      </c>
      <c r="U1046" s="1">
        <v>42866</v>
      </c>
    </row>
    <row r="1047" spans="1:21" x14ac:dyDescent="0.3">
      <c r="A1047" t="s">
        <v>4184</v>
      </c>
      <c r="B1047" t="s">
        <v>35</v>
      </c>
      <c r="C1047" t="s">
        <v>4185</v>
      </c>
      <c r="D1047" t="s">
        <v>4186</v>
      </c>
      <c r="E1047" t="s">
        <v>25</v>
      </c>
      <c r="F1047" t="s">
        <v>26</v>
      </c>
      <c r="G1047" t="s">
        <v>199</v>
      </c>
      <c r="H1047" t="s">
        <v>200</v>
      </c>
      <c r="I1047">
        <v>19143</v>
      </c>
      <c r="J1047" t="s">
        <v>126</v>
      </c>
      <c r="K1047" t="s">
        <v>3765</v>
      </c>
      <c r="L1047" t="s">
        <v>31</v>
      </c>
      <c r="M1047" t="s">
        <v>350</v>
      </c>
      <c r="N1047" t="s">
        <v>589</v>
      </c>
      <c r="O1047">
        <v>12.58</v>
      </c>
      <c r="P1047">
        <v>4</v>
      </c>
      <c r="Q1047">
        <v>0.2</v>
      </c>
      <c r="R1047">
        <v>4.09</v>
      </c>
      <c r="S1047" s="1">
        <v>42110</v>
      </c>
      <c r="T1047">
        <v>2015</v>
      </c>
      <c r="U1047" s="1">
        <v>42115</v>
      </c>
    </row>
    <row r="1048" spans="1:21" x14ac:dyDescent="0.3">
      <c r="A1048" t="s">
        <v>4187</v>
      </c>
      <c r="B1048" t="s">
        <v>114</v>
      </c>
      <c r="C1048" t="s">
        <v>3954</v>
      </c>
      <c r="D1048" t="s">
        <v>3955</v>
      </c>
      <c r="E1048" t="s">
        <v>38</v>
      </c>
      <c r="F1048" t="s">
        <v>26</v>
      </c>
      <c r="G1048" t="s">
        <v>1630</v>
      </c>
      <c r="H1048" t="s">
        <v>118</v>
      </c>
      <c r="I1048">
        <v>23464</v>
      </c>
      <c r="J1048" t="s">
        <v>41</v>
      </c>
      <c r="K1048" t="s">
        <v>2815</v>
      </c>
      <c r="L1048" t="s">
        <v>31</v>
      </c>
      <c r="M1048" t="s">
        <v>171</v>
      </c>
      <c r="N1048" t="s">
        <v>2816</v>
      </c>
      <c r="O1048">
        <v>182.91</v>
      </c>
      <c r="P1048">
        <v>3</v>
      </c>
      <c r="Q1048">
        <v>0</v>
      </c>
      <c r="R1048">
        <v>53.04</v>
      </c>
      <c r="S1048" s="1">
        <v>42307</v>
      </c>
      <c r="T1048">
        <v>2015</v>
      </c>
      <c r="U1048" s="1">
        <v>42307</v>
      </c>
    </row>
    <row r="1049" spans="1:21" x14ac:dyDescent="0.3">
      <c r="A1049" t="s">
        <v>4188</v>
      </c>
      <c r="B1049" t="s">
        <v>22</v>
      </c>
      <c r="C1049" t="s">
        <v>1936</v>
      </c>
      <c r="D1049" t="s">
        <v>1937</v>
      </c>
      <c r="E1049" t="s">
        <v>80</v>
      </c>
      <c r="F1049" t="s">
        <v>26</v>
      </c>
      <c r="G1049" t="s">
        <v>1139</v>
      </c>
      <c r="H1049" t="s">
        <v>49</v>
      </c>
      <c r="I1049">
        <v>98198</v>
      </c>
      <c r="J1049" t="s">
        <v>29</v>
      </c>
      <c r="K1049" t="s">
        <v>4189</v>
      </c>
      <c r="L1049" t="s">
        <v>31</v>
      </c>
      <c r="M1049" t="s">
        <v>51</v>
      </c>
      <c r="N1049" t="s">
        <v>4190</v>
      </c>
      <c r="O1049">
        <v>107.65</v>
      </c>
      <c r="P1049">
        <v>2</v>
      </c>
      <c r="Q1049">
        <v>0.2</v>
      </c>
      <c r="R1049">
        <v>33.64</v>
      </c>
      <c r="S1049" s="1">
        <v>41823</v>
      </c>
      <c r="T1049">
        <v>2014</v>
      </c>
      <c r="U1049" s="1">
        <v>41946</v>
      </c>
    </row>
    <row r="1050" spans="1:21" x14ac:dyDescent="0.3">
      <c r="A1050" t="s">
        <v>4191</v>
      </c>
      <c r="B1050" t="s">
        <v>35</v>
      </c>
      <c r="C1050" t="s">
        <v>666</v>
      </c>
      <c r="D1050" t="s">
        <v>667</v>
      </c>
      <c r="E1050" t="s">
        <v>38</v>
      </c>
      <c r="F1050" t="s">
        <v>26</v>
      </c>
      <c r="G1050" t="s">
        <v>1952</v>
      </c>
      <c r="H1050" t="s">
        <v>531</v>
      </c>
      <c r="I1050">
        <v>73120</v>
      </c>
      <c r="J1050" t="s">
        <v>58</v>
      </c>
      <c r="K1050" t="s">
        <v>4192</v>
      </c>
      <c r="L1050" t="s">
        <v>31</v>
      </c>
      <c r="M1050" t="s">
        <v>43</v>
      </c>
      <c r="N1050" t="s">
        <v>4193</v>
      </c>
      <c r="O1050">
        <v>10.56</v>
      </c>
      <c r="P1050">
        <v>2</v>
      </c>
      <c r="Q1050">
        <v>0</v>
      </c>
      <c r="R1050">
        <v>4.75</v>
      </c>
      <c r="S1050" s="1">
        <v>42590</v>
      </c>
      <c r="T1050">
        <v>2016</v>
      </c>
      <c r="U1050" s="1">
        <v>42596</v>
      </c>
    </row>
    <row r="1051" spans="1:21" x14ac:dyDescent="0.3">
      <c r="A1051" t="s">
        <v>4194</v>
      </c>
      <c r="B1051" t="s">
        <v>35</v>
      </c>
      <c r="C1051" t="s">
        <v>4195</v>
      </c>
      <c r="D1051" t="s">
        <v>4196</v>
      </c>
      <c r="E1051" t="s">
        <v>38</v>
      </c>
      <c r="F1051" t="s">
        <v>26</v>
      </c>
      <c r="G1051" t="s">
        <v>1993</v>
      </c>
      <c r="H1051" t="s">
        <v>28</v>
      </c>
      <c r="I1051">
        <v>91730</v>
      </c>
      <c r="J1051" t="s">
        <v>29</v>
      </c>
      <c r="K1051" t="s">
        <v>4197</v>
      </c>
      <c r="L1051" t="s">
        <v>31</v>
      </c>
      <c r="M1051" t="s">
        <v>43</v>
      </c>
      <c r="N1051" t="s">
        <v>4198</v>
      </c>
      <c r="O1051">
        <v>38.880000000000003</v>
      </c>
      <c r="P1051">
        <v>6</v>
      </c>
      <c r="Q1051">
        <v>0</v>
      </c>
      <c r="R1051">
        <v>18.66</v>
      </c>
      <c r="S1051" s="1">
        <v>42795</v>
      </c>
      <c r="T1051">
        <v>2017</v>
      </c>
      <c r="U1051" s="1">
        <v>42948</v>
      </c>
    </row>
    <row r="1052" spans="1:21" x14ac:dyDescent="0.3">
      <c r="A1052" t="s">
        <v>4199</v>
      </c>
      <c r="B1052" t="s">
        <v>35</v>
      </c>
      <c r="C1052" t="s">
        <v>78</v>
      </c>
      <c r="D1052" t="s">
        <v>79</v>
      </c>
      <c r="E1052" t="s">
        <v>80</v>
      </c>
      <c r="F1052" t="s">
        <v>26</v>
      </c>
      <c r="G1052" t="s">
        <v>199</v>
      </c>
      <c r="H1052" t="s">
        <v>200</v>
      </c>
      <c r="I1052">
        <v>19120</v>
      </c>
      <c r="J1052" t="s">
        <v>126</v>
      </c>
      <c r="K1052" t="s">
        <v>1705</v>
      </c>
      <c r="L1052" t="s">
        <v>31</v>
      </c>
      <c r="M1052" t="s">
        <v>43</v>
      </c>
      <c r="N1052" t="s">
        <v>1706</v>
      </c>
      <c r="O1052">
        <v>45.53</v>
      </c>
      <c r="P1052">
        <v>3</v>
      </c>
      <c r="Q1052">
        <v>0.2</v>
      </c>
      <c r="R1052">
        <v>15.93</v>
      </c>
      <c r="S1052" s="1">
        <v>43028</v>
      </c>
      <c r="T1052">
        <v>2017</v>
      </c>
      <c r="U1052" s="1">
        <v>43034</v>
      </c>
    </row>
    <row r="1053" spans="1:21" x14ac:dyDescent="0.3">
      <c r="A1053" t="s">
        <v>4200</v>
      </c>
      <c r="B1053" t="s">
        <v>35</v>
      </c>
      <c r="C1053" t="s">
        <v>4201</v>
      </c>
      <c r="D1053" t="s">
        <v>4202</v>
      </c>
      <c r="E1053" t="s">
        <v>80</v>
      </c>
      <c r="F1053" t="s">
        <v>26</v>
      </c>
      <c r="G1053" t="s">
        <v>3233</v>
      </c>
      <c r="H1053" t="s">
        <v>125</v>
      </c>
      <c r="I1053">
        <v>10701</v>
      </c>
      <c r="J1053" t="s">
        <v>126</v>
      </c>
      <c r="K1053" t="s">
        <v>4203</v>
      </c>
      <c r="L1053" t="s">
        <v>91</v>
      </c>
      <c r="M1053" t="s">
        <v>501</v>
      </c>
      <c r="N1053" t="s">
        <v>4204</v>
      </c>
      <c r="O1053">
        <v>52.44</v>
      </c>
      <c r="P1053">
        <v>4</v>
      </c>
      <c r="Q1053">
        <v>0</v>
      </c>
      <c r="R1053">
        <v>24.12</v>
      </c>
      <c r="S1053" s="1">
        <v>43055</v>
      </c>
      <c r="T1053">
        <v>2017</v>
      </c>
      <c r="U1053" s="1">
        <v>43060</v>
      </c>
    </row>
    <row r="1054" spans="1:21" x14ac:dyDescent="0.3">
      <c r="A1054" t="s">
        <v>4205</v>
      </c>
      <c r="B1054" t="s">
        <v>724</v>
      </c>
      <c r="C1054" t="s">
        <v>4206</v>
      </c>
      <c r="D1054" t="s">
        <v>4207</v>
      </c>
      <c r="E1054" t="s">
        <v>38</v>
      </c>
      <c r="F1054" t="s">
        <v>26</v>
      </c>
      <c r="G1054" t="s">
        <v>162</v>
      </c>
      <c r="H1054" t="s">
        <v>28</v>
      </c>
      <c r="I1054">
        <v>94110</v>
      </c>
      <c r="J1054" t="s">
        <v>29</v>
      </c>
      <c r="K1054" t="s">
        <v>1280</v>
      </c>
      <c r="L1054" t="s">
        <v>31</v>
      </c>
      <c r="M1054" t="s">
        <v>171</v>
      </c>
      <c r="N1054" t="s">
        <v>1281</v>
      </c>
      <c r="O1054">
        <v>406.6</v>
      </c>
      <c r="P1054">
        <v>5</v>
      </c>
      <c r="Q1054">
        <v>0</v>
      </c>
      <c r="R1054">
        <v>113.85</v>
      </c>
      <c r="S1054" s="1">
        <v>43048</v>
      </c>
      <c r="T1054">
        <v>2017</v>
      </c>
      <c r="U1054" s="1">
        <v>43048</v>
      </c>
    </row>
    <row r="1055" spans="1:21" x14ac:dyDescent="0.3">
      <c r="A1055" t="s">
        <v>4208</v>
      </c>
      <c r="B1055" t="s">
        <v>22</v>
      </c>
      <c r="C1055" t="s">
        <v>4209</v>
      </c>
      <c r="D1055" t="s">
        <v>4210</v>
      </c>
      <c r="E1055" t="s">
        <v>38</v>
      </c>
      <c r="F1055" t="s">
        <v>26</v>
      </c>
      <c r="G1055" t="s">
        <v>1383</v>
      </c>
      <c r="H1055" t="s">
        <v>2140</v>
      </c>
      <c r="I1055">
        <v>5408</v>
      </c>
      <c r="J1055" t="s">
        <v>126</v>
      </c>
      <c r="K1055" t="s">
        <v>593</v>
      </c>
      <c r="L1055" t="s">
        <v>74</v>
      </c>
      <c r="M1055" t="s">
        <v>146</v>
      </c>
      <c r="N1055" t="s">
        <v>594</v>
      </c>
      <c r="O1055">
        <v>715.2</v>
      </c>
      <c r="P1055">
        <v>3</v>
      </c>
      <c r="Q1055">
        <v>0</v>
      </c>
      <c r="R1055">
        <v>178.8</v>
      </c>
      <c r="S1055" s="1">
        <v>42196</v>
      </c>
      <c r="T1055">
        <v>2015</v>
      </c>
      <c r="U1055" s="1">
        <v>42258</v>
      </c>
    </row>
    <row r="1056" spans="1:21" x14ac:dyDescent="0.3">
      <c r="A1056" t="s">
        <v>4211</v>
      </c>
      <c r="B1056" t="s">
        <v>35</v>
      </c>
      <c r="C1056" t="s">
        <v>3857</v>
      </c>
      <c r="D1056" t="s">
        <v>3858</v>
      </c>
      <c r="E1056" t="s">
        <v>38</v>
      </c>
      <c r="F1056" t="s">
        <v>26</v>
      </c>
      <c r="G1056" t="s">
        <v>1630</v>
      </c>
      <c r="H1056" t="s">
        <v>118</v>
      </c>
      <c r="I1056">
        <v>23464</v>
      </c>
      <c r="J1056" t="s">
        <v>41</v>
      </c>
      <c r="K1056" t="s">
        <v>1357</v>
      </c>
      <c r="L1056" t="s">
        <v>31</v>
      </c>
      <c r="M1056" t="s">
        <v>43</v>
      </c>
      <c r="N1056" t="s">
        <v>1358</v>
      </c>
      <c r="O1056">
        <v>105.52</v>
      </c>
      <c r="P1056">
        <v>4</v>
      </c>
      <c r="Q1056">
        <v>0</v>
      </c>
      <c r="R1056">
        <v>48.54</v>
      </c>
      <c r="S1056" s="1">
        <v>41832</v>
      </c>
      <c r="T1056">
        <v>2014</v>
      </c>
      <c r="U1056" s="1">
        <v>41986</v>
      </c>
    </row>
    <row r="1057" spans="1:21" x14ac:dyDescent="0.3">
      <c r="A1057" t="s">
        <v>4212</v>
      </c>
      <c r="B1057" t="s">
        <v>35</v>
      </c>
      <c r="C1057" t="s">
        <v>4213</v>
      </c>
      <c r="D1057" t="s">
        <v>4214</v>
      </c>
      <c r="E1057" t="s">
        <v>38</v>
      </c>
      <c r="F1057" t="s">
        <v>26</v>
      </c>
      <c r="G1057" t="s">
        <v>893</v>
      </c>
      <c r="H1057" t="s">
        <v>57</v>
      </c>
      <c r="I1057">
        <v>53209</v>
      </c>
      <c r="J1057" t="s">
        <v>58</v>
      </c>
      <c r="K1057" t="s">
        <v>4215</v>
      </c>
      <c r="L1057" t="s">
        <v>91</v>
      </c>
      <c r="M1057" t="s">
        <v>184</v>
      </c>
      <c r="N1057" t="s">
        <v>4216</v>
      </c>
      <c r="O1057">
        <v>13.48</v>
      </c>
      <c r="P1057">
        <v>1</v>
      </c>
      <c r="Q1057">
        <v>0</v>
      </c>
      <c r="R1057">
        <v>1.89</v>
      </c>
      <c r="S1057" s="1">
        <v>42925</v>
      </c>
      <c r="T1057">
        <v>2017</v>
      </c>
      <c r="U1057" s="1">
        <v>43048</v>
      </c>
    </row>
    <row r="1058" spans="1:21" x14ac:dyDescent="0.3">
      <c r="A1058" t="s">
        <v>4217</v>
      </c>
      <c r="B1058" t="s">
        <v>35</v>
      </c>
      <c r="C1058" t="s">
        <v>897</v>
      </c>
      <c r="D1058" t="s">
        <v>898</v>
      </c>
      <c r="E1058" t="s">
        <v>38</v>
      </c>
      <c r="F1058" t="s">
        <v>26</v>
      </c>
      <c r="G1058" t="s">
        <v>581</v>
      </c>
      <c r="H1058" t="s">
        <v>110</v>
      </c>
      <c r="I1058">
        <v>48234</v>
      </c>
      <c r="J1058" t="s">
        <v>58</v>
      </c>
      <c r="K1058" t="s">
        <v>4218</v>
      </c>
      <c r="L1058" t="s">
        <v>31</v>
      </c>
      <c r="M1058" t="s">
        <v>60</v>
      </c>
      <c r="N1058" t="s">
        <v>4219</v>
      </c>
      <c r="O1058">
        <v>85.52</v>
      </c>
      <c r="P1058">
        <v>2</v>
      </c>
      <c r="Q1058">
        <v>0</v>
      </c>
      <c r="R1058">
        <v>22.24</v>
      </c>
      <c r="S1058" s="1">
        <v>42926</v>
      </c>
      <c r="T1058">
        <v>2017</v>
      </c>
      <c r="U1058" s="1">
        <v>43079</v>
      </c>
    </row>
    <row r="1059" spans="1:21" x14ac:dyDescent="0.3">
      <c r="A1059" t="s">
        <v>4220</v>
      </c>
      <c r="B1059" t="s">
        <v>35</v>
      </c>
      <c r="C1059" t="s">
        <v>1272</v>
      </c>
      <c r="D1059" t="s">
        <v>1273</v>
      </c>
      <c r="E1059" t="s">
        <v>80</v>
      </c>
      <c r="F1059" t="s">
        <v>26</v>
      </c>
      <c r="G1059" t="s">
        <v>162</v>
      </c>
      <c r="H1059" t="s">
        <v>28</v>
      </c>
      <c r="I1059">
        <v>94122</v>
      </c>
      <c r="J1059" t="s">
        <v>29</v>
      </c>
      <c r="K1059" t="s">
        <v>4221</v>
      </c>
      <c r="L1059" t="s">
        <v>31</v>
      </c>
      <c r="M1059" t="s">
        <v>43</v>
      </c>
      <c r="N1059" t="s">
        <v>4222</v>
      </c>
      <c r="O1059">
        <v>163.96</v>
      </c>
      <c r="P1059">
        <v>4</v>
      </c>
      <c r="Q1059">
        <v>0</v>
      </c>
      <c r="R1059">
        <v>80.34</v>
      </c>
      <c r="S1059" s="1">
        <v>42855</v>
      </c>
      <c r="T1059">
        <v>2017</v>
      </c>
      <c r="U1059" s="1">
        <v>42860</v>
      </c>
    </row>
    <row r="1060" spans="1:21" x14ac:dyDescent="0.3">
      <c r="A1060" t="s">
        <v>4223</v>
      </c>
      <c r="B1060" t="s">
        <v>114</v>
      </c>
      <c r="C1060" t="s">
        <v>3123</v>
      </c>
      <c r="D1060" t="s">
        <v>3124</v>
      </c>
      <c r="E1060" t="s">
        <v>38</v>
      </c>
      <c r="F1060" t="s">
        <v>26</v>
      </c>
      <c r="G1060" t="s">
        <v>451</v>
      </c>
      <c r="H1060" t="s">
        <v>103</v>
      </c>
      <c r="I1060">
        <v>33180</v>
      </c>
      <c r="J1060" t="s">
        <v>41</v>
      </c>
      <c r="K1060" t="s">
        <v>4224</v>
      </c>
      <c r="L1060" t="s">
        <v>31</v>
      </c>
      <c r="M1060" t="s">
        <v>60</v>
      </c>
      <c r="N1060" t="s">
        <v>4225</v>
      </c>
      <c r="O1060">
        <v>4.46</v>
      </c>
      <c r="P1060">
        <v>1</v>
      </c>
      <c r="Q1060">
        <v>0.2</v>
      </c>
      <c r="R1060">
        <v>0.33</v>
      </c>
      <c r="S1060" s="1">
        <v>42906</v>
      </c>
      <c r="T1060">
        <v>2017</v>
      </c>
      <c r="U1060" s="1">
        <v>42909</v>
      </c>
    </row>
    <row r="1061" spans="1:21" x14ac:dyDescent="0.3">
      <c r="A1061" t="s">
        <v>4226</v>
      </c>
      <c r="B1061" t="s">
        <v>35</v>
      </c>
      <c r="C1061" t="s">
        <v>2460</v>
      </c>
      <c r="D1061" t="s">
        <v>2461</v>
      </c>
      <c r="E1061" t="s">
        <v>25</v>
      </c>
      <c r="F1061" t="s">
        <v>26</v>
      </c>
      <c r="G1061" t="s">
        <v>4158</v>
      </c>
      <c r="H1061" t="s">
        <v>169</v>
      </c>
      <c r="I1061">
        <v>55113</v>
      </c>
      <c r="J1061" t="s">
        <v>58</v>
      </c>
      <c r="K1061" t="s">
        <v>4227</v>
      </c>
      <c r="L1061" t="s">
        <v>31</v>
      </c>
      <c r="M1061" t="s">
        <v>32</v>
      </c>
      <c r="N1061" t="s">
        <v>4228</v>
      </c>
      <c r="O1061">
        <v>50.4</v>
      </c>
      <c r="P1061">
        <v>8</v>
      </c>
      <c r="Q1061">
        <v>0</v>
      </c>
      <c r="R1061">
        <v>23.18</v>
      </c>
      <c r="S1061" s="1">
        <v>42962</v>
      </c>
      <c r="T1061">
        <v>2017</v>
      </c>
      <c r="U1061" s="1">
        <v>42966</v>
      </c>
    </row>
    <row r="1062" spans="1:21" x14ac:dyDescent="0.3">
      <c r="A1062" t="s">
        <v>4229</v>
      </c>
      <c r="B1062" t="s">
        <v>35</v>
      </c>
      <c r="C1062" t="s">
        <v>4230</v>
      </c>
      <c r="D1062" t="s">
        <v>4231</v>
      </c>
      <c r="E1062" t="s">
        <v>38</v>
      </c>
      <c r="F1062" t="s">
        <v>26</v>
      </c>
      <c r="G1062" t="s">
        <v>81</v>
      </c>
      <c r="H1062" t="s">
        <v>82</v>
      </c>
      <c r="I1062">
        <v>77041</v>
      </c>
      <c r="J1062" t="s">
        <v>58</v>
      </c>
      <c r="K1062" t="s">
        <v>1558</v>
      </c>
      <c r="L1062" t="s">
        <v>31</v>
      </c>
      <c r="M1062" t="s">
        <v>43</v>
      </c>
      <c r="N1062" t="s">
        <v>1559</v>
      </c>
      <c r="O1062">
        <v>89.57</v>
      </c>
      <c r="P1062">
        <v>2</v>
      </c>
      <c r="Q1062">
        <v>0.2</v>
      </c>
      <c r="R1062">
        <v>32.47</v>
      </c>
      <c r="S1062" s="1">
        <v>42828</v>
      </c>
      <c r="T1062">
        <v>2017</v>
      </c>
      <c r="U1062" s="1">
        <v>42981</v>
      </c>
    </row>
    <row r="1063" spans="1:21" x14ac:dyDescent="0.3">
      <c r="A1063" t="s">
        <v>4232</v>
      </c>
      <c r="B1063" t="s">
        <v>35</v>
      </c>
      <c r="C1063" t="s">
        <v>836</v>
      </c>
      <c r="D1063" t="s">
        <v>837</v>
      </c>
      <c r="E1063" t="s">
        <v>38</v>
      </c>
      <c r="F1063" t="s">
        <v>26</v>
      </c>
      <c r="G1063" t="s">
        <v>4233</v>
      </c>
      <c r="H1063" t="s">
        <v>40</v>
      </c>
      <c r="I1063">
        <v>27405</v>
      </c>
      <c r="J1063" t="s">
        <v>41</v>
      </c>
      <c r="K1063" t="s">
        <v>2462</v>
      </c>
      <c r="L1063" t="s">
        <v>74</v>
      </c>
      <c r="M1063" t="s">
        <v>146</v>
      </c>
      <c r="N1063" t="s">
        <v>2463</v>
      </c>
      <c r="O1063">
        <v>187.06</v>
      </c>
      <c r="P1063">
        <v>9</v>
      </c>
      <c r="Q1063">
        <v>0.2</v>
      </c>
      <c r="R1063">
        <v>11.69</v>
      </c>
      <c r="S1063" s="1">
        <v>42405</v>
      </c>
      <c r="T1063">
        <v>2016</v>
      </c>
      <c r="U1063" s="1">
        <v>42587</v>
      </c>
    </row>
    <row r="1064" spans="1:21" x14ac:dyDescent="0.3">
      <c r="A1064" t="s">
        <v>4234</v>
      </c>
      <c r="B1064" t="s">
        <v>22</v>
      </c>
      <c r="C1064" t="s">
        <v>2592</v>
      </c>
      <c r="D1064" t="s">
        <v>2593</v>
      </c>
      <c r="E1064" t="s">
        <v>38</v>
      </c>
      <c r="F1064" t="s">
        <v>26</v>
      </c>
      <c r="G1064" t="s">
        <v>4235</v>
      </c>
      <c r="H1064" t="s">
        <v>1508</v>
      </c>
      <c r="I1064">
        <v>68801</v>
      </c>
      <c r="J1064" t="s">
        <v>58</v>
      </c>
      <c r="K1064" t="s">
        <v>4236</v>
      </c>
      <c r="L1064" t="s">
        <v>31</v>
      </c>
      <c r="M1064" t="s">
        <v>43</v>
      </c>
      <c r="N1064" t="s">
        <v>4237</v>
      </c>
      <c r="O1064">
        <v>15.96</v>
      </c>
      <c r="P1064">
        <v>2</v>
      </c>
      <c r="Q1064">
        <v>0</v>
      </c>
      <c r="R1064">
        <v>7.98</v>
      </c>
      <c r="S1064" s="1">
        <v>42996</v>
      </c>
      <c r="T1064">
        <v>2017</v>
      </c>
      <c r="U1064" s="1">
        <v>43001</v>
      </c>
    </row>
    <row r="1065" spans="1:21" x14ac:dyDescent="0.3">
      <c r="A1065" t="s">
        <v>4238</v>
      </c>
      <c r="B1065" t="s">
        <v>35</v>
      </c>
      <c r="C1065" t="s">
        <v>4239</v>
      </c>
      <c r="D1065" t="s">
        <v>4240</v>
      </c>
      <c r="E1065" t="s">
        <v>25</v>
      </c>
      <c r="F1065" t="s">
        <v>26</v>
      </c>
      <c r="G1065" t="s">
        <v>587</v>
      </c>
      <c r="H1065" t="s">
        <v>511</v>
      </c>
      <c r="I1065">
        <v>1841</v>
      </c>
      <c r="J1065" t="s">
        <v>126</v>
      </c>
      <c r="K1065" t="s">
        <v>2931</v>
      </c>
      <c r="L1065" t="s">
        <v>31</v>
      </c>
      <c r="M1065" t="s">
        <v>227</v>
      </c>
      <c r="N1065" t="s">
        <v>2932</v>
      </c>
      <c r="O1065">
        <v>6.68</v>
      </c>
      <c r="P1065">
        <v>2</v>
      </c>
      <c r="Q1065">
        <v>0</v>
      </c>
      <c r="R1065">
        <v>2</v>
      </c>
      <c r="S1065" s="1">
        <v>42021</v>
      </c>
      <c r="T1065">
        <v>2015</v>
      </c>
      <c r="U1065" s="1">
        <v>42026</v>
      </c>
    </row>
    <row r="1066" spans="1:21" x14ac:dyDescent="0.3">
      <c r="A1066" t="s">
        <v>4241</v>
      </c>
      <c r="B1066" t="s">
        <v>22</v>
      </c>
      <c r="C1066" t="s">
        <v>4242</v>
      </c>
      <c r="D1066" t="s">
        <v>4243</v>
      </c>
      <c r="E1066" t="s">
        <v>38</v>
      </c>
      <c r="F1066" t="s">
        <v>26</v>
      </c>
      <c r="G1066" t="s">
        <v>27</v>
      </c>
      <c r="H1066" t="s">
        <v>28</v>
      </c>
      <c r="I1066">
        <v>90049</v>
      </c>
      <c r="J1066" t="s">
        <v>29</v>
      </c>
      <c r="K1066" t="s">
        <v>4244</v>
      </c>
      <c r="L1066" t="s">
        <v>31</v>
      </c>
      <c r="M1066" t="s">
        <v>43</v>
      </c>
      <c r="N1066" t="s">
        <v>4245</v>
      </c>
      <c r="O1066">
        <v>19.440000000000001</v>
      </c>
      <c r="P1066">
        <v>3</v>
      </c>
      <c r="Q1066">
        <v>0</v>
      </c>
      <c r="R1066">
        <v>9.33</v>
      </c>
      <c r="S1066" s="1">
        <v>41791</v>
      </c>
      <c r="T1066">
        <v>2014</v>
      </c>
      <c r="U1066" s="1">
        <v>41852</v>
      </c>
    </row>
    <row r="1067" spans="1:21" x14ac:dyDescent="0.3">
      <c r="A1067" t="s">
        <v>4246</v>
      </c>
      <c r="B1067" t="s">
        <v>35</v>
      </c>
      <c r="C1067" t="s">
        <v>3868</v>
      </c>
      <c r="D1067" t="s">
        <v>3869</v>
      </c>
      <c r="E1067" t="s">
        <v>38</v>
      </c>
      <c r="F1067" t="s">
        <v>26</v>
      </c>
      <c r="G1067" t="s">
        <v>81</v>
      </c>
      <c r="H1067" t="s">
        <v>82</v>
      </c>
      <c r="I1067">
        <v>77036</v>
      </c>
      <c r="J1067" t="s">
        <v>58</v>
      </c>
      <c r="K1067" t="s">
        <v>541</v>
      </c>
      <c r="L1067" t="s">
        <v>91</v>
      </c>
      <c r="M1067" t="s">
        <v>92</v>
      </c>
      <c r="N1067" t="s">
        <v>542</v>
      </c>
      <c r="O1067">
        <v>31.92</v>
      </c>
      <c r="P1067">
        <v>2</v>
      </c>
      <c r="Q1067">
        <v>0.2</v>
      </c>
      <c r="R1067">
        <v>2.39</v>
      </c>
      <c r="S1067" s="1">
        <v>42127</v>
      </c>
      <c r="T1067">
        <v>2015</v>
      </c>
      <c r="U1067" s="1">
        <v>42250</v>
      </c>
    </row>
    <row r="1068" spans="1:21" x14ac:dyDescent="0.3">
      <c r="A1068" t="s">
        <v>4247</v>
      </c>
      <c r="B1068" t="s">
        <v>22</v>
      </c>
      <c r="C1068" t="s">
        <v>1111</v>
      </c>
      <c r="D1068" t="s">
        <v>1112</v>
      </c>
      <c r="E1068" t="s">
        <v>38</v>
      </c>
      <c r="F1068" t="s">
        <v>26</v>
      </c>
      <c r="G1068" t="s">
        <v>124</v>
      </c>
      <c r="H1068" t="s">
        <v>125</v>
      </c>
      <c r="I1068">
        <v>10035</v>
      </c>
      <c r="J1068" t="s">
        <v>126</v>
      </c>
      <c r="K1068" t="s">
        <v>4248</v>
      </c>
      <c r="L1068" t="s">
        <v>31</v>
      </c>
      <c r="M1068" t="s">
        <v>51</v>
      </c>
      <c r="N1068" t="s">
        <v>4249</v>
      </c>
      <c r="O1068">
        <v>33.57</v>
      </c>
      <c r="P1068">
        <v>2</v>
      </c>
      <c r="Q1068">
        <v>0.2</v>
      </c>
      <c r="R1068">
        <v>11.75</v>
      </c>
      <c r="S1068" s="1">
        <v>42729</v>
      </c>
      <c r="T1068">
        <v>2016</v>
      </c>
      <c r="U1068" s="1">
        <v>42732</v>
      </c>
    </row>
    <row r="1069" spans="1:21" x14ac:dyDescent="0.3">
      <c r="A1069" t="s">
        <v>4250</v>
      </c>
      <c r="B1069" t="s">
        <v>35</v>
      </c>
      <c r="C1069" t="s">
        <v>4251</v>
      </c>
      <c r="D1069" t="s">
        <v>4252</v>
      </c>
      <c r="E1069" t="s">
        <v>25</v>
      </c>
      <c r="F1069" t="s">
        <v>26</v>
      </c>
      <c r="G1069" t="s">
        <v>48</v>
      </c>
      <c r="H1069" t="s">
        <v>49</v>
      </c>
      <c r="I1069">
        <v>98105</v>
      </c>
      <c r="J1069" t="s">
        <v>29</v>
      </c>
      <c r="K1069" t="s">
        <v>4253</v>
      </c>
      <c r="L1069" t="s">
        <v>31</v>
      </c>
      <c r="M1069" t="s">
        <v>51</v>
      </c>
      <c r="N1069" t="s">
        <v>4254</v>
      </c>
      <c r="O1069">
        <v>26.98</v>
      </c>
      <c r="P1069">
        <v>4</v>
      </c>
      <c r="Q1069">
        <v>0.2</v>
      </c>
      <c r="R1069">
        <v>8.77</v>
      </c>
      <c r="S1069" s="1">
        <v>42145</v>
      </c>
      <c r="T1069">
        <v>2015</v>
      </c>
      <c r="U1069" s="1">
        <v>42149</v>
      </c>
    </row>
    <row r="1070" spans="1:21" x14ac:dyDescent="0.3">
      <c r="A1070" t="s">
        <v>4255</v>
      </c>
      <c r="B1070" t="s">
        <v>35</v>
      </c>
      <c r="C1070" t="s">
        <v>4256</v>
      </c>
      <c r="D1070" t="s">
        <v>4257</v>
      </c>
      <c r="E1070" t="s">
        <v>25</v>
      </c>
      <c r="F1070" t="s">
        <v>26</v>
      </c>
      <c r="G1070" t="s">
        <v>1932</v>
      </c>
      <c r="H1070" t="s">
        <v>604</v>
      </c>
      <c r="I1070">
        <v>85254</v>
      </c>
      <c r="J1070" t="s">
        <v>29</v>
      </c>
      <c r="K1070" t="s">
        <v>4258</v>
      </c>
      <c r="L1070" t="s">
        <v>31</v>
      </c>
      <c r="M1070" t="s">
        <v>43</v>
      </c>
      <c r="N1070" t="s">
        <v>4259</v>
      </c>
      <c r="O1070">
        <v>307.77999999999997</v>
      </c>
      <c r="P1070">
        <v>7</v>
      </c>
      <c r="Q1070">
        <v>0.2</v>
      </c>
      <c r="R1070">
        <v>111.57</v>
      </c>
      <c r="S1070" s="1">
        <v>43024</v>
      </c>
      <c r="T1070">
        <v>2017</v>
      </c>
      <c r="U1070" s="1">
        <v>43029</v>
      </c>
    </row>
    <row r="1071" spans="1:21" x14ac:dyDescent="0.3">
      <c r="A1071" t="s">
        <v>4260</v>
      </c>
      <c r="B1071" t="s">
        <v>22</v>
      </c>
      <c r="C1071" t="s">
        <v>380</v>
      </c>
      <c r="D1071" t="s">
        <v>381</v>
      </c>
      <c r="E1071" t="s">
        <v>38</v>
      </c>
      <c r="F1071" t="s">
        <v>26</v>
      </c>
      <c r="G1071" t="s">
        <v>176</v>
      </c>
      <c r="H1071" t="s">
        <v>125</v>
      </c>
      <c r="I1071">
        <v>14609</v>
      </c>
      <c r="J1071" t="s">
        <v>126</v>
      </c>
      <c r="K1071" t="s">
        <v>4044</v>
      </c>
      <c r="L1071" t="s">
        <v>91</v>
      </c>
      <c r="M1071" t="s">
        <v>184</v>
      </c>
      <c r="N1071" t="s">
        <v>4261</v>
      </c>
      <c r="O1071">
        <v>31.95</v>
      </c>
      <c r="P1071">
        <v>1</v>
      </c>
      <c r="Q1071">
        <v>0</v>
      </c>
      <c r="R1071">
        <v>2.2400000000000002</v>
      </c>
      <c r="S1071" s="1">
        <v>42318</v>
      </c>
      <c r="T1071">
        <v>2015</v>
      </c>
      <c r="U1071" s="1">
        <v>42318</v>
      </c>
    </row>
    <row r="1072" spans="1:21" x14ac:dyDescent="0.3">
      <c r="A1072" t="s">
        <v>4262</v>
      </c>
      <c r="B1072" t="s">
        <v>35</v>
      </c>
      <c r="C1072" t="s">
        <v>3496</v>
      </c>
      <c r="D1072" t="s">
        <v>3497</v>
      </c>
      <c r="E1072" t="s">
        <v>38</v>
      </c>
      <c r="F1072" t="s">
        <v>26</v>
      </c>
      <c r="G1072" t="s">
        <v>4263</v>
      </c>
      <c r="H1072" t="s">
        <v>89</v>
      </c>
      <c r="I1072">
        <v>60068</v>
      </c>
      <c r="J1072" t="s">
        <v>58</v>
      </c>
      <c r="K1072" t="s">
        <v>3111</v>
      </c>
      <c r="L1072" t="s">
        <v>31</v>
      </c>
      <c r="M1072" t="s">
        <v>43</v>
      </c>
      <c r="N1072" t="s">
        <v>3112</v>
      </c>
      <c r="O1072">
        <v>143.86000000000001</v>
      </c>
      <c r="P1072">
        <v>9</v>
      </c>
      <c r="Q1072">
        <v>0.2</v>
      </c>
      <c r="R1072">
        <v>48.55</v>
      </c>
      <c r="S1072" s="1">
        <v>42990</v>
      </c>
      <c r="T1072">
        <v>2017</v>
      </c>
      <c r="U1072" s="1">
        <v>43085</v>
      </c>
    </row>
    <row r="1073" spans="1:21" x14ac:dyDescent="0.3">
      <c r="A1073" t="s">
        <v>4264</v>
      </c>
      <c r="B1073" t="s">
        <v>114</v>
      </c>
      <c r="C1073" t="s">
        <v>4012</v>
      </c>
      <c r="D1073" t="s">
        <v>4013</v>
      </c>
      <c r="E1073" t="s">
        <v>25</v>
      </c>
      <c r="F1073" t="s">
        <v>26</v>
      </c>
      <c r="G1073" t="s">
        <v>881</v>
      </c>
      <c r="H1073" t="s">
        <v>882</v>
      </c>
      <c r="I1073">
        <v>71203</v>
      </c>
      <c r="J1073" t="s">
        <v>41</v>
      </c>
      <c r="K1073" t="s">
        <v>849</v>
      </c>
      <c r="L1073" t="s">
        <v>31</v>
      </c>
      <c r="M1073" t="s">
        <v>51</v>
      </c>
      <c r="N1073" t="s">
        <v>850</v>
      </c>
      <c r="O1073">
        <v>87.28</v>
      </c>
      <c r="P1073">
        <v>8</v>
      </c>
      <c r="Q1073">
        <v>0</v>
      </c>
      <c r="R1073">
        <v>41.02</v>
      </c>
      <c r="S1073" s="1">
        <v>42438</v>
      </c>
      <c r="T1073">
        <v>2016</v>
      </c>
      <c r="U1073" s="1">
        <v>42530</v>
      </c>
    </row>
    <row r="1074" spans="1:21" x14ac:dyDescent="0.3">
      <c r="A1074" t="s">
        <v>4265</v>
      </c>
      <c r="B1074" t="s">
        <v>35</v>
      </c>
      <c r="C1074" t="s">
        <v>1497</v>
      </c>
      <c r="D1074" t="s">
        <v>1498</v>
      </c>
      <c r="E1074" t="s">
        <v>38</v>
      </c>
      <c r="F1074" t="s">
        <v>26</v>
      </c>
      <c r="G1074" t="s">
        <v>162</v>
      </c>
      <c r="H1074" t="s">
        <v>28</v>
      </c>
      <c r="I1074">
        <v>94109</v>
      </c>
      <c r="J1074" t="s">
        <v>29</v>
      </c>
      <c r="K1074" t="s">
        <v>4266</v>
      </c>
      <c r="L1074" t="s">
        <v>31</v>
      </c>
      <c r="M1074" t="s">
        <v>51</v>
      </c>
      <c r="N1074" t="s">
        <v>4267</v>
      </c>
      <c r="O1074">
        <v>27.24</v>
      </c>
      <c r="P1074">
        <v>5</v>
      </c>
      <c r="Q1074">
        <v>0.2</v>
      </c>
      <c r="R1074">
        <v>9.5299999999999994</v>
      </c>
      <c r="S1074" s="1">
        <v>42642</v>
      </c>
      <c r="T1074">
        <v>2016</v>
      </c>
      <c r="U1074" s="1">
        <v>42642</v>
      </c>
    </row>
    <row r="1075" spans="1:21" x14ac:dyDescent="0.3">
      <c r="A1075" t="s">
        <v>4268</v>
      </c>
      <c r="B1075" t="s">
        <v>114</v>
      </c>
      <c r="C1075" t="s">
        <v>4269</v>
      </c>
      <c r="D1075" t="s">
        <v>4270</v>
      </c>
      <c r="E1075" t="s">
        <v>25</v>
      </c>
      <c r="F1075" t="s">
        <v>26</v>
      </c>
      <c r="G1075" t="s">
        <v>313</v>
      </c>
      <c r="H1075" t="s">
        <v>82</v>
      </c>
      <c r="I1075">
        <v>75217</v>
      </c>
      <c r="J1075" t="s">
        <v>58</v>
      </c>
      <c r="K1075" t="s">
        <v>4271</v>
      </c>
      <c r="L1075" t="s">
        <v>31</v>
      </c>
      <c r="M1075" t="s">
        <v>60</v>
      </c>
      <c r="N1075" t="s">
        <v>4272</v>
      </c>
      <c r="O1075">
        <v>720.76</v>
      </c>
      <c r="P1075">
        <v>5</v>
      </c>
      <c r="Q1075">
        <v>0.2</v>
      </c>
      <c r="R1075">
        <v>54.06</v>
      </c>
      <c r="S1075" s="1">
        <v>42984</v>
      </c>
      <c r="T1075">
        <v>2017</v>
      </c>
      <c r="U1075" s="1">
        <v>43014</v>
      </c>
    </row>
    <row r="1076" spans="1:21" x14ac:dyDescent="0.3">
      <c r="A1076" t="s">
        <v>4273</v>
      </c>
      <c r="B1076" t="s">
        <v>22</v>
      </c>
      <c r="C1076" t="s">
        <v>3349</v>
      </c>
      <c r="D1076" t="s">
        <v>3350</v>
      </c>
      <c r="E1076" t="s">
        <v>25</v>
      </c>
      <c r="F1076" t="s">
        <v>26</v>
      </c>
      <c r="G1076" t="s">
        <v>117</v>
      </c>
      <c r="H1076" t="s">
        <v>1945</v>
      </c>
      <c r="I1076">
        <v>97477</v>
      </c>
      <c r="J1076" t="s">
        <v>29</v>
      </c>
      <c r="K1076" t="s">
        <v>2084</v>
      </c>
      <c r="L1076" t="s">
        <v>31</v>
      </c>
      <c r="M1076" t="s">
        <v>171</v>
      </c>
      <c r="N1076" t="s">
        <v>2085</v>
      </c>
      <c r="O1076">
        <v>64.86</v>
      </c>
      <c r="P1076">
        <v>4</v>
      </c>
      <c r="Q1076">
        <v>0.2</v>
      </c>
      <c r="R1076">
        <v>6.49</v>
      </c>
      <c r="S1076" s="1">
        <v>41657</v>
      </c>
      <c r="T1076">
        <v>2014</v>
      </c>
      <c r="U1076" s="1">
        <v>41660</v>
      </c>
    </row>
    <row r="1077" spans="1:21" x14ac:dyDescent="0.3">
      <c r="A1077" t="s">
        <v>4274</v>
      </c>
      <c r="B1077" t="s">
        <v>35</v>
      </c>
      <c r="C1077" t="s">
        <v>1903</v>
      </c>
      <c r="D1077" t="s">
        <v>1904</v>
      </c>
      <c r="E1077" t="s">
        <v>38</v>
      </c>
      <c r="F1077" t="s">
        <v>26</v>
      </c>
      <c r="G1077" t="s">
        <v>81</v>
      </c>
      <c r="H1077" t="s">
        <v>82</v>
      </c>
      <c r="I1077">
        <v>77041</v>
      </c>
      <c r="J1077" t="s">
        <v>58</v>
      </c>
      <c r="K1077" t="s">
        <v>1604</v>
      </c>
      <c r="L1077" t="s">
        <v>91</v>
      </c>
      <c r="M1077" t="s">
        <v>92</v>
      </c>
      <c r="N1077" t="s">
        <v>1605</v>
      </c>
      <c r="O1077">
        <v>151.19</v>
      </c>
      <c r="P1077">
        <v>1</v>
      </c>
      <c r="Q1077">
        <v>0.2</v>
      </c>
      <c r="R1077">
        <v>13.23</v>
      </c>
      <c r="S1077" s="1">
        <v>42694</v>
      </c>
      <c r="T1077">
        <v>2016</v>
      </c>
      <c r="U1077" s="1">
        <v>42698</v>
      </c>
    </row>
    <row r="1078" spans="1:21" x14ac:dyDescent="0.3">
      <c r="A1078" t="s">
        <v>4275</v>
      </c>
      <c r="B1078" t="s">
        <v>114</v>
      </c>
      <c r="C1078" t="s">
        <v>504</v>
      </c>
      <c r="D1078" t="s">
        <v>505</v>
      </c>
      <c r="E1078" t="s">
        <v>25</v>
      </c>
      <c r="F1078" t="s">
        <v>26</v>
      </c>
      <c r="G1078" t="s">
        <v>294</v>
      </c>
      <c r="H1078" t="s">
        <v>220</v>
      </c>
      <c r="I1078">
        <v>44312</v>
      </c>
      <c r="J1078" t="s">
        <v>126</v>
      </c>
      <c r="K1078" t="s">
        <v>4276</v>
      </c>
      <c r="L1078" t="s">
        <v>31</v>
      </c>
      <c r="M1078" t="s">
        <v>43</v>
      </c>
      <c r="N1078" t="s">
        <v>4277</v>
      </c>
      <c r="O1078">
        <v>85.06</v>
      </c>
      <c r="P1078">
        <v>3</v>
      </c>
      <c r="Q1078">
        <v>0.2</v>
      </c>
      <c r="R1078">
        <v>28.71</v>
      </c>
      <c r="S1078" s="1">
        <v>43017</v>
      </c>
      <c r="T1078">
        <v>2017</v>
      </c>
      <c r="U1078" s="1">
        <v>43017</v>
      </c>
    </row>
    <row r="1079" spans="1:21" x14ac:dyDescent="0.3">
      <c r="A1079" t="s">
        <v>4278</v>
      </c>
      <c r="B1079" t="s">
        <v>35</v>
      </c>
      <c r="C1079" t="s">
        <v>934</v>
      </c>
      <c r="D1079" t="s">
        <v>935</v>
      </c>
      <c r="E1079" t="s">
        <v>38</v>
      </c>
      <c r="F1079" t="s">
        <v>26</v>
      </c>
      <c r="G1079" t="s">
        <v>4279</v>
      </c>
      <c r="H1079" t="s">
        <v>567</v>
      </c>
      <c r="I1079">
        <v>72756</v>
      </c>
      <c r="J1079" t="s">
        <v>41</v>
      </c>
      <c r="K1079" t="s">
        <v>4280</v>
      </c>
      <c r="L1079" t="s">
        <v>31</v>
      </c>
      <c r="M1079" t="s">
        <v>51</v>
      </c>
      <c r="N1079" t="s">
        <v>3641</v>
      </c>
      <c r="O1079">
        <v>40.409999999999997</v>
      </c>
      <c r="P1079">
        <v>9</v>
      </c>
      <c r="Q1079">
        <v>0</v>
      </c>
      <c r="R1079">
        <v>18.59</v>
      </c>
      <c r="S1079" s="1">
        <v>43072</v>
      </c>
      <c r="T1079">
        <v>2017</v>
      </c>
      <c r="U1079" s="1">
        <v>43072</v>
      </c>
    </row>
    <row r="1080" spans="1:21" x14ac:dyDescent="0.3">
      <c r="A1080" t="s">
        <v>4281</v>
      </c>
      <c r="B1080" t="s">
        <v>22</v>
      </c>
      <c r="C1080" t="s">
        <v>3195</v>
      </c>
      <c r="D1080" t="s">
        <v>3196</v>
      </c>
      <c r="E1080" t="s">
        <v>25</v>
      </c>
      <c r="F1080" t="s">
        <v>26</v>
      </c>
      <c r="G1080" t="s">
        <v>48</v>
      </c>
      <c r="H1080" t="s">
        <v>49</v>
      </c>
      <c r="I1080">
        <v>98105</v>
      </c>
      <c r="J1080" t="s">
        <v>29</v>
      </c>
      <c r="K1080" t="s">
        <v>4282</v>
      </c>
      <c r="L1080" t="s">
        <v>31</v>
      </c>
      <c r="M1080" t="s">
        <v>51</v>
      </c>
      <c r="N1080" t="s">
        <v>4283</v>
      </c>
      <c r="O1080">
        <v>26.35</v>
      </c>
      <c r="P1080">
        <v>3</v>
      </c>
      <c r="Q1080">
        <v>0.2</v>
      </c>
      <c r="R1080">
        <v>9.5500000000000007</v>
      </c>
      <c r="S1080" s="1">
        <v>43019</v>
      </c>
      <c r="T1080">
        <v>2017</v>
      </c>
      <c r="U1080" s="1">
        <v>43080</v>
      </c>
    </row>
    <row r="1081" spans="1:21" x14ac:dyDescent="0.3">
      <c r="A1081" t="s">
        <v>4284</v>
      </c>
      <c r="B1081" t="s">
        <v>22</v>
      </c>
      <c r="C1081" t="s">
        <v>3320</v>
      </c>
      <c r="D1081" t="s">
        <v>3321</v>
      </c>
      <c r="E1081" t="s">
        <v>25</v>
      </c>
      <c r="F1081" t="s">
        <v>26</v>
      </c>
      <c r="G1081" t="s">
        <v>1377</v>
      </c>
      <c r="H1081" t="s">
        <v>66</v>
      </c>
      <c r="I1081">
        <v>84604</v>
      </c>
      <c r="J1081" t="s">
        <v>29</v>
      </c>
      <c r="K1081" t="s">
        <v>2517</v>
      </c>
      <c r="L1081" t="s">
        <v>31</v>
      </c>
      <c r="M1081" t="s">
        <v>43</v>
      </c>
      <c r="N1081" t="s">
        <v>2518</v>
      </c>
      <c r="O1081">
        <v>21.98</v>
      </c>
      <c r="P1081">
        <v>7</v>
      </c>
      <c r="Q1081">
        <v>0</v>
      </c>
      <c r="R1081">
        <v>9.89</v>
      </c>
      <c r="S1081" s="1">
        <v>41961</v>
      </c>
      <c r="T1081">
        <v>2014</v>
      </c>
      <c r="U1081" s="1">
        <v>41964</v>
      </c>
    </row>
    <row r="1082" spans="1:21" x14ac:dyDescent="0.3">
      <c r="A1082" t="s">
        <v>4285</v>
      </c>
      <c r="B1082" t="s">
        <v>724</v>
      </c>
      <c r="C1082" t="s">
        <v>4286</v>
      </c>
      <c r="D1082" t="s">
        <v>4287</v>
      </c>
      <c r="E1082" t="s">
        <v>25</v>
      </c>
      <c r="F1082" t="s">
        <v>26</v>
      </c>
      <c r="G1082" t="s">
        <v>162</v>
      </c>
      <c r="H1082" t="s">
        <v>28</v>
      </c>
      <c r="I1082">
        <v>94110</v>
      </c>
      <c r="J1082" t="s">
        <v>29</v>
      </c>
      <c r="K1082" t="s">
        <v>4106</v>
      </c>
      <c r="L1082" t="s">
        <v>74</v>
      </c>
      <c r="M1082" t="s">
        <v>157</v>
      </c>
      <c r="N1082" t="s">
        <v>4107</v>
      </c>
      <c r="O1082">
        <v>63.2</v>
      </c>
      <c r="P1082">
        <v>5</v>
      </c>
      <c r="Q1082">
        <v>0</v>
      </c>
      <c r="R1082">
        <v>23.38</v>
      </c>
      <c r="S1082" s="1">
        <v>42637</v>
      </c>
      <c r="T1082">
        <v>2016</v>
      </c>
      <c r="U1082" s="1">
        <v>42637</v>
      </c>
    </row>
    <row r="1083" spans="1:21" x14ac:dyDescent="0.3">
      <c r="A1083" t="s">
        <v>4288</v>
      </c>
      <c r="B1083" t="s">
        <v>35</v>
      </c>
      <c r="C1083" t="s">
        <v>579</v>
      </c>
      <c r="D1083" t="s">
        <v>580</v>
      </c>
      <c r="E1083" t="s">
        <v>25</v>
      </c>
      <c r="F1083" t="s">
        <v>26</v>
      </c>
      <c r="G1083" t="s">
        <v>27</v>
      </c>
      <c r="H1083" t="s">
        <v>28</v>
      </c>
      <c r="I1083">
        <v>90004</v>
      </c>
      <c r="J1083" t="s">
        <v>29</v>
      </c>
      <c r="K1083" t="s">
        <v>4289</v>
      </c>
      <c r="L1083" t="s">
        <v>31</v>
      </c>
      <c r="M1083" t="s">
        <v>171</v>
      </c>
      <c r="N1083" t="s">
        <v>4290</v>
      </c>
      <c r="O1083">
        <v>39</v>
      </c>
      <c r="P1083">
        <v>12</v>
      </c>
      <c r="Q1083">
        <v>0</v>
      </c>
      <c r="R1083">
        <v>11.31</v>
      </c>
      <c r="S1083" s="1">
        <v>42694</v>
      </c>
      <c r="T1083">
        <v>2016</v>
      </c>
      <c r="U1083" s="1">
        <v>42701</v>
      </c>
    </row>
    <row r="1084" spans="1:21" x14ac:dyDescent="0.3">
      <c r="A1084" t="s">
        <v>4291</v>
      </c>
      <c r="B1084" t="s">
        <v>35</v>
      </c>
      <c r="C1084" t="s">
        <v>2598</v>
      </c>
      <c r="D1084" t="s">
        <v>2599</v>
      </c>
      <c r="E1084" t="s">
        <v>38</v>
      </c>
      <c r="F1084" t="s">
        <v>26</v>
      </c>
      <c r="G1084" t="s">
        <v>27</v>
      </c>
      <c r="H1084" t="s">
        <v>28</v>
      </c>
      <c r="I1084">
        <v>90004</v>
      </c>
      <c r="J1084" t="s">
        <v>29</v>
      </c>
      <c r="K1084" t="s">
        <v>4292</v>
      </c>
      <c r="L1084" t="s">
        <v>74</v>
      </c>
      <c r="M1084" t="s">
        <v>742</v>
      </c>
      <c r="N1084" t="s">
        <v>4293</v>
      </c>
      <c r="O1084">
        <v>556.66999999999996</v>
      </c>
      <c r="P1084">
        <v>5</v>
      </c>
      <c r="Q1084">
        <v>0.15</v>
      </c>
      <c r="R1084">
        <v>6.55</v>
      </c>
      <c r="S1084" s="1">
        <v>42617</v>
      </c>
      <c r="T1084">
        <v>2016</v>
      </c>
      <c r="U1084" s="1">
        <v>42617</v>
      </c>
    </row>
    <row r="1085" spans="1:21" x14ac:dyDescent="0.3">
      <c r="A1085" t="s">
        <v>4294</v>
      </c>
      <c r="B1085" t="s">
        <v>114</v>
      </c>
      <c r="C1085" t="s">
        <v>3943</v>
      </c>
      <c r="D1085" t="s">
        <v>3944</v>
      </c>
      <c r="E1085" t="s">
        <v>38</v>
      </c>
      <c r="F1085" t="s">
        <v>26</v>
      </c>
      <c r="G1085" t="s">
        <v>3516</v>
      </c>
      <c r="H1085" t="s">
        <v>1772</v>
      </c>
      <c r="I1085">
        <v>67212</v>
      </c>
      <c r="J1085" t="s">
        <v>58</v>
      </c>
      <c r="K1085" t="s">
        <v>3353</v>
      </c>
      <c r="L1085" t="s">
        <v>91</v>
      </c>
      <c r="M1085" t="s">
        <v>92</v>
      </c>
      <c r="N1085" t="s">
        <v>3354</v>
      </c>
      <c r="O1085">
        <v>224.75</v>
      </c>
      <c r="P1085">
        <v>5</v>
      </c>
      <c r="Q1085">
        <v>0</v>
      </c>
      <c r="R1085">
        <v>62.93</v>
      </c>
      <c r="S1085" s="1">
        <v>42683</v>
      </c>
      <c r="T1085">
        <v>2016</v>
      </c>
      <c r="U1085" s="1">
        <v>42683</v>
      </c>
    </row>
    <row r="1086" spans="1:21" x14ac:dyDescent="0.3">
      <c r="A1086" t="s">
        <v>4295</v>
      </c>
      <c r="B1086" t="s">
        <v>22</v>
      </c>
      <c r="C1086" t="s">
        <v>4296</v>
      </c>
      <c r="D1086" t="s">
        <v>4297</v>
      </c>
      <c r="E1086" t="s">
        <v>25</v>
      </c>
      <c r="F1086" t="s">
        <v>26</v>
      </c>
      <c r="G1086" t="s">
        <v>1507</v>
      </c>
      <c r="H1086" t="s">
        <v>1508</v>
      </c>
      <c r="I1086">
        <v>68104</v>
      </c>
      <c r="J1086" t="s">
        <v>58</v>
      </c>
      <c r="K1086" t="s">
        <v>4298</v>
      </c>
      <c r="L1086" t="s">
        <v>31</v>
      </c>
      <c r="M1086" t="s">
        <v>51</v>
      </c>
      <c r="N1086" t="s">
        <v>4299</v>
      </c>
      <c r="O1086">
        <v>15.36</v>
      </c>
      <c r="P1086">
        <v>2</v>
      </c>
      <c r="Q1086">
        <v>0</v>
      </c>
      <c r="R1086">
        <v>7.68</v>
      </c>
      <c r="S1086" s="1">
        <v>41800</v>
      </c>
      <c r="T1086">
        <v>2014</v>
      </c>
      <c r="U1086" s="1">
        <v>41861</v>
      </c>
    </row>
    <row r="1087" spans="1:21" x14ac:dyDescent="0.3">
      <c r="A1087" t="s">
        <v>4300</v>
      </c>
      <c r="B1087" t="s">
        <v>35</v>
      </c>
      <c r="C1087" t="s">
        <v>1239</v>
      </c>
      <c r="D1087" t="s">
        <v>1240</v>
      </c>
      <c r="E1087" t="s">
        <v>38</v>
      </c>
      <c r="F1087" t="s">
        <v>26</v>
      </c>
      <c r="G1087" t="s">
        <v>27</v>
      </c>
      <c r="H1087" t="s">
        <v>28</v>
      </c>
      <c r="I1087">
        <v>90045</v>
      </c>
      <c r="J1087" t="s">
        <v>29</v>
      </c>
      <c r="K1087" t="s">
        <v>4301</v>
      </c>
      <c r="L1087" t="s">
        <v>31</v>
      </c>
      <c r="M1087" t="s">
        <v>51</v>
      </c>
      <c r="N1087" t="s">
        <v>4302</v>
      </c>
      <c r="O1087">
        <v>11.23</v>
      </c>
      <c r="P1087">
        <v>3</v>
      </c>
      <c r="Q1087">
        <v>0.2</v>
      </c>
      <c r="R1087">
        <v>3.93</v>
      </c>
      <c r="S1087" s="1">
        <v>42733</v>
      </c>
      <c r="T1087">
        <v>2016</v>
      </c>
      <c r="U1087" s="1">
        <v>42767</v>
      </c>
    </row>
    <row r="1088" spans="1:21" x14ac:dyDescent="0.3">
      <c r="A1088" t="s">
        <v>4303</v>
      </c>
      <c r="B1088" t="s">
        <v>22</v>
      </c>
      <c r="C1088" t="s">
        <v>2180</v>
      </c>
      <c r="D1088" t="s">
        <v>2181</v>
      </c>
      <c r="E1088" t="s">
        <v>25</v>
      </c>
      <c r="F1088" t="s">
        <v>26</v>
      </c>
      <c r="G1088" t="s">
        <v>479</v>
      </c>
      <c r="H1088" t="s">
        <v>480</v>
      </c>
      <c r="I1088">
        <v>40475</v>
      </c>
      <c r="J1088" t="s">
        <v>41</v>
      </c>
      <c r="K1088" t="s">
        <v>4304</v>
      </c>
      <c r="L1088" t="s">
        <v>31</v>
      </c>
      <c r="M1088" t="s">
        <v>43</v>
      </c>
      <c r="N1088" t="s">
        <v>4305</v>
      </c>
      <c r="O1088">
        <v>26.4</v>
      </c>
      <c r="P1088">
        <v>5</v>
      </c>
      <c r="Q1088">
        <v>0</v>
      </c>
      <c r="R1088">
        <v>11.88</v>
      </c>
      <c r="S1088" s="1">
        <v>42805</v>
      </c>
      <c r="T1088">
        <v>2017</v>
      </c>
      <c r="U1088" s="1">
        <v>42866</v>
      </c>
    </row>
    <row r="1089" spans="1:21" x14ac:dyDescent="0.3">
      <c r="A1089" t="s">
        <v>4306</v>
      </c>
      <c r="B1089" t="s">
        <v>35</v>
      </c>
      <c r="C1089" t="s">
        <v>1640</v>
      </c>
      <c r="D1089" t="s">
        <v>1641</v>
      </c>
      <c r="E1089" t="s">
        <v>38</v>
      </c>
      <c r="F1089" t="s">
        <v>26</v>
      </c>
      <c r="G1089" t="s">
        <v>4307</v>
      </c>
      <c r="H1089" t="s">
        <v>265</v>
      </c>
      <c r="I1089">
        <v>6708</v>
      </c>
      <c r="J1089" t="s">
        <v>126</v>
      </c>
      <c r="K1089" t="s">
        <v>4308</v>
      </c>
      <c r="L1089" t="s">
        <v>31</v>
      </c>
      <c r="M1089" t="s">
        <v>227</v>
      </c>
      <c r="N1089" t="s">
        <v>4309</v>
      </c>
      <c r="O1089">
        <v>3.52</v>
      </c>
      <c r="P1089">
        <v>2</v>
      </c>
      <c r="Q1089">
        <v>0</v>
      </c>
      <c r="R1089">
        <v>1.02</v>
      </c>
      <c r="S1089" s="1">
        <v>42755</v>
      </c>
      <c r="T1089">
        <v>2017</v>
      </c>
      <c r="U1089" s="1">
        <v>42761</v>
      </c>
    </row>
    <row r="1090" spans="1:21" x14ac:dyDescent="0.3">
      <c r="A1090" t="s">
        <v>4310</v>
      </c>
      <c r="B1090" t="s">
        <v>724</v>
      </c>
      <c r="C1090" t="s">
        <v>4311</v>
      </c>
      <c r="D1090" t="s">
        <v>4312</v>
      </c>
      <c r="E1090" t="s">
        <v>80</v>
      </c>
      <c r="F1090" t="s">
        <v>26</v>
      </c>
      <c r="G1090" t="s">
        <v>27</v>
      </c>
      <c r="H1090" t="s">
        <v>28</v>
      </c>
      <c r="I1090">
        <v>90036</v>
      </c>
      <c r="J1090" t="s">
        <v>29</v>
      </c>
      <c r="K1090" t="s">
        <v>4313</v>
      </c>
      <c r="L1090" t="s">
        <v>74</v>
      </c>
      <c r="M1090" t="s">
        <v>742</v>
      </c>
      <c r="N1090" t="s">
        <v>4314</v>
      </c>
      <c r="O1090">
        <v>599.16999999999996</v>
      </c>
      <c r="P1090">
        <v>5</v>
      </c>
      <c r="Q1090">
        <v>0.15</v>
      </c>
      <c r="R1090">
        <v>35.25</v>
      </c>
      <c r="S1090" s="1">
        <v>42535</v>
      </c>
      <c r="T1090">
        <v>2016</v>
      </c>
      <c r="U1090" s="1">
        <v>42535</v>
      </c>
    </row>
    <row r="1091" spans="1:21" x14ac:dyDescent="0.3">
      <c r="A1091" t="s">
        <v>4315</v>
      </c>
      <c r="B1091" t="s">
        <v>114</v>
      </c>
      <c r="C1091" t="s">
        <v>1365</v>
      </c>
      <c r="D1091" t="s">
        <v>1366</v>
      </c>
      <c r="E1091" t="s">
        <v>80</v>
      </c>
      <c r="F1091" t="s">
        <v>26</v>
      </c>
      <c r="G1091" t="s">
        <v>162</v>
      </c>
      <c r="H1091" t="s">
        <v>28</v>
      </c>
      <c r="I1091">
        <v>94122</v>
      </c>
      <c r="J1091" t="s">
        <v>29</v>
      </c>
      <c r="K1091" t="s">
        <v>4316</v>
      </c>
      <c r="L1091" t="s">
        <v>31</v>
      </c>
      <c r="M1091" t="s">
        <v>60</v>
      </c>
      <c r="N1091" t="s">
        <v>4317</v>
      </c>
      <c r="O1091">
        <v>46.53</v>
      </c>
      <c r="P1091">
        <v>3</v>
      </c>
      <c r="Q1091">
        <v>0</v>
      </c>
      <c r="R1091">
        <v>12.1</v>
      </c>
      <c r="S1091" s="1">
        <v>42409</v>
      </c>
      <c r="T1091">
        <v>2016</v>
      </c>
      <c r="U1091" s="1">
        <v>42469</v>
      </c>
    </row>
    <row r="1092" spans="1:21" x14ac:dyDescent="0.3">
      <c r="A1092" t="s">
        <v>4318</v>
      </c>
      <c r="B1092" t="s">
        <v>114</v>
      </c>
      <c r="C1092" t="s">
        <v>4319</v>
      </c>
      <c r="D1092" t="s">
        <v>4320</v>
      </c>
      <c r="E1092" t="s">
        <v>38</v>
      </c>
      <c r="F1092" t="s">
        <v>26</v>
      </c>
      <c r="G1092" t="s">
        <v>829</v>
      </c>
      <c r="H1092" t="s">
        <v>103</v>
      </c>
      <c r="I1092">
        <v>33710</v>
      </c>
      <c r="J1092" t="s">
        <v>41</v>
      </c>
      <c r="K1092" t="s">
        <v>406</v>
      </c>
      <c r="L1092" t="s">
        <v>74</v>
      </c>
      <c r="M1092" t="s">
        <v>157</v>
      </c>
      <c r="N1092" t="s">
        <v>407</v>
      </c>
      <c r="O1092">
        <v>31.98</v>
      </c>
      <c r="P1092">
        <v>2</v>
      </c>
      <c r="Q1092">
        <v>0.2</v>
      </c>
      <c r="R1092">
        <v>2</v>
      </c>
      <c r="S1092" s="1">
        <v>41768</v>
      </c>
      <c r="T1092">
        <v>2014</v>
      </c>
      <c r="U1092" s="1">
        <v>41829</v>
      </c>
    </row>
    <row r="1093" spans="1:21" x14ac:dyDescent="0.3">
      <c r="A1093" t="s">
        <v>4321</v>
      </c>
      <c r="B1093" t="s">
        <v>35</v>
      </c>
      <c r="C1093" t="s">
        <v>1207</v>
      </c>
      <c r="D1093" t="s">
        <v>1208</v>
      </c>
      <c r="E1093" t="s">
        <v>38</v>
      </c>
      <c r="F1093" t="s">
        <v>26</v>
      </c>
      <c r="G1093" t="s">
        <v>4322</v>
      </c>
      <c r="H1093" t="s">
        <v>604</v>
      </c>
      <c r="I1093">
        <v>85224</v>
      </c>
      <c r="J1093" t="s">
        <v>29</v>
      </c>
      <c r="K1093" t="s">
        <v>4323</v>
      </c>
      <c r="L1093" t="s">
        <v>31</v>
      </c>
      <c r="M1093" t="s">
        <v>227</v>
      </c>
      <c r="N1093" t="s">
        <v>4324</v>
      </c>
      <c r="O1093">
        <v>8.9</v>
      </c>
      <c r="P1093">
        <v>4</v>
      </c>
      <c r="Q1093">
        <v>0.2</v>
      </c>
      <c r="R1093">
        <v>0.67</v>
      </c>
      <c r="S1093" s="1">
        <v>42850</v>
      </c>
      <c r="T1093">
        <v>2017</v>
      </c>
      <c r="U1093" s="1">
        <v>42854</v>
      </c>
    </row>
    <row r="1094" spans="1:21" x14ac:dyDescent="0.3">
      <c r="A1094" t="s">
        <v>4325</v>
      </c>
      <c r="B1094" t="s">
        <v>35</v>
      </c>
      <c r="C1094" t="s">
        <v>4326</v>
      </c>
      <c r="D1094" t="s">
        <v>4327</v>
      </c>
      <c r="E1094" t="s">
        <v>38</v>
      </c>
      <c r="F1094" t="s">
        <v>26</v>
      </c>
      <c r="G1094" t="s">
        <v>124</v>
      </c>
      <c r="H1094" t="s">
        <v>125</v>
      </c>
      <c r="I1094">
        <v>10035</v>
      </c>
      <c r="J1094" t="s">
        <v>126</v>
      </c>
      <c r="K1094" t="s">
        <v>2893</v>
      </c>
      <c r="L1094" t="s">
        <v>31</v>
      </c>
      <c r="M1094" t="s">
        <v>51</v>
      </c>
      <c r="N1094" t="s">
        <v>2894</v>
      </c>
      <c r="O1094">
        <v>588.78</v>
      </c>
      <c r="P1094">
        <v>2</v>
      </c>
      <c r="Q1094">
        <v>0.2</v>
      </c>
      <c r="R1094">
        <v>184</v>
      </c>
      <c r="S1094" s="1">
        <v>42464</v>
      </c>
      <c r="T1094">
        <v>2016</v>
      </c>
      <c r="U1094" s="1">
        <v>42617</v>
      </c>
    </row>
    <row r="1095" spans="1:21" x14ac:dyDescent="0.3">
      <c r="A1095" t="s">
        <v>4328</v>
      </c>
      <c r="B1095" t="s">
        <v>22</v>
      </c>
      <c r="C1095" t="s">
        <v>2508</v>
      </c>
      <c r="D1095" t="s">
        <v>2509</v>
      </c>
      <c r="E1095" t="s">
        <v>38</v>
      </c>
      <c r="F1095" t="s">
        <v>26</v>
      </c>
      <c r="G1095" t="s">
        <v>4329</v>
      </c>
      <c r="H1095" t="s">
        <v>103</v>
      </c>
      <c r="I1095">
        <v>33458</v>
      </c>
      <c r="J1095" t="s">
        <v>41</v>
      </c>
      <c r="K1095" t="s">
        <v>4330</v>
      </c>
      <c r="L1095" t="s">
        <v>31</v>
      </c>
      <c r="M1095" t="s">
        <v>227</v>
      </c>
      <c r="N1095" t="s">
        <v>4331</v>
      </c>
      <c r="O1095">
        <v>2.06</v>
      </c>
      <c r="P1095">
        <v>1</v>
      </c>
      <c r="Q1095">
        <v>0.2</v>
      </c>
      <c r="R1095">
        <v>0.15</v>
      </c>
      <c r="S1095" s="1">
        <v>43052</v>
      </c>
      <c r="T1095">
        <v>2017</v>
      </c>
      <c r="U1095" s="1">
        <v>43057</v>
      </c>
    </row>
    <row r="1096" spans="1:21" x14ac:dyDescent="0.3">
      <c r="A1096" t="s">
        <v>4332</v>
      </c>
      <c r="B1096" t="s">
        <v>35</v>
      </c>
      <c r="C1096" t="s">
        <v>2822</v>
      </c>
      <c r="D1096" t="s">
        <v>2823</v>
      </c>
      <c r="E1096" t="s">
        <v>38</v>
      </c>
      <c r="F1096" t="s">
        <v>26</v>
      </c>
      <c r="G1096" t="s">
        <v>2898</v>
      </c>
      <c r="H1096" t="s">
        <v>604</v>
      </c>
      <c r="I1096">
        <v>85301</v>
      </c>
      <c r="J1096" t="s">
        <v>29</v>
      </c>
      <c r="K1096" t="s">
        <v>4333</v>
      </c>
      <c r="L1096" t="s">
        <v>31</v>
      </c>
      <c r="M1096" t="s">
        <v>43</v>
      </c>
      <c r="N1096" t="s">
        <v>4334</v>
      </c>
      <c r="O1096">
        <v>6.37</v>
      </c>
      <c r="P1096">
        <v>2</v>
      </c>
      <c r="Q1096">
        <v>0.2</v>
      </c>
      <c r="R1096">
        <v>2.39</v>
      </c>
      <c r="S1096" s="1">
        <v>42987</v>
      </c>
      <c r="T1096">
        <v>2017</v>
      </c>
      <c r="U1096" s="1">
        <v>42991</v>
      </c>
    </row>
    <row r="1097" spans="1:21" x14ac:dyDescent="0.3">
      <c r="A1097" t="s">
        <v>4335</v>
      </c>
      <c r="B1097" t="s">
        <v>35</v>
      </c>
      <c r="C1097" t="s">
        <v>2274</v>
      </c>
      <c r="D1097" t="s">
        <v>2275</v>
      </c>
      <c r="E1097" t="s">
        <v>80</v>
      </c>
      <c r="F1097" t="s">
        <v>26</v>
      </c>
      <c r="G1097" t="s">
        <v>81</v>
      </c>
      <c r="H1097" t="s">
        <v>82</v>
      </c>
      <c r="I1097">
        <v>77041</v>
      </c>
      <c r="J1097" t="s">
        <v>58</v>
      </c>
      <c r="K1097" t="s">
        <v>3940</v>
      </c>
      <c r="L1097" t="s">
        <v>31</v>
      </c>
      <c r="M1097" t="s">
        <v>140</v>
      </c>
      <c r="N1097" t="s">
        <v>3941</v>
      </c>
      <c r="O1097">
        <v>20.94</v>
      </c>
      <c r="P1097">
        <v>1</v>
      </c>
      <c r="Q1097">
        <v>0.2</v>
      </c>
      <c r="R1097">
        <v>7.07</v>
      </c>
      <c r="S1097" s="1">
        <v>42576</v>
      </c>
      <c r="T1097">
        <v>2016</v>
      </c>
      <c r="U1097" s="1">
        <v>42580</v>
      </c>
    </row>
    <row r="1098" spans="1:21" x14ac:dyDescent="0.3">
      <c r="A1098" t="s">
        <v>4336</v>
      </c>
      <c r="B1098" t="s">
        <v>35</v>
      </c>
      <c r="C1098" t="s">
        <v>2180</v>
      </c>
      <c r="D1098" t="s">
        <v>2181</v>
      </c>
      <c r="E1098" t="s">
        <v>25</v>
      </c>
      <c r="F1098" t="s">
        <v>26</v>
      </c>
      <c r="G1098" t="s">
        <v>4337</v>
      </c>
      <c r="H1098" t="s">
        <v>89</v>
      </c>
      <c r="I1098">
        <v>61107</v>
      </c>
      <c r="J1098" t="s">
        <v>58</v>
      </c>
      <c r="K1098" t="s">
        <v>3919</v>
      </c>
      <c r="L1098" t="s">
        <v>31</v>
      </c>
      <c r="M1098" t="s">
        <v>43</v>
      </c>
      <c r="N1098" t="s">
        <v>3920</v>
      </c>
      <c r="O1098">
        <v>38.020000000000003</v>
      </c>
      <c r="P1098">
        <v>6</v>
      </c>
      <c r="Q1098">
        <v>0.2</v>
      </c>
      <c r="R1098">
        <v>13.78</v>
      </c>
      <c r="S1098" s="1">
        <v>42874</v>
      </c>
      <c r="T1098">
        <v>2017</v>
      </c>
      <c r="U1098" s="1">
        <v>42878</v>
      </c>
    </row>
    <row r="1099" spans="1:21" x14ac:dyDescent="0.3">
      <c r="A1099" t="s">
        <v>4338</v>
      </c>
      <c r="B1099" t="s">
        <v>35</v>
      </c>
      <c r="C1099" t="s">
        <v>2575</v>
      </c>
      <c r="D1099" t="s">
        <v>2576</v>
      </c>
      <c r="E1099" t="s">
        <v>38</v>
      </c>
      <c r="F1099" t="s">
        <v>26</v>
      </c>
      <c r="G1099" t="s">
        <v>27</v>
      </c>
      <c r="H1099" t="s">
        <v>28</v>
      </c>
      <c r="I1099">
        <v>90032</v>
      </c>
      <c r="J1099" t="s">
        <v>29</v>
      </c>
      <c r="K1099" t="s">
        <v>4339</v>
      </c>
      <c r="L1099" t="s">
        <v>74</v>
      </c>
      <c r="M1099" t="s">
        <v>157</v>
      </c>
      <c r="N1099" t="s">
        <v>4340</v>
      </c>
      <c r="O1099">
        <v>9.24</v>
      </c>
      <c r="P1099">
        <v>3</v>
      </c>
      <c r="Q1099">
        <v>0</v>
      </c>
      <c r="R1099">
        <v>4.4400000000000004</v>
      </c>
      <c r="S1099" s="1">
        <v>43006</v>
      </c>
      <c r="T1099">
        <v>2017</v>
      </c>
      <c r="U1099" s="1">
        <v>43006</v>
      </c>
    </row>
    <row r="1100" spans="1:21" x14ac:dyDescent="0.3">
      <c r="A1100" t="s">
        <v>4341</v>
      </c>
      <c r="B1100" t="s">
        <v>22</v>
      </c>
      <c r="C1100" t="s">
        <v>3079</v>
      </c>
      <c r="D1100" t="s">
        <v>3080</v>
      </c>
      <c r="E1100" t="s">
        <v>38</v>
      </c>
      <c r="F1100" t="s">
        <v>26</v>
      </c>
      <c r="G1100" t="s">
        <v>81</v>
      </c>
      <c r="H1100" t="s">
        <v>82</v>
      </c>
      <c r="I1100">
        <v>77095</v>
      </c>
      <c r="J1100" t="s">
        <v>58</v>
      </c>
      <c r="K1100" t="s">
        <v>4342</v>
      </c>
      <c r="L1100" t="s">
        <v>31</v>
      </c>
      <c r="M1100" t="s">
        <v>43</v>
      </c>
      <c r="N1100" t="s">
        <v>4343</v>
      </c>
      <c r="O1100">
        <v>16.18</v>
      </c>
      <c r="P1100">
        <v>3</v>
      </c>
      <c r="Q1100">
        <v>0.2</v>
      </c>
      <c r="R1100">
        <v>6.07</v>
      </c>
      <c r="S1100" s="1">
        <v>41684</v>
      </c>
      <c r="T1100">
        <v>2014</v>
      </c>
      <c r="U1100" s="1">
        <v>41689</v>
      </c>
    </row>
    <row r="1101" spans="1:21" x14ac:dyDescent="0.3">
      <c r="A1101" t="s">
        <v>4344</v>
      </c>
      <c r="B1101" t="s">
        <v>35</v>
      </c>
      <c r="C1101" t="s">
        <v>897</v>
      </c>
      <c r="D1101" t="s">
        <v>898</v>
      </c>
      <c r="E1101" t="s">
        <v>38</v>
      </c>
      <c r="F1101" t="s">
        <v>26</v>
      </c>
      <c r="G1101" t="s">
        <v>162</v>
      </c>
      <c r="H1101" t="s">
        <v>28</v>
      </c>
      <c r="I1101">
        <v>94109</v>
      </c>
      <c r="J1101" t="s">
        <v>29</v>
      </c>
      <c r="K1101" t="s">
        <v>2979</v>
      </c>
      <c r="L1101" t="s">
        <v>74</v>
      </c>
      <c r="M1101" t="s">
        <v>146</v>
      </c>
      <c r="N1101" t="s">
        <v>2980</v>
      </c>
      <c r="O1101">
        <v>122.35</v>
      </c>
      <c r="P1101">
        <v>3</v>
      </c>
      <c r="Q1101">
        <v>0.2</v>
      </c>
      <c r="R1101">
        <v>13.76</v>
      </c>
      <c r="S1101" s="1">
        <v>42619</v>
      </c>
      <c r="T1101">
        <v>2016</v>
      </c>
      <c r="U1101" s="1">
        <v>42619</v>
      </c>
    </row>
    <row r="1102" spans="1:21" x14ac:dyDescent="0.3">
      <c r="A1102" t="s">
        <v>4345</v>
      </c>
      <c r="B1102" t="s">
        <v>35</v>
      </c>
      <c r="C1102" t="s">
        <v>4074</v>
      </c>
      <c r="D1102" t="s">
        <v>4075</v>
      </c>
      <c r="E1102" t="s">
        <v>38</v>
      </c>
      <c r="F1102" t="s">
        <v>26</v>
      </c>
      <c r="G1102" t="s">
        <v>4346</v>
      </c>
      <c r="H1102" t="s">
        <v>220</v>
      </c>
      <c r="I1102">
        <v>45011</v>
      </c>
      <c r="J1102" t="s">
        <v>126</v>
      </c>
      <c r="K1102" t="s">
        <v>2109</v>
      </c>
      <c r="L1102" t="s">
        <v>31</v>
      </c>
      <c r="M1102" t="s">
        <v>171</v>
      </c>
      <c r="N1102" t="s">
        <v>2110</v>
      </c>
      <c r="O1102">
        <v>123.92</v>
      </c>
      <c r="P1102">
        <v>5</v>
      </c>
      <c r="Q1102">
        <v>0.2</v>
      </c>
      <c r="R1102">
        <v>9.2899999999999991</v>
      </c>
      <c r="S1102" s="1">
        <v>42520</v>
      </c>
      <c r="T1102">
        <v>2016</v>
      </c>
      <c r="U1102" s="1">
        <v>42520</v>
      </c>
    </row>
    <row r="1103" spans="1:21" x14ac:dyDescent="0.3">
      <c r="A1103" t="s">
        <v>4347</v>
      </c>
      <c r="B1103" t="s">
        <v>724</v>
      </c>
      <c r="C1103" t="s">
        <v>802</v>
      </c>
      <c r="D1103" t="s">
        <v>803</v>
      </c>
      <c r="E1103" t="s">
        <v>25</v>
      </c>
      <c r="F1103" t="s">
        <v>26</v>
      </c>
      <c r="G1103" t="s">
        <v>3177</v>
      </c>
      <c r="H1103" t="s">
        <v>1508</v>
      </c>
      <c r="I1103">
        <v>68025</v>
      </c>
      <c r="J1103" t="s">
        <v>58</v>
      </c>
      <c r="K1103" t="s">
        <v>2944</v>
      </c>
      <c r="L1103" t="s">
        <v>31</v>
      </c>
      <c r="M1103" t="s">
        <v>60</v>
      </c>
      <c r="N1103" t="s">
        <v>2945</v>
      </c>
      <c r="O1103">
        <v>750.68</v>
      </c>
      <c r="P1103">
        <v>2</v>
      </c>
      <c r="Q1103">
        <v>0</v>
      </c>
      <c r="R1103">
        <v>37.53</v>
      </c>
      <c r="S1103" s="1">
        <v>43095</v>
      </c>
      <c r="T1103">
        <v>2017</v>
      </c>
      <c r="U1103" s="1">
        <v>43095</v>
      </c>
    </row>
    <row r="1104" spans="1:21" x14ac:dyDescent="0.3">
      <c r="A1104" t="s">
        <v>4348</v>
      </c>
      <c r="B1104" t="s">
        <v>35</v>
      </c>
      <c r="C1104" t="s">
        <v>472</v>
      </c>
      <c r="D1104" t="s">
        <v>473</v>
      </c>
      <c r="E1104" t="s">
        <v>38</v>
      </c>
      <c r="F1104" t="s">
        <v>26</v>
      </c>
      <c r="G1104" t="s">
        <v>451</v>
      </c>
      <c r="H1104" t="s">
        <v>103</v>
      </c>
      <c r="I1104">
        <v>33178</v>
      </c>
      <c r="J1104" t="s">
        <v>41</v>
      </c>
      <c r="K1104" t="s">
        <v>972</v>
      </c>
      <c r="L1104" t="s">
        <v>31</v>
      </c>
      <c r="M1104" t="s">
        <v>140</v>
      </c>
      <c r="N1104" t="s">
        <v>250</v>
      </c>
      <c r="O1104">
        <v>23.47</v>
      </c>
      <c r="P1104">
        <v>3</v>
      </c>
      <c r="Q1104">
        <v>0.2</v>
      </c>
      <c r="R1104">
        <v>7.63</v>
      </c>
      <c r="S1104" s="1">
        <v>41985</v>
      </c>
      <c r="T1104">
        <v>2014</v>
      </c>
      <c r="U1104" s="1">
        <v>41990</v>
      </c>
    </row>
    <row r="1105" spans="1:21" x14ac:dyDescent="0.3">
      <c r="A1105" t="s">
        <v>4349</v>
      </c>
      <c r="B1105" t="s">
        <v>114</v>
      </c>
      <c r="C1105" t="s">
        <v>4350</v>
      </c>
      <c r="D1105" t="s">
        <v>4351</v>
      </c>
      <c r="E1105" t="s">
        <v>38</v>
      </c>
      <c r="F1105" t="s">
        <v>26</v>
      </c>
      <c r="G1105" t="s">
        <v>81</v>
      </c>
      <c r="H1105" t="s">
        <v>82</v>
      </c>
      <c r="I1105">
        <v>77070</v>
      </c>
      <c r="J1105" t="s">
        <v>58</v>
      </c>
      <c r="K1105" t="s">
        <v>4352</v>
      </c>
      <c r="L1105" t="s">
        <v>31</v>
      </c>
      <c r="M1105" t="s">
        <v>60</v>
      </c>
      <c r="N1105" t="s">
        <v>4353</v>
      </c>
      <c r="O1105">
        <v>18.16</v>
      </c>
      <c r="P1105">
        <v>2</v>
      </c>
      <c r="Q1105">
        <v>0.2</v>
      </c>
      <c r="R1105">
        <v>1.82</v>
      </c>
      <c r="S1105" s="1">
        <v>42761</v>
      </c>
      <c r="T1105">
        <v>2017</v>
      </c>
      <c r="U1105" s="1">
        <v>42762</v>
      </c>
    </row>
    <row r="1106" spans="1:21" x14ac:dyDescent="0.3">
      <c r="A1106" t="s">
        <v>4354</v>
      </c>
      <c r="B1106" t="s">
        <v>35</v>
      </c>
      <c r="C1106" t="s">
        <v>2631</v>
      </c>
      <c r="D1106" t="s">
        <v>2632</v>
      </c>
      <c r="E1106" t="s">
        <v>38</v>
      </c>
      <c r="F1106" t="s">
        <v>26</v>
      </c>
      <c r="G1106" t="s">
        <v>3767</v>
      </c>
      <c r="H1106" t="s">
        <v>220</v>
      </c>
      <c r="I1106">
        <v>43302</v>
      </c>
      <c r="J1106" t="s">
        <v>126</v>
      </c>
      <c r="K1106" t="s">
        <v>337</v>
      </c>
      <c r="L1106" t="s">
        <v>91</v>
      </c>
      <c r="M1106" t="s">
        <v>184</v>
      </c>
      <c r="N1106" t="s">
        <v>338</v>
      </c>
      <c r="O1106">
        <v>63.92</v>
      </c>
      <c r="P1106">
        <v>2</v>
      </c>
      <c r="Q1106">
        <v>0.2</v>
      </c>
      <c r="R1106">
        <v>19.18</v>
      </c>
      <c r="S1106" s="1">
        <v>43075</v>
      </c>
      <c r="T1106">
        <v>2017</v>
      </c>
      <c r="U1106" s="1">
        <v>43075</v>
      </c>
    </row>
    <row r="1107" spans="1:21" x14ac:dyDescent="0.3">
      <c r="A1107" t="s">
        <v>4355</v>
      </c>
      <c r="B1107" t="s">
        <v>724</v>
      </c>
      <c r="C1107" t="s">
        <v>484</v>
      </c>
      <c r="D1107" t="s">
        <v>485</v>
      </c>
      <c r="E1107" t="s">
        <v>38</v>
      </c>
      <c r="F1107" t="s">
        <v>26</v>
      </c>
      <c r="G1107" t="s">
        <v>27</v>
      </c>
      <c r="H1107" t="s">
        <v>28</v>
      </c>
      <c r="I1107">
        <v>90036</v>
      </c>
      <c r="J1107" t="s">
        <v>29</v>
      </c>
      <c r="K1107" t="s">
        <v>4356</v>
      </c>
      <c r="L1107" t="s">
        <v>31</v>
      </c>
      <c r="M1107" t="s">
        <v>43</v>
      </c>
      <c r="N1107" t="s">
        <v>4357</v>
      </c>
      <c r="O1107">
        <v>61.96</v>
      </c>
      <c r="P1107">
        <v>2</v>
      </c>
      <c r="Q1107">
        <v>0</v>
      </c>
      <c r="R1107">
        <v>27.88</v>
      </c>
      <c r="S1107" s="1">
        <v>42592</v>
      </c>
      <c r="T1107">
        <v>2016</v>
      </c>
      <c r="U1107" s="1">
        <v>42592</v>
      </c>
    </row>
    <row r="1108" spans="1:21" x14ac:dyDescent="0.3">
      <c r="A1108" t="s">
        <v>4358</v>
      </c>
      <c r="B1108" t="s">
        <v>35</v>
      </c>
      <c r="C1108" t="s">
        <v>3913</v>
      </c>
      <c r="D1108" t="s">
        <v>3914</v>
      </c>
      <c r="E1108" t="s">
        <v>38</v>
      </c>
      <c r="F1108" t="s">
        <v>26</v>
      </c>
      <c r="G1108" t="s">
        <v>1652</v>
      </c>
      <c r="H1108" t="s">
        <v>689</v>
      </c>
      <c r="I1108">
        <v>30080</v>
      </c>
      <c r="J1108" t="s">
        <v>41</v>
      </c>
      <c r="K1108" t="s">
        <v>4359</v>
      </c>
      <c r="L1108" t="s">
        <v>31</v>
      </c>
      <c r="M1108" t="s">
        <v>140</v>
      </c>
      <c r="N1108" t="s">
        <v>4360</v>
      </c>
      <c r="O1108">
        <v>17.920000000000002</v>
      </c>
      <c r="P1108">
        <v>4</v>
      </c>
      <c r="Q1108">
        <v>0</v>
      </c>
      <c r="R1108">
        <v>8.6</v>
      </c>
      <c r="S1108" s="1">
        <v>42586</v>
      </c>
      <c r="T1108">
        <v>2016</v>
      </c>
      <c r="U1108" s="1">
        <v>42586</v>
      </c>
    </row>
    <row r="1109" spans="1:21" x14ac:dyDescent="0.3">
      <c r="A1109" t="s">
        <v>4361</v>
      </c>
      <c r="B1109" t="s">
        <v>35</v>
      </c>
      <c r="C1109" t="s">
        <v>292</v>
      </c>
      <c r="D1109" t="s">
        <v>293</v>
      </c>
      <c r="E1109" t="s">
        <v>38</v>
      </c>
      <c r="F1109" t="s">
        <v>26</v>
      </c>
      <c r="G1109" t="s">
        <v>162</v>
      </c>
      <c r="H1109" t="s">
        <v>28</v>
      </c>
      <c r="I1109">
        <v>94122</v>
      </c>
      <c r="J1109" t="s">
        <v>29</v>
      </c>
      <c r="K1109" t="s">
        <v>389</v>
      </c>
      <c r="L1109" t="s">
        <v>74</v>
      </c>
      <c r="M1109" t="s">
        <v>157</v>
      </c>
      <c r="N1109" t="s">
        <v>390</v>
      </c>
      <c r="O1109">
        <v>145.9</v>
      </c>
      <c r="P1109">
        <v>5</v>
      </c>
      <c r="Q1109">
        <v>0</v>
      </c>
      <c r="R1109">
        <v>62.74</v>
      </c>
      <c r="S1109" s="1">
        <v>42226</v>
      </c>
      <c r="T1109">
        <v>2015</v>
      </c>
      <c r="U1109" s="1">
        <v>42348</v>
      </c>
    </row>
    <row r="1110" spans="1:21" x14ac:dyDescent="0.3">
      <c r="A1110" t="s">
        <v>4362</v>
      </c>
      <c r="B1110" t="s">
        <v>35</v>
      </c>
      <c r="C1110" t="s">
        <v>4363</v>
      </c>
      <c r="D1110" t="s">
        <v>4364</v>
      </c>
      <c r="E1110" t="s">
        <v>38</v>
      </c>
      <c r="F1110" t="s">
        <v>26</v>
      </c>
      <c r="G1110" t="s">
        <v>4365</v>
      </c>
      <c r="H1110" t="s">
        <v>1945</v>
      </c>
      <c r="I1110">
        <v>97504</v>
      </c>
      <c r="J1110" t="s">
        <v>29</v>
      </c>
      <c r="K1110" t="s">
        <v>4366</v>
      </c>
      <c r="L1110" t="s">
        <v>31</v>
      </c>
      <c r="M1110" t="s">
        <v>43</v>
      </c>
      <c r="N1110" t="s">
        <v>4367</v>
      </c>
      <c r="O1110">
        <v>22.78</v>
      </c>
      <c r="P1110">
        <v>3</v>
      </c>
      <c r="Q1110">
        <v>0.2</v>
      </c>
      <c r="R1110">
        <v>7.69</v>
      </c>
      <c r="S1110" s="1">
        <v>41694</v>
      </c>
      <c r="T1110">
        <v>2014</v>
      </c>
      <c r="U1110" s="1">
        <v>41694</v>
      </c>
    </row>
    <row r="1111" spans="1:21" x14ac:dyDescent="0.3">
      <c r="A1111" t="s">
        <v>4368</v>
      </c>
      <c r="B1111" t="s">
        <v>22</v>
      </c>
      <c r="C1111" t="s">
        <v>4369</v>
      </c>
      <c r="D1111" t="s">
        <v>4370</v>
      </c>
      <c r="E1111" t="s">
        <v>25</v>
      </c>
      <c r="F1111" t="s">
        <v>26</v>
      </c>
      <c r="G1111" t="s">
        <v>2078</v>
      </c>
      <c r="H1111" t="s">
        <v>1250</v>
      </c>
      <c r="I1111">
        <v>35810</v>
      </c>
      <c r="J1111" t="s">
        <v>41</v>
      </c>
      <c r="K1111" t="s">
        <v>4371</v>
      </c>
      <c r="L1111" t="s">
        <v>91</v>
      </c>
      <c r="M1111" t="s">
        <v>184</v>
      </c>
      <c r="N1111" t="s">
        <v>4372</v>
      </c>
      <c r="O1111">
        <v>1319.96</v>
      </c>
      <c r="P1111">
        <v>4</v>
      </c>
      <c r="Q1111">
        <v>0</v>
      </c>
      <c r="R1111">
        <v>527.98</v>
      </c>
      <c r="S1111" s="1">
        <v>42692</v>
      </c>
      <c r="T1111">
        <v>2016</v>
      </c>
      <c r="U1111" s="1">
        <v>42695</v>
      </c>
    </row>
    <row r="1112" spans="1:21" x14ac:dyDescent="0.3">
      <c r="A1112" t="s">
        <v>4373</v>
      </c>
      <c r="B1112" t="s">
        <v>114</v>
      </c>
      <c r="C1112" t="s">
        <v>3359</v>
      </c>
      <c r="D1112" t="s">
        <v>3360</v>
      </c>
      <c r="E1112" t="s">
        <v>80</v>
      </c>
      <c r="F1112" t="s">
        <v>26</v>
      </c>
      <c r="G1112" t="s">
        <v>399</v>
      </c>
      <c r="H1112" t="s">
        <v>28</v>
      </c>
      <c r="I1112">
        <v>90805</v>
      </c>
      <c r="J1112" t="s">
        <v>29</v>
      </c>
      <c r="K1112" t="s">
        <v>4374</v>
      </c>
      <c r="L1112" t="s">
        <v>31</v>
      </c>
      <c r="M1112" t="s">
        <v>43</v>
      </c>
      <c r="N1112" t="s">
        <v>4375</v>
      </c>
      <c r="O1112">
        <v>80.28</v>
      </c>
      <c r="P1112">
        <v>12</v>
      </c>
      <c r="Q1112">
        <v>0</v>
      </c>
      <c r="R1112">
        <v>36.93</v>
      </c>
      <c r="S1112" s="1">
        <v>42655</v>
      </c>
      <c r="T1112">
        <v>2016</v>
      </c>
      <c r="U1112" s="1">
        <v>42716</v>
      </c>
    </row>
    <row r="1113" spans="1:21" x14ac:dyDescent="0.3">
      <c r="A1113" t="s">
        <v>4376</v>
      </c>
      <c r="B1113" t="s">
        <v>35</v>
      </c>
      <c r="C1113" t="s">
        <v>841</v>
      </c>
      <c r="D1113" t="s">
        <v>842</v>
      </c>
      <c r="E1113" t="s">
        <v>25</v>
      </c>
      <c r="F1113" t="s">
        <v>26</v>
      </c>
      <c r="G1113" t="s">
        <v>27</v>
      </c>
      <c r="H1113" t="s">
        <v>28</v>
      </c>
      <c r="I1113">
        <v>90008</v>
      </c>
      <c r="J1113" t="s">
        <v>29</v>
      </c>
      <c r="K1113" t="s">
        <v>383</v>
      </c>
      <c r="L1113" t="s">
        <v>31</v>
      </c>
      <c r="M1113" t="s">
        <v>227</v>
      </c>
      <c r="N1113" t="s">
        <v>384</v>
      </c>
      <c r="O1113">
        <v>9.7799999999999994</v>
      </c>
      <c r="P1113">
        <v>2</v>
      </c>
      <c r="Q1113">
        <v>0</v>
      </c>
      <c r="R1113">
        <v>4.01</v>
      </c>
      <c r="S1113" s="1">
        <v>42855</v>
      </c>
      <c r="T1113">
        <v>2017</v>
      </c>
      <c r="U1113" s="1">
        <v>42860</v>
      </c>
    </row>
    <row r="1114" spans="1:21" x14ac:dyDescent="0.3">
      <c r="A1114" t="s">
        <v>4377</v>
      </c>
      <c r="B1114" t="s">
        <v>35</v>
      </c>
      <c r="C1114" t="s">
        <v>1369</v>
      </c>
      <c r="D1114" t="s">
        <v>1370</v>
      </c>
      <c r="E1114" t="s">
        <v>80</v>
      </c>
      <c r="F1114" t="s">
        <v>26</v>
      </c>
      <c r="G1114" t="s">
        <v>4378</v>
      </c>
      <c r="H1114" t="s">
        <v>28</v>
      </c>
      <c r="I1114">
        <v>93101</v>
      </c>
      <c r="J1114" t="s">
        <v>29</v>
      </c>
      <c r="K1114" t="s">
        <v>4379</v>
      </c>
      <c r="L1114" t="s">
        <v>31</v>
      </c>
      <c r="M1114" t="s">
        <v>350</v>
      </c>
      <c r="N1114" t="s">
        <v>4380</v>
      </c>
      <c r="O1114">
        <v>1.81</v>
      </c>
      <c r="P1114">
        <v>1</v>
      </c>
      <c r="Q1114">
        <v>0</v>
      </c>
      <c r="R1114">
        <v>0.65</v>
      </c>
      <c r="S1114" s="1">
        <v>42849</v>
      </c>
      <c r="T1114">
        <v>2017</v>
      </c>
      <c r="U1114" s="1">
        <v>42853</v>
      </c>
    </row>
    <row r="1115" spans="1:21" x14ac:dyDescent="0.3">
      <c r="A1115" t="s">
        <v>4381</v>
      </c>
      <c r="B1115" t="s">
        <v>114</v>
      </c>
      <c r="C1115" t="s">
        <v>1716</v>
      </c>
      <c r="D1115" t="s">
        <v>1717</v>
      </c>
      <c r="E1115" t="s">
        <v>80</v>
      </c>
      <c r="F1115" t="s">
        <v>26</v>
      </c>
      <c r="G1115" t="s">
        <v>124</v>
      </c>
      <c r="H1115" t="s">
        <v>125</v>
      </c>
      <c r="I1115">
        <v>10009</v>
      </c>
      <c r="J1115" t="s">
        <v>126</v>
      </c>
      <c r="K1115" t="s">
        <v>2527</v>
      </c>
      <c r="L1115" t="s">
        <v>31</v>
      </c>
      <c r="M1115" t="s">
        <v>43</v>
      </c>
      <c r="N1115" t="s">
        <v>2528</v>
      </c>
      <c r="O1115">
        <v>37.94</v>
      </c>
      <c r="P1115">
        <v>2</v>
      </c>
      <c r="Q1115">
        <v>0</v>
      </c>
      <c r="R1115">
        <v>18.21</v>
      </c>
      <c r="S1115" s="1">
        <v>42221</v>
      </c>
      <c r="T1115">
        <v>2015</v>
      </c>
      <c r="U1115" s="1">
        <v>42282</v>
      </c>
    </row>
    <row r="1116" spans="1:21" x14ac:dyDescent="0.3">
      <c r="A1116" t="s">
        <v>4382</v>
      </c>
      <c r="B1116" t="s">
        <v>35</v>
      </c>
      <c r="C1116" t="s">
        <v>4239</v>
      </c>
      <c r="D1116" t="s">
        <v>4240</v>
      </c>
      <c r="E1116" t="s">
        <v>25</v>
      </c>
      <c r="F1116" t="s">
        <v>26</v>
      </c>
      <c r="G1116" t="s">
        <v>630</v>
      </c>
      <c r="H1116" t="s">
        <v>103</v>
      </c>
      <c r="I1116">
        <v>32216</v>
      </c>
      <c r="J1116" t="s">
        <v>41</v>
      </c>
      <c r="K1116" t="s">
        <v>4383</v>
      </c>
      <c r="L1116" t="s">
        <v>91</v>
      </c>
      <c r="M1116" t="s">
        <v>92</v>
      </c>
      <c r="N1116" t="s">
        <v>4384</v>
      </c>
      <c r="O1116">
        <v>79.959999999999994</v>
      </c>
      <c r="P1116">
        <v>5</v>
      </c>
      <c r="Q1116">
        <v>0.2</v>
      </c>
      <c r="R1116">
        <v>27.99</v>
      </c>
      <c r="S1116" s="1">
        <v>42094</v>
      </c>
      <c r="T1116">
        <v>2015</v>
      </c>
      <c r="U1116" s="1">
        <v>42098</v>
      </c>
    </row>
    <row r="1117" spans="1:21" x14ac:dyDescent="0.3">
      <c r="A1117" t="s">
        <v>4385</v>
      </c>
      <c r="B1117" t="s">
        <v>35</v>
      </c>
      <c r="C1117" t="s">
        <v>4386</v>
      </c>
      <c r="D1117" t="s">
        <v>4387</v>
      </c>
      <c r="E1117" t="s">
        <v>25</v>
      </c>
      <c r="F1117" t="s">
        <v>26</v>
      </c>
      <c r="G1117" t="s">
        <v>4388</v>
      </c>
      <c r="H1117" t="s">
        <v>82</v>
      </c>
      <c r="I1117">
        <v>75104</v>
      </c>
      <c r="J1117" t="s">
        <v>58</v>
      </c>
      <c r="K1117" t="s">
        <v>4389</v>
      </c>
      <c r="L1117" t="s">
        <v>31</v>
      </c>
      <c r="M1117" t="s">
        <v>43</v>
      </c>
      <c r="N1117" t="s">
        <v>4390</v>
      </c>
      <c r="O1117">
        <v>115.3</v>
      </c>
      <c r="P1117">
        <v>3</v>
      </c>
      <c r="Q1117">
        <v>0.2</v>
      </c>
      <c r="R1117">
        <v>40.35</v>
      </c>
      <c r="S1117" s="1">
        <v>42894</v>
      </c>
      <c r="T1117">
        <v>2017</v>
      </c>
      <c r="U1117" s="1">
        <v>43047</v>
      </c>
    </row>
    <row r="1118" spans="1:21" x14ac:dyDescent="0.3">
      <c r="A1118" t="s">
        <v>4391</v>
      </c>
      <c r="B1118" t="s">
        <v>35</v>
      </c>
      <c r="C1118" t="s">
        <v>4392</v>
      </c>
      <c r="D1118" t="s">
        <v>4393</v>
      </c>
      <c r="E1118" t="s">
        <v>38</v>
      </c>
      <c r="F1118" t="s">
        <v>26</v>
      </c>
      <c r="G1118" t="s">
        <v>1507</v>
      </c>
      <c r="H1118" t="s">
        <v>1508</v>
      </c>
      <c r="I1118">
        <v>68104</v>
      </c>
      <c r="J1118" t="s">
        <v>58</v>
      </c>
      <c r="K1118" t="s">
        <v>4394</v>
      </c>
      <c r="L1118" t="s">
        <v>91</v>
      </c>
      <c r="M1118" t="s">
        <v>92</v>
      </c>
      <c r="N1118" t="s">
        <v>4395</v>
      </c>
      <c r="O1118">
        <v>2479.96</v>
      </c>
      <c r="P1118">
        <v>4</v>
      </c>
      <c r="Q1118">
        <v>0</v>
      </c>
      <c r="R1118">
        <v>743.99</v>
      </c>
      <c r="S1118" s="1">
        <v>42778</v>
      </c>
      <c r="T1118">
        <v>2017</v>
      </c>
      <c r="U1118" s="1">
        <v>42898</v>
      </c>
    </row>
    <row r="1119" spans="1:21" x14ac:dyDescent="0.3">
      <c r="A1119" t="s">
        <v>4396</v>
      </c>
      <c r="B1119" t="s">
        <v>35</v>
      </c>
      <c r="C1119" t="s">
        <v>559</v>
      </c>
      <c r="D1119" t="s">
        <v>560</v>
      </c>
      <c r="E1119" t="s">
        <v>38</v>
      </c>
      <c r="F1119" t="s">
        <v>26</v>
      </c>
      <c r="G1119" t="s">
        <v>4397</v>
      </c>
      <c r="H1119" t="s">
        <v>1508</v>
      </c>
      <c r="I1119">
        <v>68701</v>
      </c>
      <c r="J1119" t="s">
        <v>58</v>
      </c>
      <c r="K1119" t="s">
        <v>955</v>
      </c>
      <c r="L1119" t="s">
        <v>31</v>
      </c>
      <c r="M1119" t="s">
        <v>51</v>
      </c>
      <c r="N1119" t="s">
        <v>956</v>
      </c>
      <c r="O1119">
        <v>17.43</v>
      </c>
      <c r="P1119">
        <v>3</v>
      </c>
      <c r="Q1119">
        <v>0</v>
      </c>
      <c r="R1119">
        <v>8.02</v>
      </c>
      <c r="S1119" s="1">
        <v>42107</v>
      </c>
      <c r="T1119">
        <v>2015</v>
      </c>
      <c r="U1119" s="1">
        <v>42114</v>
      </c>
    </row>
    <row r="1120" spans="1:21" x14ac:dyDescent="0.3">
      <c r="A1120" t="s">
        <v>4398</v>
      </c>
      <c r="B1120" t="s">
        <v>35</v>
      </c>
      <c r="C1120" t="s">
        <v>1369</v>
      </c>
      <c r="D1120" t="s">
        <v>1370</v>
      </c>
      <c r="E1120" t="s">
        <v>80</v>
      </c>
      <c r="F1120" t="s">
        <v>26</v>
      </c>
      <c r="G1120" t="s">
        <v>39</v>
      </c>
      <c r="H1120" t="s">
        <v>925</v>
      </c>
      <c r="I1120">
        <v>3301</v>
      </c>
      <c r="J1120" t="s">
        <v>126</v>
      </c>
      <c r="K1120" t="s">
        <v>1290</v>
      </c>
      <c r="L1120" t="s">
        <v>31</v>
      </c>
      <c r="M1120" t="s">
        <v>60</v>
      </c>
      <c r="N1120" t="s">
        <v>1291</v>
      </c>
      <c r="O1120">
        <v>67.400000000000006</v>
      </c>
      <c r="P1120">
        <v>5</v>
      </c>
      <c r="Q1120">
        <v>0</v>
      </c>
      <c r="R1120">
        <v>17.52</v>
      </c>
      <c r="S1120" s="1">
        <v>43000</v>
      </c>
      <c r="T1120">
        <v>2017</v>
      </c>
      <c r="U1120" s="1">
        <v>43004</v>
      </c>
    </row>
    <row r="1121" spans="1:21" x14ac:dyDescent="0.3">
      <c r="A1121" t="s">
        <v>4399</v>
      </c>
      <c r="B1121" t="s">
        <v>22</v>
      </c>
      <c r="C1121" t="s">
        <v>1486</v>
      </c>
      <c r="D1121" t="s">
        <v>1487</v>
      </c>
      <c r="E1121" t="s">
        <v>25</v>
      </c>
      <c r="F1121" t="s">
        <v>26</v>
      </c>
      <c r="G1121" t="s">
        <v>2095</v>
      </c>
      <c r="H1121" t="s">
        <v>1250</v>
      </c>
      <c r="I1121">
        <v>36116</v>
      </c>
      <c r="J1121" t="s">
        <v>41</v>
      </c>
      <c r="K1121" t="s">
        <v>4400</v>
      </c>
      <c r="L1121" t="s">
        <v>74</v>
      </c>
      <c r="M1121" t="s">
        <v>157</v>
      </c>
      <c r="N1121" t="s">
        <v>4401</v>
      </c>
      <c r="O1121">
        <v>10.16</v>
      </c>
      <c r="P1121">
        <v>2</v>
      </c>
      <c r="Q1121">
        <v>0</v>
      </c>
      <c r="R1121">
        <v>3.45</v>
      </c>
      <c r="S1121" s="1">
        <v>42776</v>
      </c>
      <c r="T1121">
        <v>2017</v>
      </c>
      <c r="U1121" s="1">
        <v>42896</v>
      </c>
    </row>
    <row r="1122" spans="1:21" x14ac:dyDescent="0.3">
      <c r="A1122" t="s">
        <v>4402</v>
      </c>
      <c r="B1122" t="s">
        <v>35</v>
      </c>
      <c r="C1122" t="s">
        <v>3747</v>
      </c>
      <c r="D1122" t="s">
        <v>3748</v>
      </c>
      <c r="E1122" t="s">
        <v>80</v>
      </c>
      <c r="F1122" t="s">
        <v>26</v>
      </c>
      <c r="G1122" t="s">
        <v>1371</v>
      </c>
      <c r="H1122" t="s">
        <v>965</v>
      </c>
      <c r="I1122">
        <v>20735</v>
      </c>
      <c r="J1122" t="s">
        <v>126</v>
      </c>
      <c r="K1122" t="s">
        <v>4403</v>
      </c>
      <c r="L1122" t="s">
        <v>74</v>
      </c>
      <c r="M1122" t="s">
        <v>157</v>
      </c>
      <c r="N1122" t="s">
        <v>4404</v>
      </c>
      <c r="O1122">
        <v>19.98</v>
      </c>
      <c r="P1122">
        <v>1</v>
      </c>
      <c r="Q1122">
        <v>0</v>
      </c>
      <c r="R1122">
        <v>8.59</v>
      </c>
      <c r="S1122" s="1">
        <v>42835</v>
      </c>
      <c r="T1122">
        <v>2017</v>
      </c>
      <c r="U1122" s="1">
        <v>42957</v>
      </c>
    </row>
    <row r="1123" spans="1:21" x14ac:dyDescent="0.3">
      <c r="A1123" t="s">
        <v>4405</v>
      </c>
      <c r="B1123" t="s">
        <v>35</v>
      </c>
      <c r="C1123" t="s">
        <v>3747</v>
      </c>
      <c r="D1123" t="s">
        <v>3748</v>
      </c>
      <c r="E1123" t="s">
        <v>80</v>
      </c>
      <c r="F1123" t="s">
        <v>26</v>
      </c>
      <c r="G1123" t="s">
        <v>124</v>
      </c>
      <c r="H1123" t="s">
        <v>125</v>
      </c>
      <c r="I1123">
        <v>10024</v>
      </c>
      <c r="J1123" t="s">
        <v>126</v>
      </c>
      <c r="K1123" t="s">
        <v>4406</v>
      </c>
      <c r="L1123" t="s">
        <v>31</v>
      </c>
      <c r="M1123" t="s">
        <v>227</v>
      </c>
      <c r="N1123" t="s">
        <v>4407</v>
      </c>
      <c r="O1123">
        <v>8</v>
      </c>
      <c r="P1123">
        <v>5</v>
      </c>
      <c r="Q1123">
        <v>0</v>
      </c>
      <c r="R1123">
        <v>3.44</v>
      </c>
      <c r="S1123" s="1">
        <v>42618</v>
      </c>
      <c r="T1123">
        <v>2016</v>
      </c>
      <c r="U1123" s="1">
        <v>42618</v>
      </c>
    </row>
    <row r="1124" spans="1:21" x14ac:dyDescent="0.3">
      <c r="A1124" t="s">
        <v>4408</v>
      </c>
      <c r="B1124" t="s">
        <v>22</v>
      </c>
      <c r="C1124" t="s">
        <v>364</v>
      </c>
      <c r="D1124" t="s">
        <v>365</v>
      </c>
      <c r="E1124" t="s">
        <v>38</v>
      </c>
      <c r="F1124" t="s">
        <v>26</v>
      </c>
      <c r="G1124" t="s">
        <v>550</v>
      </c>
      <c r="H1124" t="s">
        <v>28</v>
      </c>
      <c r="I1124">
        <v>92037</v>
      </c>
      <c r="J1124" t="s">
        <v>29</v>
      </c>
      <c r="K1124" t="s">
        <v>4409</v>
      </c>
      <c r="L1124" t="s">
        <v>74</v>
      </c>
      <c r="M1124" t="s">
        <v>157</v>
      </c>
      <c r="N1124" t="s">
        <v>4410</v>
      </c>
      <c r="O1124">
        <v>6.16</v>
      </c>
      <c r="P1124">
        <v>2</v>
      </c>
      <c r="Q1124">
        <v>0</v>
      </c>
      <c r="R1124">
        <v>1.97</v>
      </c>
      <c r="S1124" s="1">
        <v>41988</v>
      </c>
      <c r="T1124">
        <v>2014</v>
      </c>
      <c r="U1124" s="1">
        <v>41992</v>
      </c>
    </row>
    <row r="1125" spans="1:21" x14ac:dyDescent="0.3">
      <c r="A1125" t="s">
        <v>4411</v>
      </c>
      <c r="B1125" t="s">
        <v>114</v>
      </c>
      <c r="C1125" t="s">
        <v>934</v>
      </c>
      <c r="D1125" t="s">
        <v>935</v>
      </c>
      <c r="E1125" t="s">
        <v>38</v>
      </c>
      <c r="F1125" t="s">
        <v>26</v>
      </c>
      <c r="G1125" t="s">
        <v>848</v>
      </c>
      <c r="H1125" t="s">
        <v>28</v>
      </c>
      <c r="I1125">
        <v>93534</v>
      </c>
      <c r="J1125" t="s">
        <v>29</v>
      </c>
      <c r="K1125" t="s">
        <v>4412</v>
      </c>
      <c r="L1125" t="s">
        <v>31</v>
      </c>
      <c r="M1125" t="s">
        <v>350</v>
      </c>
      <c r="N1125" t="s">
        <v>4413</v>
      </c>
      <c r="O1125">
        <v>10.9</v>
      </c>
      <c r="P1125">
        <v>5</v>
      </c>
      <c r="Q1125">
        <v>0</v>
      </c>
      <c r="R1125">
        <v>3.6</v>
      </c>
      <c r="S1125" s="1">
        <v>42082</v>
      </c>
      <c r="T1125">
        <v>2015</v>
      </c>
      <c r="U1125" s="1">
        <v>42083</v>
      </c>
    </row>
    <row r="1126" spans="1:21" x14ac:dyDescent="0.3">
      <c r="A1126" t="s">
        <v>4414</v>
      </c>
      <c r="B1126" t="s">
        <v>35</v>
      </c>
      <c r="C1126" t="s">
        <v>4415</v>
      </c>
      <c r="D1126" t="s">
        <v>4416</v>
      </c>
      <c r="E1126" t="s">
        <v>38</v>
      </c>
      <c r="F1126" t="s">
        <v>26</v>
      </c>
      <c r="G1126" t="s">
        <v>39</v>
      </c>
      <c r="H1126" t="s">
        <v>925</v>
      </c>
      <c r="I1126">
        <v>3301</v>
      </c>
      <c r="J1126" t="s">
        <v>126</v>
      </c>
      <c r="K1126" t="s">
        <v>2073</v>
      </c>
      <c r="L1126" t="s">
        <v>31</v>
      </c>
      <c r="M1126" t="s">
        <v>51</v>
      </c>
      <c r="N1126" t="s">
        <v>2074</v>
      </c>
      <c r="O1126">
        <v>68.62</v>
      </c>
      <c r="P1126">
        <v>2</v>
      </c>
      <c r="Q1126">
        <v>0</v>
      </c>
      <c r="R1126">
        <v>32.25</v>
      </c>
      <c r="S1126" s="1">
        <v>42272</v>
      </c>
      <c r="T1126">
        <v>2015</v>
      </c>
      <c r="U1126" s="1">
        <v>42276</v>
      </c>
    </row>
    <row r="1127" spans="1:21" x14ac:dyDescent="0.3">
      <c r="A1127" t="s">
        <v>4417</v>
      </c>
      <c r="B1127" t="s">
        <v>35</v>
      </c>
      <c r="C1127" t="s">
        <v>1672</v>
      </c>
      <c r="D1127" t="s">
        <v>1673</v>
      </c>
      <c r="E1127" t="s">
        <v>25</v>
      </c>
      <c r="F1127" t="s">
        <v>26</v>
      </c>
      <c r="G1127" t="s">
        <v>124</v>
      </c>
      <c r="H1127" t="s">
        <v>125</v>
      </c>
      <c r="I1127">
        <v>10011</v>
      </c>
      <c r="J1127" t="s">
        <v>126</v>
      </c>
      <c r="K1127" t="s">
        <v>4418</v>
      </c>
      <c r="L1127" t="s">
        <v>31</v>
      </c>
      <c r="M1127" t="s">
        <v>51</v>
      </c>
      <c r="N1127" t="s">
        <v>4419</v>
      </c>
      <c r="O1127">
        <v>590.35</v>
      </c>
      <c r="P1127">
        <v>6</v>
      </c>
      <c r="Q1127">
        <v>0.2</v>
      </c>
      <c r="R1127">
        <v>206.62</v>
      </c>
      <c r="S1127" s="1">
        <v>42075</v>
      </c>
      <c r="T1127">
        <v>2015</v>
      </c>
      <c r="U1127" s="1">
        <v>42197</v>
      </c>
    </row>
    <row r="1128" spans="1:21" x14ac:dyDescent="0.3">
      <c r="A1128" t="s">
        <v>4420</v>
      </c>
      <c r="B1128" t="s">
        <v>35</v>
      </c>
      <c r="C1128" t="s">
        <v>1734</v>
      </c>
      <c r="D1128" t="s">
        <v>1735</v>
      </c>
      <c r="E1128" t="s">
        <v>38</v>
      </c>
      <c r="F1128" t="s">
        <v>26</v>
      </c>
      <c r="G1128" t="s">
        <v>124</v>
      </c>
      <c r="H1128" t="s">
        <v>125</v>
      </c>
      <c r="I1128">
        <v>10024</v>
      </c>
      <c r="J1128" t="s">
        <v>126</v>
      </c>
      <c r="K1128" t="s">
        <v>226</v>
      </c>
      <c r="L1128" t="s">
        <v>31</v>
      </c>
      <c r="M1128" t="s">
        <v>227</v>
      </c>
      <c r="N1128" t="s">
        <v>228</v>
      </c>
      <c r="O1128">
        <v>11.05</v>
      </c>
      <c r="P1128">
        <v>5</v>
      </c>
      <c r="Q1128">
        <v>0</v>
      </c>
      <c r="R1128">
        <v>2.98</v>
      </c>
      <c r="S1128" s="1">
        <v>42819</v>
      </c>
      <c r="T1128">
        <v>2017</v>
      </c>
      <c r="U1128" s="1">
        <v>42825</v>
      </c>
    </row>
    <row r="1129" spans="1:21" x14ac:dyDescent="0.3">
      <c r="A1129" t="s">
        <v>4421</v>
      </c>
      <c r="B1129" t="s">
        <v>35</v>
      </c>
      <c r="C1129" t="s">
        <v>4422</v>
      </c>
      <c r="D1129" t="s">
        <v>4423</v>
      </c>
      <c r="E1129" t="s">
        <v>38</v>
      </c>
      <c r="F1129" t="s">
        <v>26</v>
      </c>
      <c r="G1129" t="s">
        <v>162</v>
      </c>
      <c r="H1129" t="s">
        <v>28</v>
      </c>
      <c r="I1129">
        <v>94109</v>
      </c>
      <c r="J1129" t="s">
        <v>29</v>
      </c>
      <c r="K1129" t="s">
        <v>4424</v>
      </c>
      <c r="L1129" t="s">
        <v>31</v>
      </c>
      <c r="M1129" t="s">
        <v>171</v>
      </c>
      <c r="N1129" t="s">
        <v>4425</v>
      </c>
      <c r="O1129">
        <v>7.78</v>
      </c>
      <c r="P1129">
        <v>2</v>
      </c>
      <c r="Q1129">
        <v>0</v>
      </c>
      <c r="R1129">
        <v>2.02</v>
      </c>
      <c r="S1129" s="1">
        <v>42167</v>
      </c>
      <c r="T1129">
        <v>2015</v>
      </c>
      <c r="U1129" s="1">
        <v>42320</v>
      </c>
    </row>
    <row r="1130" spans="1:21" x14ac:dyDescent="0.3">
      <c r="A1130" t="s">
        <v>4426</v>
      </c>
      <c r="B1130" t="s">
        <v>35</v>
      </c>
      <c r="C1130" t="s">
        <v>4427</v>
      </c>
      <c r="D1130" t="s">
        <v>4428</v>
      </c>
      <c r="E1130" t="s">
        <v>38</v>
      </c>
      <c r="F1130" t="s">
        <v>26</v>
      </c>
      <c r="G1130" t="s">
        <v>881</v>
      </c>
      <c r="H1130" t="s">
        <v>882</v>
      </c>
      <c r="I1130">
        <v>71203</v>
      </c>
      <c r="J1130" t="s">
        <v>41</v>
      </c>
      <c r="K1130" t="s">
        <v>4429</v>
      </c>
      <c r="L1130" t="s">
        <v>91</v>
      </c>
      <c r="M1130" t="s">
        <v>184</v>
      </c>
      <c r="N1130" t="s">
        <v>4430</v>
      </c>
      <c r="O1130">
        <v>659.9</v>
      </c>
      <c r="P1130">
        <v>2</v>
      </c>
      <c r="Q1130">
        <v>0</v>
      </c>
      <c r="R1130">
        <v>217.77</v>
      </c>
      <c r="S1130" s="1">
        <v>42978</v>
      </c>
      <c r="T1130">
        <v>2017</v>
      </c>
      <c r="U1130" s="1">
        <v>42978</v>
      </c>
    </row>
    <row r="1131" spans="1:21" x14ac:dyDescent="0.3">
      <c r="A1131" t="s">
        <v>4431</v>
      </c>
      <c r="B1131" t="s">
        <v>35</v>
      </c>
      <c r="C1131" t="s">
        <v>23</v>
      </c>
      <c r="D1131" t="s">
        <v>24</v>
      </c>
      <c r="E1131" t="s">
        <v>25</v>
      </c>
      <c r="F1131" t="s">
        <v>26</v>
      </c>
      <c r="G1131" t="s">
        <v>3204</v>
      </c>
      <c r="H1131" t="s">
        <v>301</v>
      </c>
      <c r="I1131">
        <v>38109</v>
      </c>
      <c r="J1131" t="s">
        <v>41</v>
      </c>
      <c r="K1131" t="s">
        <v>4432</v>
      </c>
      <c r="L1131" t="s">
        <v>74</v>
      </c>
      <c r="M1131" t="s">
        <v>157</v>
      </c>
      <c r="N1131" t="s">
        <v>4433</v>
      </c>
      <c r="O1131">
        <v>19.52</v>
      </c>
      <c r="P1131">
        <v>2</v>
      </c>
      <c r="Q1131">
        <v>0.2</v>
      </c>
      <c r="R1131">
        <v>5.37</v>
      </c>
      <c r="S1131" s="1">
        <v>42916</v>
      </c>
      <c r="T1131">
        <v>2017</v>
      </c>
      <c r="U1131" s="1">
        <v>42916</v>
      </c>
    </row>
    <row r="1132" spans="1:21" x14ac:dyDescent="0.3">
      <c r="A1132" t="s">
        <v>4434</v>
      </c>
      <c r="B1132" t="s">
        <v>114</v>
      </c>
      <c r="C1132" t="s">
        <v>1594</v>
      </c>
      <c r="D1132" t="s">
        <v>1595</v>
      </c>
      <c r="E1132" t="s">
        <v>38</v>
      </c>
      <c r="F1132" t="s">
        <v>26</v>
      </c>
      <c r="G1132" t="s">
        <v>550</v>
      </c>
      <c r="H1132" t="s">
        <v>28</v>
      </c>
      <c r="I1132">
        <v>92105</v>
      </c>
      <c r="J1132" t="s">
        <v>29</v>
      </c>
      <c r="K1132" t="s">
        <v>59</v>
      </c>
      <c r="L1132" t="s">
        <v>31</v>
      </c>
      <c r="M1132" t="s">
        <v>60</v>
      </c>
      <c r="N1132" t="s">
        <v>61</v>
      </c>
      <c r="O1132">
        <v>443.92</v>
      </c>
      <c r="P1132">
        <v>4</v>
      </c>
      <c r="Q1132">
        <v>0</v>
      </c>
      <c r="R1132">
        <v>8.8800000000000008</v>
      </c>
      <c r="S1132" s="1">
        <v>42265</v>
      </c>
      <c r="T1132">
        <v>2015</v>
      </c>
      <c r="U1132" s="1">
        <v>42268</v>
      </c>
    </row>
    <row r="1133" spans="1:21" x14ac:dyDescent="0.3">
      <c r="A1133" t="s">
        <v>4435</v>
      </c>
      <c r="B1133" t="s">
        <v>22</v>
      </c>
      <c r="C1133" t="s">
        <v>4436</v>
      </c>
      <c r="D1133" t="s">
        <v>4437</v>
      </c>
      <c r="E1133" t="s">
        <v>80</v>
      </c>
      <c r="F1133" t="s">
        <v>26</v>
      </c>
      <c r="G1133" t="s">
        <v>124</v>
      </c>
      <c r="H1133" t="s">
        <v>125</v>
      </c>
      <c r="I1133">
        <v>10009</v>
      </c>
      <c r="J1133" t="s">
        <v>126</v>
      </c>
      <c r="K1133" t="s">
        <v>1949</v>
      </c>
      <c r="L1133" t="s">
        <v>31</v>
      </c>
      <c r="M1133" t="s">
        <v>51</v>
      </c>
      <c r="N1133" t="s">
        <v>1950</v>
      </c>
      <c r="O1133">
        <v>10.53</v>
      </c>
      <c r="P1133">
        <v>7</v>
      </c>
      <c r="Q1133">
        <v>0.2</v>
      </c>
      <c r="R1133">
        <v>3.68</v>
      </c>
      <c r="S1133" s="1">
        <v>42636</v>
      </c>
      <c r="T1133">
        <v>2016</v>
      </c>
      <c r="U1133" s="1">
        <v>42641</v>
      </c>
    </row>
    <row r="1134" spans="1:21" x14ac:dyDescent="0.3">
      <c r="A1134" t="s">
        <v>4438</v>
      </c>
      <c r="B1134" t="s">
        <v>114</v>
      </c>
      <c r="C1134" t="s">
        <v>4439</v>
      </c>
      <c r="D1134" t="s">
        <v>4440</v>
      </c>
      <c r="E1134" t="s">
        <v>80</v>
      </c>
      <c r="F1134" t="s">
        <v>26</v>
      </c>
      <c r="G1134" t="s">
        <v>4441</v>
      </c>
      <c r="H1134" t="s">
        <v>110</v>
      </c>
      <c r="I1134">
        <v>48104</v>
      </c>
      <c r="J1134" t="s">
        <v>58</v>
      </c>
      <c r="K1134" t="s">
        <v>2801</v>
      </c>
      <c r="L1134" t="s">
        <v>31</v>
      </c>
      <c r="M1134" t="s">
        <v>51</v>
      </c>
      <c r="N1134" t="s">
        <v>2802</v>
      </c>
      <c r="O1134">
        <v>152.80000000000001</v>
      </c>
      <c r="P1134">
        <v>5</v>
      </c>
      <c r="Q1134">
        <v>0</v>
      </c>
      <c r="R1134">
        <v>76.400000000000006</v>
      </c>
      <c r="S1134" s="1">
        <v>42136</v>
      </c>
      <c r="T1134">
        <v>2015</v>
      </c>
      <c r="U1134" s="1">
        <v>42167</v>
      </c>
    </row>
    <row r="1135" spans="1:21" x14ac:dyDescent="0.3">
      <c r="A1135" t="s">
        <v>4442</v>
      </c>
      <c r="B1135" t="s">
        <v>35</v>
      </c>
      <c r="C1135" t="s">
        <v>257</v>
      </c>
      <c r="D1135" t="s">
        <v>258</v>
      </c>
      <c r="E1135" t="s">
        <v>80</v>
      </c>
      <c r="F1135" t="s">
        <v>26</v>
      </c>
      <c r="G1135" t="s">
        <v>1969</v>
      </c>
      <c r="H1135" t="s">
        <v>220</v>
      </c>
      <c r="I1135">
        <v>44107</v>
      </c>
      <c r="J1135" t="s">
        <v>126</v>
      </c>
      <c r="K1135" t="s">
        <v>4443</v>
      </c>
      <c r="L1135" t="s">
        <v>31</v>
      </c>
      <c r="M1135" t="s">
        <v>43</v>
      </c>
      <c r="N1135" t="s">
        <v>4444</v>
      </c>
      <c r="O1135">
        <v>28.8</v>
      </c>
      <c r="P1135">
        <v>9</v>
      </c>
      <c r="Q1135">
        <v>0.2</v>
      </c>
      <c r="R1135">
        <v>10.08</v>
      </c>
      <c r="S1135" s="1">
        <v>41905</v>
      </c>
      <c r="T1135">
        <v>2014</v>
      </c>
      <c r="U1135" s="1">
        <v>41910</v>
      </c>
    </row>
    <row r="1136" spans="1:21" x14ac:dyDescent="0.3">
      <c r="A1136" t="s">
        <v>4445</v>
      </c>
      <c r="B1136" t="s">
        <v>114</v>
      </c>
      <c r="C1136" t="s">
        <v>1197</v>
      </c>
      <c r="D1136" t="s">
        <v>1198</v>
      </c>
      <c r="E1136" t="s">
        <v>80</v>
      </c>
      <c r="F1136" t="s">
        <v>26</v>
      </c>
      <c r="G1136" t="s">
        <v>1807</v>
      </c>
      <c r="H1136" t="s">
        <v>265</v>
      </c>
      <c r="I1136">
        <v>6450</v>
      </c>
      <c r="J1136" t="s">
        <v>126</v>
      </c>
      <c r="K1136" t="s">
        <v>4323</v>
      </c>
      <c r="L1136" t="s">
        <v>31</v>
      </c>
      <c r="M1136" t="s">
        <v>227</v>
      </c>
      <c r="N1136" t="s">
        <v>4324</v>
      </c>
      <c r="O1136">
        <v>11.12</v>
      </c>
      <c r="P1136">
        <v>4</v>
      </c>
      <c r="Q1136">
        <v>0</v>
      </c>
      <c r="R1136">
        <v>2.89</v>
      </c>
      <c r="S1136" s="1">
        <v>42770</v>
      </c>
      <c r="T1136">
        <v>2017</v>
      </c>
      <c r="U1136" s="1">
        <v>42859</v>
      </c>
    </row>
    <row r="1137" spans="1:21" x14ac:dyDescent="0.3">
      <c r="A1137" t="s">
        <v>4446</v>
      </c>
      <c r="B1137" t="s">
        <v>22</v>
      </c>
      <c r="C1137" t="s">
        <v>2396</v>
      </c>
      <c r="D1137" t="s">
        <v>2397</v>
      </c>
      <c r="E1137" t="s">
        <v>80</v>
      </c>
      <c r="F1137" t="s">
        <v>26</v>
      </c>
      <c r="G1137" t="s">
        <v>525</v>
      </c>
      <c r="H1137" t="s">
        <v>689</v>
      </c>
      <c r="I1137">
        <v>31907</v>
      </c>
      <c r="J1137" t="s">
        <v>41</v>
      </c>
      <c r="K1137" t="s">
        <v>4447</v>
      </c>
      <c r="L1137" t="s">
        <v>74</v>
      </c>
      <c r="M1137" t="s">
        <v>157</v>
      </c>
      <c r="N1137" t="s">
        <v>4448</v>
      </c>
      <c r="O1137">
        <v>7.04</v>
      </c>
      <c r="P1137">
        <v>4</v>
      </c>
      <c r="Q1137">
        <v>0</v>
      </c>
      <c r="R1137">
        <v>3.1</v>
      </c>
      <c r="S1137" s="1">
        <v>42373</v>
      </c>
      <c r="T1137">
        <v>2016</v>
      </c>
      <c r="U1137" s="1">
        <v>42494</v>
      </c>
    </row>
    <row r="1138" spans="1:21" x14ac:dyDescent="0.3">
      <c r="A1138" t="s">
        <v>4449</v>
      </c>
      <c r="B1138" t="s">
        <v>22</v>
      </c>
      <c r="C1138" t="s">
        <v>3064</v>
      </c>
      <c r="D1138" t="s">
        <v>3065</v>
      </c>
      <c r="E1138" t="s">
        <v>25</v>
      </c>
      <c r="F1138" t="s">
        <v>26</v>
      </c>
      <c r="G1138" t="s">
        <v>1811</v>
      </c>
      <c r="H1138" t="s">
        <v>689</v>
      </c>
      <c r="I1138">
        <v>30076</v>
      </c>
      <c r="J1138" t="s">
        <v>41</v>
      </c>
      <c r="K1138" t="s">
        <v>2220</v>
      </c>
      <c r="L1138" t="s">
        <v>31</v>
      </c>
      <c r="M1138" t="s">
        <v>140</v>
      </c>
      <c r="N1138" t="s">
        <v>2221</v>
      </c>
      <c r="O1138">
        <v>17.940000000000001</v>
      </c>
      <c r="P1138">
        <v>3</v>
      </c>
      <c r="Q1138">
        <v>0</v>
      </c>
      <c r="R1138">
        <v>8.7899999999999991</v>
      </c>
      <c r="S1138" s="1">
        <v>42139</v>
      </c>
      <c r="T1138">
        <v>2015</v>
      </c>
      <c r="U1138" s="1">
        <v>42144</v>
      </c>
    </row>
    <row r="1139" spans="1:21" x14ac:dyDescent="0.3">
      <c r="A1139" t="s">
        <v>4450</v>
      </c>
      <c r="B1139" t="s">
        <v>114</v>
      </c>
      <c r="C1139" t="s">
        <v>3359</v>
      </c>
      <c r="D1139" t="s">
        <v>3360</v>
      </c>
      <c r="E1139" t="s">
        <v>80</v>
      </c>
      <c r="F1139" t="s">
        <v>26</v>
      </c>
      <c r="G1139" t="s">
        <v>48</v>
      </c>
      <c r="H1139" t="s">
        <v>49</v>
      </c>
      <c r="I1139">
        <v>98105</v>
      </c>
      <c r="J1139" t="s">
        <v>29</v>
      </c>
      <c r="K1139" t="s">
        <v>3752</v>
      </c>
      <c r="L1139" t="s">
        <v>31</v>
      </c>
      <c r="M1139" t="s">
        <v>51</v>
      </c>
      <c r="N1139" t="s">
        <v>3753</v>
      </c>
      <c r="O1139">
        <v>34.76</v>
      </c>
      <c r="P1139">
        <v>5</v>
      </c>
      <c r="Q1139">
        <v>0.2</v>
      </c>
      <c r="R1139">
        <v>11.3</v>
      </c>
      <c r="S1139" s="1">
        <v>42817</v>
      </c>
      <c r="T1139">
        <v>2017</v>
      </c>
      <c r="U1139" s="1">
        <v>42820</v>
      </c>
    </row>
    <row r="1140" spans="1:21" x14ac:dyDescent="0.3">
      <c r="A1140" t="s">
        <v>4451</v>
      </c>
      <c r="B1140" t="s">
        <v>35</v>
      </c>
      <c r="C1140" t="s">
        <v>2309</v>
      </c>
      <c r="D1140" t="s">
        <v>2310</v>
      </c>
      <c r="E1140" t="s">
        <v>25</v>
      </c>
      <c r="F1140" t="s">
        <v>26</v>
      </c>
      <c r="G1140" t="s">
        <v>348</v>
      </c>
      <c r="H1140" t="s">
        <v>283</v>
      </c>
      <c r="I1140">
        <v>7960</v>
      </c>
      <c r="J1140" t="s">
        <v>126</v>
      </c>
      <c r="K1140" t="s">
        <v>4452</v>
      </c>
      <c r="L1140" t="s">
        <v>74</v>
      </c>
      <c r="M1140" t="s">
        <v>157</v>
      </c>
      <c r="N1140" t="s">
        <v>4453</v>
      </c>
      <c r="O1140">
        <v>74.45</v>
      </c>
      <c r="P1140">
        <v>5</v>
      </c>
      <c r="Q1140">
        <v>0</v>
      </c>
      <c r="R1140">
        <v>20.100000000000001</v>
      </c>
      <c r="S1140" s="1">
        <v>42839</v>
      </c>
      <c r="T1140">
        <v>2017</v>
      </c>
      <c r="U1140" s="1">
        <v>42844</v>
      </c>
    </row>
    <row r="1141" spans="1:21" x14ac:dyDescent="0.3">
      <c r="A1141" t="s">
        <v>4454</v>
      </c>
      <c r="B1141" t="s">
        <v>35</v>
      </c>
      <c r="C1141" t="s">
        <v>3638</v>
      </c>
      <c r="D1141" t="s">
        <v>3639</v>
      </c>
      <c r="E1141" t="s">
        <v>25</v>
      </c>
      <c r="F1141" t="s">
        <v>26</v>
      </c>
      <c r="G1141" t="s">
        <v>994</v>
      </c>
      <c r="H1141" t="s">
        <v>118</v>
      </c>
      <c r="I1141">
        <v>22304</v>
      </c>
      <c r="J1141" t="s">
        <v>41</v>
      </c>
      <c r="K1141" t="s">
        <v>1429</v>
      </c>
      <c r="L1141" t="s">
        <v>74</v>
      </c>
      <c r="M1141" t="s">
        <v>157</v>
      </c>
      <c r="N1141" t="s">
        <v>1430</v>
      </c>
      <c r="O1141">
        <v>192.22</v>
      </c>
      <c r="P1141">
        <v>14</v>
      </c>
      <c r="Q1141">
        <v>0</v>
      </c>
      <c r="R1141">
        <v>69.2</v>
      </c>
      <c r="S1141" s="1">
        <v>42095</v>
      </c>
      <c r="T1141">
        <v>2015</v>
      </c>
      <c r="U1141" s="1">
        <v>42248</v>
      </c>
    </row>
    <row r="1142" spans="1:21" x14ac:dyDescent="0.3">
      <c r="A1142" t="s">
        <v>4455</v>
      </c>
      <c r="B1142" t="s">
        <v>35</v>
      </c>
      <c r="C1142" t="s">
        <v>3813</v>
      </c>
      <c r="D1142" t="s">
        <v>3814</v>
      </c>
      <c r="E1142" t="s">
        <v>38</v>
      </c>
      <c r="F1142" t="s">
        <v>26</v>
      </c>
      <c r="G1142" t="s">
        <v>4456</v>
      </c>
      <c r="H1142" t="s">
        <v>66</v>
      </c>
      <c r="I1142">
        <v>84106</v>
      </c>
      <c r="J1142" t="s">
        <v>29</v>
      </c>
      <c r="K1142" t="s">
        <v>4457</v>
      </c>
      <c r="L1142" t="s">
        <v>31</v>
      </c>
      <c r="M1142" t="s">
        <v>43</v>
      </c>
      <c r="N1142" t="s">
        <v>4458</v>
      </c>
      <c r="O1142">
        <v>19.440000000000001</v>
      </c>
      <c r="P1142">
        <v>3</v>
      </c>
      <c r="Q1142">
        <v>0</v>
      </c>
      <c r="R1142">
        <v>9.33</v>
      </c>
      <c r="S1142" s="1">
        <v>42777</v>
      </c>
      <c r="T1142">
        <v>2017</v>
      </c>
      <c r="U1142" s="1">
        <v>42927</v>
      </c>
    </row>
    <row r="1143" spans="1:21" x14ac:dyDescent="0.3">
      <c r="A1143" t="s">
        <v>4459</v>
      </c>
      <c r="B1143" t="s">
        <v>35</v>
      </c>
      <c r="C1143" t="s">
        <v>419</v>
      </c>
      <c r="D1143" t="s">
        <v>420</v>
      </c>
      <c r="E1143" t="s">
        <v>25</v>
      </c>
      <c r="F1143" t="s">
        <v>26</v>
      </c>
      <c r="G1143" t="s">
        <v>124</v>
      </c>
      <c r="H1143" t="s">
        <v>125</v>
      </c>
      <c r="I1143">
        <v>10009</v>
      </c>
      <c r="J1143" t="s">
        <v>126</v>
      </c>
      <c r="K1143" t="s">
        <v>4173</v>
      </c>
      <c r="L1143" t="s">
        <v>31</v>
      </c>
      <c r="M1143" t="s">
        <v>43</v>
      </c>
      <c r="N1143" t="s">
        <v>4174</v>
      </c>
      <c r="O1143">
        <v>40.99</v>
      </c>
      <c r="P1143">
        <v>1</v>
      </c>
      <c r="Q1143">
        <v>0</v>
      </c>
      <c r="R1143">
        <v>20.09</v>
      </c>
      <c r="S1143" s="1">
        <v>42896</v>
      </c>
      <c r="T1143">
        <v>2017</v>
      </c>
      <c r="U1143" s="1">
        <v>43049</v>
      </c>
    </row>
    <row r="1144" spans="1:21" x14ac:dyDescent="0.3">
      <c r="A1144" t="s">
        <v>4460</v>
      </c>
      <c r="B1144" t="s">
        <v>35</v>
      </c>
      <c r="C1144" t="s">
        <v>3651</v>
      </c>
      <c r="D1144" t="s">
        <v>3652</v>
      </c>
      <c r="E1144" t="s">
        <v>25</v>
      </c>
      <c r="F1144" t="s">
        <v>26</v>
      </c>
      <c r="G1144" t="s">
        <v>399</v>
      </c>
      <c r="H1144" t="s">
        <v>28</v>
      </c>
      <c r="I1144">
        <v>90805</v>
      </c>
      <c r="J1144" t="s">
        <v>29</v>
      </c>
      <c r="K1144" t="s">
        <v>2090</v>
      </c>
      <c r="L1144" t="s">
        <v>31</v>
      </c>
      <c r="M1144" t="s">
        <v>227</v>
      </c>
      <c r="N1144" t="s">
        <v>2091</v>
      </c>
      <c r="O1144">
        <v>2.94</v>
      </c>
      <c r="P1144">
        <v>1</v>
      </c>
      <c r="Q1144">
        <v>0</v>
      </c>
      <c r="R1144">
        <v>0.79</v>
      </c>
      <c r="S1144" s="1">
        <v>41740</v>
      </c>
      <c r="T1144">
        <v>2014</v>
      </c>
      <c r="U1144" s="1">
        <v>41954</v>
      </c>
    </row>
    <row r="1145" spans="1:21" x14ac:dyDescent="0.3">
      <c r="A1145" t="s">
        <v>4461</v>
      </c>
      <c r="B1145" t="s">
        <v>35</v>
      </c>
      <c r="C1145" t="s">
        <v>1666</v>
      </c>
      <c r="D1145" t="s">
        <v>1667</v>
      </c>
      <c r="E1145" t="s">
        <v>38</v>
      </c>
      <c r="F1145" t="s">
        <v>26</v>
      </c>
      <c r="G1145" t="s">
        <v>48</v>
      </c>
      <c r="H1145" t="s">
        <v>49</v>
      </c>
      <c r="I1145">
        <v>98105</v>
      </c>
      <c r="J1145" t="s">
        <v>29</v>
      </c>
      <c r="K1145" t="s">
        <v>883</v>
      </c>
      <c r="L1145" t="s">
        <v>31</v>
      </c>
      <c r="M1145" t="s">
        <v>43</v>
      </c>
      <c r="N1145" t="s">
        <v>884</v>
      </c>
      <c r="O1145">
        <v>12.96</v>
      </c>
      <c r="P1145">
        <v>2</v>
      </c>
      <c r="Q1145">
        <v>0</v>
      </c>
      <c r="R1145">
        <v>6.22</v>
      </c>
      <c r="S1145" s="1">
        <v>42391</v>
      </c>
      <c r="T1145">
        <v>2016</v>
      </c>
      <c r="U1145" s="1">
        <v>42396</v>
      </c>
    </row>
    <row r="1146" spans="1:21" x14ac:dyDescent="0.3">
      <c r="A1146" t="s">
        <v>4462</v>
      </c>
      <c r="B1146" t="s">
        <v>724</v>
      </c>
      <c r="C1146" t="s">
        <v>1312</v>
      </c>
      <c r="D1146" t="s">
        <v>1313</v>
      </c>
      <c r="E1146" t="s">
        <v>38</v>
      </c>
      <c r="F1146" t="s">
        <v>26</v>
      </c>
      <c r="G1146" t="s">
        <v>4463</v>
      </c>
      <c r="H1146" t="s">
        <v>82</v>
      </c>
      <c r="I1146">
        <v>78041</v>
      </c>
      <c r="J1146" t="s">
        <v>58</v>
      </c>
      <c r="K1146" t="s">
        <v>4464</v>
      </c>
      <c r="L1146" t="s">
        <v>31</v>
      </c>
      <c r="M1146" t="s">
        <v>32</v>
      </c>
      <c r="N1146" t="s">
        <v>4465</v>
      </c>
      <c r="O1146">
        <v>11.84</v>
      </c>
      <c r="P1146">
        <v>1</v>
      </c>
      <c r="Q1146">
        <v>0.2</v>
      </c>
      <c r="R1146">
        <v>4.4400000000000004</v>
      </c>
      <c r="S1146" s="1">
        <v>42501</v>
      </c>
      <c r="T1146">
        <v>2016</v>
      </c>
      <c r="U1146" s="1">
        <v>42501</v>
      </c>
    </row>
    <row r="1147" spans="1:21" x14ac:dyDescent="0.3">
      <c r="A1147" t="s">
        <v>4466</v>
      </c>
      <c r="B1147" t="s">
        <v>35</v>
      </c>
      <c r="C1147" t="s">
        <v>346</v>
      </c>
      <c r="D1147" t="s">
        <v>347</v>
      </c>
      <c r="E1147" t="s">
        <v>38</v>
      </c>
      <c r="F1147" t="s">
        <v>26</v>
      </c>
      <c r="G1147" t="s">
        <v>162</v>
      </c>
      <c r="H1147" t="s">
        <v>28</v>
      </c>
      <c r="I1147">
        <v>94109</v>
      </c>
      <c r="J1147" t="s">
        <v>29</v>
      </c>
      <c r="K1147" t="s">
        <v>4467</v>
      </c>
      <c r="L1147" t="s">
        <v>31</v>
      </c>
      <c r="M1147" t="s">
        <v>43</v>
      </c>
      <c r="N1147" t="s">
        <v>4468</v>
      </c>
      <c r="O1147">
        <v>35.880000000000003</v>
      </c>
      <c r="P1147">
        <v>6</v>
      </c>
      <c r="Q1147">
        <v>0</v>
      </c>
      <c r="R1147">
        <v>17.579999999999998</v>
      </c>
      <c r="S1147" s="1">
        <v>42805</v>
      </c>
      <c r="T1147">
        <v>2017</v>
      </c>
      <c r="U1147" s="1">
        <v>42958</v>
      </c>
    </row>
    <row r="1148" spans="1:21" x14ac:dyDescent="0.3">
      <c r="A1148" t="s">
        <v>4469</v>
      </c>
      <c r="B1148" t="s">
        <v>35</v>
      </c>
      <c r="C1148" t="s">
        <v>728</v>
      </c>
      <c r="D1148" t="s">
        <v>729</v>
      </c>
      <c r="E1148" t="s">
        <v>38</v>
      </c>
      <c r="F1148" t="s">
        <v>26</v>
      </c>
      <c r="G1148" t="s">
        <v>264</v>
      </c>
      <c r="H1148" t="s">
        <v>265</v>
      </c>
      <c r="I1148">
        <v>6824</v>
      </c>
      <c r="J1148" t="s">
        <v>126</v>
      </c>
      <c r="K1148" t="s">
        <v>4470</v>
      </c>
      <c r="L1148" t="s">
        <v>31</v>
      </c>
      <c r="M1148" t="s">
        <v>446</v>
      </c>
      <c r="N1148" t="s">
        <v>4471</v>
      </c>
      <c r="O1148">
        <v>11.64</v>
      </c>
      <c r="P1148">
        <v>3</v>
      </c>
      <c r="Q1148">
        <v>0</v>
      </c>
      <c r="R1148">
        <v>3.38</v>
      </c>
      <c r="S1148" s="1">
        <v>41709</v>
      </c>
      <c r="T1148">
        <v>2014</v>
      </c>
      <c r="U1148" s="1">
        <v>41862</v>
      </c>
    </row>
    <row r="1149" spans="1:21" x14ac:dyDescent="0.3">
      <c r="A1149" t="s">
        <v>4472</v>
      </c>
      <c r="B1149" t="s">
        <v>22</v>
      </c>
      <c r="C1149" t="s">
        <v>1407</v>
      </c>
      <c r="D1149" t="s">
        <v>1408</v>
      </c>
      <c r="E1149" t="s">
        <v>25</v>
      </c>
      <c r="F1149" t="s">
        <v>26</v>
      </c>
      <c r="G1149" t="s">
        <v>124</v>
      </c>
      <c r="H1149" t="s">
        <v>125</v>
      </c>
      <c r="I1149">
        <v>10009</v>
      </c>
      <c r="J1149" t="s">
        <v>126</v>
      </c>
      <c r="K1149" t="s">
        <v>4473</v>
      </c>
      <c r="L1149" t="s">
        <v>31</v>
      </c>
      <c r="M1149" t="s">
        <v>51</v>
      </c>
      <c r="N1149" t="s">
        <v>4474</v>
      </c>
      <c r="O1149">
        <v>40.18</v>
      </c>
      <c r="P1149">
        <v>3</v>
      </c>
      <c r="Q1149">
        <v>0.2</v>
      </c>
      <c r="R1149">
        <v>14.56</v>
      </c>
      <c r="S1149" s="1">
        <v>43000</v>
      </c>
      <c r="T1149">
        <v>2017</v>
      </c>
      <c r="U1149" s="1">
        <v>43003</v>
      </c>
    </row>
    <row r="1150" spans="1:21" x14ac:dyDescent="0.3">
      <c r="A1150" t="s">
        <v>4475</v>
      </c>
      <c r="B1150" t="s">
        <v>724</v>
      </c>
      <c r="C1150" t="s">
        <v>2900</v>
      </c>
      <c r="D1150" t="s">
        <v>2901</v>
      </c>
      <c r="E1150" t="s">
        <v>38</v>
      </c>
      <c r="F1150" t="s">
        <v>26</v>
      </c>
      <c r="G1150" t="s">
        <v>330</v>
      </c>
      <c r="H1150" t="s">
        <v>89</v>
      </c>
      <c r="I1150">
        <v>60653</v>
      </c>
      <c r="J1150" t="s">
        <v>58</v>
      </c>
      <c r="K1150" t="s">
        <v>4476</v>
      </c>
      <c r="L1150" t="s">
        <v>91</v>
      </c>
      <c r="M1150" t="s">
        <v>92</v>
      </c>
      <c r="N1150" t="s">
        <v>4477</v>
      </c>
      <c r="O1150">
        <v>36.79</v>
      </c>
      <c r="P1150">
        <v>1</v>
      </c>
      <c r="Q1150">
        <v>0.2</v>
      </c>
      <c r="R1150">
        <v>4.1399999999999997</v>
      </c>
      <c r="S1150" s="1">
        <v>42947</v>
      </c>
      <c r="T1150">
        <v>2017</v>
      </c>
      <c r="U1150" s="1">
        <v>42947</v>
      </c>
    </row>
    <row r="1151" spans="1:21" x14ac:dyDescent="0.3">
      <c r="A1151" t="s">
        <v>4478</v>
      </c>
      <c r="B1151" t="s">
        <v>35</v>
      </c>
      <c r="C1151" t="s">
        <v>1081</v>
      </c>
      <c r="D1151" t="s">
        <v>1082</v>
      </c>
      <c r="E1151" t="s">
        <v>80</v>
      </c>
      <c r="F1151" t="s">
        <v>26</v>
      </c>
      <c r="G1151" t="s">
        <v>124</v>
      </c>
      <c r="H1151" t="s">
        <v>125</v>
      </c>
      <c r="I1151">
        <v>10035</v>
      </c>
      <c r="J1151" t="s">
        <v>126</v>
      </c>
      <c r="K1151" t="s">
        <v>4479</v>
      </c>
      <c r="L1151" t="s">
        <v>91</v>
      </c>
      <c r="M1151" t="s">
        <v>92</v>
      </c>
      <c r="N1151" t="s">
        <v>4480</v>
      </c>
      <c r="O1151">
        <v>5.94</v>
      </c>
      <c r="P1151">
        <v>3</v>
      </c>
      <c r="Q1151">
        <v>0</v>
      </c>
      <c r="R1151">
        <v>1.6</v>
      </c>
      <c r="S1151" s="1">
        <v>41642</v>
      </c>
      <c r="T1151">
        <v>2014</v>
      </c>
      <c r="U1151" s="1">
        <v>41762</v>
      </c>
    </row>
    <row r="1152" spans="1:21" x14ac:dyDescent="0.3">
      <c r="A1152" t="s">
        <v>4481</v>
      </c>
      <c r="B1152" t="s">
        <v>35</v>
      </c>
      <c r="C1152" t="s">
        <v>4482</v>
      </c>
      <c r="D1152" t="s">
        <v>4483</v>
      </c>
      <c r="E1152" t="s">
        <v>38</v>
      </c>
      <c r="F1152" t="s">
        <v>26</v>
      </c>
      <c r="G1152" t="s">
        <v>479</v>
      </c>
      <c r="H1152" t="s">
        <v>118</v>
      </c>
      <c r="I1152">
        <v>23223</v>
      </c>
      <c r="J1152" t="s">
        <v>41</v>
      </c>
      <c r="K1152" t="s">
        <v>1161</v>
      </c>
      <c r="L1152" t="s">
        <v>31</v>
      </c>
      <c r="M1152" t="s">
        <v>60</v>
      </c>
      <c r="N1152" t="s">
        <v>1162</v>
      </c>
      <c r="O1152">
        <v>177.55</v>
      </c>
      <c r="P1152">
        <v>5</v>
      </c>
      <c r="Q1152">
        <v>0</v>
      </c>
      <c r="R1152">
        <v>47.94</v>
      </c>
      <c r="S1152" s="1">
        <v>43003</v>
      </c>
      <c r="T1152">
        <v>2017</v>
      </c>
      <c r="U1152" s="1">
        <v>43007</v>
      </c>
    </row>
    <row r="1153" spans="1:21" x14ac:dyDescent="0.3">
      <c r="A1153" t="s">
        <v>4484</v>
      </c>
      <c r="B1153" t="s">
        <v>22</v>
      </c>
      <c r="C1153" t="s">
        <v>4485</v>
      </c>
      <c r="D1153" t="s">
        <v>4486</v>
      </c>
      <c r="E1153" t="s">
        <v>38</v>
      </c>
      <c r="F1153" t="s">
        <v>26</v>
      </c>
      <c r="G1153" t="s">
        <v>1668</v>
      </c>
      <c r="H1153" t="s">
        <v>526</v>
      </c>
      <c r="I1153">
        <v>47905</v>
      </c>
      <c r="J1153" t="s">
        <v>58</v>
      </c>
      <c r="K1153" t="s">
        <v>4487</v>
      </c>
      <c r="L1153" t="s">
        <v>31</v>
      </c>
      <c r="M1153" t="s">
        <v>60</v>
      </c>
      <c r="N1153" t="s">
        <v>4488</v>
      </c>
      <c r="O1153">
        <v>81.400000000000006</v>
      </c>
      <c r="P1153">
        <v>5</v>
      </c>
      <c r="Q1153">
        <v>0</v>
      </c>
      <c r="R1153">
        <v>21.16</v>
      </c>
      <c r="S1153" s="1">
        <v>42823</v>
      </c>
      <c r="T1153">
        <v>2017</v>
      </c>
      <c r="U1153" s="1">
        <v>42823</v>
      </c>
    </row>
    <row r="1154" spans="1:21" x14ac:dyDescent="0.3">
      <c r="A1154" t="s">
        <v>4489</v>
      </c>
      <c r="B1154" t="s">
        <v>35</v>
      </c>
      <c r="C1154" t="s">
        <v>2393</v>
      </c>
      <c r="D1154" t="s">
        <v>2394</v>
      </c>
      <c r="E1154" t="s">
        <v>25</v>
      </c>
      <c r="F1154" t="s">
        <v>26</v>
      </c>
      <c r="G1154" t="s">
        <v>162</v>
      </c>
      <c r="H1154" t="s">
        <v>28</v>
      </c>
      <c r="I1154">
        <v>94109</v>
      </c>
      <c r="J1154" t="s">
        <v>29</v>
      </c>
      <c r="K1154" t="s">
        <v>4197</v>
      </c>
      <c r="L1154" t="s">
        <v>31</v>
      </c>
      <c r="M1154" t="s">
        <v>43</v>
      </c>
      <c r="N1154" t="s">
        <v>4198</v>
      </c>
      <c r="O1154">
        <v>12.96</v>
      </c>
      <c r="P1154">
        <v>2</v>
      </c>
      <c r="Q1154">
        <v>0</v>
      </c>
      <c r="R1154">
        <v>6.22</v>
      </c>
      <c r="S1154" s="1">
        <v>42639</v>
      </c>
      <c r="T1154">
        <v>2016</v>
      </c>
      <c r="U1154" s="1">
        <v>42643</v>
      </c>
    </row>
    <row r="1155" spans="1:21" x14ac:dyDescent="0.3">
      <c r="A1155" t="s">
        <v>4490</v>
      </c>
      <c r="B1155" t="s">
        <v>114</v>
      </c>
      <c r="C1155" t="s">
        <v>2039</v>
      </c>
      <c r="D1155" t="s">
        <v>2040</v>
      </c>
      <c r="E1155" t="s">
        <v>25</v>
      </c>
      <c r="F1155" t="s">
        <v>26</v>
      </c>
      <c r="G1155" t="s">
        <v>124</v>
      </c>
      <c r="H1155" t="s">
        <v>125</v>
      </c>
      <c r="I1155">
        <v>10011</v>
      </c>
      <c r="J1155" t="s">
        <v>126</v>
      </c>
      <c r="K1155" t="s">
        <v>2303</v>
      </c>
      <c r="L1155" t="s">
        <v>91</v>
      </c>
      <c r="M1155" t="s">
        <v>184</v>
      </c>
      <c r="N1155" t="s">
        <v>2304</v>
      </c>
      <c r="O1155">
        <v>899.91</v>
      </c>
      <c r="P1155">
        <v>9</v>
      </c>
      <c r="Q1155">
        <v>0</v>
      </c>
      <c r="R1155">
        <v>395.96</v>
      </c>
      <c r="S1155" s="1">
        <v>42272</v>
      </c>
      <c r="T1155">
        <v>2015</v>
      </c>
      <c r="U1155" s="1">
        <v>42274</v>
      </c>
    </row>
    <row r="1156" spans="1:21" x14ac:dyDescent="0.3">
      <c r="A1156" t="s">
        <v>4491</v>
      </c>
      <c r="B1156" t="s">
        <v>35</v>
      </c>
      <c r="C1156" t="s">
        <v>3064</v>
      </c>
      <c r="D1156" t="s">
        <v>3065</v>
      </c>
      <c r="E1156" t="s">
        <v>25</v>
      </c>
      <c r="F1156" t="s">
        <v>26</v>
      </c>
      <c r="G1156" t="s">
        <v>81</v>
      </c>
      <c r="H1156" t="s">
        <v>82</v>
      </c>
      <c r="I1156">
        <v>77095</v>
      </c>
      <c r="J1156" t="s">
        <v>58</v>
      </c>
      <c r="K1156" t="s">
        <v>4492</v>
      </c>
      <c r="L1156" t="s">
        <v>91</v>
      </c>
      <c r="M1156" t="s">
        <v>92</v>
      </c>
      <c r="N1156" t="s">
        <v>4493</v>
      </c>
      <c r="O1156">
        <v>946.34</v>
      </c>
      <c r="P1156">
        <v>7</v>
      </c>
      <c r="Q1156">
        <v>0.2</v>
      </c>
      <c r="R1156">
        <v>118.29</v>
      </c>
      <c r="S1156" s="1">
        <v>42099</v>
      </c>
      <c r="T1156">
        <v>2015</v>
      </c>
      <c r="U1156" s="1">
        <v>42221</v>
      </c>
    </row>
    <row r="1157" spans="1:21" x14ac:dyDescent="0.3">
      <c r="A1157" t="s">
        <v>4494</v>
      </c>
      <c r="B1157" t="s">
        <v>35</v>
      </c>
      <c r="C1157" t="s">
        <v>2232</v>
      </c>
      <c r="D1157" t="s">
        <v>2233</v>
      </c>
      <c r="E1157" t="s">
        <v>38</v>
      </c>
      <c r="F1157" t="s">
        <v>26</v>
      </c>
      <c r="G1157" t="s">
        <v>124</v>
      </c>
      <c r="H1157" t="s">
        <v>125</v>
      </c>
      <c r="I1157">
        <v>10024</v>
      </c>
      <c r="J1157" t="s">
        <v>126</v>
      </c>
      <c r="K1157" t="s">
        <v>4495</v>
      </c>
      <c r="L1157" t="s">
        <v>31</v>
      </c>
      <c r="M1157" t="s">
        <v>51</v>
      </c>
      <c r="N1157" t="s">
        <v>4496</v>
      </c>
      <c r="O1157">
        <v>13.92</v>
      </c>
      <c r="P1157">
        <v>3</v>
      </c>
      <c r="Q1157">
        <v>0.2</v>
      </c>
      <c r="R1157">
        <v>4.87</v>
      </c>
      <c r="S1157" s="1">
        <v>41819</v>
      </c>
      <c r="T1157">
        <v>2014</v>
      </c>
      <c r="U1157" s="1">
        <v>41819</v>
      </c>
    </row>
    <row r="1158" spans="1:21" x14ac:dyDescent="0.3">
      <c r="A1158" t="s">
        <v>4497</v>
      </c>
      <c r="B1158" t="s">
        <v>35</v>
      </c>
      <c r="C1158" t="s">
        <v>2743</v>
      </c>
      <c r="D1158" t="s">
        <v>2744</v>
      </c>
      <c r="E1158" t="s">
        <v>38</v>
      </c>
      <c r="F1158" t="s">
        <v>26</v>
      </c>
      <c r="G1158" t="s">
        <v>162</v>
      </c>
      <c r="H1158" t="s">
        <v>28</v>
      </c>
      <c r="I1158">
        <v>94109</v>
      </c>
      <c r="J1158" t="s">
        <v>29</v>
      </c>
      <c r="K1158" t="s">
        <v>4498</v>
      </c>
      <c r="L1158" t="s">
        <v>31</v>
      </c>
      <c r="M1158" t="s">
        <v>51</v>
      </c>
      <c r="N1158" t="s">
        <v>4499</v>
      </c>
      <c r="O1158">
        <v>38.380000000000003</v>
      </c>
      <c r="P1158">
        <v>3</v>
      </c>
      <c r="Q1158">
        <v>0.2</v>
      </c>
      <c r="R1158">
        <v>13.43</v>
      </c>
      <c r="S1158" s="1">
        <v>42735</v>
      </c>
      <c r="T1158">
        <v>2016</v>
      </c>
      <c r="U1158" s="1">
        <v>42887</v>
      </c>
    </row>
    <row r="1159" spans="1:21" x14ac:dyDescent="0.3">
      <c r="A1159" t="s">
        <v>4500</v>
      </c>
      <c r="B1159" t="s">
        <v>35</v>
      </c>
      <c r="C1159" t="s">
        <v>192</v>
      </c>
      <c r="D1159" t="s">
        <v>193</v>
      </c>
      <c r="E1159" t="s">
        <v>38</v>
      </c>
      <c r="F1159" t="s">
        <v>26</v>
      </c>
      <c r="G1159" t="s">
        <v>399</v>
      </c>
      <c r="H1159" t="s">
        <v>125</v>
      </c>
      <c r="I1159">
        <v>11561</v>
      </c>
      <c r="J1159" t="s">
        <v>126</v>
      </c>
      <c r="K1159" t="s">
        <v>4501</v>
      </c>
      <c r="L1159" t="s">
        <v>91</v>
      </c>
      <c r="M1159" t="s">
        <v>92</v>
      </c>
      <c r="N1159" t="s">
        <v>4502</v>
      </c>
      <c r="O1159">
        <v>74.95</v>
      </c>
      <c r="P1159">
        <v>5</v>
      </c>
      <c r="Q1159">
        <v>0</v>
      </c>
      <c r="R1159">
        <v>36.729999999999997</v>
      </c>
      <c r="S1159" s="1">
        <v>43057</v>
      </c>
      <c r="T1159">
        <v>2017</v>
      </c>
      <c r="U1159" s="1">
        <v>43061</v>
      </c>
    </row>
    <row r="1160" spans="1:21" x14ac:dyDescent="0.3">
      <c r="A1160" t="s">
        <v>4503</v>
      </c>
      <c r="B1160" t="s">
        <v>35</v>
      </c>
      <c r="C1160" t="s">
        <v>3020</v>
      </c>
      <c r="D1160" t="s">
        <v>3021</v>
      </c>
      <c r="E1160" t="s">
        <v>38</v>
      </c>
      <c r="F1160" t="s">
        <v>26</v>
      </c>
      <c r="G1160" t="s">
        <v>479</v>
      </c>
      <c r="H1160" t="s">
        <v>480</v>
      </c>
      <c r="I1160">
        <v>40475</v>
      </c>
      <c r="J1160" t="s">
        <v>41</v>
      </c>
      <c r="K1160" t="s">
        <v>494</v>
      </c>
      <c r="L1160" t="s">
        <v>74</v>
      </c>
      <c r="M1160" t="s">
        <v>146</v>
      </c>
      <c r="N1160" t="s">
        <v>495</v>
      </c>
      <c r="O1160">
        <v>866.4</v>
      </c>
      <c r="P1160">
        <v>4</v>
      </c>
      <c r="Q1160">
        <v>0</v>
      </c>
      <c r="R1160">
        <v>225.26</v>
      </c>
      <c r="S1160" s="1">
        <v>42431</v>
      </c>
      <c r="T1160">
        <v>2016</v>
      </c>
      <c r="U1160" s="1">
        <v>42645</v>
      </c>
    </row>
    <row r="1161" spans="1:21" x14ac:dyDescent="0.3">
      <c r="A1161" t="s">
        <v>4504</v>
      </c>
      <c r="B1161" t="s">
        <v>22</v>
      </c>
      <c r="C1161" t="s">
        <v>2082</v>
      </c>
      <c r="D1161" t="s">
        <v>2083</v>
      </c>
      <c r="E1161" t="s">
        <v>38</v>
      </c>
      <c r="F1161" t="s">
        <v>26</v>
      </c>
      <c r="G1161" t="s">
        <v>117</v>
      </c>
      <c r="H1161" t="s">
        <v>118</v>
      </c>
      <c r="I1161">
        <v>22153</v>
      </c>
      <c r="J1161" t="s">
        <v>41</v>
      </c>
      <c r="K1161" t="s">
        <v>1118</v>
      </c>
      <c r="L1161" t="s">
        <v>31</v>
      </c>
      <c r="M1161" t="s">
        <v>227</v>
      </c>
      <c r="N1161" t="s">
        <v>1119</v>
      </c>
      <c r="O1161">
        <v>5.56</v>
      </c>
      <c r="P1161">
        <v>2</v>
      </c>
      <c r="Q1161">
        <v>0</v>
      </c>
      <c r="R1161">
        <v>1.45</v>
      </c>
      <c r="S1161" s="1">
        <v>42092</v>
      </c>
      <c r="T1161">
        <v>2015</v>
      </c>
      <c r="U1161" s="1">
        <v>42092</v>
      </c>
    </row>
    <row r="1162" spans="1:21" x14ac:dyDescent="0.3">
      <c r="A1162" t="s">
        <v>4505</v>
      </c>
      <c r="B1162" t="s">
        <v>35</v>
      </c>
      <c r="C1162" t="s">
        <v>4506</v>
      </c>
      <c r="D1162" t="s">
        <v>4507</v>
      </c>
      <c r="E1162" t="s">
        <v>38</v>
      </c>
      <c r="F1162" t="s">
        <v>26</v>
      </c>
      <c r="G1162" t="s">
        <v>1796</v>
      </c>
      <c r="H1162" t="s">
        <v>40</v>
      </c>
      <c r="I1162">
        <v>27604</v>
      </c>
      <c r="J1162" t="s">
        <v>41</v>
      </c>
      <c r="K1162" t="s">
        <v>1514</v>
      </c>
      <c r="L1162" t="s">
        <v>74</v>
      </c>
      <c r="M1162" t="s">
        <v>157</v>
      </c>
      <c r="N1162" t="s">
        <v>2523</v>
      </c>
      <c r="O1162">
        <v>46.15</v>
      </c>
      <c r="P1162">
        <v>3</v>
      </c>
      <c r="Q1162">
        <v>0.2</v>
      </c>
      <c r="R1162">
        <v>12.11</v>
      </c>
      <c r="S1162" s="1">
        <v>42316</v>
      </c>
      <c r="T1162">
        <v>2015</v>
      </c>
      <c r="U1162" s="1">
        <v>42316</v>
      </c>
    </row>
    <row r="1163" spans="1:21" x14ac:dyDescent="0.3">
      <c r="A1163" t="s">
        <v>4508</v>
      </c>
      <c r="B1163" t="s">
        <v>114</v>
      </c>
      <c r="C1163" t="s">
        <v>287</v>
      </c>
      <c r="D1163" t="s">
        <v>288</v>
      </c>
      <c r="E1163" t="s">
        <v>25</v>
      </c>
      <c r="F1163" t="s">
        <v>26</v>
      </c>
      <c r="G1163" t="s">
        <v>399</v>
      </c>
      <c r="H1163" t="s">
        <v>125</v>
      </c>
      <c r="I1163">
        <v>11561</v>
      </c>
      <c r="J1163" t="s">
        <v>126</v>
      </c>
      <c r="K1163" t="s">
        <v>3849</v>
      </c>
      <c r="L1163" t="s">
        <v>74</v>
      </c>
      <c r="M1163" t="s">
        <v>146</v>
      </c>
      <c r="N1163" t="s">
        <v>3850</v>
      </c>
      <c r="O1163">
        <v>1448.82</v>
      </c>
      <c r="P1163">
        <v>10</v>
      </c>
      <c r="Q1163">
        <v>0.1</v>
      </c>
      <c r="R1163">
        <v>209.27</v>
      </c>
      <c r="S1163" s="1">
        <v>42074</v>
      </c>
      <c r="T1163">
        <v>2015</v>
      </c>
      <c r="U1163" s="1">
        <v>42135</v>
      </c>
    </row>
    <row r="1164" spans="1:21" x14ac:dyDescent="0.3">
      <c r="A1164" t="s">
        <v>4509</v>
      </c>
      <c r="B1164" t="s">
        <v>35</v>
      </c>
      <c r="C1164" t="s">
        <v>70</v>
      </c>
      <c r="D1164" t="s">
        <v>71</v>
      </c>
      <c r="E1164" t="s">
        <v>38</v>
      </c>
      <c r="F1164" t="s">
        <v>26</v>
      </c>
      <c r="G1164" t="s">
        <v>4510</v>
      </c>
      <c r="H1164" t="s">
        <v>28</v>
      </c>
      <c r="I1164">
        <v>96003</v>
      </c>
      <c r="J1164" t="s">
        <v>29</v>
      </c>
      <c r="K1164" t="s">
        <v>4511</v>
      </c>
      <c r="L1164" t="s">
        <v>91</v>
      </c>
      <c r="M1164" t="s">
        <v>92</v>
      </c>
      <c r="N1164" t="s">
        <v>4512</v>
      </c>
      <c r="O1164">
        <v>333.58</v>
      </c>
      <c r="P1164">
        <v>3</v>
      </c>
      <c r="Q1164">
        <v>0.2</v>
      </c>
      <c r="R1164">
        <v>25.02</v>
      </c>
      <c r="S1164" s="1">
        <v>41862</v>
      </c>
      <c r="T1164">
        <v>2014</v>
      </c>
      <c r="U1164" s="1">
        <v>41957</v>
      </c>
    </row>
    <row r="1165" spans="1:21" x14ac:dyDescent="0.3">
      <c r="A1165" t="s">
        <v>4513</v>
      </c>
      <c r="B1165" t="s">
        <v>35</v>
      </c>
      <c r="C1165" t="s">
        <v>945</v>
      </c>
      <c r="D1165" t="s">
        <v>946</v>
      </c>
      <c r="E1165" t="s">
        <v>80</v>
      </c>
      <c r="F1165" t="s">
        <v>26</v>
      </c>
      <c r="G1165" t="s">
        <v>506</v>
      </c>
      <c r="H1165" t="s">
        <v>82</v>
      </c>
      <c r="I1165">
        <v>78207</v>
      </c>
      <c r="J1165" t="s">
        <v>58</v>
      </c>
      <c r="K1165" t="s">
        <v>4514</v>
      </c>
      <c r="L1165" t="s">
        <v>31</v>
      </c>
      <c r="M1165" t="s">
        <v>32</v>
      </c>
      <c r="N1165" t="s">
        <v>4515</v>
      </c>
      <c r="O1165">
        <v>60.14</v>
      </c>
      <c r="P1165">
        <v>6</v>
      </c>
      <c r="Q1165">
        <v>0.2</v>
      </c>
      <c r="R1165">
        <v>20.3</v>
      </c>
      <c r="S1165" s="1">
        <v>42592</v>
      </c>
      <c r="T1165">
        <v>2016</v>
      </c>
      <c r="U1165" s="1">
        <v>42658</v>
      </c>
    </row>
    <row r="1166" spans="1:21" x14ac:dyDescent="0.3">
      <c r="A1166" t="s">
        <v>4516</v>
      </c>
      <c r="B1166" t="s">
        <v>22</v>
      </c>
      <c r="C1166" t="s">
        <v>3982</v>
      </c>
      <c r="D1166" t="s">
        <v>3983</v>
      </c>
      <c r="E1166" t="s">
        <v>25</v>
      </c>
      <c r="F1166" t="s">
        <v>26</v>
      </c>
      <c r="G1166" t="s">
        <v>81</v>
      </c>
      <c r="H1166" t="s">
        <v>82</v>
      </c>
      <c r="I1166">
        <v>77070</v>
      </c>
      <c r="J1166" t="s">
        <v>58</v>
      </c>
      <c r="K1166" t="s">
        <v>1303</v>
      </c>
      <c r="L1166" t="s">
        <v>91</v>
      </c>
      <c r="M1166" t="s">
        <v>184</v>
      </c>
      <c r="N1166" t="s">
        <v>1304</v>
      </c>
      <c r="O1166">
        <v>85.2</v>
      </c>
      <c r="P1166">
        <v>6</v>
      </c>
      <c r="Q1166">
        <v>0.2</v>
      </c>
      <c r="R1166">
        <v>20.239999999999998</v>
      </c>
      <c r="S1166" s="1">
        <v>42956</v>
      </c>
      <c r="T1166">
        <v>2017</v>
      </c>
      <c r="U1166" s="1">
        <v>43078</v>
      </c>
    </row>
    <row r="1167" spans="1:21" x14ac:dyDescent="0.3">
      <c r="A1167" t="s">
        <v>4517</v>
      </c>
      <c r="B1167" t="s">
        <v>35</v>
      </c>
      <c r="C1167" t="s">
        <v>4518</v>
      </c>
      <c r="D1167" t="s">
        <v>4519</v>
      </c>
      <c r="E1167" t="s">
        <v>38</v>
      </c>
      <c r="F1167" t="s">
        <v>26</v>
      </c>
      <c r="G1167" t="s">
        <v>4520</v>
      </c>
      <c r="H1167" t="s">
        <v>511</v>
      </c>
      <c r="I1167">
        <v>1453</v>
      </c>
      <c r="J1167" t="s">
        <v>126</v>
      </c>
      <c r="K1167" t="s">
        <v>1588</v>
      </c>
      <c r="L1167" t="s">
        <v>31</v>
      </c>
      <c r="M1167" t="s">
        <v>32</v>
      </c>
      <c r="N1167" t="s">
        <v>1589</v>
      </c>
      <c r="O1167">
        <v>3.15</v>
      </c>
      <c r="P1167">
        <v>1</v>
      </c>
      <c r="Q1167">
        <v>0</v>
      </c>
      <c r="R1167">
        <v>1.51</v>
      </c>
      <c r="S1167" s="1">
        <v>42060</v>
      </c>
      <c r="T1167">
        <v>2015</v>
      </c>
      <c r="U1167" s="1">
        <v>42060</v>
      </c>
    </row>
    <row r="1168" spans="1:21" x14ac:dyDescent="0.3">
      <c r="A1168" t="s">
        <v>4521</v>
      </c>
      <c r="B1168" t="s">
        <v>35</v>
      </c>
      <c r="C1168" t="s">
        <v>841</v>
      </c>
      <c r="D1168" t="s">
        <v>842</v>
      </c>
      <c r="E1168" t="s">
        <v>25</v>
      </c>
      <c r="F1168" t="s">
        <v>26</v>
      </c>
      <c r="G1168" t="s">
        <v>117</v>
      </c>
      <c r="H1168" t="s">
        <v>207</v>
      </c>
      <c r="I1168">
        <v>65807</v>
      </c>
      <c r="J1168" t="s">
        <v>58</v>
      </c>
      <c r="K1168" t="s">
        <v>4522</v>
      </c>
      <c r="L1168" t="s">
        <v>91</v>
      </c>
      <c r="M1168" t="s">
        <v>805</v>
      </c>
      <c r="N1168" t="s">
        <v>4523</v>
      </c>
      <c r="O1168">
        <v>599.99</v>
      </c>
      <c r="P1168">
        <v>1</v>
      </c>
      <c r="Q1168">
        <v>0</v>
      </c>
      <c r="R1168">
        <v>234</v>
      </c>
      <c r="S1168" s="1">
        <v>42334</v>
      </c>
      <c r="T1168">
        <v>2015</v>
      </c>
      <c r="U1168" s="1">
        <v>42334</v>
      </c>
    </row>
    <row r="1169" spans="1:21" x14ac:dyDescent="0.3">
      <c r="A1169" t="s">
        <v>4524</v>
      </c>
      <c r="B1169" t="s">
        <v>35</v>
      </c>
      <c r="C1169" t="s">
        <v>671</v>
      </c>
      <c r="D1169" t="s">
        <v>672</v>
      </c>
      <c r="E1169" t="s">
        <v>38</v>
      </c>
      <c r="F1169" t="s">
        <v>26</v>
      </c>
      <c r="G1169" t="s">
        <v>4525</v>
      </c>
      <c r="H1169" t="s">
        <v>82</v>
      </c>
      <c r="I1169">
        <v>76706</v>
      </c>
      <c r="J1169" t="s">
        <v>58</v>
      </c>
      <c r="K1169" t="s">
        <v>4526</v>
      </c>
      <c r="L1169" t="s">
        <v>31</v>
      </c>
      <c r="M1169" t="s">
        <v>60</v>
      </c>
      <c r="N1169" t="s">
        <v>4527</v>
      </c>
      <c r="O1169">
        <v>23.97</v>
      </c>
      <c r="P1169">
        <v>2</v>
      </c>
      <c r="Q1169">
        <v>0.2</v>
      </c>
      <c r="R1169">
        <v>2.4</v>
      </c>
      <c r="S1169" s="1">
        <v>42613</v>
      </c>
      <c r="T1169">
        <v>2016</v>
      </c>
      <c r="U1169" s="1">
        <v>42613</v>
      </c>
    </row>
    <row r="1170" spans="1:21" x14ac:dyDescent="0.3">
      <c r="A1170" t="s">
        <v>4528</v>
      </c>
      <c r="B1170" t="s">
        <v>35</v>
      </c>
      <c r="C1170" t="s">
        <v>2479</v>
      </c>
      <c r="D1170" t="s">
        <v>2480</v>
      </c>
      <c r="E1170" t="s">
        <v>38</v>
      </c>
      <c r="F1170" t="s">
        <v>26</v>
      </c>
      <c r="G1170" t="s">
        <v>981</v>
      </c>
      <c r="H1170" t="s">
        <v>125</v>
      </c>
      <c r="I1170">
        <v>13021</v>
      </c>
      <c r="J1170" t="s">
        <v>126</v>
      </c>
      <c r="K1170" t="s">
        <v>4529</v>
      </c>
      <c r="L1170" t="s">
        <v>31</v>
      </c>
      <c r="M1170" t="s">
        <v>51</v>
      </c>
      <c r="N1170" t="s">
        <v>4530</v>
      </c>
      <c r="O1170">
        <v>15.53</v>
      </c>
      <c r="P1170">
        <v>3</v>
      </c>
      <c r="Q1170">
        <v>0.2</v>
      </c>
      <c r="R1170">
        <v>5.82</v>
      </c>
      <c r="S1170" s="1">
        <v>42472</v>
      </c>
      <c r="T1170">
        <v>2016</v>
      </c>
      <c r="U1170" s="1">
        <v>42594</v>
      </c>
    </row>
    <row r="1171" spans="1:21" x14ac:dyDescent="0.3">
      <c r="A1171" t="s">
        <v>4531</v>
      </c>
      <c r="B1171" t="s">
        <v>35</v>
      </c>
      <c r="C1171" t="s">
        <v>1360</v>
      </c>
      <c r="D1171" t="s">
        <v>1361</v>
      </c>
      <c r="E1171" t="s">
        <v>38</v>
      </c>
      <c r="F1171" t="s">
        <v>26</v>
      </c>
      <c r="G1171" t="s">
        <v>162</v>
      </c>
      <c r="H1171" t="s">
        <v>28</v>
      </c>
      <c r="I1171">
        <v>94109</v>
      </c>
      <c r="J1171" t="s">
        <v>29</v>
      </c>
      <c r="K1171" t="s">
        <v>3178</v>
      </c>
      <c r="L1171" t="s">
        <v>31</v>
      </c>
      <c r="M1171" t="s">
        <v>43</v>
      </c>
      <c r="N1171" t="s">
        <v>3179</v>
      </c>
      <c r="O1171">
        <v>104.85</v>
      </c>
      <c r="P1171">
        <v>1</v>
      </c>
      <c r="Q1171">
        <v>0</v>
      </c>
      <c r="R1171">
        <v>50.33</v>
      </c>
      <c r="S1171" s="1">
        <v>42472</v>
      </c>
      <c r="T1171">
        <v>2016</v>
      </c>
      <c r="U1171" s="1">
        <v>42625</v>
      </c>
    </row>
    <row r="1172" spans="1:21" x14ac:dyDescent="0.3">
      <c r="A1172" t="s">
        <v>4532</v>
      </c>
      <c r="B1172" t="s">
        <v>35</v>
      </c>
      <c r="C1172" t="s">
        <v>4533</v>
      </c>
      <c r="D1172" t="s">
        <v>4534</v>
      </c>
      <c r="E1172" t="s">
        <v>38</v>
      </c>
      <c r="F1172" t="s">
        <v>26</v>
      </c>
      <c r="G1172" t="s">
        <v>27</v>
      </c>
      <c r="H1172" t="s">
        <v>28</v>
      </c>
      <c r="I1172">
        <v>90049</v>
      </c>
      <c r="J1172" t="s">
        <v>29</v>
      </c>
      <c r="K1172" t="s">
        <v>4535</v>
      </c>
      <c r="L1172" t="s">
        <v>91</v>
      </c>
      <c r="M1172" t="s">
        <v>501</v>
      </c>
      <c r="N1172" t="s">
        <v>4536</v>
      </c>
      <c r="O1172">
        <v>71.98</v>
      </c>
      <c r="P1172">
        <v>3</v>
      </c>
      <c r="Q1172">
        <v>0.2</v>
      </c>
      <c r="R1172">
        <v>24.29</v>
      </c>
      <c r="S1172" s="1">
        <v>42039</v>
      </c>
      <c r="T1172">
        <v>2015</v>
      </c>
      <c r="U1172" s="1">
        <v>42251</v>
      </c>
    </row>
    <row r="1173" spans="1:21" x14ac:dyDescent="0.3">
      <c r="A1173" t="s">
        <v>4537</v>
      </c>
      <c r="B1173" t="s">
        <v>22</v>
      </c>
      <c r="C1173" t="s">
        <v>4538</v>
      </c>
      <c r="D1173" t="s">
        <v>4539</v>
      </c>
      <c r="E1173" t="s">
        <v>25</v>
      </c>
      <c r="F1173" t="s">
        <v>26</v>
      </c>
      <c r="G1173" t="s">
        <v>630</v>
      </c>
      <c r="H1173" t="s">
        <v>103</v>
      </c>
      <c r="I1173">
        <v>32216</v>
      </c>
      <c r="J1173" t="s">
        <v>41</v>
      </c>
      <c r="K1173" t="s">
        <v>4409</v>
      </c>
      <c r="L1173" t="s">
        <v>74</v>
      </c>
      <c r="M1173" t="s">
        <v>157</v>
      </c>
      <c r="N1173" t="s">
        <v>4410</v>
      </c>
      <c r="O1173">
        <v>12.32</v>
      </c>
      <c r="P1173">
        <v>5</v>
      </c>
      <c r="Q1173">
        <v>0.2</v>
      </c>
      <c r="R1173">
        <v>1.85</v>
      </c>
      <c r="S1173" s="1">
        <v>43012</v>
      </c>
      <c r="T1173">
        <v>2017</v>
      </c>
      <c r="U1173" s="1">
        <v>43012</v>
      </c>
    </row>
    <row r="1174" spans="1:21" x14ac:dyDescent="0.3">
      <c r="A1174" t="s">
        <v>4540</v>
      </c>
      <c r="B1174" t="s">
        <v>114</v>
      </c>
      <c r="C1174" t="s">
        <v>245</v>
      </c>
      <c r="D1174" t="s">
        <v>246</v>
      </c>
      <c r="E1174" t="s">
        <v>38</v>
      </c>
      <c r="F1174" t="s">
        <v>26</v>
      </c>
      <c r="G1174" t="s">
        <v>2268</v>
      </c>
      <c r="H1174" t="s">
        <v>28</v>
      </c>
      <c r="I1174">
        <v>91360</v>
      </c>
      <c r="J1174" t="s">
        <v>29</v>
      </c>
      <c r="K1174" t="s">
        <v>1463</v>
      </c>
      <c r="L1174" t="s">
        <v>91</v>
      </c>
      <c r="M1174" t="s">
        <v>92</v>
      </c>
      <c r="N1174" t="s">
        <v>1464</v>
      </c>
      <c r="O1174">
        <v>15.98</v>
      </c>
      <c r="P1174">
        <v>2</v>
      </c>
      <c r="Q1174">
        <v>0.2</v>
      </c>
      <c r="R1174">
        <v>1.2</v>
      </c>
      <c r="S1174" s="1">
        <v>42085</v>
      </c>
      <c r="T1174">
        <v>2015</v>
      </c>
      <c r="U1174" s="1">
        <v>42087</v>
      </c>
    </row>
    <row r="1175" spans="1:21" x14ac:dyDescent="0.3">
      <c r="A1175" t="s">
        <v>4541</v>
      </c>
      <c r="B1175" t="s">
        <v>35</v>
      </c>
      <c r="C1175" t="s">
        <v>4542</v>
      </c>
      <c r="D1175" t="s">
        <v>4543</v>
      </c>
      <c r="E1175" t="s">
        <v>80</v>
      </c>
      <c r="F1175" t="s">
        <v>26</v>
      </c>
      <c r="G1175" t="s">
        <v>117</v>
      </c>
      <c r="H1175" t="s">
        <v>220</v>
      </c>
      <c r="I1175">
        <v>45503</v>
      </c>
      <c r="J1175" t="s">
        <v>126</v>
      </c>
      <c r="K1175" t="s">
        <v>1612</v>
      </c>
      <c r="L1175" t="s">
        <v>31</v>
      </c>
      <c r="M1175" t="s">
        <v>227</v>
      </c>
      <c r="N1175" t="s">
        <v>1613</v>
      </c>
      <c r="O1175">
        <v>10.27</v>
      </c>
      <c r="P1175">
        <v>3</v>
      </c>
      <c r="Q1175">
        <v>0.2</v>
      </c>
      <c r="R1175">
        <v>1.1599999999999999</v>
      </c>
      <c r="S1175" s="1">
        <v>43074</v>
      </c>
      <c r="T1175">
        <v>2017</v>
      </c>
      <c r="U1175" s="1">
        <v>43074</v>
      </c>
    </row>
    <row r="1176" spans="1:21" x14ac:dyDescent="0.3">
      <c r="A1176" t="s">
        <v>4544</v>
      </c>
      <c r="B1176" t="s">
        <v>114</v>
      </c>
      <c r="C1176" t="s">
        <v>716</v>
      </c>
      <c r="D1176" t="s">
        <v>717</v>
      </c>
      <c r="E1176" t="s">
        <v>80</v>
      </c>
      <c r="F1176" t="s">
        <v>26</v>
      </c>
      <c r="G1176" t="s">
        <v>124</v>
      </c>
      <c r="H1176" t="s">
        <v>125</v>
      </c>
      <c r="I1176">
        <v>10024</v>
      </c>
      <c r="J1176" t="s">
        <v>126</v>
      </c>
      <c r="K1176" t="s">
        <v>4545</v>
      </c>
      <c r="L1176" t="s">
        <v>31</v>
      </c>
      <c r="M1176" t="s">
        <v>43</v>
      </c>
      <c r="N1176" t="s">
        <v>4546</v>
      </c>
      <c r="O1176">
        <v>19.440000000000001</v>
      </c>
      <c r="P1176">
        <v>3</v>
      </c>
      <c r="Q1176">
        <v>0</v>
      </c>
      <c r="R1176">
        <v>9.33</v>
      </c>
      <c r="S1176" s="1">
        <v>42042</v>
      </c>
      <c r="T1176">
        <v>2015</v>
      </c>
      <c r="U1176" s="1">
        <v>42070</v>
      </c>
    </row>
    <row r="1177" spans="1:21" x14ac:dyDescent="0.3">
      <c r="A1177" t="s">
        <v>4547</v>
      </c>
      <c r="B1177" t="s">
        <v>724</v>
      </c>
      <c r="C1177" t="s">
        <v>818</v>
      </c>
      <c r="D1177" t="s">
        <v>819</v>
      </c>
      <c r="E1177" t="s">
        <v>38</v>
      </c>
      <c r="F1177" t="s">
        <v>26</v>
      </c>
      <c r="G1177" t="s">
        <v>525</v>
      </c>
      <c r="H1177" t="s">
        <v>220</v>
      </c>
      <c r="I1177">
        <v>43229</v>
      </c>
      <c r="J1177" t="s">
        <v>126</v>
      </c>
      <c r="K1177" t="s">
        <v>2625</v>
      </c>
      <c r="L1177" t="s">
        <v>31</v>
      </c>
      <c r="M1177" t="s">
        <v>171</v>
      </c>
      <c r="N1177" t="s">
        <v>2626</v>
      </c>
      <c r="O1177">
        <v>26.14</v>
      </c>
      <c r="P1177">
        <v>3</v>
      </c>
      <c r="Q1177">
        <v>0.2</v>
      </c>
      <c r="R1177">
        <v>1.96</v>
      </c>
      <c r="S1177" s="1">
        <v>41675</v>
      </c>
      <c r="T1177">
        <v>2014</v>
      </c>
      <c r="U1177" s="1">
        <v>41675</v>
      </c>
    </row>
    <row r="1178" spans="1:21" x14ac:dyDescent="0.3">
      <c r="A1178" t="s">
        <v>4548</v>
      </c>
      <c r="B1178" t="s">
        <v>35</v>
      </c>
      <c r="C1178" t="s">
        <v>3276</v>
      </c>
      <c r="D1178" t="s">
        <v>3277</v>
      </c>
      <c r="E1178" t="s">
        <v>38</v>
      </c>
      <c r="F1178" t="s">
        <v>26</v>
      </c>
      <c r="G1178" t="s">
        <v>550</v>
      </c>
      <c r="H1178" t="s">
        <v>28</v>
      </c>
      <c r="I1178">
        <v>92105</v>
      </c>
      <c r="J1178" t="s">
        <v>29</v>
      </c>
      <c r="K1178" t="s">
        <v>4549</v>
      </c>
      <c r="L1178" t="s">
        <v>91</v>
      </c>
      <c r="M1178" t="s">
        <v>184</v>
      </c>
      <c r="N1178" t="s">
        <v>4550</v>
      </c>
      <c r="O1178">
        <v>519.96</v>
      </c>
      <c r="P1178">
        <v>4</v>
      </c>
      <c r="Q1178">
        <v>0</v>
      </c>
      <c r="R1178">
        <v>176.79</v>
      </c>
      <c r="S1178" s="1">
        <v>42203</v>
      </c>
      <c r="T1178">
        <v>2015</v>
      </c>
      <c r="U1178" s="1">
        <v>42207</v>
      </c>
    </row>
    <row r="1179" spans="1:21" x14ac:dyDescent="0.3">
      <c r="A1179" t="s">
        <v>4551</v>
      </c>
      <c r="B1179" t="s">
        <v>35</v>
      </c>
      <c r="C1179" t="s">
        <v>4552</v>
      </c>
      <c r="D1179" t="s">
        <v>4553</v>
      </c>
      <c r="E1179" t="s">
        <v>38</v>
      </c>
      <c r="F1179" t="s">
        <v>26</v>
      </c>
      <c r="G1179" t="s">
        <v>27</v>
      </c>
      <c r="H1179" t="s">
        <v>28</v>
      </c>
      <c r="I1179">
        <v>90036</v>
      </c>
      <c r="J1179" t="s">
        <v>29</v>
      </c>
      <c r="K1179" t="s">
        <v>4554</v>
      </c>
      <c r="L1179" t="s">
        <v>91</v>
      </c>
      <c r="M1179" t="s">
        <v>92</v>
      </c>
      <c r="N1179" t="s">
        <v>4555</v>
      </c>
      <c r="O1179">
        <v>57.57</v>
      </c>
      <c r="P1179">
        <v>4</v>
      </c>
      <c r="Q1179">
        <v>0.2</v>
      </c>
      <c r="R1179">
        <v>5.76</v>
      </c>
      <c r="S1179" s="1">
        <v>43066</v>
      </c>
      <c r="T1179">
        <v>2017</v>
      </c>
      <c r="U1179" s="1">
        <v>43066</v>
      </c>
    </row>
    <row r="1180" spans="1:21" x14ac:dyDescent="0.3">
      <c r="A1180" t="s">
        <v>4556</v>
      </c>
      <c r="B1180" t="s">
        <v>35</v>
      </c>
      <c r="C1180" t="s">
        <v>2158</v>
      </c>
      <c r="D1180" t="s">
        <v>2159</v>
      </c>
      <c r="E1180" t="s">
        <v>38</v>
      </c>
      <c r="F1180" t="s">
        <v>26</v>
      </c>
      <c r="G1180" t="s">
        <v>48</v>
      </c>
      <c r="H1180" t="s">
        <v>49</v>
      </c>
      <c r="I1180">
        <v>98115</v>
      </c>
      <c r="J1180" t="s">
        <v>29</v>
      </c>
      <c r="K1180" t="s">
        <v>4557</v>
      </c>
      <c r="L1180" t="s">
        <v>31</v>
      </c>
      <c r="M1180" t="s">
        <v>60</v>
      </c>
      <c r="N1180" t="s">
        <v>4558</v>
      </c>
      <c r="O1180">
        <v>83.7</v>
      </c>
      <c r="P1180">
        <v>5</v>
      </c>
      <c r="Q1180">
        <v>0</v>
      </c>
      <c r="R1180">
        <v>3.35</v>
      </c>
      <c r="S1180" s="1">
        <v>42090</v>
      </c>
      <c r="T1180">
        <v>2015</v>
      </c>
      <c r="U1180" s="1">
        <v>42090</v>
      </c>
    </row>
    <row r="1181" spans="1:21" x14ac:dyDescent="0.3">
      <c r="A1181" t="s">
        <v>4559</v>
      </c>
      <c r="B1181" t="s">
        <v>35</v>
      </c>
      <c r="C1181" t="s">
        <v>4560</v>
      </c>
      <c r="D1181" t="s">
        <v>4561</v>
      </c>
      <c r="E1181" t="s">
        <v>80</v>
      </c>
      <c r="F1181" t="s">
        <v>26</v>
      </c>
      <c r="G1181" t="s">
        <v>1630</v>
      </c>
      <c r="H1181" t="s">
        <v>118</v>
      </c>
      <c r="I1181">
        <v>23464</v>
      </c>
      <c r="J1181" t="s">
        <v>41</v>
      </c>
      <c r="K1181" t="s">
        <v>1736</v>
      </c>
      <c r="L1181" t="s">
        <v>31</v>
      </c>
      <c r="M1181" t="s">
        <v>51</v>
      </c>
      <c r="N1181" t="s">
        <v>1737</v>
      </c>
      <c r="O1181">
        <v>9.64</v>
      </c>
      <c r="P1181">
        <v>2</v>
      </c>
      <c r="Q1181">
        <v>0</v>
      </c>
      <c r="R1181">
        <v>4.72</v>
      </c>
      <c r="S1181" s="1">
        <v>41921</v>
      </c>
      <c r="T1181">
        <v>2014</v>
      </c>
      <c r="U1181" s="1">
        <v>41921</v>
      </c>
    </row>
    <row r="1182" spans="1:21" x14ac:dyDescent="0.3">
      <c r="A1182" t="s">
        <v>4562</v>
      </c>
      <c r="B1182" t="s">
        <v>22</v>
      </c>
      <c r="C1182" t="s">
        <v>857</v>
      </c>
      <c r="D1182" t="s">
        <v>858</v>
      </c>
      <c r="E1182" t="s">
        <v>38</v>
      </c>
      <c r="F1182" t="s">
        <v>26</v>
      </c>
      <c r="G1182" t="s">
        <v>39</v>
      </c>
      <c r="H1182" t="s">
        <v>28</v>
      </c>
      <c r="I1182">
        <v>94521</v>
      </c>
      <c r="J1182" t="s">
        <v>29</v>
      </c>
      <c r="K1182" t="s">
        <v>4313</v>
      </c>
      <c r="L1182" t="s">
        <v>74</v>
      </c>
      <c r="M1182" t="s">
        <v>742</v>
      </c>
      <c r="N1182" t="s">
        <v>4314</v>
      </c>
      <c r="O1182">
        <v>239.67</v>
      </c>
      <c r="P1182">
        <v>2</v>
      </c>
      <c r="Q1182">
        <v>0.15</v>
      </c>
      <c r="R1182">
        <v>14.1</v>
      </c>
      <c r="S1182" s="1">
        <v>42803</v>
      </c>
      <c r="T1182">
        <v>2017</v>
      </c>
      <c r="U1182" s="1">
        <v>42925</v>
      </c>
    </row>
    <row r="1183" spans="1:21" x14ac:dyDescent="0.3">
      <c r="A1183" t="s">
        <v>4563</v>
      </c>
      <c r="B1183" t="s">
        <v>35</v>
      </c>
      <c r="C1183" t="s">
        <v>2579</v>
      </c>
      <c r="D1183" t="s">
        <v>2580</v>
      </c>
      <c r="E1183" t="s">
        <v>38</v>
      </c>
      <c r="F1183" t="s">
        <v>26</v>
      </c>
      <c r="G1183" t="s">
        <v>4564</v>
      </c>
      <c r="H1183" t="s">
        <v>567</v>
      </c>
      <c r="I1183">
        <v>72032</v>
      </c>
      <c r="J1183" t="s">
        <v>41</v>
      </c>
      <c r="K1183" t="s">
        <v>4565</v>
      </c>
      <c r="L1183" t="s">
        <v>74</v>
      </c>
      <c r="M1183" t="s">
        <v>75</v>
      </c>
      <c r="N1183" t="s">
        <v>4566</v>
      </c>
      <c r="O1183">
        <v>301.95999999999998</v>
      </c>
      <c r="P1183">
        <v>2</v>
      </c>
      <c r="Q1183">
        <v>0</v>
      </c>
      <c r="R1183">
        <v>45.29</v>
      </c>
      <c r="S1183" s="1">
        <v>42015</v>
      </c>
      <c r="T1183">
        <v>2015</v>
      </c>
      <c r="U1183" s="1">
        <v>42227</v>
      </c>
    </row>
    <row r="1184" spans="1:21" x14ac:dyDescent="0.3">
      <c r="A1184" t="s">
        <v>4567</v>
      </c>
      <c r="B1184" t="s">
        <v>22</v>
      </c>
      <c r="C1184" t="s">
        <v>257</v>
      </c>
      <c r="D1184" t="s">
        <v>258</v>
      </c>
      <c r="E1184" t="s">
        <v>80</v>
      </c>
      <c r="F1184" t="s">
        <v>26</v>
      </c>
      <c r="G1184" t="s">
        <v>199</v>
      </c>
      <c r="H1184" t="s">
        <v>200</v>
      </c>
      <c r="I1184">
        <v>19120</v>
      </c>
      <c r="J1184" t="s">
        <v>126</v>
      </c>
      <c r="K1184" t="s">
        <v>1622</v>
      </c>
      <c r="L1184" t="s">
        <v>31</v>
      </c>
      <c r="M1184" t="s">
        <v>43</v>
      </c>
      <c r="N1184" t="s">
        <v>1623</v>
      </c>
      <c r="O1184">
        <v>7.97</v>
      </c>
      <c r="P1184">
        <v>2</v>
      </c>
      <c r="Q1184">
        <v>0.2</v>
      </c>
      <c r="R1184">
        <v>2.89</v>
      </c>
      <c r="S1184" s="1">
        <v>42123</v>
      </c>
      <c r="T1184">
        <v>2015</v>
      </c>
      <c r="U1184" s="1">
        <v>42123</v>
      </c>
    </row>
    <row r="1185" spans="1:21" x14ac:dyDescent="0.3">
      <c r="A1185" t="s">
        <v>4568</v>
      </c>
      <c r="B1185" t="s">
        <v>35</v>
      </c>
      <c r="C1185" t="s">
        <v>2762</v>
      </c>
      <c r="D1185" t="s">
        <v>2763</v>
      </c>
      <c r="E1185" t="s">
        <v>80</v>
      </c>
      <c r="F1185" t="s">
        <v>26</v>
      </c>
      <c r="G1185" t="s">
        <v>4569</v>
      </c>
      <c r="H1185" t="s">
        <v>4570</v>
      </c>
      <c r="I1185">
        <v>82001</v>
      </c>
      <c r="J1185" t="s">
        <v>29</v>
      </c>
      <c r="K1185" t="s">
        <v>2678</v>
      </c>
      <c r="L1185" t="s">
        <v>74</v>
      </c>
      <c r="M1185" t="s">
        <v>146</v>
      </c>
      <c r="N1185" t="s">
        <v>2679</v>
      </c>
      <c r="O1185">
        <v>1603.14</v>
      </c>
      <c r="P1185">
        <v>4</v>
      </c>
      <c r="Q1185">
        <v>0.2</v>
      </c>
      <c r="R1185">
        <v>100.2</v>
      </c>
      <c r="S1185" s="1">
        <v>42562</v>
      </c>
      <c r="T1185">
        <v>2016</v>
      </c>
      <c r="U1185" s="1">
        <v>42715</v>
      </c>
    </row>
    <row r="1186" spans="1:21" x14ac:dyDescent="0.3">
      <c r="A1186" t="s">
        <v>4571</v>
      </c>
      <c r="B1186" t="s">
        <v>724</v>
      </c>
      <c r="C1186" t="s">
        <v>571</v>
      </c>
      <c r="D1186" t="s">
        <v>572</v>
      </c>
      <c r="E1186" t="s">
        <v>25</v>
      </c>
      <c r="F1186" t="s">
        <v>26</v>
      </c>
      <c r="G1186" t="s">
        <v>641</v>
      </c>
      <c r="H1186" t="s">
        <v>28</v>
      </c>
      <c r="I1186">
        <v>92804</v>
      </c>
      <c r="J1186" t="s">
        <v>29</v>
      </c>
      <c r="K1186" t="s">
        <v>4572</v>
      </c>
      <c r="L1186" t="s">
        <v>74</v>
      </c>
      <c r="M1186" t="s">
        <v>75</v>
      </c>
      <c r="N1186" t="s">
        <v>4573</v>
      </c>
      <c r="O1186">
        <v>1293.49</v>
      </c>
      <c r="P1186">
        <v>7</v>
      </c>
      <c r="Q1186">
        <v>0.2</v>
      </c>
      <c r="R1186">
        <v>80.84</v>
      </c>
      <c r="S1186" s="1">
        <v>42535</v>
      </c>
      <c r="T1186">
        <v>2016</v>
      </c>
      <c r="U1186" s="1">
        <v>42535</v>
      </c>
    </row>
    <row r="1187" spans="1:21" x14ac:dyDescent="0.3">
      <c r="A1187" t="s">
        <v>4574</v>
      </c>
      <c r="B1187" t="s">
        <v>35</v>
      </c>
      <c r="C1187" t="s">
        <v>245</v>
      </c>
      <c r="D1187" t="s">
        <v>246</v>
      </c>
      <c r="E1187" t="s">
        <v>38</v>
      </c>
      <c r="F1187" t="s">
        <v>26</v>
      </c>
      <c r="G1187" t="s">
        <v>3352</v>
      </c>
      <c r="H1187" t="s">
        <v>526</v>
      </c>
      <c r="I1187">
        <v>47401</v>
      </c>
      <c r="J1187" t="s">
        <v>58</v>
      </c>
      <c r="K1187" t="s">
        <v>3333</v>
      </c>
      <c r="L1187" t="s">
        <v>74</v>
      </c>
      <c r="M1187" t="s">
        <v>157</v>
      </c>
      <c r="N1187" t="s">
        <v>3334</v>
      </c>
      <c r="O1187">
        <v>127.95</v>
      </c>
      <c r="P1187">
        <v>3</v>
      </c>
      <c r="Q1187">
        <v>0</v>
      </c>
      <c r="R1187">
        <v>21.75</v>
      </c>
      <c r="S1187" s="1">
        <v>42637</v>
      </c>
      <c r="T1187">
        <v>2016</v>
      </c>
      <c r="U1187" s="1">
        <v>42641</v>
      </c>
    </row>
    <row r="1188" spans="1:21" x14ac:dyDescent="0.3">
      <c r="A1188" t="s">
        <v>4575</v>
      </c>
      <c r="B1188" t="s">
        <v>35</v>
      </c>
      <c r="C1188" t="s">
        <v>2752</v>
      </c>
      <c r="D1188" t="s">
        <v>2753</v>
      </c>
      <c r="E1188" t="s">
        <v>80</v>
      </c>
      <c r="F1188" t="s">
        <v>26</v>
      </c>
      <c r="G1188" t="s">
        <v>525</v>
      </c>
      <c r="H1188" t="s">
        <v>689</v>
      </c>
      <c r="I1188">
        <v>31907</v>
      </c>
      <c r="J1188" t="s">
        <v>41</v>
      </c>
      <c r="K1188" t="s">
        <v>104</v>
      </c>
      <c r="L1188" t="s">
        <v>31</v>
      </c>
      <c r="M1188" t="s">
        <v>60</v>
      </c>
      <c r="N1188" t="s">
        <v>105</v>
      </c>
      <c r="O1188">
        <v>59.76</v>
      </c>
      <c r="P1188">
        <v>1</v>
      </c>
      <c r="Q1188">
        <v>0</v>
      </c>
      <c r="R1188">
        <v>16.73</v>
      </c>
      <c r="S1188" s="1">
        <v>42824</v>
      </c>
      <c r="T1188">
        <v>2017</v>
      </c>
      <c r="U1188" s="1">
        <v>42824</v>
      </c>
    </row>
    <row r="1189" spans="1:21" x14ac:dyDescent="0.3">
      <c r="A1189" t="s">
        <v>4576</v>
      </c>
      <c r="B1189" t="s">
        <v>114</v>
      </c>
      <c r="C1189" t="s">
        <v>269</v>
      </c>
      <c r="D1189" t="s">
        <v>270</v>
      </c>
      <c r="E1189" t="s">
        <v>80</v>
      </c>
      <c r="F1189" t="s">
        <v>26</v>
      </c>
      <c r="G1189" t="s">
        <v>199</v>
      </c>
      <c r="H1189" t="s">
        <v>200</v>
      </c>
      <c r="I1189">
        <v>19140</v>
      </c>
      <c r="J1189" t="s">
        <v>126</v>
      </c>
      <c r="K1189" t="s">
        <v>736</v>
      </c>
      <c r="L1189" t="s">
        <v>31</v>
      </c>
      <c r="M1189" t="s">
        <v>227</v>
      </c>
      <c r="N1189" t="s">
        <v>737</v>
      </c>
      <c r="O1189">
        <v>11.74</v>
      </c>
      <c r="P1189">
        <v>3</v>
      </c>
      <c r="Q1189">
        <v>0.2</v>
      </c>
      <c r="R1189">
        <v>1.03</v>
      </c>
      <c r="S1189" s="1">
        <v>42189</v>
      </c>
      <c r="T1189">
        <v>2015</v>
      </c>
      <c r="U1189" s="1">
        <v>42251</v>
      </c>
    </row>
    <row r="1190" spans="1:21" x14ac:dyDescent="0.3">
      <c r="A1190" t="s">
        <v>4577</v>
      </c>
      <c r="B1190" t="s">
        <v>35</v>
      </c>
      <c r="C1190" t="s">
        <v>2158</v>
      </c>
      <c r="D1190" t="s">
        <v>2159</v>
      </c>
      <c r="E1190" t="s">
        <v>38</v>
      </c>
      <c r="F1190" t="s">
        <v>26</v>
      </c>
      <c r="G1190" t="s">
        <v>124</v>
      </c>
      <c r="H1190" t="s">
        <v>125</v>
      </c>
      <c r="I1190">
        <v>10011</v>
      </c>
      <c r="J1190" t="s">
        <v>126</v>
      </c>
      <c r="K1190" t="s">
        <v>4578</v>
      </c>
      <c r="L1190" t="s">
        <v>31</v>
      </c>
      <c r="M1190" t="s">
        <v>43</v>
      </c>
      <c r="N1190" t="s">
        <v>4579</v>
      </c>
      <c r="O1190">
        <v>192.16</v>
      </c>
      <c r="P1190">
        <v>4</v>
      </c>
      <c r="Q1190">
        <v>0</v>
      </c>
      <c r="R1190">
        <v>92.24</v>
      </c>
      <c r="S1190" s="1">
        <v>42499</v>
      </c>
      <c r="T1190">
        <v>2016</v>
      </c>
      <c r="U1190" s="1">
        <v>42683</v>
      </c>
    </row>
    <row r="1191" spans="1:21" x14ac:dyDescent="0.3">
      <c r="A1191" t="s">
        <v>4580</v>
      </c>
      <c r="B1191" t="s">
        <v>114</v>
      </c>
      <c r="C1191" t="s">
        <v>4581</v>
      </c>
      <c r="D1191" t="s">
        <v>4582</v>
      </c>
      <c r="E1191" t="s">
        <v>25</v>
      </c>
      <c r="F1191" t="s">
        <v>26</v>
      </c>
      <c r="G1191" t="s">
        <v>4583</v>
      </c>
      <c r="H1191" t="s">
        <v>1268</v>
      </c>
      <c r="I1191">
        <v>2920</v>
      </c>
      <c r="J1191" t="s">
        <v>126</v>
      </c>
      <c r="K1191" t="s">
        <v>4218</v>
      </c>
      <c r="L1191" t="s">
        <v>31</v>
      </c>
      <c r="M1191" t="s">
        <v>60</v>
      </c>
      <c r="N1191" t="s">
        <v>4219</v>
      </c>
      <c r="O1191">
        <v>42.76</v>
      </c>
      <c r="P1191">
        <v>1</v>
      </c>
      <c r="Q1191">
        <v>0</v>
      </c>
      <c r="R1191">
        <v>11.12</v>
      </c>
      <c r="S1191" s="1">
        <v>42957</v>
      </c>
      <c r="T1191">
        <v>2017</v>
      </c>
      <c r="U1191" s="1">
        <v>43049</v>
      </c>
    </row>
    <row r="1192" spans="1:21" x14ac:dyDescent="0.3">
      <c r="A1192" t="s">
        <v>4584</v>
      </c>
      <c r="B1192" t="s">
        <v>35</v>
      </c>
      <c r="C1192" t="s">
        <v>4585</v>
      </c>
      <c r="D1192" t="s">
        <v>4586</v>
      </c>
      <c r="E1192" t="s">
        <v>38</v>
      </c>
      <c r="F1192" t="s">
        <v>26</v>
      </c>
      <c r="G1192" t="s">
        <v>4587</v>
      </c>
      <c r="H1192" t="s">
        <v>480</v>
      </c>
      <c r="I1192">
        <v>42301</v>
      </c>
      <c r="J1192" t="s">
        <v>41</v>
      </c>
      <c r="K1192" t="s">
        <v>4588</v>
      </c>
      <c r="L1192" t="s">
        <v>31</v>
      </c>
      <c r="M1192" t="s">
        <v>43</v>
      </c>
      <c r="N1192" t="s">
        <v>4589</v>
      </c>
      <c r="O1192">
        <v>45.68</v>
      </c>
      <c r="P1192">
        <v>2</v>
      </c>
      <c r="Q1192">
        <v>0</v>
      </c>
      <c r="R1192">
        <v>21.01</v>
      </c>
      <c r="S1192" s="1">
        <v>42190</v>
      </c>
      <c r="T1192">
        <v>2015</v>
      </c>
      <c r="U1192" s="1">
        <v>42343</v>
      </c>
    </row>
    <row r="1193" spans="1:21" x14ac:dyDescent="0.3">
      <c r="A1193" t="s">
        <v>4590</v>
      </c>
      <c r="B1193" t="s">
        <v>114</v>
      </c>
      <c r="C1193" t="s">
        <v>4591</v>
      </c>
      <c r="D1193" t="s">
        <v>4592</v>
      </c>
      <c r="E1193" t="s">
        <v>38</v>
      </c>
      <c r="F1193" t="s">
        <v>26</v>
      </c>
      <c r="G1193" t="s">
        <v>2530</v>
      </c>
      <c r="H1193" t="s">
        <v>965</v>
      </c>
      <c r="I1193">
        <v>21215</v>
      </c>
      <c r="J1193" t="s">
        <v>126</v>
      </c>
      <c r="K1193" t="s">
        <v>4593</v>
      </c>
      <c r="L1193" t="s">
        <v>31</v>
      </c>
      <c r="M1193" t="s">
        <v>51</v>
      </c>
      <c r="N1193" t="s">
        <v>4594</v>
      </c>
      <c r="O1193">
        <v>25.06</v>
      </c>
      <c r="P1193">
        <v>2</v>
      </c>
      <c r="Q1193">
        <v>0</v>
      </c>
      <c r="R1193">
        <v>11.78</v>
      </c>
      <c r="S1193" s="1">
        <v>42474</v>
      </c>
      <c r="T1193">
        <v>2016</v>
      </c>
      <c r="U1193" s="1">
        <v>42477</v>
      </c>
    </row>
    <row r="1194" spans="1:21" x14ac:dyDescent="0.3">
      <c r="A1194" t="s">
        <v>4595</v>
      </c>
      <c r="B1194" t="s">
        <v>35</v>
      </c>
      <c r="C1194" t="s">
        <v>4596</v>
      </c>
      <c r="D1194" t="s">
        <v>4597</v>
      </c>
      <c r="E1194" t="s">
        <v>38</v>
      </c>
      <c r="F1194" t="s">
        <v>26</v>
      </c>
      <c r="G1194" t="s">
        <v>823</v>
      </c>
      <c r="H1194" t="s">
        <v>689</v>
      </c>
      <c r="I1194">
        <v>30318</v>
      </c>
      <c r="J1194" t="s">
        <v>41</v>
      </c>
      <c r="K1194" t="s">
        <v>4598</v>
      </c>
      <c r="L1194" t="s">
        <v>31</v>
      </c>
      <c r="M1194" t="s">
        <v>51</v>
      </c>
      <c r="N1194" t="s">
        <v>4599</v>
      </c>
      <c r="O1194">
        <v>2.78</v>
      </c>
      <c r="P1194">
        <v>1</v>
      </c>
      <c r="Q1194">
        <v>0</v>
      </c>
      <c r="R1194">
        <v>1.36</v>
      </c>
      <c r="S1194" s="1">
        <v>43017</v>
      </c>
      <c r="T1194">
        <v>2017</v>
      </c>
      <c r="U1194" s="1">
        <v>43017</v>
      </c>
    </row>
    <row r="1195" spans="1:21" x14ac:dyDescent="0.3">
      <c r="A1195" t="s">
        <v>4600</v>
      </c>
      <c r="B1195" t="s">
        <v>35</v>
      </c>
      <c r="C1195" t="s">
        <v>1437</v>
      </c>
      <c r="D1195" t="s">
        <v>1438</v>
      </c>
      <c r="E1195" t="s">
        <v>25</v>
      </c>
      <c r="F1195" t="s">
        <v>26</v>
      </c>
      <c r="G1195" t="s">
        <v>27</v>
      </c>
      <c r="H1195" t="s">
        <v>28</v>
      </c>
      <c r="I1195">
        <v>90036</v>
      </c>
      <c r="J1195" t="s">
        <v>29</v>
      </c>
      <c r="K1195" t="s">
        <v>2176</v>
      </c>
      <c r="L1195" t="s">
        <v>31</v>
      </c>
      <c r="M1195" t="s">
        <v>60</v>
      </c>
      <c r="N1195" t="s">
        <v>2177</v>
      </c>
      <c r="O1195">
        <v>99.87</v>
      </c>
      <c r="P1195">
        <v>3</v>
      </c>
      <c r="Q1195">
        <v>0</v>
      </c>
      <c r="R1195">
        <v>23.97</v>
      </c>
      <c r="S1195" s="1">
        <v>42987</v>
      </c>
      <c r="T1195">
        <v>2017</v>
      </c>
      <c r="U1195" s="1">
        <v>42992</v>
      </c>
    </row>
    <row r="1196" spans="1:21" x14ac:dyDescent="0.3">
      <c r="A1196" t="s">
        <v>4601</v>
      </c>
      <c r="B1196" t="s">
        <v>35</v>
      </c>
      <c r="C1196" t="s">
        <v>920</v>
      </c>
      <c r="D1196" t="s">
        <v>921</v>
      </c>
      <c r="E1196" t="s">
        <v>25</v>
      </c>
      <c r="F1196" t="s">
        <v>26</v>
      </c>
      <c r="G1196" t="s">
        <v>162</v>
      </c>
      <c r="H1196" t="s">
        <v>28</v>
      </c>
      <c r="I1196">
        <v>94110</v>
      </c>
      <c r="J1196" t="s">
        <v>29</v>
      </c>
      <c r="K1196" t="s">
        <v>1863</v>
      </c>
      <c r="L1196" t="s">
        <v>31</v>
      </c>
      <c r="M1196" t="s">
        <v>140</v>
      </c>
      <c r="N1196" t="s">
        <v>250</v>
      </c>
      <c r="O1196">
        <v>9.7799999999999994</v>
      </c>
      <c r="P1196">
        <v>1</v>
      </c>
      <c r="Q1196">
        <v>0</v>
      </c>
      <c r="R1196">
        <v>4.8899999999999997</v>
      </c>
      <c r="S1196" s="1">
        <v>43070</v>
      </c>
      <c r="T1196">
        <v>2017</v>
      </c>
      <c r="U1196" s="1">
        <v>43070</v>
      </c>
    </row>
    <row r="1197" spans="1:21" x14ac:dyDescent="0.3">
      <c r="A1197" t="s">
        <v>4602</v>
      </c>
      <c r="B1197" t="s">
        <v>35</v>
      </c>
      <c r="C1197" t="s">
        <v>4603</v>
      </c>
      <c r="D1197" t="s">
        <v>4604</v>
      </c>
      <c r="E1197" t="s">
        <v>80</v>
      </c>
      <c r="F1197" t="s">
        <v>26</v>
      </c>
      <c r="G1197" t="s">
        <v>162</v>
      </c>
      <c r="H1197" t="s">
        <v>28</v>
      </c>
      <c r="I1197">
        <v>94122</v>
      </c>
      <c r="J1197" t="s">
        <v>29</v>
      </c>
      <c r="K1197" t="s">
        <v>610</v>
      </c>
      <c r="L1197" t="s">
        <v>31</v>
      </c>
      <c r="M1197" t="s">
        <v>51</v>
      </c>
      <c r="N1197" t="s">
        <v>611</v>
      </c>
      <c r="O1197">
        <v>24.19</v>
      </c>
      <c r="P1197">
        <v>9</v>
      </c>
      <c r="Q1197">
        <v>0.2</v>
      </c>
      <c r="R1197">
        <v>7.56</v>
      </c>
      <c r="S1197" s="1">
        <v>42328</v>
      </c>
      <c r="T1197">
        <v>2015</v>
      </c>
      <c r="U1197" s="1">
        <v>42332</v>
      </c>
    </row>
    <row r="1198" spans="1:21" x14ac:dyDescent="0.3">
      <c r="A1198" t="s">
        <v>4605</v>
      </c>
      <c r="B1198" t="s">
        <v>35</v>
      </c>
      <c r="C1198" t="s">
        <v>1547</v>
      </c>
      <c r="D1198" t="s">
        <v>1548</v>
      </c>
      <c r="E1198" t="s">
        <v>25</v>
      </c>
      <c r="F1198" t="s">
        <v>26</v>
      </c>
      <c r="G1198" t="s">
        <v>282</v>
      </c>
      <c r="H1198" t="s">
        <v>283</v>
      </c>
      <c r="I1198">
        <v>7090</v>
      </c>
      <c r="J1198" t="s">
        <v>126</v>
      </c>
      <c r="K1198" t="s">
        <v>1859</v>
      </c>
      <c r="L1198" t="s">
        <v>74</v>
      </c>
      <c r="M1198" t="s">
        <v>157</v>
      </c>
      <c r="N1198" t="s">
        <v>1860</v>
      </c>
      <c r="O1198">
        <v>31.56</v>
      </c>
      <c r="P1198">
        <v>3</v>
      </c>
      <c r="Q1198">
        <v>0</v>
      </c>
      <c r="R1198">
        <v>10.41</v>
      </c>
      <c r="S1198" s="1">
        <v>42701</v>
      </c>
      <c r="T1198">
        <v>2016</v>
      </c>
      <c r="U1198" s="1">
        <v>42701</v>
      </c>
    </row>
    <row r="1199" spans="1:21" x14ac:dyDescent="0.3">
      <c r="A1199" t="s">
        <v>4606</v>
      </c>
      <c r="B1199" t="s">
        <v>35</v>
      </c>
      <c r="C1199" t="s">
        <v>2552</v>
      </c>
      <c r="D1199" t="s">
        <v>2553</v>
      </c>
      <c r="E1199" t="s">
        <v>80</v>
      </c>
      <c r="F1199" t="s">
        <v>26</v>
      </c>
      <c r="G1199" t="s">
        <v>48</v>
      </c>
      <c r="H1199" t="s">
        <v>49</v>
      </c>
      <c r="I1199">
        <v>98115</v>
      </c>
      <c r="J1199" t="s">
        <v>29</v>
      </c>
      <c r="K1199" t="s">
        <v>1831</v>
      </c>
      <c r="L1199" t="s">
        <v>31</v>
      </c>
      <c r="M1199" t="s">
        <v>60</v>
      </c>
      <c r="N1199" t="s">
        <v>1832</v>
      </c>
      <c r="O1199">
        <v>46.53</v>
      </c>
      <c r="P1199">
        <v>3</v>
      </c>
      <c r="Q1199">
        <v>0</v>
      </c>
      <c r="R1199">
        <v>13.03</v>
      </c>
      <c r="S1199" s="1">
        <v>42721</v>
      </c>
      <c r="T1199">
        <v>2016</v>
      </c>
      <c r="U1199" s="1">
        <v>42726</v>
      </c>
    </row>
    <row r="1200" spans="1:21" x14ac:dyDescent="0.3">
      <c r="A1200" t="s">
        <v>4607</v>
      </c>
      <c r="B1200" t="s">
        <v>22</v>
      </c>
      <c r="C1200" t="s">
        <v>2393</v>
      </c>
      <c r="D1200" t="s">
        <v>2394</v>
      </c>
      <c r="E1200" t="s">
        <v>25</v>
      </c>
      <c r="F1200" t="s">
        <v>26</v>
      </c>
      <c r="G1200" t="s">
        <v>4587</v>
      </c>
      <c r="H1200" t="s">
        <v>480</v>
      </c>
      <c r="I1200">
        <v>42301</v>
      </c>
      <c r="J1200" t="s">
        <v>41</v>
      </c>
      <c r="K1200" t="s">
        <v>4608</v>
      </c>
      <c r="L1200" t="s">
        <v>31</v>
      </c>
      <c r="M1200" t="s">
        <v>446</v>
      </c>
      <c r="N1200" t="s">
        <v>4609</v>
      </c>
      <c r="O1200">
        <v>25.5</v>
      </c>
      <c r="P1200">
        <v>3</v>
      </c>
      <c r="Q1200">
        <v>0</v>
      </c>
      <c r="R1200">
        <v>6.63</v>
      </c>
      <c r="S1200" s="1">
        <v>41875</v>
      </c>
      <c r="T1200">
        <v>2014</v>
      </c>
      <c r="U1200" s="1">
        <v>41877</v>
      </c>
    </row>
    <row r="1201" spans="1:21" x14ac:dyDescent="0.3">
      <c r="A1201" t="s">
        <v>4610</v>
      </c>
      <c r="B1201" t="s">
        <v>22</v>
      </c>
      <c r="C1201" t="s">
        <v>2032</v>
      </c>
      <c r="D1201" t="s">
        <v>2033</v>
      </c>
      <c r="E1201" t="s">
        <v>38</v>
      </c>
      <c r="F1201" t="s">
        <v>26</v>
      </c>
      <c r="G1201" t="s">
        <v>117</v>
      </c>
      <c r="H1201" t="s">
        <v>118</v>
      </c>
      <c r="I1201">
        <v>22153</v>
      </c>
      <c r="J1201" t="s">
        <v>41</v>
      </c>
      <c r="K1201" t="s">
        <v>2006</v>
      </c>
      <c r="L1201" t="s">
        <v>31</v>
      </c>
      <c r="M1201" t="s">
        <v>227</v>
      </c>
      <c r="N1201" t="s">
        <v>2007</v>
      </c>
      <c r="O1201">
        <v>22.96</v>
      </c>
      <c r="P1201">
        <v>7</v>
      </c>
      <c r="Q1201">
        <v>0</v>
      </c>
      <c r="R1201">
        <v>6.66</v>
      </c>
      <c r="S1201" s="1">
        <v>43058</v>
      </c>
      <c r="T1201">
        <v>2017</v>
      </c>
      <c r="U1201" s="1">
        <v>43061</v>
      </c>
    </row>
    <row r="1202" spans="1:21" x14ac:dyDescent="0.3">
      <c r="A1202" t="s">
        <v>4611</v>
      </c>
      <c r="B1202" t="s">
        <v>35</v>
      </c>
      <c r="C1202" t="s">
        <v>4612</v>
      </c>
      <c r="D1202" t="s">
        <v>4613</v>
      </c>
      <c r="E1202" t="s">
        <v>25</v>
      </c>
      <c r="F1202" t="s">
        <v>26</v>
      </c>
      <c r="G1202" t="s">
        <v>4614</v>
      </c>
      <c r="H1202" t="s">
        <v>49</v>
      </c>
      <c r="I1202">
        <v>98226</v>
      </c>
      <c r="J1202" t="s">
        <v>29</v>
      </c>
      <c r="K1202" t="s">
        <v>4615</v>
      </c>
      <c r="L1202" t="s">
        <v>91</v>
      </c>
      <c r="M1202" t="s">
        <v>184</v>
      </c>
      <c r="N1202" t="s">
        <v>4616</v>
      </c>
      <c r="O1202">
        <v>1099.5</v>
      </c>
      <c r="P1202">
        <v>10</v>
      </c>
      <c r="Q1202">
        <v>0</v>
      </c>
      <c r="R1202">
        <v>362.84</v>
      </c>
      <c r="S1202" s="1">
        <v>42800</v>
      </c>
      <c r="T1202">
        <v>2017</v>
      </c>
      <c r="U1202" s="1">
        <v>42953</v>
      </c>
    </row>
    <row r="1203" spans="1:21" x14ac:dyDescent="0.3">
      <c r="A1203" t="s">
        <v>4617</v>
      </c>
      <c r="B1203" t="s">
        <v>35</v>
      </c>
      <c r="C1203" t="s">
        <v>95</v>
      </c>
      <c r="D1203" t="s">
        <v>96</v>
      </c>
      <c r="E1203" t="s">
        <v>25</v>
      </c>
      <c r="F1203" t="s">
        <v>26</v>
      </c>
      <c r="G1203" t="s">
        <v>4618</v>
      </c>
      <c r="H1203" t="s">
        <v>1250</v>
      </c>
      <c r="I1203">
        <v>35601</v>
      </c>
      <c r="J1203" t="s">
        <v>41</v>
      </c>
      <c r="K1203" t="s">
        <v>4619</v>
      </c>
      <c r="L1203" t="s">
        <v>74</v>
      </c>
      <c r="M1203" t="s">
        <v>75</v>
      </c>
      <c r="N1203" t="s">
        <v>4620</v>
      </c>
      <c r="O1203">
        <v>1215.92</v>
      </c>
      <c r="P1203">
        <v>8</v>
      </c>
      <c r="Q1203">
        <v>0</v>
      </c>
      <c r="R1203">
        <v>316.14</v>
      </c>
      <c r="S1203" s="1">
        <v>41855</v>
      </c>
      <c r="T1203">
        <v>2014</v>
      </c>
      <c r="U1203" s="1">
        <v>41977</v>
      </c>
    </row>
    <row r="1204" spans="1:21" x14ac:dyDescent="0.3">
      <c r="A1204" t="s">
        <v>4621</v>
      </c>
      <c r="B1204" t="s">
        <v>35</v>
      </c>
      <c r="C1204" t="s">
        <v>2937</v>
      </c>
      <c r="D1204" t="s">
        <v>2938</v>
      </c>
      <c r="E1204" t="s">
        <v>38</v>
      </c>
      <c r="F1204" t="s">
        <v>26</v>
      </c>
      <c r="G1204" t="s">
        <v>27</v>
      </c>
      <c r="H1204" t="s">
        <v>28</v>
      </c>
      <c r="I1204">
        <v>90032</v>
      </c>
      <c r="J1204" t="s">
        <v>29</v>
      </c>
      <c r="K1204" t="s">
        <v>4622</v>
      </c>
      <c r="L1204" t="s">
        <v>91</v>
      </c>
      <c r="M1204" t="s">
        <v>92</v>
      </c>
      <c r="N1204" t="s">
        <v>4623</v>
      </c>
      <c r="O1204">
        <v>211.17</v>
      </c>
      <c r="P1204">
        <v>4</v>
      </c>
      <c r="Q1204">
        <v>0.2</v>
      </c>
      <c r="R1204">
        <v>18.48</v>
      </c>
      <c r="S1204" s="1">
        <v>42529</v>
      </c>
      <c r="T1204">
        <v>2016</v>
      </c>
      <c r="U1204" s="1">
        <v>42595</v>
      </c>
    </row>
    <row r="1205" spans="1:21" x14ac:dyDescent="0.3">
      <c r="A1205" t="s">
        <v>4624</v>
      </c>
      <c r="B1205" t="s">
        <v>22</v>
      </c>
      <c r="C1205" t="s">
        <v>1769</v>
      </c>
      <c r="D1205" t="s">
        <v>1770</v>
      </c>
      <c r="E1205" t="s">
        <v>80</v>
      </c>
      <c r="F1205" t="s">
        <v>26</v>
      </c>
      <c r="G1205" t="s">
        <v>1139</v>
      </c>
      <c r="H1205" t="s">
        <v>1140</v>
      </c>
      <c r="I1205">
        <v>50315</v>
      </c>
      <c r="J1205" t="s">
        <v>58</v>
      </c>
      <c r="K1205" t="s">
        <v>3948</v>
      </c>
      <c r="L1205" t="s">
        <v>31</v>
      </c>
      <c r="M1205" t="s">
        <v>51</v>
      </c>
      <c r="N1205" t="s">
        <v>3949</v>
      </c>
      <c r="O1205">
        <v>25.9</v>
      </c>
      <c r="P1205">
        <v>5</v>
      </c>
      <c r="Q1205">
        <v>0</v>
      </c>
      <c r="R1205">
        <v>12.69</v>
      </c>
      <c r="S1205" s="1">
        <v>42261</v>
      </c>
      <c r="T1205">
        <v>2015</v>
      </c>
      <c r="U1205" s="1">
        <v>42265</v>
      </c>
    </row>
    <row r="1206" spans="1:21" x14ac:dyDescent="0.3">
      <c r="A1206" t="s">
        <v>4625</v>
      </c>
      <c r="B1206" t="s">
        <v>35</v>
      </c>
      <c r="C1206" t="s">
        <v>497</v>
      </c>
      <c r="D1206" t="s">
        <v>498</v>
      </c>
      <c r="E1206" t="s">
        <v>80</v>
      </c>
      <c r="F1206" t="s">
        <v>26</v>
      </c>
      <c r="G1206" t="s">
        <v>81</v>
      </c>
      <c r="H1206" t="s">
        <v>82</v>
      </c>
      <c r="I1206">
        <v>77041</v>
      </c>
      <c r="J1206" t="s">
        <v>58</v>
      </c>
      <c r="K1206" t="s">
        <v>4626</v>
      </c>
      <c r="L1206" t="s">
        <v>31</v>
      </c>
      <c r="M1206" t="s">
        <v>43</v>
      </c>
      <c r="N1206" t="s">
        <v>4627</v>
      </c>
      <c r="O1206">
        <v>20.74</v>
      </c>
      <c r="P1206">
        <v>4</v>
      </c>
      <c r="Q1206">
        <v>0.2</v>
      </c>
      <c r="R1206">
        <v>7.26</v>
      </c>
      <c r="S1206" s="1">
        <v>42840</v>
      </c>
      <c r="T1206">
        <v>2017</v>
      </c>
      <c r="U1206" s="1">
        <v>42846</v>
      </c>
    </row>
    <row r="1207" spans="1:21" x14ac:dyDescent="0.3">
      <c r="A1207" t="s">
        <v>4628</v>
      </c>
      <c r="B1207" t="s">
        <v>114</v>
      </c>
      <c r="C1207" t="s">
        <v>4629</v>
      </c>
      <c r="D1207" t="s">
        <v>4630</v>
      </c>
      <c r="E1207" t="s">
        <v>25</v>
      </c>
      <c r="F1207" t="s">
        <v>26</v>
      </c>
      <c r="G1207" t="s">
        <v>124</v>
      </c>
      <c r="H1207" t="s">
        <v>125</v>
      </c>
      <c r="I1207">
        <v>10009</v>
      </c>
      <c r="J1207" t="s">
        <v>126</v>
      </c>
      <c r="K1207" t="s">
        <v>4631</v>
      </c>
      <c r="L1207" t="s">
        <v>31</v>
      </c>
      <c r="M1207" t="s">
        <v>227</v>
      </c>
      <c r="N1207" t="s">
        <v>4632</v>
      </c>
      <c r="O1207">
        <v>10.5</v>
      </c>
      <c r="P1207">
        <v>5</v>
      </c>
      <c r="Q1207">
        <v>0</v>
      </c>
      <c r="R1207">
        <v>2.94</v>
      </c>
      <c r="S1207" s="1">
        <v>41728</v>
      </c>
      <c r="T1207">
        <v>2014</v>
      </c>
      <c r="U1207" s="1">
        <v>41729</v>
      </c>
    </row>
    <row r="1208" spans="1:21" x14ac:dyDescent="0.3">
      <c r="A1208" t="s">
        <v>4633</v>
      </c>
      <c r="B1208" t="s">
        <v>22</v>
      </c>
      <c r="C1208" t="s">
        <v>3148</v>
      </c>
      <c r="D1208" t="s">
        <v>3149</v>
      </c>
      <c r="E1208" t="s">
        <v>25</v>
      </c>
      <c r="F1208" t="s">
        <v>26</v>
      </c>
      <c r="G1208" t="s">
        <v>27</v>
      </c>
      <c r="H1208" t="s">
        <v>28</v>
      </c>
      <c r="I1208">
        <v>90045</v>
      </c>
      <c r="J1208" t="s">
        <v>29</v>
      </c>
      <c r="K1208" t="s">
        <v>4634</v>
      </c>
      <c r="L1208" t="s">
        <v>74</v>
      </c>
      <c r="M1208" t="s">
        <v>157</v>
      </c>
      <c r="N1208" t="s">
        <v>4635</v>
      </c>
      <c r="O1208">
        <v>21.12</v>
      </c>
      <c r="P1208">
        <v>4</v>
      </c>
      <c r="Q1208">
        <v>0</v>
      </c>
      <c r="R1208">
        <v>6.55</v>
      </c>
      <c r="S1208" s="1">
        <v>42980</v>
      </c>
      <c r="T1208">
        <v>2017</v>
      </c>
      <c r="U1208" s="1">
        <v>42980</v>
      </c>
    </row>
    <row r="1209" spans="1:21" x14ac:dyDescent="0.3">
      <c r="A1209" t="s">
        <v>4636</v>
      </c>
      <c r="B1209" t="s">
        <v>114</v>
      </c>
      <c r="C1209" t="s">
        <v>2274</v>
      </c>
      <c r="D1209" t="s">
        <v>2275</v>
      </c>
      <c r="E1209" t="s">
        <v>80</v>
      </c>
      <c r="F1209" t="s">
        <v>26</v>
      </c>
      <c r="G1209" t="s">
        <v>124</v>
      </c>
      <c r="H1209" t="s">
        <v>125</v>
      </c>
      <c r="I1209">
        <v>10009</v>
      </c>
      <c r="J1209" t="s">
        <v>126</v>
      </c>
      <c r="K1209" t="s">
        <v>4173</v>
      </c>
      <c r="L1209" t="s">
        <v>31</v>
      </c>
      <c r="M1209" t="s">
        <v>43</v>
      </c>
      <c r="N1209" t="s">
        <v>4174</v>
      </c>
      <c r="O1209">
        <v>81.98</v>
      </c>
      <c r="P1209">
        <v>2</v>
      </c>
      <c r="Q1209">
        <v>0</v>
      </c>
      <c r="R1209">
        <v>40.17</v>
      </c>
      <c r="S1209" s="1">
        <v>42384</v>
      </c>
      <c r="T1209">
        <v>2016</v>
      </c>
      <c r="U1209" s="1">
        <v>42386</v>
      </c>
    </row>
    <row r="1210" spans="1:21" x14ac:dyDescent="0.3">
      <c r="A1210" t="s">
        <v>4637</v>
      </c>
      <c r="B1210" t="s">
        <v>35</v>
      </c>
      <c r="C1210" t="s">
        <v>1254</v>
      </c>
      <c r="D1210" t="s">
        <v>1255</v>
      </c>
      <c r="E1210" t="s">
        <v>38</v>
      </c>
      <c r="F1210" t="s">
        <v>26</v>
      </c>
      <c r="G1210" t="s">
        <v>124</v>
      </c>
      <c r="H1210" t="s">
        <v>125</v>
      </c>
      <c r="I1210">
        <v>10024</v>
      </c>
      <c r="J1210" t="s">
        <v>126</v>
      </c>
      <c r="K1210" t="s">
        <v>4638</v>
      </c>
      <c r="L1210" t="s">
        <v>74</v>
      </c>
      <c r="M1210" t="s">
        <v>742</v>
      </c>
      <c r="N1210" t="s">
        <v>4639</v>
      </c>
      <c r="O1210">
        <v>240.78</v>
      </c>
      <c r="P1210">
        <v>1</v>
      </c>
      <c r="Q1210">
        <v>0.2</v>
      </c>
      <c r="R1210">
        <v>30.1</v>
      </c>
      <c r="S1210" s="1">
        <v>42888</v>
      </c>
      <c r="T1210">
        <v>2017</v>
      </c>
      <c r="U1210" s="1">
        <v>43041</v>
      </c>
    </row>
    <row r="1211" spans="1:21" x14ac:dyDescent="0.3">
      <c r="A1211" t="s">
        <v>4640</v>
      </c>
      <c r="B1211" t="s">
        <v>35</v>
      </c>
      <c r="C1211" t="s">
        <v>257</v>
      </c>
      <c r="D1211" t="s">
        <v>258</v>
      </c>
      <c r="E1211" t="s">
        <v>80</v>
      </c>
      <c r="F1211" t="s">
        <v>26</v>
      </c>
      <c r="G1211" t="s">
        <v>124</v>
      </c>
      <c r="H1211" t="s">
        <v>125</v>
      </c>
      <c r="I1211">
        <v>10011</v>
      </c>
      <c r="J1211" t="s">
        <v>126</v>
      </c>
      <c r="K1211" t="s">
        <v>2797</v>
      </c>
      <c r="L1211" t="s">
        <v>31</v>
      </c>
      <c r="M1211" t="s">
        <v>171</v>
      </c>
      <c r="N1211" t="s">
        <v>2798</v>
      </c>
      <c r="O1211">
        <v>414.96</v>
      </c>
      <c r="P1211">
        <v>2</v>
      </c>
      <c r="Q1211">
        <v>0</v>
      </c>
      <c r="R1211">
        <v>124.49</v>
      </c>
      <c r="S1211" s="1">
        <v>42363</v>
      </c>
      <c r="T1211">
        <v>2015</v>
      </c>
      <c r="U1211" s="1">
        <v>42367</v>
      </c>
    </row>
    <row r="1212" spans="1:21" x14ac:dyDescent="0.3">
      <c r="A1212" t="s">
        <v>4641</v>
      </c>
      <c r="B1212" t="s">
        <v>114</v>
      </c>
      <c r="C1212" t="s">
        <v>2210</v>
      </c>
      <c r="D1212" t="s">
        <v>2211</v>
      </c>
      <c r="E1212" t="s">
        <v>38</v>
      </c>
      <c r="F1212" t="s">
        <v>26</v>
      </c>
      <c r="G1212" t="s">
        <v>603</v>
      </c>
      <c r="H1212" t="s">
        <v>604</v>
      </c>
      <c r="I1212">
        <v>85204</v>
      </c>
      <c r="J1212" t="s">
        <v>29</v>
      </c>
      <c r="K1212" t="s">
        <v>4642</v>
      </c>
      <c r="L1212" t="s">
        <v>91</v>
      </c>
      <c r="M1212" t="s">
        <v>92</v>
      </c>
      <c r="N1212" t="s">
        <v>4643</v>
      </c>
      <c r="O1212">
        <v>552</v>
      </c>
      <c r="P1212">
        <v>10</v>
      </c>
      <c r="Q1212">
        <v>0.2</v>
      </c>
      <c r="R1212">
        <v>34.5</v>
      </c>
      <c r="S1212" s="1">
        <v>42849</v>
      </c>
      <c r="T1212">
        <v>2017</v>
      </c>
      <c r="U1212" s="1">
        <v>42850</v>
      </c>
    </row>
    <row r="1213" spans="1:21" x14ac:dyDescent="0.3">
      <c r="A1213" t="s">
        <v>4644</v>
      </c>
      <c r="B1213" t="s">
        <v>35</v>
      </c>
      <c r="C1213" t="s">
        <v>3868</v>
      </c>
      <c r="D1213" t="s">
        <v>3869</v>
      </c>
      <c r="E1213" t="s">
        <v>38</v>
      </c>
      <c r="F1213" t="s">
        <v>26</v>
      </c>
      <c r="G1213" t="s">
        <v>124</v>
      </c>
      <c r="H1213" t="s">
        <v>125</v>
      </c>
      <c r="I1213">
        <v>10035</v>
      </c>
      <c r="J1213" t="s">
        <v>126</v>
      </c>
      <c r="K1213" t="s">
        <v>4645</v>
      </c>
      <c r="L1213" t="s">
        <v>31</v>
      </c>
      <c r="M1213" t="s">
        <v>43</v>
      </c>
      <c r="N1213" t="s">
        <v>4646</v>
      </c>
      <c r="O1213">
        <v>12.96</v>
      </c>
      <c r="P1213">
        <v>2</v>
      </c>
      <c r="Q1213">
        <v>0</v>
      </c>
      <c r="R1213">
        <v>6.35</v>
      </c>
      <c r="S1213" s="1">
        <v>42695</v>
      </c>
      <c r="T1213">
        <v>2016</v>
      </c>
      <c r="U1213" s="1">
        <v>42702</v>
      </c>
    </row>
    <row r="1214" spans="1:21" x14ac:dyDescent="0.3">
      <c r="A1214" t="s">
        <v>4647</v>
      </c>
      <c r="B1214" t="s">
        <v>22</v>
      </c>
      <c r="C1214" t="s">
        <v>4326</v>
      </c>
      <c r="D1214" t="s">
        <v>4327</v>
      </c>
      <c r="E1214" t="s">
        <v>38</v>
      </c>
      <c r="F1214" t="s">
        <v>26</v>
      </c>
      <c r="G1214" t="s">
        <v>199</v>
      </c>
      <c r="H1214" t="s">
        <v>200</v>
      </c>
      <c r="I1214">
        <v>19143</v>
      </c>
      <c r="J1214" t="s">
        <v>126</v>
      </c>
      <c r="K1214" t="s">
        <v>4648</v>
      </c>
      <c r="L1214" t="s">
        <v>31</v>
      </c>
      <c r="M1214" t="s">
        <v>43</v>
      </c>
      <c r="N1214" t="s">
        <v>4649</v>
      </c>
      <c r="O1214">
        <v>20.54</v>
      </c>
      <c r="P1214">
        <v>6</v>
      </c>
      <c r="Q1214">
        <v>0.2</v>
      </c>
      <c r="R1214">
        <v>6.42</v>
      </c>
      <c r="S1214" s="1">
        <v>42994</v>
      </c>
      <c r="T1214">
        <v>2017</v>
      </c>
      <c r="U1214" s="1">
        <v>42996</v>
      </c>
    </row>
    <row r="1215" spans="1:21" x14ac:dyDescent="0.3">
      <c r="A1215" t="s">
        <v>4650</v>
      </c>
      <c r="B1215" t="s">
        <v>35</v>
      </c>
      <c r="C1215" t="s">
        <v>2087</v>
      </c>
      <c r="D1215" t="s">
        <v>2088</v>
      </c>
      <c r="E1215" t="s">
        <v>38</v>
      </c>
      <c r="F1215" t="s">
        <v>26</v>
      </c>
      <c r="G1215" t="s">
        <v>27</v>
      </c>
      <c r="H1215" t="s">
        <v>28</v>
      </c>
      <c r="I1215">
        <v>90004</v>
      </c>
      <c r="J1215" t="s">
        <v>29</v>
      </c>
      <c r="K1215" t="s">
        <v>1708</v>
      </c>
      <c r="L1215" t="s">
        <v>74</v>
      </c>
      <c r="M1215" t="s">
        <v>157</v>
      </c>
      <c r="N1215" t="s">
        <v>1709</v>
      </c>
      <c r="O1215">
        <v>19.760000000000002</v>
      </c>
      <c r="P1215">
        <v>4</v>
      </c>
      <c r="Q1215">
        <v>0</v>
      </c>
      <c r="R1215">
        <v>8.3000000000000007</v>
      </c>
      <c r="S1215" s="1">
        <v>42925</v>
      </c>
      <c r="T1215">
        <v>2017</v>
      </c>
      <c r="U1215" s="1">
        <v>43048</v>
      </c>
    </row>
    <row r="1216" spans="1:21" x14ac:dyDescent="0.3">
      <c r="A1216" t="s">
        <v>4651</v>
      </c>
      <c r="B1216" t="s">
        <v>35</v>
      </c>
      <c r="C1216" t="s">
        <v>4652</v>
      </c>
      <c r="D1216" t="s">
        <v>4653</v>
      </c>
      <c r="E1216" t="s">
        <v>38</v>
      </c>
      <c r="F1216" t="s">
        <v>26</v>
      </c>
      <c r="G1216" t="s">
        <v>546</v>
      </c>
      <c r="H1216" t="s">
        <v>125</v>
      </c>
      <c r="I1216">
        <v>12180</v>
      </c>
      <c r="J1216" t="s">
        <v>126</v>
      </c>
      <c r="K1216" t="s">
        <v>4654</v>
      </c>
      <c r="L1216" t="s">
        <v>74</v>
      </c>
      <c r="M1216" t="s">
        <v>146</v>
      </c>
      <c r="N1216" t="s">
        <v>4655</v>
      </c>
      <c r="O1216">
        <v>109.76</v>
      </c>
      <c r="P1216">
        <v>2</v>
      </c>
      <c r="Q1216">
        <v>0.1</v>
      </c>
      <c r="R1216">
        <v>8.5399999999999991</v>
      </c>
      <c r="S1216" s="1">
        <v>42046</v>
      </c>
      <c r="T1216">
        <v>2015</v>
      </c>
      <c r="U1216" s="1">
        <v>42196</v>
      </c>
    </row>
    <row r="1217" spans="1:21" x14ac:dyDescent="0.3">
      <c r="A1217" t="s">
        <v>4656</v>
      </c>
      <c r="B1217" t="s">
        <v>35</v>
      </c>
      <c r="C1217" t="s">
        <v>1448</v>
      </c>
      <c r="D1217" t="s">
        <v>1449</v>
      </c>
      <c r="E1217" t="s">
        <v>25</v>
      </c>
      <c r="F1217" t="s">
        <v>26</v>
      </c>
      <c r="G1217" t="s">
        <v>1419</v>
      </c>
      <c r="H1217" t="s">
        <v>511</v>
      </c>
      <c r="I1217">
        <v>2740</v>
      </c>
      <c r="J1217" t="s">
        <v>126</v>
      </c>
      <c r="K1217" t="s">
        <v>4009</v>
      </c>
      <c r="L1217" t="s">
        <v>91</v>
      </c>
      <c r="M1217" t="s">
        <v>92</v>
      </c>
      <c r="N1217" t="s">
        <v>4010</v>
      </c>
      <c r="O1217">
        <v>128.85</v>
      </c>
      <c r="P1217">
        <v>3</v>
      </c>
      <c r="Q1217">
        <v>0</v>
      </c>
      <c r="R1217">
        <v>3.87</v>
      </c>
      <c r="S1217" s="1">
        <v>43051</v>
      </c>
      <c r="T1217">
        <v>2017</v>
      </c>
      <c r="U1217" s="1">
        <v>43087</v>
      </c>
    </row>
    <row r="1218" spans="1:21" x14ac:dyDescent="0.3">
      <c r="A1218" t="s">
        <v>4657</v>
      </c>
      <c r="B1218" t="s">
        <v>114</v>
      </c>
      <c r="C1218" t="s">
        <v>979</v>
      </c>
      <c r="D1218" t="s">
        <v>980</v>
      </c>
      <c r="E1218" t="s">
        <v>25</v>
      </c>
      <c r="F1218" t="s">
        <v>26</v>
      </c>
      <c r="G1218" t="s">
        <v>1249</v>
      </c>
      <c r="H1218" t="s">
        <v>144</v>
      </c>
      <c r="I1218">
        <v>29501</v>
      </c>
      <c r="J1218" t="s">
        <v>41</v>
      </c>
      <c r="K1218" t="s">
        <v>3333</v>
      </c>
      <c r="L1218" t="s">
        <v>74</v>
      </c>
      <c r="M1218" t="s">
        <v>157</v>
      </c>
      <c r="N1218" t="s">
        <v>3334</v>
      </c>
      <c r="O1218">
        <v>127.95</v>
      </c>
      <c r="P1218">
        <v>3</v>
      </c>
      <c r="Q1218">
        <v>0</v>
      </c>
      <c r="R1218">
        <v>21.75</v>
      </c>
      <c r="S1218" s="1">
        <v>42739</v>
      </c>
      <c r="T1218">
        <v>2017</v>
      </c>
      <c r="U1218" s="1">
        <v>42798</v>
      </c>
    </row>
    <row r="1219" spans="1:21" x14ac:dyDescent="0.3">
      <c r="A1219" t="s">
        <v>4658</v>
      </c>
      <c r="B1219" t="s">
        <v>22</v>
      </c>
      <c r="C1219" t="s">
        <v>2428</v>
      </c>
      <c r="D1219" t="s">
        <v>2429</v>
      </c>
      <c r="E1219" t="s">
        <v>38</v>
      </c>
      <c r="F1219" t="s">
        <v>26</v>
      </c>
      <c r="G1219" t="s">
        <v>525</v>
      </c>
      <c r="H1219" t="s">
        <v>220</v>
      </c>
      <c r="I1219">
        <v>43229</v>
      </c>
      <c r="J1219" t="s">
        <v>126</v>
      </c>
      <c r="K1219" t="s">
        <v>4659</v>
      </c>
      <c r="L1219" t="s">
        <v>31</v>
      </c>
      <c r="M1219" t="s">
        <v>171</v>
      </c>
      <c r="N1219" t="s">
        <v>4660</v>
      </c>
      <c r="O1219">
        <v>91.92</v>
      </c>
      <c r="P1219">
        <v>5</v>
      </c>
      <c r="Q1219">
        <v>0.2</v>
      </c>
      <c r="R1219">
        <v>11.49</v>
      </c>
      <c r="S1219" s="1">
        <v>41769</v>
      </c>
      <c r="T1219">
        <v>2014</v>
      </c>
      <c r="U1219" s="1">
        <v>41922</v>
      </c>
    </row>
    <row r="1220" spans="1:21" x14ac:dyDescent="0.3">
      <c r="A1220" t="s">
        <v>4661</v>
      </c>
      <c r="B1220" t="s">
        <v>35</v>
      </c>
      <c r="C1220" t="s">
        <v>4206</v>
      </c>
      <c r="D1220" t="s">
        <v>4207</v>
      </c>
      <c r="E1220" t="s">
        <v>38</v>
      </c>
      <c r="F1220" t="s">
        <v>26</v>
      </c>
      <c r="G1220" t="s">
        <v>4388</v>
      </c>
      <c r="H1220" t="s">
        <v>82</v>
      </c>
      <c r="I1220">
        <v>75104</v>
      </c>
      <c r="J1220" t="s">
        <v>58</v>
      </c>
      <c r="K1220" t="s">
        <v>4662</v>
      </c>
      <c r="L1220" t="s">
        <v>31</v>
      </c>
      <c r="M1220" t="s">
        <v>140</v>
      </c>
      <c r="N1220" t="s">
        <v>4663</v>
      </c>
      <c r="O1220">
        <v>7.08</v>
      </c>
      <c r="P1220">
        <v>3</v>
      </c>
      <c r="Q1220">
        <v>0.2</v>
      </c>
      <c r="R1220">
        <v>2.48</v>
      </c>
      <c r="S1220" s="1">
        <v>41960</v>
      </c>
      <c r="T1220">
        <v>2014</v>
      </c>
      <c r="U1220" s="1">
        <v>41964</v>
      </c>
    </row>
    <row r="1221" spans="1:21" x14ac:dyDescent="0.3">
      <c r="A1221" t="s">
        <v>4664</v>
      </c>
      <c r="B1221" t="s">
        <v>114</v>
      </c>
      <c r="C1221" t="s">
        <v>920</v>
      </c>
      <c r="D1221" t="s">
        <v>921</v>
      </c>
      <c r="E1221" t="s">
        <v>25</v>
      </c>
      <c r="F1221" t="s">
        <v>26</v>
      </c>
      <c r="G1221" t="s">
        <v>1267</v>
      </c>
      <c r="H1221" t="s">
        <v>1268</v>
      </c>
      <c r="I1221">
        <v>2908</v>
      </c>
      <c r="J1221" t="s">
        <v>126</v>
      </c>
      <c r="K1221" t="s">
        <v>4665</v>
      </c>
      <c r="L1221" t="s">
        <v>91</v>
      </c>
      <c r="M1221" t="s">
        <v>184</v>
      </c>
      <c r="N1221" t="s">
        <v>4666</v>
      </c>
      <c r="O1221">
        <v>69.98</v>
      </c>
      <c r="P1221">
        <v>2</v>
      </c>
      <c r="Q1221">
        <v>0</v>
      </c>
      <c r="R1221">
        <v>4.9000000000000004</v>
      </c>
      <c r="S1221" s="1">
        <v>42849</v>
      </c>
      <c r="T1221">
        <v>2017</v>
      </c>
      <c r="U1221" s="1">
        <v>42852</v>
      </c>
    </row>
    <row r="1222" spans="1:21" x14ac:dyDescent="0.3">
      <c r="A1222" t="s">
        <v>4667</v>
      </c>
      <c r="B1222" t="s">
        <v>114</v>
      </c>
      <c r="C1222" t="s">
        <v>852</v>
      </c>
      <c r="D1222" t="s">
        <v>853</v>
      </c>
      <c r="E1222" t="s">
        <v>38</v>
      </c>
      <c r="F1222" t="s">
        <v>26</v>
      </c>
      <c r="G1222" t="s">
        <v>630</v>
      </c>
      <c r="H1222" t="s">
        <v>40</v>
      </c>
      <c r="I1222">
        <v>28540</v>
      </c>
      <c r="J1222" t="s">
        <v>41</v>
      </c>
      <c r="K1222" t="s">
        <v>4668</v>
      </c>
      <c r="L1222" t="s">
        <v>31</v>
      </c>
      <c r="M1222" t="s">
        <v>227</v>
      </c>
      <c r="N1222" t="s">
        <v>4669</v>
      </c>
      <c r="O1222">
        <v>18.48</v>
      </c>
      <c r="P1222">
        <v>2</v>
      </c>
      <c r="Q1222">
        <v>0.2</v>
      </c>
      <c r="R1222">
        <v>6.01</v>
      </c>
      <c r="S1222" s="1">
        <v>42693</v>
      </c>
      <c r="T1222">
        <v>2016</v>
      </c>
      <c r="U1222" s="1">
        <v>42695</v>
      </c>
    </row>
    <row r="1223" spans="1:21" x14ac:dyDescent="0.3">
      <c r="A1223" t="s">
        <v>4670</v>
      </c>
      <c r="B1223" t="s">
        <v>114</v>
      </c>
      <c r="C1223" t="s">
        <v>3071</v>
      </c>
      <c r="D1223" t="s">
        <v>3072</v>
      </c>
      <c r="E1223" t="s">
        <v>38</v>
      </c>
      <c r="F1223" t="s">
        <v>26</v>
      </c>
      <c r="G1223" t="s">
        <v>27</v>
      </c>
      <c r="H1223" t="s">
        <v>28</v>
      </c>
      <c r="I1223">
        <v>90049</v>
      </c>
      <c r="J1223" t="s">
        <v>29</v>
      </c>
      <c r="K1223" t="s">
        <v>4671</v>
      </c>
      <c r="L1223" t="s">
        <v>31</v>
      </c>
      <c r="M1223" t="s">
        <v>227</v>
      </c>
      <c r="N1223" t="s">
        <v>4672</v>
      </c>
      <c r="O1223">
        <v>9.84</v>
      </c>
      <c r="P1223">
        <v>3</v>
      </c>
      <c r="Q1223">
        <v>0</v>
      </c>
      <c r="R1223">
        <v>2.85</v>
      </c>
      <c r="S1223" s="1">
        <v>42688</v>
      </c>
      <c r="T1223">
        <v>2016</v>
      </c>
      <c r="U1223" s="1">
        <v>42689</v>
      </c>
    </row>
    <row r="1224" spans="1:21" x14ac:dyDescent="0.3">
      <c r="A1224" t="s">
        <v>4673</v>
      </c>
      <c r="B1224" t="s">
        <v>724</v>
      </c>
      <c r="C1224" t="s">
        <v>3571</v>
      </c>
      <c r="D1224" t="s">
        <v>3572</v>
      </c>
      <c r="E1224" t="s">
        <v>38</v>
      </c>
      <c r="F1224" t="s">
        <v>26</v>
      </c>
      <c r="G1224" t="s">
        <v>451</v>
      </c>
      <c r="H1224" t="s">
        <v>103</v>
      </c>
      <c r="I1224">
        <v>33142</v>
      </c>
      <c r="J1224" t="s">
        <v>41</v>
      </c>
      <c r="K1224" t="s">
        <v>4674</v>
      </c>
      <c r="L1224" t="s">
        <v>74</v>
      </c>
      <c r="M1224" t="s">
        <v>146</v>
      </c>
      <c r="N1224" t="s">
        <v>4675</v>
      </c>
      <c r="O1224">
        <v>239.24</v>
      </c>
      <c r="P1224">
        <v>1</v>
      </c>
      <c r="Q1224">
        <v>0.2</v>
      </c>
      <c r="R1224">
        <v>23.92</v>
      </c>
      <c r="S1224" s="1">
        <v>42893</v>
      </c>
      <c r="T1224">
        <v>2017</v>
      </c>
      <c r="U1224" s="1">
        <v>42893</v>
      </c>
    </row>
    <row r="1225" spans="1:21" x14ac:dyDescent="0.3">
      <c r="A1225" t="s">
        <v>4676</v>
      </c>
      <c r="B1225" t="s">
        <v>35</v>
      </c>
      <c r="C1225" t="s">
        <v>3963</v>
      </c>
      <c r="D1225" t="s">
        <v>3964</v>
      </c>
      <c r="E1225" t="s">
        <v>25</v>
      </c>
      <c r="F1225" t="s">
        <v>26</v>
      </c>
      <c r="G1225" t="s">
        <v>4677</v>
      </c>
      <c r="H1225" t="s">
        <v>925</v>
      </c>
      <c r="I1225">
        <v>3060</v>
      </c>
      <c r="J1225" t="s">
        <v>126</v>
      </c>
      <c r="K1225" t="s">
        <v>4634</v>
      </c>
      <c r="L1225" t="s">
        <v>74</v>
      </c>
      <c r="M1225" t="s">
        <v>157</v>
      </c>
      <c r="N1225" t="s">
        <v>4635</v>
      </c>
      <c r="O1225">
        <v>21.12</v>
      </c>
      <c r="P1225">
        <v>4</v>
      </c>
      <c r="Q1225">
        <v>0</v>
      </c>
      <c r="R1225">
        <v>6.55</v>
      </c>
      <c r="S1225" s="1">
        <v>42729</v>
      </c>
      <c r="T1225">
        <v>2016</v>
      </c>
      <c r="U1225" s="1">
        <v>42736</v>
      </c>
    </row>
    <row r="1226" spans="1:21" x14ac:dyDescent="0.3">
      <c r="A1226" t="s">
        <v>4678</v>
      </c>
      <c r="B1226" t="s">
        <v>114</v>
      </c>
      <c r="C1226" t="s">
        <v>734</v>
      </c>
      <c r="D1226" t="s">
        <v>735</v>
      </c>
      <c r="E1226" t="s">
        <v>38</v>
      </c>
      <c r="F1226" t="s">
        <v>26</v>
      </c>
      <c r="G1226" t="s">
        <v>124</v>
      </c>
      <c r="H1226" t="s">
        <v>125</v>
      </c>
      <c r="I1226">
        <v>10011</v>
      </c>
      <c r="J1226" t="s">
        <v>126</v>
      </c>
      <c r="K1226" t="s">
        <v>3164</v>
      </c>
      <c r="L1226" t="s">
        <v>31</v>
      </c>
      <c r="M1226" t="s">
        <v>446</v>
      </c>
      <c r="N1226" t="s">
        <v>3165</v>
      </c>
      <c r="O1226">
        <v>54.9</v>
      </c>
      <c r="P1226">
        <v>5</v>
      </c>
      <c r="Q1226">
        <v>0</v>
      </c>
      <c r="R1226">
        <v>15.37</v>
      </c>
      <c r="S1226" s="1">
        <v>42848</v>
      </c>
      <c r="T1226">
        <v>2017</v>
      </c>
      <c r="U1226" s="1">
        <v>42850</v>
      </c>
    </row>
    <row r="1227" spans="1:21" x14ac:dyDescent="0.3">
      <c r="A1227" t="s">
        <v>4679</v>
      </c>
      <c r="B1227" t="s">
        <v>35</v>
      </c>
      <c r="C1227" t="s">
        <v>2290</v>
      </c>
      <c r="D1227" t="s">
        <v>2291</v>
      </c>
      <c r="E1227" t="s">
        <v>80</v>
      </c>
      <c r="F1227" t="s">
        <v>26</v>
      </c>
      <c r="G1227" t="s">
        <v>27</v>
      </c>
      <c r="H1227" t="s">
        <v>28</v>
      </c>
      <c r="I1227">
        <v>90036</v>
      </c>
      <c r="J1227" t="s">
        <v>29</v>
      </c>
      <c r="K1227" t="s">
        <v>4400</v>
      </c>
      <c r="L1227" t="s">
        <v>74</v>
      </c>
      <c r="M1227" t="s">
        <v>157</v>
      </c>
      <c r="N1227" t="s">
        <v>4401</v>
      </c>
      <c r="O1227">
        <v>15.24</v>
      </c>
      <c r="P1227">
        <v>3</v>
      </c>
      <c r="Q1227">
        <v>0</v>
      </c>
      <c r="R1227">
        <v>5.18</v>
      </c>
      <c r="S1227" s="1">
        <v>42352</v>
      </c>
      <c r="T1227">
        <v>2015</v>
      </c>
      <c r="U1227" s="1">
        <v>42356</v>
      </c>
    </row>
    <row r="1228" spans="1:21" x14ac:dyDescent="0.3">
      <c r="A1228" t="s">
        <v>4680</v>
      </c>
      <c r="B1228" t="s">
        <v>35</v>
      </c>
      <c r="C1228" t="s">
        <v>130</v>
      </c>
      <c r="D1228" t="s">
        <v>131</v>
      </c>
      <c r="E1228" t="s">
        <v>38</v>
      </c>
      <c r="F1228" t="s">
        <v>26</v>
      </c>
      <c r="G1228" t="s">
        <v>4681</v>
      </c>
      <c r="H1228" t="s">
        <v>604</v>
      </c>
      <c r="I1228">
        <v>85635</v>
      </c>
      <c r="J1228" t="s">
        <v>29</v>
      </c>
      <c r="K1228" t="s">
        <v>4682</v>
      </c>
      <c r="L1228" t="s">
        <v>74</v>
      </c>
      <c r="M1228" t="s">
        <v>157</v>
      </c>
      <c r="N1228" t="s">
        <v>4683</v>
      </c>
      <c r="O1228">
        <v>14.37</v>
      </c>
      <c r="P1228">
        <v>2</v>
      </c>
      <c r="Q1228">
        <v>0.2</v>
      </c>
      <c r="R1228">
        <v>3.95</v>
      </c>
      <c r="S1228" s="1">
        <v>42462</v>
      </c>
      <c r="T1228">
        <v>2016</v>
      </c>
      <c r="U1228" s="1">
        <v>42584</v>
      </c>
    </row>
    <row r="1229" spans="1:21" x14ac:dyDescent="0.3">
      <c r="A1229" t="s">
        <v>4684</v>
      </c>
      <c r="B1229" t="s">
        <v>35</v>
      </c>
      <c r="C1229" t="s">
        <v>4685</v>
      </c>
      <c r="D1229" t="s">
        <v>4686</v>
      </c>
      <c r="E1229" t="s">
        <v>80</v>
      </c>
      <c r="F1229" t="s">
        <v>26</v>
      </c>
      <c r="G1229" t="s">
        <v>695</v>
      </c>
      <c r="H1229" t="s">
        <v>169</v>
      </c>
      <c r="I1229">
        <v>55407</v>
      </c>
      <c r="J1229" t="s">
        <v>58</v>
      </c>
      <c r="K1229" t="s">
        <v>4572</v>
      </c>
      <c r="L1229" t="s">
        <v>74</v>
      </c>
      <c r="M1229" t="s">
        <v>75</v>
      </c>
      <c r="N1229" t="s">
        <v>4573</v>
      </c>
      <c r="O1229">
        <v>692.94</v>
      </c>
      <c r="P1229">
        <v>3</v>
      </c>
      <c r="Q1229">
        <v>0</v>
      </c>
      <c r="R1229">
        <v>173.24</v>
      </c>
      <c r="S1229" s="1">
        <v>42619</v>
      </c>
      <c r="T1229">
        <v>2016</v>
      </c>
      <c r="U1229" s="1">
        <v>42619</v>
      </c>
    </row>
    <row r="1230" spans="1:21" x14ac:dyDescent="0.3">
      <c r="A1230" t="s">
        <v>4687</v>
      </c>
      <c r="B1230" t="s">
        <v>114</v>
      </c>
      <c r="C1230" t="s">
        <v>3493</v>
      </c>
      <c r="D1230" t="s">
        <v>3494</v>
      </c>
      <c r="E1230" t="s">
        <v>38</v>
      </c>
      <c r="F1230" t="s">
        <v>26</v>
      </c>
      <c r="G1230" t="s">
        <v>81</v>
      </c>
      <c r="H1230" t="s">
        <v>82</v>
      </c>
      <c r="I1230">
        <v>77036</v>
      </c>
      <c r="J1230" t="s">
        <v>58</v>
      </c>
      <c r="K1230" t="s">
        <v>3887</v>
      </c>
      <c r="L1230" t="s">
        <v>31</v>
      </c>
      <c r="M1230" t="s">
        <v>43</v>
      </c>
      <c r="N1230" t="s">
        <v>3888</v>
      </c>
      <c r="O1230">
        <v>173.49</v>
      </c>
      <c r="P1230">
        <v>7</v>
      </c>
      <c r="Q1230">
        <v>0.2</v>
      </c>
      <c r="R1230">
        <v>54.22</v>
      </c>
      <c r="S1230" s="1">
        <v>42536</v>
      </c>
      <c r="T1230">
        <v>2016</v>
      </c>
      <c r="U1230" s="1">
        <v>42539</v>
      </c>
    </row>
    <row r="1231" spans="1:21" x14ac:dyDescent="0.3">
      <c r="A1231" t="s">
        <v>4688</v>
      </c>
      <c r="B1231" t="s">
        <v>35</v>
      </c>
      <c r="C1231" t="s">
        <v>934</v>
      </c>
      <c r="D1231" t="s">
        <v>935</v>
      </c>
      <c r="E1231" t="s">
        <v>38</v>
      </c>
      <c r="F1231" t="s">
        <v>26</v>
      </c>
      <c r="G1231" t="s">
        <v>199</v>
      </c>
      <c r="H1231" t="s">
        <v>200</v>
      </c>
      <c r="I1231">
        <v>19120</v>
      </c>
      <c r="J1231" t="s">
        <v>126</v>
      </c>
      <c r="K1231" t="s">
        <v>4689</v>
      </c>
      <c r="L1231" t="s">
        <v>91</v>
      </c>
      <c r="M1231" t="s">
        <v>184</v>
      </c>
      <c r="N1231" t="s">
        <v>4690</v>
      </c>
      <c r="O1231">
        <v>27.97</v>
      </c>
      <c r="P1231">
        <v>2</v>
      </c>
      <c r="Q1231">
        <v>0.2</v>
      </c>
      <c r="R1231">
        <v>6.99</v>
      </c>
      <c r="S1231" s="1">
        <v>42003</v>
      </c>
      <c r="T1231">
        <v>2014</v>
      </c>
      <c r="U1231" s="1">
        <v>42064</v>
      </c>
    </row>
    <row r="1232" spans="1:21" x14ac:dyDescent="0.3">
      <c r="A1232" t="s">
        <v>4691</v>
      </c>
      <c r="B1232" t="s">
        <v>114</v>
      </c>
      <c r="C1232" t="s">
        <v>235</v>
      </c>
      <c r="D1232" t="s">
        <v>236</v>
      </c>
      <c r="E1232" t="s">
        <v>38</v>
      </c>
      <c r="F1232" t="s">
        <v>26</v>
      </c>
      <c r="G1232" t="s">
        <v>199</v>
      </c>
      <c r="H1232" t="s">
        <v>200</v>
      </c>
      <c r="I1232">
        <v>19120</v>
      </c>
      <c r="J1232" t="s">
        <v>126</v>
      </c>
      <c r="K1232" t="s">
        <v>1426</v>
      </c>
      <c r="L1232" t="s">
        <v>31</v>
      </c>
      <c r="M1232" t="s">
        <v>32</v>
      </c>
      <c r="N1232" t="s">
        <v>1427</v>
      </c>
      <c r="O1232">
        <v>23.9</v>
      </c>
      <c r="P1232">
        <v>6</v>
      </c>
      <c r="Q1232">
        <v>0.2</v>
      </c>
      <c r="R1232">
        <v>7.77</v>
      </c>
      <c r="S1232" s="1">
        <v>42128</v>
      </c>
      <c r="T1232">
        <v>2015</v>
      </c>
      <c r="U1232" s="1">
        <v>42189</v>
      </c>
    </row>
    <row r="1233" spans="1:21" x14ac:dyDescent="0.3">
      <c r="A1233" t="s">
        <v>4692</v>
      </c>
      <c r="B1233" t="s">
        <v>35</v>
      </c>
      <c r="C1233" t="s">
        <v>1437</v>
      </c>
      <c r="D1233" t="s">
        <v>1438</v>
      </c>
      <c r="E1233" t="s">
        <v>25</v>
      </c>
      <c r="F1233" t="s">
        <v>26</v>
      </c>
      <c r="G1233" t="s">
        <v>199</v>
      </c>
      <c r="H1233" t="s">
        <v>200</v>
      </c>
      <c r="I1233">
        <v>19120</v>
      </c>
      <c r="J1233" t="s">
        <v>126</v>
      </c>
      <c r="K1233" t="s">
        <v>3568</v>
      </c>
      <c r="L1233" t="s">
        <v>31</v>
      </c>
      <c r="M1233" t="s">
        <v>32</v>
      </c>
      <c r="N1233" t="s">
        <v>3569</v>
      </c>
      <c r="O1233">
        <v>17.54</v>
      </c>
      <c r="P1233">
        <v>3</v>
      </c>
      <c r="Q1233">
        <v>0.2</v>
      </c>
      <c r="R1233">
        <v>5.92</v>
      </c>
      <c r="S1233" s="1">
        <v>42960</v>
      </c>
      <c r="T1233">
        <v>2017</v>
      </c>
      <c r="U1233" s="1">
        <v>42967</v>
      </c>
    </row>
    <row r="1234" spans="1:21" x14ac:dyDescent="0.3">
      <c r="A1234" t="s">
        <v>4693</v>
      </c>
      <c r="B1234" t="s">
        <v>35</v>
      </c>
      <c r="C1234" t="s">
        <v>287</v>
      </c>
      <c r="D1234" t="s">
        <v>288</v>
      </c>
      <c r="E1234" t="s">
        <v>25</v>
      </c>
      <c r="F1234" t="s">
        <v>26</v>
      </c>
      <c r="G1234" t="s">
        <v>27</v>
      </c>
      <c r="H1234" t="s">
        <v>28</v>
      </c>
      <c r="I1234">
        <v>90008</v>
      </c>
      <c r="J1234" t="s">
        <v>29</v>
      </c>
      <c r="K1234" t="s">
        <v>4694</v>
      </c>
      <c r="L1234" t="s">
        <v>31</v>
      </c>
      <c r="M1234" t="s">
        <v>51</v>
      </c>
      <c r="N1234" t="s">
        <v>4695</v>
      </c>
      <c r="O1234">
        <v>153.55000000000001</v>
      </c>
      <c r="P1234">
        <v>3</v>
      </c>
      <c r="Q1234">
        <v>0.2</v>
      </c>
      <c r="R1234">
        <v>51.82</v>
      </c>
      <c r="S1234" s="1">
        <v>43094</v>
      </c>
      <c r="T1234">
        <v>2017</v>
      </c>
      <c r="U1234" s="1">
        <v>43098</v>
      </c>
    </row>
    <row r="1235" spans="1:21" x14ac:dyDescent="0.3">
      <c r="A1235" t="s">
        <v>4696</v>
      </c>
      <c r="B1235" t="s">
        <v>114</v>
      </c>
      <c r="C1235" t="s">
        <v>4697</v>
      </c>
      <c r="D1235" t="s">
        <v>4698</v>
      </c>
      <c r="E1235" t="s">
        <v>80</v>
      </c>
      <c r="F1235" t="s">
        <v>26</v>
      </c>
      <c r="G1235" t="s">
        <v>81</v>
      </c>
      <c r="H1235" t="s">
        <v>82</v>
      </c>
      <c r="I1235">
        <v>77070</v>
      </c>
      <c r="J1235" t="s">
        <v>58</v>
      </c>
      <c r="K1235" t="s">
        <v>4699</v>
      </c>
      <c r="L1235" t="s">
        <v>31</v>
      </c>
      <c r="M1235" t="s">
        <v>60</v>
      </c>
      <c r="N1235" t="s">
        <v>4700</v>
      </c>
      <c r="O1235">
        <v>151.06</v>
      </c>
      <c r="P1235">
        <v>9</v>
      </c>
      <c r="Q1235">
        <v>0.2</v>
      </c>
      <c r="R1235">
        <v>7.55</v>
      </c>
      <c r="S1235" s="1">
        <v>42863</v>
      </c>
      <c r="T1235">
        <v>2017</v>
      </c>
      <c r="U1235" s="1">
        <v>42955</v>
      </c>
    </row>
    <row r="1236" spans="1:21" x14ac:dyDescent="0.3">
      <c r="A1236" t="s">
        <v>4701</v>
      </c>
      <c r="B1236" t="s">
        <v>35</v>
      </c>
      <c r="C1236" t="s">
        <v>3395</v>
      </c>
      <c r="D1236" t="s">
        <v>3396</v>
      </c>
      <c r="E1236" t="s">
        <v>38</v>
      </c>
      <c r="F1236" t="s">
        <v>26</v>
      </c>
      <c r="G1236" t="s">
        <v>2562</v>
      </c>
      <c r="H1236" t="s">
        <v>28</v>
      </c>
      <c r="I1236">
        <v>92627</v>
      </c>
      <c r="J1236" t="s">
        <v>29</v>
      </c>
      <c r="K1236" t="s">
        <v>4702</v>
      </c>
      <c r="L1236" t="s">
        <v>74</v>
      </c>
      <c r="M1236" t="s">
        <v>157</v>
      </c>
      <c r="N1236" t="s">
        <v>1014</v>
      </c>
      <c r="O1236">
        <v>29.22</v>
      </c>
      <c r="P1236">
        <v>3</v>
      </c>
      <c r="Q1236">
        <v>0</v>
      </c>
      <c r="R1236">
        <v>12.86</v>
      </c>
      <c r="S1236" s="1">
        <v>42352</v>
      </c>
      <c r="T1236">
        <v>2015</v>
      </c>
      <c r="U1236" s="1">
        <v>42356</v>
      </c>
    </row>
    <row r="1237" spans="1:21" x14ac:dyDescent="0.3">
      <c r="A1237" t="s">
        <v>4703</v>
      </c>
      <c r="B1237" t="s">
        <v>35</v>
      </c>
      <c r="C1237" t="s">
        <v>3695</v>
      </c>
      <c r="D1237" t="s">
        <v>3696</v>
      </c>
      <c r="E1237" t="s">
        <v>25</v>
      </c>
      <c r="F1237" t="s">
        <v>26</v>
      </c>
      <c r="G1237" t="s">
        <v>1811</v>
      </c>
      <c r="H1237" t="s">
        <v>689</v>
      </c>
      <c r="I1237">
        <v>30076</v>
      </c>
      <c r="J1237" t="s">
        <v>41</v>
      </c>
      <c r="K1237" t="s">
        <v>4704</v>
      </c>
      <c r="L1237" t="s">
        <v>31</v>
      </c>
      <c r="M1237" t="s">
        <v>43</v>
      </c>
      <c r="N1237" t="s">
        <v>4705</v>
      </c>
      <c r="O1237">
        <v>6.48</v>
      </c>
      <c r="P1237">
        <v>1</v>
      </c>
      <c r="Q1237">
        <v>0</v>
      </c>
      <c r="R1237">
        <v>3.11</v>
      </c>
      <c r="S1237" s="1">
        <v>42168</v>
      </c>
      <c r="T1237">
        <v>2015</v>
      </c>
      <c r="U1237" s="1">
        <v>42172</v>
      </c>
    </row>
    <row r="1238" spans="1:21" x14ac:dyDescent="0.3">
      <c r="A1238" t="s">
        <v>4706</v>
      </c>
      <c r="B1238" t="s">
        <v>35</v>
      </c>
      <c r="C1238" t="s">
        <v>2497</v>
      </c>
      <c r="D1238" t="s">
        <v>2498</v>
      </c>
      <c r="E1238" t="s">
        <v>25</v>
      </c>
      <c r="F1238" t="s">
        <v>26</v>
      </c>
      <c r="G1238" t="s">
        <v>451</v>
      </c>
      <c r="H1238" t="s">
        <v>103</v>
      </c>
      <c r="I1238">
        <v>33178</v>
      </c>
      <c r="J1238" t="s">
        <v>41</v>
      </c>
      <c r="K1238" t="s">
        <v>2693</v>
      </c>
      <c r="L1238" t="s">
        <v>31</v>
      </c>
      <c r="M1238" t="s">
        <v>227</v>
      </c>
      <c r="N1238" t="s">
        <v>2694</v>
      </c>
      <c r="O1238">
        <v>13.63</v>
      </c>
      <c r="P1238">
        <v>4</v>
      </c>
      <c r="Q1238">
        <v>0.2</v>
      </c>
      <c r="R1238">
        <v>3.58</v>
      </c>
      <c r="S1238" s="1">
        <v>42173</v>
      </c>
      <c r="T1238">
        <v>2015</v>
      </c>
      <c r="U1238" s="1">
        <v>42177</v>
      </c>
    </row>
    <row r="1239" spans="1:21" x14ac:dyDescent="0.3">
      <c r="A1239" t="s">
        <v>4707</v>
      </c>
      <c r="B1239" t="s">
        <v>35</v>
      </c>
      <c r="C1239" t="s">
        <v>455</v>
      </c>
      <c r="D1239" t="s">
        <v>456</v>
      </c>
      <c r="E1239" t="s">
        <v>25</v>
      </c>
      <c r="F1239" t="s">
        <v>26</v>
      </c>
      <c r="G1239" t="s">
        <v>4708</v>
      </c>
      <c r="H1239" t="s">
        <v>28</v>
      </c>
      <c r="I1239">
        <v>94061</v>
      </c>
      <c r="J1239" t="s">
        <v>29</v>
      </c>
      <c r="K1239" t="s">
        <v>4709</v>
      </c>
      <c r="L1239" t="s">
        <v>31</v>
      </c>
      <c r="M1239" t="s">
        <v>51</v>
      </c>
      <c r="N1239" t="s">
        <v>4710</v>
      </c>
      <c r="O1239">
        <v>41.9</v>
      </c>
      <c r="P1239">
        <v>6</v>
      </c>
      <c r="Q1239">
        <v>0.2</v>
      </c>
      <c r="R1239">
        <v>14.14</v>
      </c>
      <c r="S1239" s="1">
        <v>42443</v>
      </c>
      <c r="T1239">
        <v>2016</v>
      </c>
      <c r="U1239" s="1">
        <v>42449</v>
      </c>
    </row>
    <row r="1240" spans="1:21" x14ac:dyDescent="0.3">
      <c r="A1240" t="s">
        <v>4711</v>
      </c>
      <c r="B1240" t="s">
        <v>35</v>
      </c>
      <c r="C1240" t="s">
        <v>1956</v>
      </c>
      <c r="D1240" t="s">
        <v>1957</v>
      </c>
      <c r="E1240" t="s">
        <v>38</v>
      </c>
      <c r="F1240" t="s">
        <v>26</v>
      </c>
      <c r="G1240" t="s">
        <v>330</v>
      </c>
      <c r="H1240" t="s">
        <v>89</v>
      </c>
      <c r="I1240">
        <v>60610</v>
      </c>
      <c r="J1240" t="s">
        <v>58</v>
      </c>
      <c r="K1240" t="s">
        <v>2595</v>
      </c>
      <c r="L1240" t="s">
        <v>31</v>
      </c>
      <c r="M1240" t="s">
        <v>60</v>
      </c>
      <c r="N1240" t="s">
        <v>2596</v>
      </c>
      <c r="O1240">
        <v>61.57</v>
      </c>
      <c r="P1240">
        <v>2</v>
      </c>
      <c r="Q1240">
        <v>0.2</v>
      </c>
      <c r="R1240">
        <v>4.62</v>
      </c>
      <c r="S1240" s="1">
        <v>42837</v>
      </c>
      <c r="T1240">
        <v>2017</v>
      </c>
      <c r="U1240" s="1">
        <v>42990</v>
      </c>
    </row>
    <row r="1241" spans="1:21" x14ac:dyDescent="0.3">
      <c r="A1241" t="s">
        <v>4712</v>
      </c>
      <c r="B1241" t="s">
        <v>35</v>
      </c>
      <c r="C1241" t="s">
        <v>497</v>
      </c>
      <c r="D1241" t="s">
        <v>498</v>
      </c>
      <c r="E1241" t="s">
        <v>80</v>
      </c>
      <c r="F1241" t="s">
        <v>26</v>
      </c>
      <c r="G1241" t="s">
        <v>4713</v>
      </c>
      <c r="H1241" t="s">
        <v>82</v>
      </c>
      <c r="I1241">
        <v>76021</v>
      </c>
      <c r="J1241" t="s">
        <v>58</v>
      </c>
      <c r="K1241" t="s">
        <v>2020</v>
      </c>
      <c r="L1241" t="s">
        <v>31</v>
      </c>
      <c r="M1241" t="s">
        <v>43</v>
      </c>
      <c r="N1241" t="s">
        <v>2021</v>
      </c>
      <c r="O1241">
        <v>20.96</v>
      </c>
      <c r="P1241">
        <v>4</v>
      </c>
      <c r="Q1241">
        <v>0.2</v>
      </c>
      <c r="R1241">
        <v>6.81</v>
      </c>
      <c r="S1241" s="1">
        <v>42247</v>
      </c>
      <c r="T1241">
        <v>2015</v>
      </c>
      <c r="U1241" s="1">
        <v>42247</v>
      </c>
    </row>
    <row r="1242" spans="1:21" x14ac:dyDescent="0.3">
      <c r="A1242" t="s">
        <v>4714</v>
      </c>
      <c r="B1242" t="s">
        <v>35</v>
      </c>
      <c r="C1242" t="s">
        <v>1903</v>
      </c>
      <c r="D1242" t="s">
        <v>1904</v>
      </c>
      <c r="E1242" t="s">
        <v>38</v>
      </c>
      <c r="F1242" t="s">
        <v>26</v>
      </c>
      <c r="G1242" t="s">
        <v>124</v>
      </c>
      <c r="H1242" t="s">
        <v>125</v>
      </c>
      <c r="I1242">
        <v>10009</v>
      </c>
      <c r="J1242" t="s">
        <v>126</v>
      </c>
      <c r="K1242" t="s">
        <v>4715</v>
      </c>
      <c r="L1242" t="s">
        <v>74</v>
      </c>
      <c r="M1242" t="s">
        <v>146</v>
      </c>
      <c r="N1242" t="s">
        <v>4716</v>
      </c>
      <c r="O1242">
        <v>328</v>
      </c>
      <c r="P1242">
        <v>6</v>
      </c>
      <c r="Q1242">
        <v>0.1</v>
      </c>
      <c r="R1242">
        <v>54.67</v>
      </c>
      <c r="S1242" s="1">
        <v>42460</v>
      </c>
      <c r="T1242">
        <v>2016</v>
      </c>
      <c r="U1242" s="1">
        <v>42525</v>
      </c>
    </row>
    <row r="1243" spans="1:21" x14ac:dyDescent="0.3">
      <c r="A1243" t="s">
        <v>4717</v>
      </c>
      <c r="B1243" t="s">
        <v>114</v>
      </c>
      <c r="C1243" t="s">
        <v>2929</v>
      </c>
      <c r="D1243" t="s">
        <v>2930</v>
      </c>
      <c r="E1243" t="s">
        <v>25</v>
      </c>
      <c r="F1243" t="s">
        <v>26</v>
      </c>
      <c r="G1243" t="s">
        <v>162</v>
      </c>
      <c r="H1243" t="s">
        <v>28</v>
      </c>
      <c r="I1243">
        <v>94109</v>
      </c>
      <c r="J1243" t="s">
        <v>29</v>
      </c>
      <c r="K1243" t="s">
        <v>4718</v>
      </c>
      <c r="L1243" t="s">
        <v>31</v>
      </c>
      <c r="M1243" t="s">
        <v>51</v>
      </c>
      <c r="N1243" t="s">
        <v>4719</v>
      </c>
      <c r="O1243">
        <v>49.41</v>
      </c>
      <c r="P1243">
        <v>4</v>
      </c>
      <c r="Q1243">
        <v>0.2</v>
      </c>
      <c r="R1243">
        <v>18.53</v>
      </c>
      <c r="S1243" s="1">
        <v>41937</v>
      </c>
      <c r="T1243">
        <v>2014</v>
      </c>
      <c r="U1243" s="1">
        <v>41940</v>
      </c>
    </row>
    <row r="1244" spans="1:21" x14ac:dyDescent="0.3">
      <c r="A1244" t="s">
        <v>4720</v>
      </c>
      <c r="B1244" t="s">
        <v>35</v>
      </c>
      <c r="C1244" t="s">
        <v>1030</v>
      </c>
      <c r="D1244" t="s">
        <v>1031</v>
      </c>
      <c r="E1244" t="s">
        <v>80</v>
      </c>
      <c r="F1244" t="s">
        <v>26</v>
      </c>
      <c r="G1244" t="s">
        <v>124</v>
      </c>
      <c r="H1244" t="s">
        <v>125</v>
      </c>
      <c r="I1244">
        <v>10011</v>
      </c>
      <c r="J1244" t="s">
        <v>126</v>
      </c>
      <c r="K1244" t="s">
        <v>4721</v>
      </c>
      <c r="L1244" t="s">
        <v>74</v>
      </c>
      <c r="M1244" t="s">
        <v>146</v>
      </c>
      <c r="N1244" t="s">
        <v>4722</v>
      </c>
      <c r="O1244">
        <v>767.21</v>
      </c>
      <c r="P1244">
        <v>14</v>
      </c>
      <c r="Q1244">
        <v>0.1</v>
      </c>
      <c r="R1244">
        <v>161.97</v>
      </c>
      <c r="S1244" s="1">
        <v>42000</v>
      </c>
      <c r="T1244">
        <v>2014</v>
      </c>
      <c r="U1244" s="1">
        <v>42004</v>
      </c>
    </row>
    <row r="1245" spans="1:21" x14ac:dyDescent="0.3">
      <c r="A1245" t="s">
        <v>4723</v>
      </c>
      <c r="B1245" t="s">
        <v>35</v>
      </c>
      <c r="C1245" t="s">
        <v>4724</v>
      </c>
      <c r="D1245" t="s">
        <v>4725</v>
      </c>
      <c r="E1245" t="s">
        <v>38</v>
      </c>
      <c r="F1245" t="s">
        <v>26</v>
      </c>
      <c r="G1245" t="s">
        <v>4726</v>
      </c>
      <c r="H1245" t="s">
        <v>301</v>
      </c>
      <c r="I1245">
        <v>37087</v>
      </c>
      <c r="J1245" t="s">
        <v>41</v>
      </c>
      <c r="K1245" t="s">
        <v>4173</v>
      </c>
      <c r="L1245" t="s">
        <v>31</v>
      </c>
      <c r="M1245" t="s">
        <v>43</v>
      </c>
      <c r="N1245" t="s">
        <v>4174</v>
      </c>
      <c r="O1245">
        <v>163.96</v>
      </c>
      <c r="P1245">
        <v>5</v>
      </c>
      <c r="Q1245">
        <v>0.2</v>
      </c>
      <c r="R1245">
        <v>59.44</v>
      </c>
      <c r="S1245" s="1">
        <v>42993</v>
      </c>
      <c r="T1245">
        <v>2017</v>
      </c>
      <c r="U1245" s="1">
        <v>42998</v>
      </c>
    </row>
    <row r="1246" spans="1:21" x14ac:dyDescent="0.3">
      <c r="A1246" t="s">
        <v>4727</v>
      </c>
      <c r="B1246" t="s">
        <v>114</v>
      </c>
      <c r="C1246" t="s">
        <v>4728</v>
      </c>
      <c r="D1246" t="s">
        <v>4729</v>
      </c>
      <c r="E1246" t="s">
        <v>25</v>
      </c>
      <c r="F1246" t="s">
        <v>26</v>
      </c>
      <c r="G1246" t="s">
        <v>27</v>
      </c>
      <c r="H1246" t="s">
        <v>28</v>
      </c>
      <c r="I1246">
        <v>90045</v>
      </c>
      <c r="J1246" t="s">
        <v>29</v>
      </c>
      <c r="K1246" t="s">
        <v>4730</v>
      </c>
      <c r="L1246" t="s">
        <v>74</v>
      </c>
      <c r="M1246" t="s">
        <v>75</v>
      </c>
      <c r="N1246" t="s">
        <v>4731</v>
      </c>
      <c r="O1246">
        <v>161.28</v>
      </c>
      <c r="P1246">
        <v>2</v>
      </c>
      <c r="Q1246">
        <v>0.2</v>
      </c>
      <c r="R1246">
        <v>12.1</v>
      </c>
      <c r="S1246" s="1">
        <v>42598</v>
      </c>
      <c r="T1246">
        <v>2016</v>
      </c>
      <c r="U1246" s="1">
        <v>42601</v>
      </c>
    </row>
    <row r="1247" spans="1:21" x14ac:dyDescent="0.3">
      <c r="A1247" t="s">
        <v>4732</v>
      </c>
      <c r="B1247" t="s">
        <v>724</v>
      </c>
      <c r="C1247" t="s">
        <v>3954</v>
      </c>
      <c r="D1247" t="s">
        <v>3955</v>
      </c>
      <c r="E1247" t="s">
        <v>38</v>
      </c>
      <c r="F1247" t="s">
        <v>26</v>
      </c>
      <c r="G1247" t="s">
        <v>4733</v>
      </c>
      <c r="H1247" t="s">
        <v>28</v>
      </c>
      <c r="I1247">
        <v>91911</v>
      </c>
      <c r="J1247" t="s">
        <v>29</v>
      </c>
      <c r="K1247" t="s">
        <v>4734</v>
      </c>
      <c r="L1247" t="s">
        <v>31</v>
      </c>
      <c r="M1247" t="s">
        <v>227</v>
      </c>
      <c r="N1247" t="s">
        <v>4735</v>
      </c>
      <c r="O1247">
        <v>192.8</v>
      </c>
      <c r="P1247">
        <v>4</v>
      </c>
      <c r="Q1247">
        <v>0</v>
      </c>
      <c r="R1247">
        <v>55.91</v>
      </c>
      <c r="S1247" s="1">
        <v>42471</v>
      </c>
      <c r="T1247">
        <v>2016</v>
      </c>
      <c r="U1247" s="1">
        <v>42471</v>
      </c>
    </row>
    <row r="1248" spans="1:21" x14ac:dyDescent="0.3">
      <c r="A1248" t="s">
        <v>4736</v>
      </c>
      <c r="B1248" t="s">
        <v>22</v>
      </c>
      <c r="C1248" t="s">
        <v>1127</v>
      </c>
      <c r="D1248" t="s">
        <v>1128</v>
      </c>
      <c r="E1248" t="s">
        <v>38</v>
      </c>
      <c r="F1248" t="s">
        <v>26</v>
      </c>
      <c r="G1248" t="s">
        <v>4737</v>
      </c>
      <c r="H1248" t="s">
        <v>103</v>
      </c>
      <c r="I1248">
        <v>33021</v>
      </c>
      <c r="J1248" t="s">
        <v>41</v>
      </c>
      <c r="K1248" t="s">
        <v>3901</v>
      </c>
      <c r="L1248" t="s">
        <v>31</v>
      </c>
      <c r="M1248" t="s">
        <v>43</v>
      </c>
      <c r="N1248" t="s">
        <v>3902</v>
      </c>
      <c r="O1248">
        <v>32.06</v>
      </c>
      <c r="P1248">
        <v>6</v>
      </c>
      <c r="Q1248">
        <v>0.2</v>
      </c>
      <c r="R1248">
        <v>11.22</v>
      </c>
      <c r="S1248" s="1">
        <v>42674</v>
      </c>
      <c r="T1248">
        <v>2016</v>
      </c>
      <c r="U1248" s="1">
        <v>42674</v>
      </c>
    </row>
    <row r="1249" spans="1:21" x14ac:dyDescent="0.3">
      <c r="A1249" t="s">
        <v>4738</v>
      </c>
      <c r="B1249" t="s">
        <v>114</v>
      </c>
      <c r="C1249" t="s">
        <v>4001</v>
      </c>
      <c r="D1249" t="s">
        <v>4002</v>
      </c>
      <c r="E1249" t="s">
        <v>38</v>
      </c>
      <c r="F1249" t="s">
        <v>26</v>
      </c>
      <c r="G1249" t="s">
        <v>4739</v>
      </c>
      <c r="H1249" t="s">
        <v>28</v>
      </c>
      <c r="I1249">
        <v>93454</v>
      </c>
      <c r="J1249" t="s">
        <v>29</v>
      </c>
      <c r="K1249" t="s">
        <v>2595</v>
      </c>
      <c r="L1249" t="s">
        <v>31</v>
      </c>
      <c r="M1249" t="s">
        <v>60</v>
      </c>
      <c r="N1249" t="s">
        <v>2596</v>
      </c>
      <c r="O1249">
        <v>115.44</v>
      </c>
      <c r="P1249">
        <v>3</v>
      </c>
      <c r="Q1249">
        <v>0</v>
      </c>
      <c r="R1249">
        <v>30.01</v>
      </c>
      <c r="S1249" s="1">
        <v>42112</v>
      </c>
      <c r="T1249">
        <v>2015</v>
      </c>
      <c r="U1249" s="1">
        <v>42114</v>
      </c>
    </row>
    <row r="1250" spans="1:21" x14ac:dyDescent="0.3">
      <c r="A1250" t="s">
        <v>4740</v>
      </c>
      <c r="B1250" t="s">
        <v>35</v>
      </c>
      <c r="C1250" t="s">
        <v>634</v>
      </c>
      <c r="D1250" t="s">
        <v>635</v>
      </c>
      <c r="E1250" t="s">
        <v>38</v>
      </c>
      <c r="F1250" t="s">
        <v>26</v>
      </c>
      <c r="G1250" t="s">
        <v>1507</v>
      </c>
      <c r="H1250" t="s">
        <v>1508</v>
      </c>
      <c r="I1250">
        <v>68104</v>
      </c>
      <c r="J1250" t="s">
        <v>58</v>
      </c>
      <c r="K1250" t="s">
        <v>4374</v>
      </c>
      <c r="L1250" t="s">
        <v>31</v>
      </c>
      <c r="M1250" t="s">
        <v>43</v>
      </c>
      <c r="N1250" t="s">
        <v>4375</v>
      </c>
      <c r="O1250">
        <v>20.07</v>
      </c>
      <c r="P1250">
        <v>3</v>
      </c>
      <c r="Q1250">
        <v>0</v>
      </c>
      <c r="R1250">
        <v>9.23</v>
      </c>
      <c r="S1250" s="1">
        <v>42913</v>
      </c>
      <c r="T1250">
        <v>2017</v>
      </c>
      <c r="U1250" s="1">
        <v>42913</v>
      </c>
    </row>
    <row r="1251" spans="1:21" x14ac:dyDescent="0.3">
      <c r="A1251" t="s">
        <v>4741</v>
      </c>
      <c r="B1251" t="s">
        <v>35</v>
      </c>
      <c r="C1251" t="s">
        <v>4742</v>
      </c>
      <c r="D1251" t="s">
        <v>4743</v>
      </c>
      <c r="E1251" t="s">
        <v>38</v>
      </c>
      <c r="F1251" t="s">
        <v>26</v>
      </c>
      <c r="G1251" t="s">
        <v>1774</v>
      </c>
      <c r="H1251" t="s">
        <v>28</v>
      </c>
      <c r="I1251">
        <v>95123</v>
      </c>
      <c r="J1251" t="s">
        <v>29</v>
      </c>
      <c r="K1251" t="s">
        <v>658</v>
      </c>
      <c r="L1251" t="s">
        <v>31</v>
      </c>
      <c r="M1251" t="s">
        <v>227</v>
      </c>
      <c r="N1251" t="s">
        <v>659</v>
      </c>
      <c r="O1251">
        <v>11.76</v>
      </c>
      <c r="P1251">
        <v>4</v>
      </c>
      <c r="Q1251">
        <v>0</v>
      </c>
      <c r="R1251">
        <v>3.18</v>
      </c>
      <c r="S1251" s="1">
        <v>41995</v>
      </c>
      <c r="T1251">
        <v>2014</v>
      </c>
      <c r="U1251" s="1">
        <v>41999</v>
      </c>
    </row>
    <row r="1252" spans="1:21" x14ac:dyDescent="0.3">
      <c r="A1252" t="s">
        <v>4744</v>
      </c>
      <c r="B1252" t="s">
        <v>22</v>
      </c>
      <c r="C1252" t="s">
        <v>4745</v>
      </c>
      <c r="D1252" t="s">
        <v>4746</v>
      </c>
      <c r="E1252" t="s">
        <v>38</v>
      </c>
      <c r="F1252" t="s">
        <v>26</v>
      </c>
      <c r="G1252" t="s">
        <v>162</v>
      </c>
      <c r="H1252" t="s">
        <v>28</v>
      </c>
      <c r="I1252">
        <v>94109</v>
      </c>
      <c r="J1252" t="s">
        <v>29</v>
      </c>
      <c r="K1252" t="s">
        <v>3220</v>
      </c>
      <c r="L1252" t="s">
        <v>91</v>
      </c>
      <c r="M1252" t="s">
        <v>92</v>
      </c>
      <c r="N1252" t="s">
        <v>3221</v>
      </c>
      <c r="O1252">
        <v>201.58</v>
      </c>
      <c r="P1252">
        <v>2</v>
      </c>
      <c r="Q1252">
        <v>0.2</v>
      </c>
      <c r="R1252">
        <v>12.6</v>
      </c>
      <c r="S1252" s="1">
        <v>42548</v>
      </c>
      <c r="T1252">
        <v>2016</v>
      </c>
      <c r="U1252" s="1">
        <v>42550</v>
      </c>
    </row>
    <row r="1253" spans="1:21" x14ac:dyDescent="0.3">
      <c r="A1253" t="s">
        <v>4747</v>
      </c>
      <c r="B1253" t="s">
        <v>114</v>
      </c>
      <c r="C1253" t="s">
        <v>1752</v>
      </c>
      <c r="D1253" t="s">
        <v>1753</v>
      </c>
      <c r="E1253" t="s">
        <v>38</v>
      </c>
      <c r="F1253" t="s">
        <v>26</v>
      </c>
      <c r="G1253" t="s">
        <v>525</v>
      </c>
      <c r="H1253" t="s">
        <v>689</v>
      </c>
      <c r="I1253">
        <v>31907</v>
      </c>
      <c r="J1253" t="s">
        <v>41</v>
      </c>
      <c r="K1253" t="s">
        <v>4748</v>
      </c>
      <c r="L1253" t="s">
        <v>74</v>
      </c>
      <c r="M1253" t="s">
        <v>742</v>
      </c>
      <c r="N1253" t="s">
        <v>4749</v>
      </c>
      <c r="O1253">
        <v>354.9</v>
      </c>
      <c r="P1253">
        <v>5</v>
      </c>
      <c r="Q1253">
        <v>0</v>
      </c>
      <c r="R1253">
        <v>88.73</v>
      </c>
      <c r="S1253" s="1">
        <v>42586</v>
      </c>
      <c r="T1253">
        <v>2016</v>
      </c>
      <c r="U1253" s="1">
        <v>42678</v>
      </c>
    </row>
    <row r="1254" spans="1:21" x14ac:dyDescent="0.3">
      <c r="A1254" t="s">
        <v>4750</v>
      </c>
      <c r="B1254" t="s">
        <v>22</v>
      </c>
      <c r="C1254" t="s">
        <v>3537</v>
      </c>
      <c r="D1254" t="s">
        <v>3538</v>
      </c>
      <c r="E1254" t="s">
        <v>80</v>
      </c>
      <c r="F1254" t="s">
        <v>26</v>
      </c>
      <c r="G1254" t="s">
        <v>162</v>
      </c>
      <c r="H1254" t="s">
        <v>28</v>
      </c>
      <c r="I1254">
        <v>94110</v>
      </c>
      <c r="J1254" t="s">
        <v>29</v>
      </c>
      <c r="K1254" t="s">
        <v>4313</v>
      </c>
      <c r="L1254" t="s">
        <v>74</v>
      </c>
      <c r="M1254" t="s">
        <v>742</v>
      </c>
      <c r="N1254" t="s">
        <v>4314</v>
      </c>
      <c r="O1254">
        <v>1198.33</v>
      </c>
      <c r="P1254">
        <v>10</v>
      </c>
      <c r="Q1254">
        <v>0.15</v>
      </c>
      <c r="R1254">
        <v>70.489999999999995</v>
      </c>
      <c r="S1254" s="1">
        <v>41716</v>
      </c>
      <c r="T1254">
        <v>2014</v>
      </c>
      <c r="U1254" s="1">
        <v>41719</v>
      </c>
    </row>
    <row r="1255" spans="1:21" x14ac:dyDescent="0.3">
      <c r="A1255" t="s">
        <v>4751</v>
      </c>
      <c r="B1255" t="s">
        <v>35</v>
      </c>
      <c r="C1255" t="s">
        <v>1691</v>
      </c>
      <c r="D1255" t="s">
        <v>1692</v>
      </c>
      <c r="E1255" t="s">
        <v>38</v>
      </c>
      <c r="F1255" t="s">
        <v>26</v>
      </c>
      <c r="G1255" t="s">
        <v>27</v>
      </c>
      <c r="H1255" t="s">
        <v>28</v>
      </c>
      <c r="I1255">
        <v>90004</v>
      </c>
      <c r="J1255" t="s">
        <v>29</v>
      </c>
      <c r="K1255" t="s">
        <v>4752</v>
      </c>
      <c r="L1255" t="s">
        <v>31</v>
      </c>
      <c r="M1255" t="s">
        <v>60</v>
      </c>
      <c r="N1255" t="s">
        <v>4753</v>
      </c>
      <c r="O1255">
        <v>87.92</v>
      </c>
      <c r="P1255">
        <v>4</v>
      </c>
      <c r="Q1255">
        <v>0</v>
      </c>
      <c r="R1255">
        <v>0.88</v>
      </c>
      <c r="S1255" s="1">
        <v>42801</v>
      </c>
      <c r="T1255">
        <v>2017</v>
      </c>
      <c r="U1255" s="1">
        <v>42954</v>
      </c>
    </row>
    <row r="1256" spans="1:21" x14ac:dyDescent="0.3">
      <c r="A1256" t="s">
        <v>4754</v>
      </c>
      <c r="B1256" t="s">
        <v>35</v>
      </c>
      <c r="C1256" t="s">
        <v>886</v>
      </c>
      <c r="D1256" t="s">
        <v>887</v>
      </c>
      <c r="E1256" t="s">
        <v>38</v>
      </c>
      <c r="F1256" t="s">
        <v>26</v>
      </c>
      <c r="G1256" t="s">
        <v>27</v>
      </c>
      <c r="H1256" t="s">
        <v>28</v>
      </c>
      <c r="I1256">
        <v>90049</v>
      </c>
      <c r="J1256" t="s">
        <v>29</v>
      </c>
      <c r="K1256" t="s">
        <v>4755</v>
      </c>
      <c r="L1256" t="s">
        <v>31</v>
      </c>
      <c r="M1256" t="s">
        <v>60</v>
      </c>
      <c r="N1256" t="s">
        <v>4756</v>
      </c>
      <c r="O1256">
        <v>772.68</v>
      </c>
      <c r="P1256">
        <v>4</v>
      </c>
      <c r="Q1256">
        <v>0</v>
      </c>
      <c r="R1256">
        <v>108.18</v>
      </c>
      <c r="S1256" s="1">
        <v>42441</v>
      </c>
      <c r="T1256">
        <v>2016</v>
      </c>
      <c r="U1256" s="1">
        <v>42625</v>
      </c>
    </row>
    <row r="1257" spans="1:21" x14ac:dyDescent="0.3">
      <c r="A1257" t="s">
        <v>4757</v>
      </c>
      <c r="B1257" t="s">
        <v>35</v>
      </c>
      <c r="C1257" t="s">
        <v>2601</v>
      </c>
      <c r="D1257" t="s">
        <v>2602</v>
      </c>
      <c r="E1257" t="s">
        <v>38</v>
      </c>
      <c r="F1257" t="s">
        <v>26</v>
      </c>
      <c r="G1257" t="s">
        <v>81</v>
      </c>
      <c r="H1257" t="s">
        <v>82</v>
      </c>
      <c r="I1257">
        <v>77036</v>
      </c>
      <c r="J1257" t="s">
        <v>58</v>
      </c>
      <c r="K1257" t="s">
        <v>4758</v>
      </c>
      <c r="L1257" t="s">
        <v>31</v>
      </c>
      <c r="M1257" t="s">
        <v>43</v>
      </c>
      <c r="N1257" t="s">
        <v>4759</v>
      </c>
      <c r="O1257">
        <v>117.46</v>
      </c>
      <c r="P1257">
        <v>3</v>
      </c>
      <c r="Q1257">
        <v>0.2</v>
      </c>
      <c r="R1257">
        <v>44.05</v>
      </c>
      <c r="S1257" s="1">
        <v>42114</v>
      </c>
      <c r="T1257">
        <v>2015</v>
      </c>
      <c r="U1257" s="1">
        <v>42119</v>
      </c>
    </row>
    <row r="1258" spans="1:21" x14ac:dyDescent="0.3">
      <c r="A1258" t="s">
        <v>4760</v>
      </c>
      <c r="B1258" t="s">
        <v>22</v>
      </c>
      <c r="C1258" t="s">
        <v>1890</v>
      </c>
      <c r="D1258" t="s">
        <v>1891</v>
      </c>
      <c r="E1258" t="s">
        <v>25</v>
      </c>
      <c r="F1258" t="s">
        <v>26</v>
      </c>
      <c r="G1258" t="s">
        <v>27</v>
      </c>
      <c r="H1258" t="s">
        <v>28</v>
      </c>
      <c r="I1258">
        <v>90008</v>
      </c>
      <c r="J1258" t="s">
        <v>29</v>
      </c>
      <c r="K1258" t="s">
        <v>4761</v>
      </c>
      <c r="L1258" t="s">
        <v>31</v>
      </c>
      <c r="M1258" t="s">
        <v>43</v>
      </c>
      <c r="N1258" t="s">
        <v>4762</v>
      </c>
      <c r="O1258">
        <v>22.96</v>
      </c>
      <c r="P1258">
        <v>2</v>
      </c>
      <c r="Q1258">
        <v>0</v>
      </c>
      <c r="R1258">
        <v>11.25</v>
      </c>
      <c r="S1258" s="1">
        <v>42266</v>
      </c>
      <c r="T1258">
        <v>2015</v>
      </c>
      <c r="U1258" s="1">
        <v>42269</v>
      </c>
    </row>
    <row r="1259" spans="1:21" x14ac:dyDescent="0.3">
      <c r="A1259" t="s">
        <v>4763</v>
      </c>
      <c r="B1259" t="s">
        <v>22</v>
      </c>
      <c r="C1259" t="s">
        <v>1397</v>
      </c>
      <c r="D1259" t="s">
        <v>1398</v>
      </c>
      <c r="E1259" t="s">
        <v>38</v>
      </c>
      <c r="F1259" t="s">
        <v>26</v>
      </c>
      <c r="G1259" t="s">
        <v>117</v>
      </c>
      <c r="H1259" t="s">
        <v>118</v>
      </c>
      <c r="I1259">
        <v>22153</v>
      </c>
      <c r="J1259" t="s">
        <v>41</v>
      </c>
      <c r="K1259" t="s">
        <v>3901</v>
      </c>
      <c r="L1259" t="s">
        <v>31</v>
      </c>
      <c r="M1259" t="s">
        <v>43</v>
      </c>
      <c r="N1259" t="s">
        <v>3902</v>
      </c>
      <c r="O1259">
        <v>13.36</v>
      </c>
      <c r="P1259">
        <v>2</v>
      </c>
      <c r="Q1259">
        <v>0</v>
      </c>
      <c r="R1259">
        <v>6.41</v>
      </c>
      <c r="S1259" s="1">
        <v>41878</v>
      </c>
      <c r="T1259">
        <v>2014</v>
      </c>
      <c r="U1259" s="1">
        <v>41881</v>
      </c>
    </row>
    <row r="1260" spans="1:21" x14ac:dyDescent="0.3">
      <c r="A1260" t="s">
        <v>4764</v>
      </c>
      <c r="B1260" t="s">
        <v>114</v>
      </c>
      <c r="C1260" t="s">
        <v>1542</v>
      </c>
      <c r="D1260" t="s">
        <v>1543</v>
      </c>
      <c r="E1260" t="s">
        <v>80</v>
      </c>
      <c r="F1260" t="s">
        <v>26</v>
      </c>
      <c r="G1260" t="s">
        <v>2136</v>
      </c>
      <c r="H1260" t="s">
        <v>1945</v>
      </c>
      <c r="I1260">
        <v>97206</v>
      </c>
      <c r="J1260" t="s">
        <v>29</v>
      </c>
      <c r="K1260" t="s">
        <v>4765</v>
      </c>
      <c r="L1260" t="s">
        <v>74</v>
      </c>
      <c r="M1260" t="s">
        <v>146</v>
      </c>
      <c r="N1260" t="s">
        <v>4766</v>
      </c>
      <c r="O1260">
        <v>403.92</v>
      </c>
      <c r="P1260">
        <v>5</v>
      </c>
      <c r="Q1260">
        <v>0.2</v>
      </c>
      <c r="R1260">
        <v>25.25</v>
      </c>
      <c r="S1260" s="1">
        <v>42686</v>
      </c>
      <c r="T1260">
        <v>2016</v>
      </c>
      <c r="U1260" s="1">
        <v>42717</v>
      </c>
    </row>
    <row r="1261" spans="1:21" x14ac:dyDescent="0.3">
      <c r="A1261" t="s">
        <v>4767</v>
      </c>
      <c r="B1261" t="s">
        <v>35</v>
      </c>
      <c r="C1261" t="s">
        <v>2232</v>
      </c>
      <c r="D1261" t="s">
        <v>2233</v>
      </c>
      <c r="E1261" t="s">
        <v>38</v>
      </c>
      <c r="F1261" t="s">
        <v>26</v>
      </c>
      <c r="G1261" t="s">
        <v>199</v>
      </c>
      <c r="H1261" t="s">
        <v>200</v>
      </c>
      <c r="I1261">
        <v>19120</v>
      </c>
      <c r="J1261" t="s">
        <v>126</v>
      </c>
      <c r="K1261" t="s">
        <v>1491</v>
      </c>
      <c r="L1261" t="s">
        <v>31</v>
      </c>
      <c r="M1261" t="s">
        <v>227</v>
      </c>
      <c r="N1261" t="s">
        <v>1492</v>
      </c>
      <c r="O1261">
        <v>106.8</v>
      </c>
      <c r="P1261">
        <v>10</v>
      </c>
      <c r="Q1261">
        <v>0.2</v>
      </c>
      <c r="R1261">
        <v>10.68</v>
      </c>
      <c r="S1261" s="1">
        <v>42193</v>
      </c>
      <c r="T1261">
        <v>2015</v>
      </c>
      <c r="U1261" s="1">
        <v>42346</v>
      </c>
    </row>
    <row r="1262" spans="1:21" x14ac:dyDescent="0.3">
      <c r="A1262" t="s">
        <v>4768</v>
      </c>
      <c r="B1262" t="s">
        <v>35</v>
      </c>
      <c r="C1262" t="s">
        <v>2323</v>
      </c>
      <c r="D1262" t="s">
        <v>2324</v>
      </c>
      <c r="E1262" t="s">
        <v>38</v>
      </c>
      <c r="F1262" t="s">
        <v>26</v>
      </c>
      <c r="G1262" t="s">
        <v>4769</v>
      </c>
      <c r="H1262" t="s">
        <v>89</v>
      </c>
      <c r="I1262">
        <v>60016</v>
      </c>
      <c r="J1262" t="s">
        <v>58</v>
      </c>
      <c r="K1262" t="s">
        <v>4770</v>
      </c>
      <c r="L1262" t="s">
        <v>91</v>
      </c>
      <c r="M1262" t="s">
        <v>92</v>
      </c>
      <c r="N1262" t="s">
        <v>4771</v>
      </c>
      <c r="O1262">
        <v>383.84</v>
      </c>
      <c r="P1262">
        <v>4</v>
      </c>
      <c r="Q1262">
        <v>0.2</v>
      </c>
      <c r="R1262">
        <v>47.98</v>
      </c>
      <c r="S1262" s="1">
        <v>42829</v>
      </c>
      <c r="T1262">
        <v>2017</v>
      </c>
      <c r="U1262" s="1">
        <v>42951</v>
      </c>
    </row>
    <row r="1263" spans="1:21" x14ac:dyDescent="0.3">
      <c r="A1263" t="s">
        <v>4772</v>
      </c>
      <c r="B1263" t="s">
        <v>35</v>
      </c>
      <c r="C1263" t="s">
        <v>1512</v>
      </c>
      <c r="D1263" t="s">
        <v>1513</v>
      </c>
      <c r="E1263" t="s">
        <v>38</v>
      </c>
      <c r="F1263" t="s">
        <v>26</v>
      </c>
      <c r="G1263" t="s">
        <v>124</v>
      </c>
      <c r="H1263" t="s">
        <v>125</v>
      </c>
      <c r="I1263">
        <v>10035</v>
      </c>
      <c r="J1263" t="s">
        <v>126</v>
      </c>
      <c r="K1263" t="s">
        <v>4773</v>
      </c>
      <c r="L1263" t="s">
        <v>74</v>
      </c>
      <c r="M1263" t="s">
        <v>157</v>
      </c>
      <c r="N1263" t="s">
        <v>4774</v>
      </c>
      <c r="O1263">
        <v>799.56</v>
      </c>
      <c r="P1263">
        <v>9</v>
      </c>
      <c r="Q1263">
        <v>0</v>
      </c>
      <c r="R1263">
        <v>207.89</v>
      </c>
      <c r="S1263" s="1">
        <v>42728</v>
      </c>
      <c r="T1263">
        <v>2016</v>
      </c>
      <c r="U1263" s="1">
        <v>42732</v>
      </c>
    </row>
    <row r="1264" spans="1:21" x14ac:dyDescent="0.3">
      <c r="A1264" t="s">
        <v>4775</v>
      </c>
      <c r="B1264" t="s">
        <v>724</v>
      </c>
      <c r="C1264" t="s">
        <v>2153</v>
      </c>
      <c r="D1264" t="s">
        <v>2154</v>
      </c>
      <c r="E1264" t="s">
        <v>38</v>
      </c>
      <c r="F1264" t="s">
        <v>26</v>
      </c>
      <c r="G1264" t="s">
        <v>48</v>
      </c>
      <c r="H1264" t="s">
        <v>49</v>
      </c>
      <c r="I1264">
        <v>98103</v>
      </c>
      <c r="J1264" t="s">
        <v>29</v>
      </c>
      <c r="K1264" t="s">
        <v>605</v>
      </c>
      <c r="L1264" t="s">
        <v>31</v>
      </c>
      <c r="M1264" t="s">
        <v>60</v>
      </c>
      <c r="N1264" t="s">
        <v>606</v>
      </c>
      <c r="O1264">
        <v>31.44</v>
      </c>
      <c r="P1264">
        <v>3</v>
      </c>
      <c r="Q1264">
        <v>0</v>
      </c>
      <c r="R1264">
        <v>8.49</v>
      </c>
      <c r="S1264" s="1">
        <v>43082</v>
      </c>
      <c r="T1264">
        <v>2017</v>
      </c>
      <c r="U1264" s="1">
        <v>43082</v>
      </c>
    </row>
    <row r="1265" spans="1:21" x14ac:dyDescent="0.3">
      <c r="A1265" t="s">
        <v>4776</v>
      </c>
      <c r="B1265" t="s">
        <v>35</v>
      </c>
      <c r="C1265" t="s">
        <v>54</v>
      </c>
      <c r="D1265" t="s">
        <v>55</v>
      </c>
      <c r="E1265" t="s">
        <v>38</v>
      </c>
      <c r="F1265" t="s">
        <v>26</v>
      </c>
      <c r="G1265" t="s">
        <v>2748</v>
      </c>
      <c r="H1265" t="s">
        <v>28</v>
      </c>
      <c r="I1265">
        <v>92307</v>
      </c>
      <c r="J1265" t="s">
        <v>29</v>
      </c>
      <c r="K1265" t="s">
        <v>4777</v>
      </c>
      <c r="L1265" t="s">
        <v>74</v>
      </c>
      <c r="M1265" t="s">
        <v>146</v>
      </c>
      <c r="N1265" t="s">
        <v>4778</v>
      </c>
      <c r="O1265">
        <v>563.91999999999996</v>
      </c>
      <c r="P1265">
        <v>5</v>
      </c>
      <c r="Q1265">
        <v>0.2</v>
      </c>
      <c r="R1265">
        <v>7.05</v>
      </c>
      <c r="S1265" s="1">
        <v>42720</v>
      </c>
      <c r="T1265">
        <v>2016</v>
      </c>
      <c r="U1265" s="1">
        <v>42727</v>
      </c>
    </row>
    <row r="1266" spans="1:21" x14ac:dyDescent="0.3">
      <c r="A1266" t="s">
        <v>4779</v>
      </c>
      <c r="B1266" t="s">
        <v>114</v>
      </c>
      <c r="C1266" t="s">
        <v>1106</v>
      </c>
      <c r="D1266" t="s">
        <v>1107</v>
      </c>
      <c r="E1266" t="s">
        <v>80</v>
      </c>
      <c r="F1266" t="s">
        <v>26</v>
      </c>
      <c r="G1266" t="s">
        <v>3767</v>
      </c>
      <c r="H1266" t="s">
        <v>220</v>
      </c>
      <c r="I1266">
        <v>43302</v>
      </c>
      <c r="J1266" t="s">
        <v>126</v>
      </c>
      <c r="K1266" t="s">
        <v>1488</v>
      </c>
      <c r="L1266" t="s">
        <v>74</v>
      </c>
      <c r="M1266" t="s">
        <v>157</v>
      </c>
      <c r="N1266" t="s">
        <v>1489</v>
      </c>
      <c r="O1266">
        <v>7.71</v>
      </c>
      <c r="P1266">
        <v>2</v>
      </c>
      <c r="Q1266">
        <v>0.2</v>
      </c>
      <c r="R1266">
        <v>1.74</v>
      </c>
      <c r="S1266" s="1">
        <v>42747</v>
      </c>
      <c r="T1266">
        <v>2017</v>
      </c>
      <c r="U1266" s="1">
        <v>42806</v>
      </c>
    </row>
    <row r="1267" spans="1:21" x14ac:dyDescent="0.3">
      <c r="A1267" t="s">
        <v>4780</v>
      </c>
      <c r="B1267" t="s">
        <v>35</v>
      </c>
      <c r="C1267" t="s">
        <v>2082</v>
      </c>
      <c r="D1267" t="s">
        <v>2083</v>
      </c>
      <c r="E1267" t="s">
        <v>38</v>
      </c>
      <c r="F1267" t="s">
        <v>26</v>
      </c>
      <c r="G1267" t="s">
        <v>4781</v>
      </c>
      <c r="H1267" t="s">
        <v>28</v>
      </c>
      <c r="I1267">
        <v>90278</v>
      </c>
      <c r="J1267" t="s">
        <v>29</v>
      </c>
      <c r="K1267" t="s">
        <v>759</v>
      </c>
      <c r="L1267" t="s">
        <v>31</v>
      </c>
      <c r="M1267" t="s">
        <v>140</v>
      </c>
      <c r="N1267" t="s">
        <v>760</v>
      </c>
      <c r="O1267">
        <v>7.64</v>
      </c>
      <c r="P1267">
        <v>1</v>
      </c>
      <c r="Q1267">
        <v>0</v>
      </c>
      <c r="R1267">
        <v>3.74</v>
      </c>
      <c r="S1267" s="1">
        <v>41953</v>
      </c>
      <c r="T1267">
        <v>2014</v>
      </c>
      <c r="U1267" s="1">
        <v>41953</v>
      </c>
    </row>
    <row r="1268" spans="1:21" x14ac:dyDescent="0.3">
      <c r="A1268" t="s">
        <v>4782</v>
      </c>
      <c r="B1268" t="s">
        <v>35</v>
      </c>
      <c r="C1268" t="s">
        <v>3913</v>
      </c>
      <c r="D1268" t="s">
        <v>3914</v>
      </c>
      <c r="E1268" t="s">
        <v>38</v>
      </c>
      <c r="F1268" t="s">
        <v>26</v>
      </c>
      <c r="G1268" t="s">
        <v>486</v>
      </c>
      <c r="H1268" t="s">
        <v>480</v>
      </c>
      <c r="I1268">
        <v>40214</v>
      </c>
      <c r="J1268" t="s">
        <v>41</v>
      </c>
      <c r="K1268" t="s">
        <v>1782</v>
      </c>
      <c r="L1268" t="s">
        <v>91</v>
      </c>
      <c r="M1268" t="s">
        <v>92</v>
      </c>
      <c r="N1268" t="s">
        <v>1783</v>
      </c>
      <c r="O1268">
        <v>29.97</v>
      </c>
      <c r="P1268">
        <v>3</v>
      </c>
      <c r="Q1268">
        <v>0</v>
      </c>
      <c r="R1268">
        <v>0.3</v>
      </c>
      <c r="S1268" s="1">
        <v>42212</v>
      </c>
      <c r="T1268">
        <v>2015</v>
      </c>
      <c r="U1268" s="1">
        <v>42212</v>
      </c>
    </row>
    <row r="1269" spans="1:21" x14ac:dyDescent="0.3">
      <c r="A1269" t="s">
        <v>4783</v>
      </c>
      <c r="B1269" t="s">
        <v>22</v>
      </c>
      <c r="C1269" t="s">
        <v>3813</v>
      </c>
      <c r="D1269" t="s">
        <v>3814</v>
      </c>
      <c r="E1269" t="s">
        <v>38</v>
      </c>
      <c r="F1269" t="s">
        <v>26</v>
      </c>
      <c r="G1269" t="s">
        <v>27</v>
      </c>
      <c r="H1269" t="s">
        <v>28</v>
      </c>
      <c r="I1269">
        <v>90045</v>
      </c>
      <c r="J1269" t="s">
        <v>29</v>
      </c>
      <c r="K1269" t="s">
        <v>4784</v>
      </c>
      <c r="L1269" t="s">
        <v>31</v>
      </c>
      <c r="M1269" t="s">
        <v>32</v>
      </c>
      <c r="N1269" t="s">
        <v>4785</v>
      </c>
      <c r="O1269">
        <v>56.7</v>
      </c>
      <c r="P1269">
        <v>9</v>
      </c>
      <c r="Q1269">
        <v>0</v>
      </c>
      <c r="R1269">
        <v>26.08</v>
      </c>
      <c r="S1269" s="1">
        <v>42992</v>
      </c>
      <c r="T1269">
        <v>2017</v>
      </c>
      <c r="U1269" s="1">
        <v>42996</v>
      </c>
    </row>
    <row r="1270" spans="1:21" x14ac:dyDescent="0.3">
      <c r="A1270" t="s">
        <v>4786</v>
      </c>
      <c r="B1270" t="s">
        <v>35</v>
      </c>
      <c r="C1270" t="s">
        <v>3857</v>
      </c>
      <c r="D1270" t="s">
        <v>3858</v>
      </c>
      <c r="E1270" t="s">
        <v>38</v>
      </c>
      <c r="F1270" t="s">
        <v>26</v>
      </c>
      <c r="G1270" t="s">
        <v>1425</v>
      </c>
      <c r="H1270" t="s">
        <v>82</v>
      </c>
      <c r="I1270">
        <v>75061</v>
      </c>
      <c r="J1270" t="s">
        <v>58</v>
      </c>
      <c r="K1270" t="s">
        <v>4787</v>
      </c>
      <c r="L1270" t="s">
        <v>91</v>
      </c>
      <c r="M1270" t="s">
        <v>92</v>
      </c>
      <c r="N1270" t="s">
        <v>4788</v>
      </c>
      <c r="O1270">
        <v>88.78</v>
      </c>
      <c r="P1270">
        <v>3</v>
      </c>
      <c r="Q1270">
        <v>0.2</v>
      </c>
      <c r="R1270">
        <v>7.77</v>
      </c>
      <c r="S1270" s="1">
        <v>41681</v>
      </c>
      <c r="T1270">
        <v>2014</v>
      </c>
      <c r="U1270" s="1">
        <v>41831</v>
      </c>
    </row>
    <row r="1271" spans="1:21" x14ac:dyDescent="0.3">
      <c r="A1271" t="s">
        <v>4789</v>
      </c>
      <c r="B1271" t="s">
        <v>35</v>
      </c>
      <c r="C1271" t="s">
        <v>4790</v>
      </c>
      <c r="D1271" t="s">
        <v>4791</v>
      </c>
      <c r="E1271" t="s">
        <v>38</v>
      </c>
      <c r="F1271" t="s">
        <v>26</v>
      </c>
      <c r="G1271" t="s">
        <v>4792</v>
      </c>
      <c r="H1271" t="s">
        <v>1140</v>
      </c>
      <c r="I1271">
        <v>50701</v>
      </c>
      <c r="J1271" t="s">
        <v>58</v>
      </c>
      <c r="K1271" t="s">
        <v>3890</v>
      </c>
      <c r="L1271" t="s">
        <v>31</v>
      </c>
      <c r="M1271" t="s">
        <v>227</v>
      </c>
      <c r="N1271" t="s">
        <v>1829</v>
      </c>
      <c r="O1271">
        <v>30.32</v>
      </c>
      <c r="P1271">
        <v>4</v>
      </c>
      <c r="Q1271">
        <v>0</v>
      </c>
      <c r="R1271">
        <v>11.82</v>
      </c>
      <c r="S1271" s="1">
        <v>43046</v>
      </c>
      <c r="T1271">
        <v>2017</v>
      </c>
      <c r="U1271" s="1">
        <v>43046</v>
      </c>
    </row>
    <row r="1272" spans="1:21" x14ac:dyDescent="0.3">
      <c r="A1272" t="s">
        <v>4793</v>
      </c>
      <c r="B1272" t="s">
        <v>35</v>
      </c>
      <c r="C1272" t="s">
        <v>4794</v>
      </c>
      <c r="D1272" t="s">
        <v>4795</v>
      </c>
      <c r="E1272" t="s">
        <v>25</v>
      </c>
      <c r="F1272" t="s">
        <v>26</v>
      </c>
      <c r="G1272" t="s">
        <v>199</v>
      </c>
      <c r="H1272" t="s">
        <v>200</v>
      </c>
      <c r="I1272">
        <v>19120</v>
      </c>
      <c r="J1272" t="s">
        <v>126</v>
      </c>
      <c r="K1272" t="s">
        <v>3611</v>
      </c>
      <c r="L1272" t="s">
        <v>31</v>
      </c>
      <c r="M1272" t="s">
        <v>140</v>
      </c>
      <c r="N1272" t="s">
        <v>3612</v>
      </c>
      <c r="O1272">
        <v>57.58</v>
      </c>
      <c r="P1272">
        <v>3</v>
      </c>
      <c r="Q1272">
        <v>0.2</v>
      </c>
      <c r="R1272">
        <v>21.59</v>
      </c>
      <c r="S1272" s="1">
        <v>42423</v>
      </c>
      <c r="T1272">
        <v>2016</v>
      </c>
      <c r="U1272" s="1">
        <v>42427</v>
      </c>
    </row>
    <row r="1273" spans="1:21" x14ac:dyDescent="0.3">
      <c r="A1273" t="s">
        <v>4796</v>
      </c>
      <c r="B1273" t="s">
        <v>35</v>
      </c>
      <c r="C1273" t="s">
        <v>2924</v>
      </c>
      <c r="D1273" t="s">
        <v>2925</v>
      </c>
      <c r="E1273" t="s">
        <v>38</v>
      </c>
      <c r="F1273" t="s">
        <v>26</v>
      </c>
      <c r="G1273" t="s">
        <v>124</v>
      </c>
      <c r="H1273" t="s">
        <v>125</v>
      </c>
      <c r="I1273">
        <v>10009</v>
      </c>
      <c r="J1273" t="s">
        <v>126</v>
      </c>
      <c r="K1273" t="s">
        <v>2064</v>
      </c>
      <c r="L1273" t="s">
        <v>31</v>
      </c>
      <c r="M1273" t="s">
        <v>51</v>
      </c>
      <c r="N1273" t="s">
        <v>2065</v>
      </c>
      <c r="O1273">
        <v>26.34</v>
      </c>
      <c r="P1273">
        <v>4</v>
      </c>
      <c r="Q1273">
        <v>0.2</v>
      </c>
      <c r="R1273">
        <v>9.2200000000000006</v>
      </c>
      <c r="S1273" s="1">
        <v>42391</v>
      </c>
      <c r="T1273">
        <v>2016</v>
      </c>
      <c r="U1273" s="1">
        <v>42398</v>
      </c>
    </row>
    <row r="1274" spans="1:21" x14ac:dyDescent="0.3">
      <c r="A1274" t="s">
        <v>4797</v>
      </c>
      <c r="B1274" t="s">
        <v>22</v>
      </c>
      <c r="C1274" t="s">
        <v>323</v>
      </c>
      <c r="D1274" t="s">
        <v>324</v>
      </c>
      <c r="E1274" t="s">
        <v>38</v>
      </c>
      <c r="F1274" t="s">
        <v>26</v>
      </c>
      <c r="G1274" t="s">
        <v>27</v>
      </c>
      <c r="H1274" t="s">
        <v>28</v>
      </c>
      <c r="I1274">
        <v>90008</v>
      </c>
      <c r="J1274" t="s">
        <v>29</v>
      </c>
      <c r="K1274" t="s">
        <v>3081</v>
      </c>
      <c r="L1274" t="s">
        <v>31</v>
      </c>
      <c r="M1274" t="s">
        <v>51</v>
      </c>
      <c r="N1274" t="s">
        <v>3082</v>
      </c>
      <c r="O1274">
        <v>11.74</v>
      </c>
      <c r="P1274">
        <v>1</v>
      </c>
      <c r="Q1274">
        <v>0.2</v>
      </c>
      <c r="R1274">
        <v>3.82</v>
      </c>
      <c r="S1274" s="1">
        <v>42672</v>
      </c>
      <c r="T1274">
        <v>2016</v>
      </c>
      <c r="U1274" s="1">
        <v>42672</v>
      </c>
    </row>
    <row r="1275" spans="1:21" x14ac:dyDescent="0.3">
      <c r="A1275" t="s">
        <v>4798</v>
      </c>
      <c r="B1275" t="s">
        <v>22</v>
      </c>
      <c r="C1275" t="s">
        <v>2402</v>
      </c>
      <c r="D1275" t="s">
        <v>2403</v>
      </c>
      <c r="E1275" t="s">
        <v>25</v>
      </c>
      <c r="F1275" t="s">
        <v>26</v>
      </c>
      <c r="G1275" t="s">
        <v>39</v>
      </c>
      <c r="H1275" t="s">
        <v>925</v>
      </c>
      <c r="I1275">
        <v>3301</v>
      </c>
      <c r="J1275" t="s">
        <v>126</v>
      </c>
      <c r="K1275" t="s">
        <v>4799</v>
      </c>
      <c r="L1275" t="s">
        <v>74</v>
      </c>
      <c r="M1275" t="s">
        <v>157</v>
      </c>
      <c r="N1275" t="s">
        <v>4800</v>
      </c>
      <c r="O1275">
        <v>247.44</v>
      </c>
      <c r="P1275">
        <v>8</v>
      </c>
      <c r="Q1275">
        <v>0</v>
      </c>
      <c r="R1275">
        <v>101.45</v>
      </c>
      <c r="S1275" s="1">
        <v>42883</v>
      </c>
      <c r="T1275">
        <v>2017</v>
      </c>
      <c r="U1275" s="1">
        <v>42886</v>
      </c>
    </row>
    <row r="1276" spans="1:21" x14ac:dyDescent="0.3">
      <c r="A1276" t="s">
        <v>4801</v>
      </c>
      <c r="B1276" t="s">
        <v>35</v>
      </c>
      <c r="C1276" t="s">
        <v>4436</v>
      </c>
      <c r="D1276" t="s">
        <v>4437</v>
      </c>
      <c r="E1276" t="s">
        <v>80</v>
      </c>
      <c r="F1276" t="s">
        <v>26</v>
      </c>
      <c r="G1276" t="s">
        <v>1574</v>
      </c>
      <c r="H1276" t="s">
        <v>49</v>
      </c>
      <c r="I1276">
        <v>98006</v>
      </c>
      <c r="J1276" t="s">
        <v>29</v>
      </c>
      <c r="K1276" t="s">
        <v>3217</v>
      </c>
      <c r="L1276" t="s">
        <v>31</v>
      </c>
      <c r="M1276" t="s">
        <v>446</v>
      </c>
      <c r="N1276" t="s">
        <v>3218</v>
      </c>
      <c r="O1276">
        <v>25.35</v>
      </c>
      <c r="P1276">
        <v>3</v>
      </c>
      <c r="Q1276">
        <v>0</v>
      </c>
      <c r="R1276">
        <v>7.61</v>
      </c>
      <c r="S1276" s="1">
        <v>42698</v>
      </c>
      <c r="T1276">
        <v>2016</v>
      </c>
      <c r="U1276" s="1">
        <v>42702</v>
      </c>
    </row>
    <row r="1277" spans="1:21" x14ac:dyDescent="0.3">
      <c r="A1277" t="s">
        <v>4802</v>
      </c>
      <c r="B1277" t="s">
        <v>35</v>
      </c>
      <c r="C1277" t="s">
        <v>1572</v>
      </c>
      <c r="D1277" t="s">
        <v>1573</v>
      </c>
      <c r="E1277" t="s">
        <v>25</v>
      </c>
      <c r="F1277" t="s">
        <v>26</v>
      </c>
      <c r="G1277" t="s">
        <v>2095</v>
      </c>
      <c r="H1277" t="s">
        <v>1250</v>
      </c>
      <c r="I1277">
        <v>36116</v>
      </c>
      <c r="J1277" t="s">
        <v>41</v>
      </c>
      <c r="K1277" t="s">
        <v>4803</v>
      </c>
      <c r="L1277" t="s">
        <v>74</v>
      </c>
      <c r="M1277" t="s">
        <v>157</v>
      </c>
      <c r="N1277" t="s">
        <v>4804</v>
      </c>
      <c r="O1277">
        <v>21.36</v>
      </c>
      <c r="P1277">
        <v>8</v>
      </c>
      <c r="Q1277">
        <v>0</v>
      </c>
      <c r="R1277">
        <v>8.1199999999999992</v>
      </c>
      <c r="S1277" s="1">
        <v>42225</v>
      </c>
      <c r="T1277">
        <v>2015</v>
      </c>
      <c r="U1277" s="1">
        <v>42261</v>
      </c>
    </row>
    <row r="1278" spans="1:21" x14ac:dyDescent="0.3">
      <c r="A1278" t="s">
        <v>4805</v>
      </c>
      <c r="B1278" t="s">
        <v>35</v>
      </c>
      <c r="C1278" t="s">
        <v>3781</v>
      </c>
      <c r="D1278" t="s">
        <v>3782</v>
      </c>
      <c r="E1278" t="s">
        <v>25</v>
      </c>
      <c r="F1278" t="s">
        <v>26</v>
      </c>
      <c r="G1278" t="s">
        <v>1693</v>
      </c>
      <c r="H1278" t="s">
        <v>82</v>
      </c>
      <c r="I1278">
        <v>75023</v>
      </c>
      <c r="J1278" t="s">
        <v>58</v>
      </c>
      <c r="K1278" t="s">
        <v>4806</v>
      </c>
      <c r="L1278" t="s">
        <v>31</v>
      </c>
      <c r="M1278" t="s">
        <v>32</v>
      </c>
      <c r="N1278" t="s">
        <v>4807</v>
      </c>
      <c r="O1278">
        <v>9.86</v>
      </c>
      <c r="P1278">
        <v>4</v>
      </c>
      <c r="Q1278">
        <v>0.2</v>
      </c>
      <c r="R1278">
        <v>3.45</v>
      </c>
      <c r="S1278" s="1">
        <v>42987</v>
      </c>
      <c r="T1278">
        <v>2017</v>
      </c>
      <c r="U1278" s="1">
        <v>42993</v>
      </c>
    </row>
    <row r="1279" spans="1:21" x14ac:dyDescent="0.3">
      <c r="A1279" t="s">
        <v>4808</v>
      </c>
      <c r="B1279" t="s">
        <v>22</v>
      </c>
      <c r="C1279" t="s">
        <v>2129</v>
      </c>
      <c r="D1279" t="s">
        <v>2130</v>
      </c>
      <c r="E1279" t="s">
        <v>38</v>
      </c>
      <c r="F1279" t="s">
        <v>26</v>
      </c>
      <c r="G1279" t="s">
        <v>124</v>
      </c>
      <c r="H1279" t="s">
        <v>125</v>
      </c>
      <c r="I1279">
        <v>10009</v>
      </c>
      <c r="J1279" t="s">
        <v>126</v>
      </c>
      <c r="K1279" t="s">
        <v>4809</v>
      </c>
      <c r="L1279" t="s">
        <v>31</v>
      </c>
      <c r="M1279" t="s">
        <v>140</v>
      </c>
      <c r="N1279" t="s">
        <v>4810</v>
      </c>
      <c r="O1279">
        <v>22.92</v>
      </c>
      <c r="P1279">
        <v>3</v>
      </c>
      <c r="Q1279">
        <v>0</v>
      </c>
      <c r="R1279">
        <v>11.23</v>
      </c>
      <c r="S1279" s="1">
        <v>42091</v>
      </c>
      <c r="T1279">
        <v>2015</v>
      </c>
      <c r="U1279" s="1">
        <v>42093</v>
      </c>
    </row>
    <row r="1280" spans="1:21" x14ac:dyDescent="0.3">
      <c r="A1280" t="s">
        <v>4811</v>
      </c>
      <c r="B1280" t="s">
        <v>22</v>
      </c>
      <c r="C1280" t="s">
        <v>739</v>
      </c>
      <c r="D1280" t="s">
        <v>740</v>
      </c>
      <c r="E1280" t="s">
        <v>38</v>
      </c>
      <c r="F1280" t="s">
        <v>26</v>
      </c>
      <c r="G1280" t="s">
        <v>479</v>
      </c>
      <c r="H1280" t="s">
        <v>526</v>
      </c>
      <c r="I1280">
        <v>47374</v>
      </c>
      <c r="J1280" t="s">
        <v>58</v>
      </c>
      <c r="K1280" t="s">
        <v>4812</v>
      </c>
      <c r="L1280" t="s">
        <v>31</v>
      </c>
      <c r="M1280" t="s">
        <v>51</v>
      </c>
      <c r="N1280" t="s">
        <v>4813</v>
      </c>
      <c r="O1280">
        <v>11.36</v>
      </c>
      <c r="P1280">
        <v>4</v>
      </c>
      <c r="Q1280">
        <v>0</v>
      </c>
      <c r="R1280">
        <v>5.57</v>
      </c>
      <c r="S1280" s="1">
        <v>42229</v>
      </c>
      <c r="T1280">
        <v>2015</v>
      </c>
      <c r="U1280" s="1">
        <v>42233</v>
      </c>
    </row>
    <row r="1281" spans="1:21" x14ac:dyDescent="0.3">
      <c r="A1281" t="s">
        <v>4814</v>
      </c>
      <c r="B1281" t="s">
        <v>35</v>
      </c>
      <c r="C1281" t="s">
        <v>4815</v>
      </c>
      <c r="D1281" t="s">
        <v>4816</v>
      </c>
      <c r="E1281" t="s">
        <v>38</v>
      </c>
      <c r="F1281" t="s">
        <v>26</v>
      </c>
      <c r="G1281" t="s">
        <v>48</v>
      </c>
      <c r="H1281" t="s">
        <v>49</v>
      </c>
      <c r="I1281">
        <v>98115</v>
      </c>
      <c r="J1281" t="s">
        <v>29</v>
      </c>
      <c r="K1281" t="s">
        <v>4078</v>
      </c>
      <c r="L1281" t="s">
        <v>31</v>
      </c>
      <c r="M1281" t="s">
        <v>51</v>
      </c>
      <c r="N1281" t="s">
        <v>4079</v>
      </c>
      <c r="O1281">
        <v>14.59</v>
      </c>
      <c r="P1281">
        <v>3</v>
      </c>
      <c r="Q1281">
        <v>0.2</v>
      </c>
      <c r="R1281">
        <v>4.92</v>
      </c>
      <c r="S1281" s="1">
        <v>42343</v>
      </c>
      <c r="T1281">
        <v>2015</v>
      </c>
      <c r="U1281" s="1">
        <v>42343</v>
      </c>
    </row>
    <row r="1282" spans="1:21" x14ac:dyDescent="0.3">
      <c r="A1282" t="s">
        <v>4817</v>
      </c>
      <c r="B1282" t="s">
        <v>35</v>
      </c>
      <c r="C1282" t="s">
        <v>4818</v>
      </c>
      <c r="D1282" t="s">
        <v>4819</v>
      </c>
      <c r="E1282" t="s">
        <v>25</v>
      </c>
      <c r="F1282" t="s">
        <v>26</v>
      </c>
      <c r="G1282" t="s">
        <v>399</v>
      </c>
      <c r="H1282" t="s">
        <v>125</v>
      </c>
      <c r="I1282">
        <v>11561</v>
      </c>
      <c r="J1282" t="s">
        <v>126</v>
      </c>
      <c r="K1282" t="s">
        <v>4820</v>
      </c>
      <c r="L1282" t="s">
        <v>31</v>
      </c>
      <c r="M1282" t="s">
        <v>32</v>
      </c>
      <c r="N1282" t="s">
        <v>4821</v>
      </c>
      <c r="O1282">
        <v>41.4</v>
      </c>
      <c r="P1282">
        <v>4</v>
      </c>
      <c r="Q1282">
        <v>0</v>
      </c>
      <c r="R1282">
        <v>19.87</v>
      </c>
      <c r="S1282" s="1">
        <v>42939</v>
      </c>
      <c r="T1282">
        <v>2017</v>
      </c>
      <c r="U1282" s="1">
        <v>42943</v>
      </c>
    </row>
    <row r="1283" spans="1:21" x14ac:dyDescent="0.3">
      <c r="A1283" t="s">
        <v>4822</v>
      </c>
      <c r="B1283" t="s">
        <v>35</v>
      </c>
      <c r="C1283" t="s">
        <v>1381</v>
      </c>
      <c r="D1283" t="s">
        <v>1382</v>
      </c>
      <c r="E1283" t="s">
        <v>25</v>
      </c>
      <c r="F1283" t="s">
        <v>26</v>
      </c>
      <c r="G1283" t="s">
        <v>525</v>
      </c>
      <c r="H1283" t="s">
        <v>689</v>
      </c>
      <c r="I1283">
        <v>31907</v>
      </c>
      <c r="J1283" t="s">
        <v>41</v>
      </c>
      <c r="K1283" t="s">
        <v>1509</v>
      </c>
      <c r="L1283" t="s">
        <v>31</v>
      </c>
      <c r="M1283" t="s">
        <v>51</v>
      </c>
      <c r="N1283" t="s">
        <v>1510</v>
      </c>
      <c r="O1283">
        <v>34.5</v>
      </c>
      <c r="P1283">
        <v>3</v>
      </c>
      <c r="Q1283">
        <v>0</v>
      </c>
      <c r="R1283">
        <v>15.53</v>
      </c>
      <c r="S1283" s="1">
        <v>42860</v>
      </c>
      <c r="T1283">
        <v>2017</v>
      </c>
      <c r="U1283" s="1">
        <v>43013</v>
      </c>
    </row>
    <row r="1284" spans="1:21" x14ac:dyDescent="0.3">
      <c r="A1284" t="s">
        <v>4823</v>
      </c>
      <c r="B1284" t="s">
        <v>724</v>
      </c>
      <c r="C1284" t="s">
        <v>2317</v>
      </c>
      <c r="D1284" t="s">
        <v>2318</v>
      </c>
      <c r="E1284" t="s">
        <v>38</v>
      </c>
      <c r="F1284" t="s">
        <v>26</v>
      </c>
      <c r="G1284" t="s">
        <v>1781</v>
      </c>
      <c r="H1284" t="s">
        <v>531</v>
      </c>
      <c r="I1284">
        <v>74133</v>
      </c>
      <c r="J1284" t="s">
        <v>58</v>
      </c>
      <c r="K1284" t="s">
        <v>127</v>
      </c>
      <c r="L1284" t="s">
        <v>31</v>
      </c>
      <c r="M1284" t="s">
        <v>51</v>
      </c>
      <c r="N1284" t="s">
        <v>128</v>
      </c>
      <c r="O1284">
        <v>28.85</v>
      </c>
      <c r="P1284">
        <v>5</v>
      </c>
      <c r="Q1284">
        <v>0</v>
      </c>
      <c r="R1284">
        <v>14.43</v>
      </c>
      <c r="S1284" s="1">
        <v>42531</v>
      </c>
      <c r="T1284">
        <v>2016</v>
      </c>
      <c r="U1284" s="1">
        <v>42531</v>
      </c>
    </row>
    <row r="1285" spans="1:21" x14ac:dyDescent="0.3">
      <c r="A1285" t="s">
        <v>4824</v>
      </c>
      <c r="B1285" t="s">
        <v>114</v>
      </c>
      <c r="C1285" t="s">
        <v>748</v>
      </c>
      <c r="D1285" t="s">
        <v>749</v>
      </c>
      <c r="E1285" t="s">
        <v>25</v>
      </c>
      <c r="F1285" t="s">
        <v>26</v>
      </c>
      <c r="G1285" t="s">
        <v>4825</v>
      </c>
      <c r="H1285" t="s">
        <v>89</v>
      </c>
      <c r="I1285">
        <v>60067</v>
      </c>
      <c r="J1285" t="s">
        <v>58</v>
      </c>
      <c r="K1285" t="s">
        <v>4826</v>
      </c>
      <c r="L1285" t="s">
        <v>91</v>
      </c>
      <c r="M1285" t="s">
        <v>184</v>
      </c>
      <c r="N1285" t="s">
        <v>4827</v>
      </c>
      <c r="O1285">
        <v>116.31</v>
      </c>
      <c r="P1285">
        <v>7</v>
      </c>
      <c r="Q1285">
        <v>0.2</v>
      </c>
      <c r="R1285">
        <v>23.26</v>
      </c>
      <c r="S1285" s="1">
        <v>43051</v>
      </c>
      <c r="T1285">
        <v>2017</v>
      </c>
      <c r="U1285" s="1">
        <v>43081</v>
      </c>
    </row>
    <row r="1286" spans="1:21" x14ac:dyDescent="0.3">
      <c r="A1286" t="s">
        <v>4828</v>
      </c>
      <c r="B1286" t="s">
        <v>35</v>
      </c>
      <c r="C1286" t="s">
        <v>2317</v>
      </c>
      <c r="D1286" t="s">
        <v>2318</v>
      </c>
      <c r="E1286" t="s">
        <v>38</v>
      </c>
      <c r="F1286" t="s">
        <v>26</v>
      </c>
      <c r="G1286" t="s">
        <v>432</v>
      </c>
      <c r="H1286" t="s">
        <v>220</v>
      </c>
      <c r="I1286">
        <v>45231</v>
      </c>
      <c r="J1286" t="s">
        <v>126</v>
      </c>
      <c r="K1286" t="s">
        <v>4829</v>
      </c>
      <c r="L1286" t="s">
        <v>31</v>
      </c>
      <c r="M1286" t="s">
        <v>32</v>
      </c>
      <c r="N1286" t="s">
        <v>4830</v>
      </c>
      <c r="O1286">
        <v>5.9</v>
      </c>
      <c r="P1286">
        <v>2</v>
      </c>
      <c r="Q1286">
        <v>0.2</v>
      </c>
      <c r="R1286">
        <v>1.99</v>
      </c>
      <c r="S1286" s="1">
        <v>43074</v>
      </c>
      <c r="T1286">
        <v>2017</v>
      </c>
      <c r="U1286" s="1">
        <v>43074</v>
      </c>
    </row>
    <row r="1287" spans="1:21" x14ac:dyDescent="0.3">
      <c r="A1287" t="s">
        <v>4831</v>
      </c>
      <c r="B1287" t="s">
        <v>35</v>
      </c>
      <c r="C1287" t="s">
        <v>4832</v>
      </c>
      <c r="D1287" t="s">
        <v>4833</v>
      </c>
      <c r="E1287" t="s">
        <v>38</v>
      </c>
      <c r="F1287" t="s">
        <v>26</v>
      </c>
      <c r="G1287" t="s">
        <v>3767</v>
      </c>
      <c r="H1287" t="s">
        <v>220</v>
      </c>
      <c r="I1287">
        <v>43302</v>
      </c>
      <c r="J1287" t="s">
        <v>126</v>
      </c>
      <c r="K1287" t="s">
        <v>4834</v>
      </c>
      <c r="L1287" t="s">
        <v>74</v>
      </c>
      <c r="M1287" t="s">
        <v>157</v>
      </c>
      <c r="N1287" t="s">
        <v>4835</v>
      </c>
      <c r="O1287">
        <v>63.82</v>
      </c>
      <c r="P1287">
        <v>2</v>
      </c>
      <c r="Q1287">
        <v>0.2</v>
      </c>
      <c r="R1287">
        <v>9.57</v>
      </c>
      <c r="S1287" s="1">
        <v>42328</v>
      </c>
      <c r="T1287">
        <v>2015</v>
      </c>
      <c r="U1287" s="1">
        <v>42334</v>
      </c>
    </row>
    <row r="1288" spans="1:21" x14ac:dyDescent="0.3">
      <c r="A1288" t="s">
        <v>4836</v>
      </c>
      <c r="B1288" t="s">
        <v>35</v>
      </c>
      <c r="C1288" t="s">
        <v>3162</v>
      </c>
      <c r="D1288" t="s">
        <v>3163</v>
      </c>
      <c r="E1288" t="s">
        <v>25</v>
      </c>
      <c r="F1288" t="s">
        <v>26</v>
      </c>
      <c r="G1288" t="s">
        <v>27</v>
      </c>
      <c r="H1288" t="s">
        <v>28</v>
      </c>
      <c r="I1288">
        <v>90049</v>
      </c>
      <c r="J1288" t="s">
        <v>29</v>
      </c>
      <c r="K1288" t="s">
        <v>1818</v>
      </c>
      <c r="L1288" t="s">
        <v>74</v>
      </c>
      <c r="M1288" t="s">
        <v>146</v>
      </c>
      <c r="N1288" t="s">
        <v>1819</v>
      </c>
      <c r="O1288">
        <v>563.24</v>
      </c>
      <c r="P1288">
        <v>5</v>
      </c>
      <c r="Q1288">
        <v>0.2</v>
      </c>
      <c r="R1288">
        <v>56.32</v>
      </c>
      <c r="S1288" s="1">
        <v>42637</v>
      </c>
      <c r="T1288">
        <v>2016</v>
      </c>
      <c r="U1288" s="1">
        <v>42641</v>
      </c>
    </row>
    <row r="1289" spans="1:21" x14ac:dyDescent="0.3">
      <c r="A1289" t="s">
        <v>4837</v>
      </c>
      <c r="B1289" t="s">
        <v>35</v>
      </c>
      <c r="C1289" t="s">
        <v>1453</v>
      </c>
      <c r="D1289" t="s">
        <v>1454</v>
      </c>
      <c r="E1289" t="s">
        <v>80</v>
      </c>
      <c r="F1289" t="s">
        <v>26</v>
      </c>
      <c r="G1289" t="s">
        <v>4726</v>
      </c>
      <c r="H1289" t="s">
        <v>301</v>
      </c>
      <c r="I1289">
        <v>37087</v>
      </c>
      <c r="J1289" t="s">
        <v>41</v>
      </c>
      <c r="K1289" t="s">
        <v>4838</v>
      </c>
      <c r="L1289" t="s">
        <v>91</v>
      </c>
      <c r="M1289" t="s">
        <v>92</v>
      </c>
      <c r="N1289" t="s">
        <v>4839</v>
      </c>
      <c r="O1289">
        <v>239.98</v>
      </c>
      <c r="P1289">
        <v>3</v>
      </c>
      <c r="Q1289">
        <v>0.2</v>
      </c>
      <c r="R1289">
        <v>18</v>
      </c>
      <c r="S1289" s="1">
        <v>42667</v>
      </c>
      <c r="T1289">
        <v>2016</v>
      </c>
      <c r="U1289" s="1">
        <v>42674</v>
      </c>
    </row>
    <row r="1290" spans="1:21" x14ac:dyDescent="0.3">
      <c r="A1290" t="s">
        <v>4840</v>
      </c>
      <c r="B1290" t="s">
        <v>114</v>
      </c>
      <c r="C1290" t="s">
        <v>1656</v>
      </c>
      <c r="D1290" t="s">
        <v>1657</v>
      </c>
      <c r="E1290" t="s">
        <v>38</v>
      </c>
      <c r="F1290" t="s">
        <v>26</v>
      </c>
      <c r="G1290" t="s">
        <v>1944</v>
      </c>
      <c r="H1290" t="s">
        <v>118</v>
      </c>
      <c r="I1290">
        <v>24153</v>
      </c>
      <c r="J1290" t="s">
        <v>41</v>
      </c>
      <c r="K1290" t="s">
        <v>4841</v>
      </c>
      <c r="L1290" t="s">
        <v>74</v>
      </c>
      <c r="M1290" t="s">
        <v>146</v>
      </c>
      <c r="N1290" t="s">
        <v>4842</v>
      </c>
      <c r="O1290">
        <v>701.96</v>
      </c>
      <c r="P1290">
        <v>2</v>
      </c>
      <c r="Q1290">
        <v>0</v>
      </c>
      <c r="R1290">
        <v>168.47</v>
      </c>
      <c r="S1290" s="1">
        <v>42778</v>
      </c>
      <c r="T1290">
        <v>2017</v>
      </c>
      <c r="U1290" s="1">
        <v>42867</v>
      </c>
    </row>
    <row r="1291" spans="1:21" x14ac:dyDescent="0.3">
      <c r="A1291" t="s">
        <v>4843</v>
      </c>
      <c r="B1291" t="s">
        <v>114</v>
      </c>
      <c r="C1291" t="s">
        <v>2968</v>
      </c>
      <c r="D1291" t="s">
        <v>2969</v>
      </c>
      <c r="E1291" t="s">
        <v>25</v>
      </c>
      <c r="F1291" t="s">
        <v>26</v>
      </c>
      <c r="G1291" t="s">
        <v>124</v>
      </c>
      <c r="H1291" t="s">
        <v>125</v>
      </c>
      <c r="I1291">
        <v>10024</v>
      </c>
      <c r="J1291" t="s">
        <v>126</v>
      </c>
      <c r="K1291" t="s">
        <v>4844</v>
      </c>
      <c r="L1291" t="s">
        <v>31</v>
      </c>
      <c r="M1291" t="s">
        <v>51</v>
      </c>
      <c r="N1291" t="s">
        <v>4845</v>
      </c>
      <c r="O1291">
        <v>33.549999999999997</v>
      </c>
      <c r="P1291">
        <v>1</v>
      </c>
      <c r="Q1291">
        <v>0.2</v>
      </c>
      <c r="R1291">
        <v>12.58</v>
      </c>
      <c r="S1291" s="1">
        <v>41898</v>
      </c>
      <c r="T1291">
        <v>2014</v>
      </c>
      <c r="U1291" s="1">
        <v>41901</v>
      </c>
    </row>
    <row r="1292" spans="1:21" x14ac:dyDescent="0.3">
      <c r="A1292" t="s">
        <v>4846</v>
      </c>
      <c r="B1292" t="s">
        <v>35</v>
      </c>
      <c r="C1292" t="s">
        <v>3372</v>
      </c>
      <c r="D1292" t="s">
        <v>3373</v>
      </c>
      <c r="E1292" t="s">
        <v>25</v>
      </c>
      <c r="F1292" t="s">
        <v>26</v>
      </c>
      <c r="G1292" t="s">
        <v>550</v>
      </c>
      <c r="H1292" t="s">
        <v>28</v>
      </c>
      <c r="I1292">
        <v>92024</v>
      </c>
      <c r="J1292" t="s">
        <v>29</v>
      </c>
      <c r="K1292" t="s">
        <v>4847</v>
      </c>
      <c r="L1292" t="s">
        <v>31</v>
      </c>
      <c r="M1292" t="s">
        <v>51</v>
      </c>
      <c r="N1292" t="s">
        <v>4848</v>
      </c>
      <c r="O1292">
        <v>36.36</v>
      </c>
      <c r="P1292">
        <v>3</v>
      </c>
      <c r="Q1292">
        <v>0.2</v>
      </c>
      <c r="R1292">
        <v>12.27</v>
      </c>
      <c r="S1292" s="1">
        <v>41933</v>
      </c>
      <c r="T1292">
        <v>2014</v>
      </c>
      <c r="U1292" s="1">
        <v>41938</v>
      </c>
    </row>
    <row r="1293" spans="1:21" x14ac:dyDescent="0.3">
      <c r="A1293" t="s">
        <v>4849</v>
      </c>
      <c r="B1293" t="s">
        <v>114</v>
      </c>
      <c r="C1293" t="s">
        <v>3598</v>
      </c>
      <c r="D1293" t="s">
        <v>3599</v>
      </c>
      <c r="E1293" t="s">
        <v>80</v>
      </c>
      <c r="F1293" t="s">
        <v>26</v>
      </c>
      <c r="G1293" t="s">
        <v>162</v>
      </c>
      <c r="H1293" t="s">
        <v>28</v>
      </c>
      <c r="I1293">
        <v>94109</v>
      </c>
      <c r="J1293" t="s">
        <v>29</v>
      </c>
      <c r="K1293" t="s">
        <v>4850</v>
      </c>
      <c r="L1293" t="s">
        <v>74</v>
      </c>
      <c r="M1293" t="s">
        <v>157</v>
      </c>
      <c r="N1293" t="s">
        <v>4851</v>
      </c>
      <c r="O1293">
        <v>25.83</v>
      </c>
      <c r="P1293">
        <v>3</v>
      </c>
      <c r="Q1293">
        <v>0</v>
      </c>
      <c r="R1293">
        <v>9.56</v>
      </c>
      <c r="S1293" s="1">
        <v>43069</v>
      </c>
      <c r="T1293">
        <v>2017</v>
      </c>
      <c r="U1293" s="1">
        <v>43069</v>
      </c>
    </row>
    <row r="1294" spans="1:21" x14ac:dyDescent="0.3">
      <c r="A1294" t="s">
        <v>4852</v>
      </c>
      <c r="B1294" t="s">
        <v>35</v>
      </c>
      <c r="C1294" t="s">
        <v>4853</v>
      </c>
      <c r="D1294" t="s">
        <v>4854</v>
      </c>
      <c r="E1294" t="s">
        <v>38</v>
      </c>
      <c r="F1294" t="s">
        <v>26</v>
      </c>
      <c r="G1294" t="s">
        <v>330</v>
      </c>
      <c r="H1294" t="s">
        <v>89</v>
      </c>
      <c r="I1294">
        <v>60623</v>
      </c>
      <c r="J1294" t="s">
        <v>58</v>
      </c>
      <c r="K1294" t="s">
        <v>2325</v>
      </c>
      <c r="L1294" t="s">
        <v>31</v>
      </c>
      <c r="M1294" t="s">
        <v>140</v>
      </c>
      <c r="N1294" t="s">
        <v>2326</v>
      </c>
      <c r="O1294">
        <v>13.98</v>
      </c>
      <c r="P1294">
        <v>2</v>
      </c>
      <c r="Q1294">
        <v>0.2</v>
      </c>
      <c r="R1294">
        <v>4.72</v>
      </c>
      <c r="S1294" s="1">
        <v>41796</v>
      </c>
      <c r="T1294">
        <v>2014</v>
      </c>
      <c r="U1294" s="1">
        <v>41979</v>
      </c>
    </row>
    <row r="1295" spans="1:21" x14ac:dyDescent="0.3">
      <c r="A1295" t="s">
        <v>4855</v>
      </c>
      <c r="B1295" t="s">
        <v>35</v>
      </c>
      <c r="C1295" t="s">
        <v>334</v>
      </c>
      <c r="D1295" t="s">
        <v>335</v>
      </c>
      <c r="E1295" t="s">
        <v>38</v>
      </c>
      <c r="F1295" t="s">
        <v>26</v>
      </c>
      <c r="G1295" t="s">
        <v>313</v>
      </c>
      <c r="H1295" t="s">
        <v>82</v>
      </c>
      <c r="I1295">
        <v>75220</v>
      </c>
      <c r="J1295" t="s">
        <v>58</v>
      </c>
      <c r="K1295" t="s">
        <v>3871</v>
      </c>
      <c r="L1295" t="s">
        <v>91</v>
      </c>
      <c r="M1295" t="s">
        <v>92</v>
      </c>
      <c r="N1295" t="s">
        <v>3872</v>
      </c>
      <c r="O1295">
        <v>195.96</v>
      </c>
      <c r="P1295">
        <v>5</v>
      </c>
      <c r="Q1295">
        <v>0.2</v>
      </c>
      <c r="R1295">
        <v>19.600000000000001</v>
      </c>
      <c r="S1295" s="1">
        <v>43062</v>
      </c>
      <c r="T1295">
        <v>2017</v>
      </c>
      <c r="U1295" s="1">
        <v>43066</v>
      </c>
    </row>
    <row r="1296" spans="1:21" x14ac:dyDescent="0.3">
      <c r="A1296" t="s">
        <v>4856</v>
      </c>
      <c r="B1296" t="s">
        <v>22</v>
      </c>
      <c r="C1296" t="s">
        <v>224</v>
      </c>
      <c r="D1296" t="s">
        <v>225</v>
      </c>
      <c r="E1296" t="s">
        <v>80</v>
      </c>
      <c r="F1296" t="s">
        <v>26</v>
      </c>
      <c r="G1296" t="s">
        <v>4857</v>
      </c>
      <c r="H1296" t="s">
        <v>82</v>
      </c>
      <c r="I1296">
        <v>78415</v>
      </c>
      <c r="J1296" t="s">
        <v>58</v>
      </c>
      <c r="K1296" t="s">
        <v>4356</v>
      </c>
      <c r="L1296" t="s">
        <v>31</v>
      </c>
      <c r="M1296" t="s">
        <v>43</v>
      </c>
      <c r="N1296" t="s">
        <v>4357</v>
      </c>
      <c r="O1296">
        <v>74.349999999999994</v>
      </c>
      <c r="P1296">
        <v>3</v>
      </c>
      <c r="Q1296">
        <v>0.2</v>
      </c>
      <c r="R1296">
        <v>23.24</v>
      </c>
      <c r="S1296" s="1">
        <v>42904</v>
      </c>
      <c r="T1296">
        <v>2017</v>
      </c>
      <c r="U1296" s="1">
        <v>42906</v>
      </c>
    </row>
    <row r="1297" spans="1:21" x14ac:dyDescent="0.3">
      <c r="A1297" t="s">
        <v>4858</v>
      </c>
      <c r="B1297" t="s">
        <v>724</v>
      </c>
      <c r="C1297" t="s">
        <v>2822</v>
      </c>
      <c r="D1297" t="s">
        <v>2823</v>
      </c>
      <c r="E1297" t="s">
        <v>38</v>
      </c>
      <c r="F1297" t="s">
        <v>26</v>
      </c>
      <c r="G1297" t="s">
        <v>124</v>
      </c>
      <c r="H1297" t="s">
        <v>125</v>
      </c>
      <c r="I1297">
        <v>10035</v>
      </c>
      <c r="J1297" t="s">
        <v>126</v>
      </c>
      <c r="K1297" t="s">
        <v>4859</v>
      </c>
      <c r="L1297" t="s">
        <v>31</v>
      </c>
      <c r="M1297" t="s">
        <v>43</v>
      </c>
      <c r="N1297" t="s">
        <v>4860</v>
      </c>
      <c r="O1297">
        <v>6.68</v>
      </c>
      <c r="P1297">
        <v>1</v>
      </c>
      <c r="Q1297">
        <v>0</v>
      </c>
      <c r="R1297">
        <v>3.21</v>
      </c>
      <c r="S1297" s="1">
        <v>42860</v>
      </c>
      <c r="T1297">
        <v>2017</v>
      </c>
      <c r="U1297" s="1">
        <v>42860</v>
      </c>
    </row>
    <row r="1298" spans="1:21" x14ac:dyDescent="0.3">
      <c r="A1298" t="s">
        <v>4861</v>
      </c>
      <c r="B1298" t="s">
        <v>35</v>
      </c>
      <c r="C1298" t="s">
        <v>3946</v>
      </c>
      <c r="D1298" t="s">
        <v>3947</v>
      </c>
      <c r="E1298" t="s">
        <v>38</v>
      </c>
      <c r="F1298" t="s">
        <v>26</v>
      </c>
      <c r="G1298" t="s">
        <v>4862</v>
      </c>
      <c r="H1298" t="s">
        <v>28</v>
      </c>
      <c r="I1298">
        <v>93030</v>
      </c>
      <c r="J1298" t="s">
        <v>29</v>
      </c>
      <c r="K1298" t="s">
        <v>3333</v>
      </c>
      <c r="L1298" t="s">
        <v>74</v>
      </c>
      <c r="M1298" t="s">
        <v>157</v>
      </c>
      <c r="N1298" t="s">
        <v>3334</v>
      </c>
      <c r="O1298">
        <v>127.95</v>
      </c>
      <c r="P1298">
        <v>3</v>
      </c>
      <c r="Q1298">
        <v>0</v>
      </c>
      <c r="R1298">
        <v>21.75</v>
      </c>
      <c r="S1298" s="1">
        <v>41952</v>
      </c>
      <c r="T1298">
        <v>2014</v>
      </c>
      <c r="U1298" s="1">
        <v>41952</v>
      </c>
    </row>
    <row r="1299" spans="1:21" x14ac:dyDescent="0.3">
      <c r="A1299" t="s">
        <v>4863</v>
      </c>
      <c r="B1299" t="s">
        <v>22</v>
      </c>
      <c r="C1299" t="s">
        <v>4286</v>
      </c>
      <c r="D1299" t="s">
        <v>4287</v>
      </c>
      <c r="E1299" t="s">
        <v>25</v>
      </c>
      <c r="F1299" t="s">
        <v>26</v>
      </c>
      <c r="G1299" t="s">
        <v>1540</v>
      </c>
      <c r="H1299" t="s">
        <v>28</v>
      </c>
      <c r="I1299">
        <v>92677</v>
      </c>
      <c r="J1299" t="s">
        <v>29</v>
      </c>
      <c r="K1299" t="s">
        <v>4864</v>
      </c>
      <c r="L1299" t="s">
        <v>91</v>
      </c>
      <c r="M1299" t="s">
        <v>92</v>
      </c>
      <c r="N1299" t="s">
        <v>4865</v>
      </c>
      <c r="O1299">
        <v>39.96</v>
      </c>
      <c r="P1299">
        <v>5</v>
      </c>
      <c r="Q1299">
        <v>0.2</v>
      </c>
      <c r="R1299">
        <v>3.5</v>
      </c>
      <c r="S1299" s="1">
        <v>43064</v>
      </c>
      <c r="T1299">
        <v>2017</v>
      </c>
      <c r="U1299" s="1">
        <v>43068</v>
      </c>
    </row>
    <row r="1300" spans="1:21" x14ac:dyDescent="0.3">
      <c r="A1300" t="s">
        <v>4866</v>
      </c>
      <c r="B1300" t="s">
        <v>35</v>
      </c>
      <c r="C1300" t="s">
        <v>392</v>
      </c>
      <c r="D1300" t="s">
        <v>393</v>
      </c>
      <c r="E1300" t="s">
        <v>25</v>
      </c>
      <c r="F1300" t="s">
        <v>26</v>
      </c>
      <c r="G1300" t="s">
        <v>630</v>
      </c>
      <c r="H1300" t="s">
        <v>103</v>
      </c>
      <c r="I1300">
        <v>32216</v>
      </c>
      <c r="J1300" t="s">
        <v>41</v>
      </c>
      <c r="K1300" t="s">
        <v>4457</v>
      </c>
      <c r="L1300" t="s">
        <v>31</v>
      </c>
      <c r="M1300" t="s">
        <v>43</v>
      </c>
      <c r="N1300" t="s">
        <v>4458</v>
      </c>
      <c r="O1300">
        <v>10.37</v>
      </c>
      <c r="P1300">
        <v>2</v>
      </c>
      <c r="Q1300">
        <v>0.2</v>
      </c>
      <c r="R1300">
        <v>3.63</v>
      </c>
      <c r="S1300" s="1">
        <v>43006</v>
      </c>
      <c r="T1300">
        <v>2017</v>
      </c>
      <c r="U1300" s="1">
        <v>43006</v>
      </c>
    </row>
    <row r="1301" spans="1:21" x14ac:dyDescent="0.3">
      <c r="A1301" t="s">
        <v>4867</v>
      </c>
      <c r="B1301" t="s">
        <v>35</v>
      </c>
      <c r="C1301" t="s">
        <v>719</v>
      </c>
      <c r="D1301" t="s">
        <v>720</v>
      </c>
      <c r="E1301" t="s">
        <v>25</v>
      </c>
      <c r="F1301" t="s">
        <v>26</v>
      </c>
      <c r="G1301" t="s">
        <v>3581</v>
      </c>
      <c r="H1301" t="s">
        <v>125</v>
      </c>
      <c r="I1301">
        <v>10550</v>
      </c>
      <c r="J1301" t="s">
        <v>126</v>
      </c>
      <c r="K1301" t="s">
        <v>4868</v>
      </c>
      <c r="L1301" t="s">
        <v>31</v>
      </c>
      <c r="M1301" t="s">
        <v>51</v>
      </c>
      <c r="N1301" t="s">
        <v>4869</v>
      </c>
      <c r="O1301">
        <v>7.75</v>
      </c>
      <c r="P1301">
        <v>3</v>
      </c>
      <c r="Q1301">
        <v>0.2</v>
      </c>
      <c r="R1301">
        <v>2.81</v>
      </c>
      <c r="S1301" s="1">
        <v>41925</v>
      </c>
      <c r="T1301">
        <v>2014</v>
      </c>
      <c r="U1301" s="1">
        <v>41929</v>
      </c>
    </row>
    <row r="1302" spans="1:21" x14ac:dyDescent="0.3">
      <c r="A1302" t="s">
        <v>4870</v>
      </c>
      <c r="B1302" t="s">
        <v>22</v>
      </c>
      <c r="C1302" t="s">
        <v>2306</v>
      </c>
      <c r="D1302" t="s">
        <v>2307</v>
      </c>
      <c r="E1302" t="s">
        <v>80</v>
      </c>
      <c r="F1302" t="s">
        <v>26</v>
      </c>
      <c r="G1302" t="s">
        <v>3520</v>
      </c>
      <c r="H1302" t="s">
        <v>110</v>
      </c>
      <c r="I1302">
        <v>48640</v>
      </c>
      <c r="J1302" t="s">
        <v>58</v>
      </c>
      <c r="K1302" t="s">
        <v>4809</v>
      </c>
      <c r="L1302" t="s">
        <v>31</v>
      </c>
      <c r="M1302" t="s">
        <v>140</v>
      </c>
      <c r="N1302" t="s">
        <v>4810</v>
      </c>
      <c r="O1302">
        <v>15.28</v>
      </c>
      <c r="P1302">
        <v>2</v>
      </c>
      <c r="Q1302">
        <v>0</v>
      </c>
      <c r="R1302">
        <v>7.49</v>
      </c>
      <c r="S1302" s="1">
        <v>41704</v>
      </c>
      <c r="T1302">
        <v>2014</v>
      </c>
      <c r="U1302" s="1">
        <v>41826</v>
      </c>
    </row>
    <row r="1303" spans="1:21" x14ac:dyDescent="0.3">
      <c r="A1303" t="s">
        <v>4871</v>
      </c>
      <c r="B1303" t="s">
        <v>35</v>
      </c>
      <c r="C1303" t="s">
        <v>1895</v>
      </c>
      <c r="D1303" t="s">
        <v>1896</v>
      </c>
      <c r="E1303" t="s">
        <v>38</v>
      </c>
      <c r="F1303" t="s">
        <v>26</v>
      </c>
      <c r="G1303" t="s">
        <v>219</v>
      </c>
      <c r="H1303" t="s">
        <v>768</v>
      </c>
      <c r="I1303">
        <v>19711</v>
      </c>
      <c r="J1303" t="s">
        <v>126</v>
      </c>
      <c r="K1303" t="s">
        <v>4872</v>
      </c>
      <c r="L1303" t="s">
        <v>91</v>
      </c>
      <c r="M1303" t="s">
        <v>501</v>
      </c>
      <c r="N1303" t="s">
        <v>4873</v>
      </c>
      <c r="O1303">
        <v>65.97</v>
      </c>
      <c r="P1303">
        <v>3</v>
      </c>
      <c r="Q1303">
        <v>0</v>
      </c>
      <c r="R1303">
        <v>31.01</v>
      </c>
      <c r="S1303" s="1">
        <v>41807</v>
      </c>
      <c r="T1303">
        <v>2014</v>
      </c>
      <c r="U1303" s="1">
        <v>41813</v>
      </c>
    </row>
    <row r="1304" spans="1:21" x14ac:dyDescent="0.3">
      <c r="A1304" t="s">
        <v>4874</v>
      </c>
      <c r="B1304" t="s">
        <v>724</v>
      </c>
      <c r="C1304" t="s">
        <v>3502</v>
      </c>
      <c r="D1304" t="s">
        <v>3503</v>
      </c>
      <c r="E1304" t="s">
        <v>80</v>
      </c>
      <c r="F1304" t="s">
        <v>26</v>
      </c>
      <c r="G1304" t="s">
        <v>124</v>
      </c>
      <c r="H1304" t="s">
        <v>125</v>
      </c>
      <c r="I1304">
        <v>10024</v>
      </c>
      <c r="J1304" t="s">
        <v>126</v>
      </c>
      <c r="K1304" t="s">
        <v>4875</v>
      </c>
      <c r="L1304" t="s">
        <v>31</v>
      </c>
      <c r="M1304" t="s">
        <v>32</v>
      </c>
      <c r="N1304" t="s">
        <v>4876</v>
      </c>
      <c r="O1304">
        <v>24.55</v>
      </c>
      <c r="P1304">
        <v>5</v>
      </c>
      <c r="Q1304">
        <v>0</v>
      </c>
      <c r="R1304">
        <v>12.03</v>
      </c>
      <c r="S1304" s="1">
        <v>43028</v>
      </c>
      <c r="T1304">
        <v>2017</v>
      </c>
      <c r="U1304" s="1">
        <v>43028</v>
      </c>
    </row>
    <row r="1305" spans="1:21" x14ac:dyDescent="0.3">
      <c r="A1305" t="s">
        <v>4877</v>
      </c>
      <c r="B1305" t="s">
        <v>35</v>
      </c>
      <c r="C1305" t="s">
        <v>4878</v>
      </c>
      <c r="D1305" t="s">
        <v>4879</v>
      </c>
      <c r="E1305" t="s">
        <v>25</v>
      </c>
      <c r="F1305" t="s">
        <v>26</v>
      </c>
      <c r="G1305" t="s">
        <v>451</v>
      </c>
      <c r="H1305" t="s">
        <v>103</v>
      </c>
      <c r="I1305">
        <v>33178</v>
      </c>
      <c r="J1305" t="s">
        <v>41</v>
      </c>
      <c r="K1305" t="s">
        <v>3688</v>
      </c>
      <c r="L1305" t="s">
        <v>91</v>
      </c>
      <c r="M1305" t="s">
        <v>92</v>
      </c>
      <c r="N1305" t="s">
        <v>3689</v>
      </c>
      <c r="O1305">
        <v>361.38</v>
      </c>
      <c r="P1305">
        <v>2</v>
      </c>
      <c r="Q1305">
        <v>0.2</v>
      </c>
      <c r="R1305">
        <v>27.1</v>
      </c>
      <c r="S1305" s="1">
        <v>42805</v>
      </c>
      <c r="T1305">
        <v>2017</v>
      </c>
      <c r="U1305" s="1">
        <v>42958</v>
      </c>
    </row>
    <row r="1306" spans="1:21" x14ac:dyDescent="0.3">
      <c r="A1306" t="s">
        <v>4880</v>
      </c>
      <c r="B1306" t="s">
        <v>35</v>
      </c>
      <c r="C1306" t="s">
        <v>4881</v>
      </c>
      <c r="D1306" t="s">
        <v>4882</v>
      </c>
      <c r="E1306" t="s">
        <v>80</v>
      </c>
      <c r="F1306" t="s">
        <v>26</v>
      </c>
      <c r="G1306" t="s">
        <v>27</v>
      </c>
      <c r="H1306" t="s">
        <v>28</v>
      </c>
      <c r="I1306">
        <v>90032</v>
      </c>
      <c r="J1306" t="s">
        <v>29</v>
      </c>
      <c r="K1306" t="s">
        <v>3540</v>
      </c>
      <c r="L1306" t="s">
        <v>31</v>
      </c>
      <c r="M1306" t="s">
        <v>227</v>
      </c>
      <c r="N1306" t="s">
        <v>3541</v>
      </c>
      <c r="O1306">
        <v>56.3</v>
      </c>
      <c r="P1306">
        <v>2</v>
      </c>
      <c r="Q1306">
        <v>0</v>
      </c>
      <c r="R1306">
        <v>15.76</v>
      </c>
      <c r="S1306" s="1">
        <v>42289</v>
      </c>
      <c r="T1306">
        <v>2015</v>
      </c>
      <c r="U1306" s="1">
        <v>42353</v>
      </c>
    </row>
    <row r="1307" spans="1:21" x14ac:dyDescent="0.3">
      <c r="A1307" t="s">
        <v>4883</v>
      </c>
      <c r="B1307" t="s">
        <v>35</v>
      </c>
      <c r="C1307" t="s">
        <v>2560</v>
      </c>
      <c r="D1307" t="s">
        <v>2561</v>
      </c>
      <c r="E1307" t="s">
        <v>38</v>
      </c>
      <c r="F1307" t="s">
        <v>26</v>
      </c>
      <c r="G1307" t="s">
        <v>117</v>
      </c>
      <c r="H1307" t="s">
        <v>1945</v>
      </c>
      <c r="I1307">
        <v>97477</v>
      </c>
      <c r="J1307" t="s">
        <v>29</v>
      </c>
      <c r="K1307" t="s">
        <v>3507</v>
      </c>
      <c r="L1307" t="s">
        <v>31</v>
      </c>
      <c r="M1307" t="s">
        <v>227</v>
      </c>
      <c r="N1307" t="s">
        <v>3508</v>
      </c>
      <c r="O1307">
        <v>51.02</v>
      </c>
      <c r="P1307">
        <v>7</v>
      </c>
      <c r="Q1307">
        <v>0.2</v>
      </c>
      <c r="R1307">
        <v>8.2899999999999991</v>
      </c>
      <c r="S1307" s="1">
        <v>41968</v>
      </c>
      <c r="T1307">
        <v>2014</v>
      </c>
      <c r="U1307" s="1">
        <v>41973</v>
      </c>
    </row>
    <row r="1308" spans="1:21" x14ac:dyDescent="0.3">
      <c r="A1308" t="s">
        <v>4884</v>
      </c>
      <c r="B1308" t="s">
        <v>35</v>
      </c>
      <c r="C1308" t="s">
        <v>554</v>
      </c>
      <c r="D1308" t="s">
        <v>555</v>
      </c>
      <c r="E1308" t="s">
        <v>38</v>
      </c>
      <c r="F1308" t="s">
        <v>26</v>
      </c>
      <c r="G1308" t="s">
        <v>1774</v>
      </c>
      <c r="H1308" t="s">
        <v>28</v>
      </c>
      <c r="I1308">
        <v>95123</v>
      </c>
      <c r="J1308" t="s">
        <v>29</v>
      </c>
      <c r="K1308" t="s">
        <v>4143</v>
      </c>
      <c r="L1308" t="s">
        <v>31</v>
      </c>
      <c r="M1308" t="s">
        <v>51</v>
      </c>
      <c r="N1308" t="s">
        <v>4144</v>
      </c>
      <c r="O1308">
        <v>133.12</v>
      </c>
      <c r="P1308">
        <v>5</v>
      </c>
      <c r="Q1308">
        <v>0.2</v>
      </c>
      <c r="R1308">
        <v>49.92</v>
      </c>
      <c r="S1308" s="1">
        <v>42874</v>
      </c>
      <c r="T1308">
        <v>2017</v>
      </c>
      <c r="U1308" s="1">
        <v>42879</v>
      </c>
    </row>
    <row r="1309" spans="1:21" x14ac:dyDescent="0.3">
      <c r="A1309" t="s">
        <v>4885</v>
      </c>
      <c r="B1309" t="s">
        <v>724</v>
      </c>
      <c r="C1309" t="s">
        <v>2147</v>
      </c>
      <c r="D1309" t="s">
        <v>2148</v>
      </c>
      <c r="E1309" t="s">
        <v>80</v>
      </c>
      <c r="F1309" t="s">
        <v>26</v>
      </c>
      <c r="G1309" t="s">
        <v>124</v>
      </c>
      <c r="H1309" t="s">
        <v>125</v>
      </c>
      <c r="I1309">
        <v>10009</v>
      </c>
      <c r="J1309" t="s">
        <v>126</v>
      </c>
      <c r="K1309" t="s">
        <v>4886</v>
      </c>
      <c r="L1309" t="s">
        <v>74</v>
      </c>
      <c r="M1309" t="s">
        <v>742</v>
      </c>
      <c r="N1309" t="s">
        <v>4887</v>
      </c>
      <c r="O1309">
        <v>113.57</v>
      </c>
      <c r="P1309">
        <v>2</v>
      </c>
      <c r="Q1309">
        <v>0.2</v>
      </c>
      <c r="R1309">
        <v>12.78</v>
      </c>
      <c r="S1309" s="1">
        <v>42695</v>
      </c>
      <c r="T1309">
        <v>2016</v>
      </c>
      <c r="U1309" s="1">
        <v>42695</v>
      </c>
    </row>
    <row r="1310" spans="1:21" x14ac:dyDescent="0.3">
      <c r="A1310" t="s">
        <v>4888</v>
      </c>
      <c r="B1310" t="s">
        <v>114</v>
      </c>
      <c r="C1310" t="s">
        <v>2379</v>
      </c>
      <c r="D1310" t="s">
        <v>2380</v>
      </c>
      <c r="E1310" t="s">
        <v>80</v>
      </c>
      <c r="F1310" t="s">
        <v>26</v>
      </c>
      <c r="G1310" t="s">
        <v>199</v>
      </c>
      <c r="H1310" t="s">
        <v>200</v>
      </c>
      <c r="I1310">
        <v>19143</v>
      </c>
      <c r="J1310" t="s">
        <v>126</v>
      </c>
      <c r="K1310" t="s">
        <v>4806</v>
      </c>
      <c r="L1310" t="s">
        <v>31</v>
      </c>
      <c r="M1310" t="s">
        <v>32</v>
      </c>
      <c r="N1310" t="s">
        <v>4807</v>
      </c>
      <c r="O1310">
        <v>4.93</v>
      </c>
      <c r="P1310">
        <v>2</v>
      </c>
      <c r="Q1310">
        <v>0.2</v>
      </c>
      <c r="R1310">
        <v>1.72</v>
      </c>
      <c r="S1310" s="1">
        <v>42561</v>
      </c>
      <c r="T1310">
        <v>2016</v>
      </c>
      <c r="U1310" s="1">
        <v>42653</v>
      </c>
    </row>
    <row r="1311" spans="1:21" x14ac:dyDescent="0.3">
      <c r="A1311" t="s">
        <v>4889</v>
      </c>
      <c r="B1311" t="s">
        <v>35</v>
      </c>
      <c r="C1311" t="s">
        <v>1839</v>
      </c>
      <c r="D1311" t="s">
        <v>1840</v>
      </c>
      <c r="E1311" t="s">
        <v>38</v>
      </c>
      <c r="F1311" t="s">
        <v>26</v>
      </c>
      <c r="G1311" t="s">
        <v>27</v>
      </c>
      <c r="H1311" t="s">
        <v>28</v>
      </c>
      <c r="I1311">
        <v>90004</v>
      </c>
      <c r="J1311" t="s">
        <v>29</v>
      </c>
      <c r="K1311" t="s">
        <v>3423</v>
      </c>
      <c r="L1311" t="s">
        <v>74</v>
      </c>
      <c r="M1311" t="s">
        <v>157</v>
      </c>
      <c r="N1311" t="s">
        <v>3424</v>
      </c>
      <c r="O1311">
        <v>14.76</v>
      </c>
      <c r="P1311">
        <v>2</v>
      </c>
      <c r="Q1311">
        <v>0</v>
      </c>
      <c r="R1311">
        <v>4.28</v>
      </c>
      <c r="S1311" s="1">
        <v>42719</v>
      </c>
      <c r="T1311">
        <v>2016</v>
      </c>
      <c r="U1311" s="1">
        <v>42726</v>
      </c>
    </row>
    <row r="1312" spans="1:21" x14ac:dyDescent="0.3">
      <c r="A1312" t="s">
        <v>4890</v>
      </c>
      <c r="B1312" t="s">
        <v>35</v>
      </c>
      <c r="C1312" t="s">
        <v>4891</v>
      </c>
      <c r="D1312" t="s">
        <v>4892</v>
      </c>
      <c r="E1312" t="s">
        <v>80</v>
      </c>
      <c r="F1312" t="s">
        <v>26</v>
      </c>
      <c r="G1312" t="s">
        <v>313</v>
      </c>
      <c r="H1312" t="s">
        <v>82</v>
      </c>
      <c r="I1312">
        <v>75217</v>
      </c>
      <c r="J1312" t="s">
        <v>58</v>
      </c>
      <c r="K1312" t="s">
        <v>377</v>
      </c>
      <c r="L1312" t="s">
        <v>31</v>
      </c>
      <c r="M1312" t="s">
        <v>227</v>
      </c>
      <c r="N1312" t="s">
        <v>378</v>
      </c>
      <c r="O1312">
        <v>5.25</v>
      </c>
      <c r="P1312">
        <v>2</v>
      </c>
      <c r="Q1312">
        <v>0.2</v>
      </c>
      <c r="R1312">
        <v>0.59</v>
      </c>
      <c r="S1312" s="1">
        <v>43039</v>
      </c>
      <c r="T1312">
        <v>2017</v>
      </c>
      <c r="U1312" s="1">
        <v>43039</v>
      </c>
    </row>
    <row r="1313" spans="1:21" x14ac:dyDescent="0.3">
      <c r="A1313" t="s">
        <v>4893</v>
      </c>
      <c r="B1313" t="s">
        <v>35</v>
      </c>
      <c r="C1313" t="s">
        <v>1752</v>
      </c>
      <c r="D1313" t="s">
        <v>1753</v>
      </c>
      <c r="E1313" t="s">
        <v>38</v>
      </c>
      <c r="F1313" t="s">
        <v>26</v>
      </c>
      <c r="G1313" t="s">
        <v>1796</v>
      </c>
      <c r="H1313" t="s">
        <v>40</v>
      </c>
      <c r="I1313">
        <v>27604</v>
      </c>
      <c r="J1313" t="s">
        <v>41</v>
      </c>
      <c r="K1313" t="s">
        <v>1926</v>
      </c>
      <c r="L1313" t="s">
        <v>91</v>
      </c>
      <c r="M1313" t="s">
        <v>92</v>
      </c>
      <c r="N1313" t="s">
        <v>1927</v>
      </c>
      <c r="O1313">
        <v>177.48</v>
      </c>
      <c r="P1313">
        <v>3</v>
      </c>
      <c r="Q1313">
        <v>0.2</v>
      </c>
      <c r="R1313">
        <v>19.97</v>
      </c>
      <c r="S1313" s="1">
        <v>42338</v>
      </c>
      <c r="T1313">
        <v>2015</v>
      </c>
      <c r="U1313" s="1">
        <v>42338</v>
      </c>
    </row>
    <row r="1314" spans="1:21" x14ac:dyDescent="0.3">
      <c r="A1314" t="s">
        <v>4894</v>
      </c>
      <c r="B1314" t="s">
        <v>724</v>
      </c>
      <c r="C1314" t="s">
        <v>1149</v>
      </c>
      <c r="D1314" t="s">
        <v>1150</v>
      </c>
      <c r="E1314" t="s">
        <v>25</v>
      </c>
      <c r="F1314" t="s">
        <v>26</v>
      </c>
      <c r="G1314" t="s">
        <v>4322</v>
      </c>
      <c r="H1314" t="s">
        <v>604</v>
      </c>
      <c r="I1314">
        <v>85224</v>
      </c>
      <c r="J1314" t="s">
        <v>29</v>
      </c>
      <c r="K1314" t="s">
        <v>3313</v>
      </c>
      <c r="L1314" t="s">
        <v>31</v>
      </c>
      <c r="M1314" t="s">
        <v>43</v>
      </c>
      <c r="N1314" t="s">
        <v>3314</v>
      </c>
      <c r="O1314">
        <v>83.88</v>
      </c>
      <c r="P1314">
        <v>1</v>
      </c>
      <c r="Q1314">
        <v>0.2</v>
      </c>
      <c r="R1314">
        <v>29.36</v>
      </c>
      <c r="S1314" s="1">
        <v>42968</v>
      </c>
      <c r="T1314">
        <v>2017</v>
      </c>
      <c r="U1314" s="1">
        <v>42968</v>
      </c>
    </row>
    <row r="1315" spans="1:21" x14ac:dyDescent="0.3">
      <c r="A1315" t="s">
        <v>4895</v>
      </c>
      <c r="B1315" t="s">
        <v>35</v>
      </c>
      <c r="C1315" t="s">
        <v>4896</v>
      </c>
      <c r="D1315" t="s">
        <v>4897</v>
      </c>
      <c r="E1315" t="s">
        <v>25</v>
      </c>
      <c r="F1315" t="s">
        <v>26</v>
      </c>
      <c r="G1315" t="s">
        <v>4898</v>
      </c>
      <c r="H1315" t="s">
        <v>66</v>
      </c>
      <c r="I1315">
        <v>84020</v>
      </c>
      <c r="J1315" t="s">
        <v>29</v>
      </c>
      <c r="K1315" t="s">
        <v>3619</v>
      </c>
      <c r="L1315" t="s">
        <v>91</v>
      </c>
      <c r="M1315" t="s">
        <v>184</v>
      </c>
      <c r="N1315" t="s">
        <v>3620</v>
      </c>
      <c r="O1315">
        <v>111.93</v>
      </c>
      <c r="P1315">
        <v>7</v>
      </c>
      <c r="Q1315">
        <v>0</v>
      </c>
      <c r="R1315">
        <v>34.700000000000003</v>
      </c>
      <c r="S1315" s="1">
        <v>41846</v>
      </c>
      <c r="T1315">
        <v>2014</v>
      </c>
      <c r="U1315" s="1">
        <v>41846</v>
      </c>
    </row>
    <row r="1316" spans="1:21" x14ac:dyDescent="0.3">
      <c r="A1316" t="s">
        <v>4899</v>
      </c>
      <c r="B1316" t="s">
        <v>35</v>
      </c>
      <c r="C1316" t="s">
        <v>4552</v>
      </c>
      <c r="D1316" t="s">
        <v>4553</v>
      </c>
      <c r="E1316" t="s">
        <v>38</v>
      </c>
      <c r="F1316" t="s">
        <v>26</v>
      </c>
      <c r="G1316" t="s">
        <v>587</v>
      </c>
      <c r="H1316" t="s">
        <v>511</v>
      </c>
      <c r="I1316">
        <v>1841</v>
      </c>
      <c r="J1316" t="s">
        <v>126</v>
      </c>
      <c r="K1316" t="s">
        <v>4900</v>
      </c>
      <c r="L1316" t="s">
        <v>31</v>
      </c>
      <c r="M1316" t="s">
        <v>43</v>
      </c>
      <c r="N1316" t="s">
        <v>4901</v>
      </c>
      <c r="O1316">
        <v>19.440000000000001</v>
      </c>
      <c r="P1316">
        <v>3</v>
      </c>
      <c r="Q1316">
        <v>0</v>
      </c>
      <c r="R1316">
        <v>9.33</v>
      </c>
      <c r="S1316" s="1">
        <v>42966</v>
      </c>
      <c r="T1316">
        <v>2017</v>
      </c>
      <c r="U1316" s="1">
        <v>42971</v>
      </c>
    </row>
    <row r="1317" spans="1:21" x14ac:dyDescent="0.3">
      <c r="A1317" t="s">
        <v>4902</v>
      </c>
      <c r="B1317" t="s">
        <v>35</v>
      </c>
      <c r="C1317" t="s">
        <v>3171</v>
      </c>
      <c r="D1317" t="s">
        <v>3172</v>
      </c>
      <c r="E1317" t="s">
        <v>25</v>
      </c>
      <c r="F1317" t="s">
        <v>26</v>
      </c>
      <c r="G1317" t="s">
        <v>330</v>
      </c>
      <c r="H1317" t="s">
        <v>89</v>
      </c>
      <c r="I1317">
        <v>60610</v>
      </c>
      <c r="J1317" t="s">
        <v>58</v>
      </c>
      <c r="K1317" t="s">
        <v>3135</v>
      </c>
      <c r="L1317" t="s">
        <v>91</v>
      </c>
      <c r="M1317" t="s">
        <v>92</v>
      </c>
      <c r="N1317" t="s">
        <v>3136</v>
      </c>
      <c r="O1317">
        <v>180.96</v>
      </c>
      <c r="P1317">
        <v>5</v>
      </c>
      <c r="Q1317">
        <v>0.2</v>
      </c>
      <c r="R1317">
        <v>13.57</v>
      </c>
      <c r="S1317" s="1">
        <v>42093</v>
      </c>
      <c r="T1317">
        <v>2015</v>
      </c>
      <c r="U1317" s="1">
        <v>42098</v>
      </c>
    </row>
    <row r="1318" spans="1:21" x14ac:dyDescent="0.3">
      <c r="A1318" t="s">
        <v>4903</v>
      </c>
      <c r="B1318" t="s">
        <v>35</v>
      </c>
      <c r="C1318" t="s">
        <v>1090</v>
      </c>
      <c r="D1318" t="s">
        <v>1091</v>
      </c>
      <c r="E1318" t="s">
        <v>38</v>
      </c>
      <c r="F1318" t="s">
        <v>26</v>
      </c>
      <c r="G1318" t="s">
        <v>330</v>
      </c>
      <c r="H1318" t="s">
        <v>89</v>
      </c>
      <c r="I1318">
        <v>60623</v>
      </c>
      <c r="J1318" t="s">
        <v>58</v>
      </c>
      <c r="K1318" t="s">
        <v>3366</v>
      </c>
      <c r="L1318" t="s">
        <v>31</v>
      </c>
      <c r="M1318" t="s">
        <v>350</v>
      </c>
      <c r="N1318" t="s">
        <v>3367</v>
      </c>
      <c r="O1318">
        <v>7.1</v>
      </c>
      <c r="P1318">
        <v>6</v>
      </c>
      <c r="Q1318">
        <v>0.2</v>
      </c>
      <c r="R1318">
        <v>2.4900000000000002</v>
      </c>
      <c r="S1318" s="1">
        <v>42127</v>
      </c>
      <c r="T1318">
        <v>2015</v>
      </c>
      <c r="U1318" s="1">
        <v>42280</v>
      </c>
    </row>
    <row r="1319" spans="1:21" x14ac:dyDescent="0.3">
      <c r="A1319" t="s">
        <v>4904</v>
      </c>
      <c r="B1319" t="s">
        <v>22</v>
      </c>
      <c r="C1319" t="s">
        <v>4319</v>
      </c>
      <c r="D1319" t="s">
        <v>4320</v>
      </c>
      <c r="E1319" t="s">
        <v>38</v>
      </c>
      <c r="F1319" t="s">
        <v>26</v>
      </c>
      <c r="G1319" t="s">
        <v>4905</v>
      </c>
      <c r="H1319" t="s">
        <v>89</v>
      </c>
      <c r="I1319">
        <v>60025</v>
      </c>
      <c r="J1319" t="s">
        <v>58</v>
      </c>
      <c r="K1319" t="s">
        <v>4906</v>
      </c>
      <c r="L1319" t="s">
        <v>91</v>
      </c>
      <c r="M1319" t="s">
        <v>92</v>
      </c>
      <c r="N1319" t="s">
        <v>4907</v>
      </c>
      <c r="O1319">
        <v>158.38</v>
      </c>
      <c r="P1319">
        <v>3</v>
      </c>
      <c r="Q1319">
        <v>0.2</v>
      </c>
      <c r="R1319">
        <v>13.86</v>
      </c>
      <c r="S1319" s="1">
        <v>42357</v>
      </c>
      <c r="T1319">
        <v>2015</v>
      </c>
      <c r="U1319" s="1">
        <v>42361</v>
      </c>
    </row>
    <row r="1320" spans="1:21" x14ac:dyDescent="0.3">
      <c r="A1320" t="s">
        <v>4908</v>
      </c>
      <c r="B1320" t="s">
        <v>35</v>
      </c>
      <c r="C1320" t="s">
        <v>2613</v>
      </c>
      <c r="D1320" t="s">
        <v>2614</v>
      </c>
      <c r="E1320" t="s">
        <v>38</v>
      </c>
      <c r="F1320" t="s">
        <v>26</v>
      </c>
      <c r="G1320" t="s">
        <v>81</v>
      </c>
      <c r="H1320" t="s">
        <v>82</v>
      </c>
      <c r="I1320">
        <v>77036</v>
      </c>
      <c r="J1320" t="s">
        <v>58</v>
      </c>
      <c r="K1320" t="s">
        <v>3085</v>
      </c>
      <c r="L1320" t="s">
        <v>31</v>
      </c>
      <c r="M1320" t="s">
        <v>227</v>
      </c>
      <c r="N1320" t="s">
        <v>3086</v>
      </c>
      <c r="O1320">
        <v>3.44</v>
      </c>
      <c r="P1320">
        <v>2</v>
      </c>
      <c r="Q1320">
        <v>0.2</v>
      </c>
      <c r="R1320">
        <v>0.56000000000000005</v>
      </c>
      <c r="S1320" s="1">
        <v>42226</v>
      </c>
      <c r="T1320">
        <v>2015</v>
      </c>
      <c r="U1320" s="1">
        <v>42290</v>
      </c>
    </row>
    <row r="1321" spans="1:21" x14ac:dyDescent="0.3">
      <c r="A1321" t="s">
        <v>4909</v>
      </c>
      <c r="B1321" t="s">
        <v>35</v>
      </c>
      <c r="C1321" t="s">
        <v>2279</v>
      </c>
      <c r="D1321" t="s">
        <v>2280</v>
      </c>
      <c r="E1321" t="s">
        <v>80</v>
      </c>
      <c r="F1321" t="s">
        <v>26</v>
      </c>
      <c r="G1321" t="s">
        <v>486</v>
      </c>
      <c r="H1321" t="s">
        <v>480</v>
      </c>
      <c r="I1321">
        <v>40214</v>
      </c>
      <c r="J1321" t="s">
        <v>41</v>
      </c>
      <c r="K1321" t="s">
        <v>4910</v>
      </c>
      <c r="L1321" t="s">
        <v>74</v>
      </c>
      <c r="M1321" t="s">
        <v>157</v>
      </c>
      <c r="N1321" t="s">
        <v>4911</v>
      </c>
      <c r="O1321">
        <v>13.28</v>
      </c>
      <c r="P1321">
        <v>2</v>
      </c>
      <c r="Q1321">
        <v>0</v>
      </c>
      <c r="R1321">
        <v>6.37</v>
      </c>
      <c r="S1321" s="1">
        <v>42635</v>
      </c>
      <c r="T1321">
        <v>2016</v>
      </c>
      <c r="U1321" s="1">
        <v>42641</v>
      </c>
    </row>
    <row r="1322" spans="1:21" x14ac:dyDescent="0.3">
      <c r="A1322" t="s">
        <v>4912</v>
      </c>
      <c r="B1322" t="s">
        <v>35</v>
      </c>
      <c r="C1322" t="s">
        <v>601</v>
      </c>
      <c r="D1322" t="s">
        <v>602</v>
      </c>
      <c r="E1322" t="s">
        <v>38</v>
      </c>
      <c r="F1322" t="s">
        <v>26</v>
      </c>
      <c r="G1322" t="s">
        <v>4726</v>
      </c>
      <c r="H1322" t="s">
        <v>301</v>
      </c>
      <c r="I1322">
        <v>37087</v>
      </c>
      <c r="J1322" t="s">
        <v>41</v>
      </c>
      <c r="K1322" t="s">
        <v>4913</v>
      </c>
      <c r="L1322" t="s">
        <v>31</v>
      </c>
      <c r="M1322" t="s">
        <v>60</v>
      </c>
      <c r="N1322" t="s">
        <v>4914</v>
      </c>
      <c r="O1322">
        <v>84.96</v>
      </c>
      <c r="P1322">
        <v>6</v>
      </c>
      <c r="Q1322">
        <v>0.2</v>
      </c>
      <c r="R1322">
        <v>6.37</v>
      </c>
      <c r="S1322" s="1">
        <v>42321</v>
      </c>
      <c r="T1322">
        <v>2015</v>
      </c>
      <c r="U1322" s="1">
        <v>42325</v>
      </c>
    </row>
    <row r="1323" spans="1:21" x14ac:dyDescent="0.3">
      <c r="A1323" t="s">
        <v>4915</v>
      </c>
      <c r="B1323" t="s">
        <v>22</v>
      </c>
      <c r="C1323" t="s">
        <v>3395</v>
      </c>
      <c r="D1323" t="s">
        <v>3396</v>
      </c>
      <c r="E1323" t="s">
        <v>38</v>
      </c>
      <c r="F1323" t="s">
        <v>26</v>
      </c>
      <c r="G1323" t="s">
        <v>27</v>
      </c>
      <c r="H1323" t="s">
        <v>28</v>
      </c>
      <c r="I1323">
        <v>90008</v>
      </c>
      <c r="J1323" t="s">
        <v>29</v>
      </c>
      <c r="K1323" t="s">
        <v>3362</v>
      </c>
      <c r="L1323" t="s">
        <v>91</v>
      </c>
      <c r="M1323" t="s">
        <v>184</v>
      </c>
      <c r="N1323" t="s">
        <v>3363</v>
      </c>
      <c r="O1323">
        <v>68.459999999999994</v>
      </c>
      <c r="P1323">
        <v>7</v>
      </c>
      <c r="Q1323">
        <v>0</v>
      </c>
      <c r="R1323">
        <v>25.33</v>
      </c>
      <c r="S1323" s="1">
        <v>42877</v>
      </c>
      <c r="T1323">
        <v>2017</v>
      </c>
      <c r="U1323" s="1">
        <v>42880</v>
      </c>
    </row>
    <row r="1324" spans="1:21" x14ac:dyDescent="0.3">
      <c r="A1324" t="s">
        <v>4916</v>
      </c>
      <c r="B1324" t="s">
        <v>35</v>
      </c>
      <c r="C1324" t="s">
        <v>4917</v>
      </c>
      <c r="D1324" t="s">
        <v>4918</v>
      </c>
      <c r="E1324" t="s">
        <v>80</v>
      </c>
      <c r="F1324" t="s">
        <v>26</v>
      </c>
      <c r="G1324" t="s">
        <v>81</v>
      </c>
      <c r="H1324" t="s">
        <v>82</v>
      </c>
      <c r="I1324">
        <v>77070</v>
      </c>
      <c r="J1324" t="s">
        <v>58</v>
      </c>
      <c r="K1324" t="s">
        <v>4919</v>
      </c>
      <c r="L1324" t="s">
        <v>31</v>
      </c>
      <c r="M1324" t="s">
        <v>32</v>
      </c>
      <c r="N1324" t="s">
        <v>4920</v>
      </c>
      <c r="O1324">
        <v>100.24</v>
      </c>
      <c r="P1324">
        <v>10</v>
      </c>
      <c r="Q1324">
        <v>0.2</v>
      </c>
      <c r="R1324">
        <v>33.83</v>
      </c>
      <c r="S1324" s="1">
        <v>41796</v>
      </c>
      <c r="T1324">
        <v>2014</v>
      </c>
      <c r="U1324" s="1">
        <v>41918</v>
      </c>
    </row>
    <row r="1325" spans="1:21" x14ac:dyDescent="0.3">
      <c r="A1325" t="s">
        <v>4921</v>
      </c>
      <c r="B1325" t="s">
        <v>22</v>
      </c>
      <c r="C1325" t="s">
        <v>230</v>
      </c>
      <c r="D1325" t="s">
        <v>231</v>
      </c>
      <c r="E1325" t="s">
        <v>38</v>
      </c>
      <c r="F1325" t="s">
        <v>26</v>
      </c>
      <c r="G1325" t="s">
        <v>143</v>
      </c>
      <c r="H1325" t="s">
        <v>301</v>
      </c>
      <c r="I1325">
        <v>38401</v>
      </c>
      <c r="J1325" t="s">
        <v>41</v>
      </c>
      <c r="K1325" t="s">
        <v>4922</v>
      </c>
      <c r="L1325" t="s">
        <v>31</v>
      </c>
      <c r="M1325" t="s">
        <v>171</v>
      </c>
      <c r="N1325" t="s">
        <v>4923</v>
      </c>
      <c r="O1325">
        <v>871.8</v>
      </c>
      <c r="P1325">
        <v>3</v>
      </c>
      <c r="Q1325">
        <v>0.2</v>
      </c>
      <c r="R1325">
        <v>87.18</v>
      </c>
      <c r="S1325" s="1">
        <v>42447</v>
      </c>
      <c r="T1325">
        <v>2016</v>
      </c>
      <c r="U1325" s="1">
        <v>42449</v>
      </c>
    </row>
    <row r="1326" spans="1:21" x14ac:dyDescent="0.3">
      <c r="A1326" t="s">
        <v>4924</v>
      </c>
      <c r="B1326" t="s">
        <v>35</v>
      </c>
      <c r="C1326" t="s">
        <v>1512</v>
      </c>
      <c r="D1326" t="s">
        <v>1513</v>
      </c>
      <c r="E1326" t="s">
        <v>38</v>
      </c>
      <c r="F1326" t="s">
        <v>26</v>
      </c>
      <c r="G1326" t="s">
        <v>124</v>
      </c>
      <c r="H1326" t="s">
        <v>125</v>
      </c>
      <c r="I1326">
        <v>10011</v>
      </c>
      <c r="J1326" t="s">
        <v>126</v>
      </c>
      <c r="K1326" t="s">
        <v>4925</v>
      </c>
      <c r="L1326" t="s">
        <v>31</v>
      </c>
      <c r="M1326" t="s">
        <v>43</v>
      </c>
      <c r="N1326" t="s">
        <v>4926</v>
      </c>
      <c r="O1326">
        <v>32.4</v>
      </c>
      <c r="P1326">
        <v>5</v>
      </c>
      <c r="Q1326">
        <v>0</v>
      </c>
      <c r="R1326">
        <v>15.55</v>
      </c>
      <c r="S1326" s="1">
        <v>42997</v>
      </c>
      <c r="T1326">
        <v>2017</v>
      </c>
      <c r="U1326" s="1">
        <v>43002</v>
      </c>
    </row>
    <row r="1327" spans="1:21" x14ac:dyDescent="0.3">
      <c r="A1327" t="s">
        <v>4927</v>
      </c>
      <c r="B1327" t="s">
        <v>35</v>
      </c>
      <c r="C1327" t="s">
        <v>3935</v>
      </c>
      <c r="D1327" t="s">
        <v>3936</v>
      </c>
      <c r="E1327" t="s">
        <v>25</v>
      </c>
      <c r="F1327" t="s">
        <v>26</v>
      </c>
      <c r="G1327" t="s">
        <v>199</v>
      </c>
      <c r="H1327" t="s">
        <v>200</v>
      </c>
      <c r="I1327">
        <v>19120</v>
      </c>
      <c r="J1327" t="s">
        <v>126</v>
      </c>
      <c r="K1327" t="s">
        <v>784</v>
      </c>
      <c r="L1327" t="s">
        <v>74</v>
      </c>
      <c r="M1327" t="s">
        <v>157</v>
      </c>
      <c r="N1327" t="s">
        <v>785</v>
      </c>
      <c r="O1327">
        <v>103.94</v>
      </c>
      <c r="P1327">
        <v>4</v>
      </c>
      <c r="Q1327">
        <v>0.2</v>
      </c>
      <c r="R1327">
        <v>16.89</v>
      </c>
      <c r="S1327" s="1">
        <v>41897</v>
      </c>
      <c r="T1327">
        <v>2014</v>
      </c>
      <c r="U1327" s="1">
        <v>41901</v>
      </c>
    </row>
    <row r="1328" spans="1:21" x14ac:dyDescent="0.3">
      <c r="A1328" t="s">
        <v>4928</v>
      </c>
      <c r="B1328" t="s">
        <v>22</v>
      </c>
      <c r="C1328" t="s">
        <v>1572</v>
      </c>
      <c r="D1328" t="s">
        <v>1573</v>
      </c>
      <c r="E1328" t="s">
        <v>25</v>
      </c>
      <c r="F1328" t="s">
        <v>26</v>
      </c>
      <c r="G1328" t="s">
        <v>124</v>
      </c>
      <c r="H1328" t="s">
        <v>125</v>
      </c>
      <c r="I1328">
        <v>10011</v>
      </c>
      <c r="J1328" t="s">
        <v>126</v>
      </c>
      <c r="K1328" t="s">
        <v>4929</v>
      </c>
      <c r="L1328" t="s">
        <v>31</v>
      </c>
      <c r="M1328" t="s">
        <v>60</v>
      </c>
      <c r="N1328" t="s">
        <v>4930</v>
      </c>
      <c r="O1328">
        <v>1247.6400000000001</v>
      </c>
      <c r="P1328">
        <v>3</v>
      </c>
      <c r="Q1328">
        <v>0</v>
      </c>
      <c r="R1328">
        <v>349.34</v>
      </c>
      <c r="S1328" s="1">
        <v>43056</v>
      </c>
      <c r="T1328">
        <v>2017</v>
      </c>
      <c r="U1328" s="1">
        <v>43061</v>
      </c>
    </row>
    <row r="1329" spans="1:21" x14ac:dyDescent="0.3">
      <c r="A1329" t="s">
        <v>4931</v>
      </c>
      <c r="B1329" t="s">
        <v>35</v>
      </c>
      <c r="C1329" t="s">
        <v>4932</v>
      </c>
      <c r="D1329" t="s">
        <v>4933</v>
      </c>
      <c r="E1329" t="s">
        <v>25</v>
      </c>
      <c r="F1329" t="s">
        <v>26</v>
      </c>
      <c r="G1329" t="s">
        <v>330</v>
      </c>
      <c r="H1329" t="s">
        <v>89</v>
      </c>
      <c r="I1329">
        <v>60653</v>
      </c>
      <c r="J1329" t="s">
        <v>58</v>
      </c>
      <c r="K1329" t="s">
        <v>226</v>
      </c>
      <c r="L1329" t="s">
        <v>31</v>
      </c>
      <c r="M1329" t="s">
        <v>227</v>
      </c>
      <c r="N1329" t="s">
        <v>228</v>
      </c>
      <c r="O1329">
        <v>5.3</v>
      </c>
      <c r="P1329">
        <v>3</v>
      </c>
      <c r="Q1329">
        <v>0.2</v>
      </c>
      <c r="R1329">
        <v>0.46</v>
      </c>
      <c r="S1329" s="1">
        <v>42547</v>
      </c>
      <c r="T1329">
        <v>2016</v>
      </c>
      <c r="U1329" s="1">
        <v>42551</v>
      </c>
    </row>
    <row r="1330" spans="1:21" x14ac:dyDescent="0.3">
      <c r="A1330" t="s">
        <v>4934</v>
      </c>
      <c r="B1330" t="s">
        <v>22</v>
      </c>
      <c r="C1330" t="s">
        <v>4935</v>
      </c>
      <c r="D1330" t="s">
        <v>4936</v>
      </c>
      <c r="E1330" t="s">
        <v>25</v>
      </c>
      <c r="F1330" t="s">
        <v>26</v>
      </c>
      <c r="G1330" t="s">
        <v>2259</v>
      </c>
      <c r="H1330" t="s">
        <v>1268</v>
      </c>
      <c r="I1330">
        <v>2886</v>
      </c>
      <c r="J1330" t="s">
        <v>126</v>
      </c>
      <c r="K1330" t="s">
        <v>804</v>
      </c>
      <c r="L1330" t="s">
        <v>91</v>
      </c>
      <c r="M1330" t="s">
        <v>805</v>
      </c>
      <c r="N1330" t="s">
        <v>806</v>
      </c>
      <c r="O1330">
        <v>1999.96</v>
      </c>
      <c r="P1330">
        <v>4</v>
      </c>
      <c r="Q1330">
        <v>0</v>
      </c>
      <c r="R1330">
        <v>899.98</v>
      </c>
      <c r="S1330" s="1">
        <v>42727</v>
      </c>
      <c r="T1330">
        <v>2016</v>
      </c>
      <c r="U1330" s="1">
        <v>42732</v>
      </c>
    </row>
    <row r="1331" spans="1:21" x14ac:dyDescent="0.3">
      <c r="A1331" t="s">
        <v>4937</v>
      </c>
      <c r="B1331" t="s">
        <v>35</v>
      </c>
      <c r="C1331" t="s">
        <v>2859</v>
      </c>
      <c r="D1331" t="s">
        <v>2860</v>
      </c>
      <c r="E1331" t="s">
        <v>80</v>
      </c>
      <c r="F1331" t="s">
        <v>26</v>
      </c>
      <c r="G1331" t="s">
        <v>124</v>
      </c>
      <c r="H1331" t="s">
        <v>125</v>
      </c>
      <c r="I1331">
        <v>10024</v>
      </c>
      <c r="J1331" t="s">
        <v>126</v>
      </c>
      <c r="K1331" t="s">
        <v>4938</v>
      </c>
      <c r="L1331" t="s">
        <v>31</v>
      </c>
      <c r="M1331" t="s">
        <v>60</v>
      </c>
      <c r="N1331" t="s">
        <v>4939</v>
      </c>
      <c r="O1331">
        <v>216.4</v>
      </c>
      <c r="P1331">
        <v>4</v>
      </c>
      <c r="Q1331">
        <v>0</v>
      </c>
      <c r="R1331">
        <v>56.26</v>
      </c>
      <c r="S1331" s="1">
        <v>41995</v>
      </c>
      <c r="T1331">
        <v>2014</v>
      </c>
      <c r="U1331" s="1">
        <v>41999</v>
      </c>
    </row>
    <row r="1332" spans="1:21" x14ac:dyDescent="0.3">
      <c r="A1332" t="s">
        <v>4940</v>
      </c>
      <c r="B1332" t="s">
        <v>114</v>
      </c>
      <c r="C1332" t="s">
        <v>2896</v>
      </c>
      <c r="D1332" t="s">
        <v>2897</v>
      </c>
      <c r="E1332" t="s">
        <v>80</v>
      </c>
      <c r="F1332" t="s">
        <v>26</v>
      </c>
      <c r="G1332" t="s">
        <v>2633</v>
      </c>
      <c r="H1332" t="s">
        <v>169</v>
      </c>
      <c r="I1332">
        <v>55044</v>
      </c>
      <c r="J1332" t="s">
        <v>58</v>
      </c>
      <c r="K1332" t="s">
        <v>2462</v>
      </c>
      <c r="L1332" t="s">
        <v>74</v>
      </c>
      <c r="M1332" t="s">
        <v>146</v>
      </c>
      <c r="N1332" t="s">
        <v>2463</v>
      </c>
      <c r="O1332">
        <v>155.88</v>
      </c>
      <c r="P1332">
        <v>6</v>
      </c>
      <c r="Q1332">
        <v>0</v>
      </c>
      <c r="R1332">
        <v>38.97</v>
      </c>
      <c r="S1332" s="1">
        <v>42215</v>
      </c>
      <c r="T1332">
        <v>2015</v>
      </c>
      <c r="U1332" s="1">
        <v>42215</v>
      </c>
    </row>
    <row r="1333" spans="1:21" x14ac:dyDescent="0.3">
      <c r="A1333" t="s">
        <v>4941</v>
      </c>
      <c r="B1333" t="s">
        <v>22</v>
      </c>
      <c r="C1333" t="s">
        <v>1277</v>
      </c>
      <c r="D1333" t="s">
        <v>1278</v>
      </c>
      <c r="E1333" t="s">
        <v>38</v>
      </c>
      <c r="F1333" t="s">
        <v>26</v>
      </c>
      <c r="G1333" t="s">
        <v>124</v>
      </c>
      <c r="H1333" t="s">
        <v>125</v>
      </c>
      <c r="I1333">
        <v>10035</v>
      </c>
      <c r="J1333" t="s">
        <v>126</v>
      </c>
      <c r="K1333" t="s">
        <v>2772</v>
      </c>
      <c r="L1333" t="s">
        <v>74</v>
      </c>
      <c r="M1333" t="s">
        <v>146</v>
      </c>
      <c r="N1333" t="s">
        <v>2773</v>
      </c>
      <c r="O1333">
        <v>327.56</v>
      </c>
      <c r="P1333">
        <v>4</v>
      </c>
      <c r="Q1333">
        <v>0.1</v>
      </c>
      <c r="R1333">
        <v>21.84</v>
      </c>
      <c r="S1333" s="1">
        <v>42015</v>
      </c>
      <c r="T1333">
        <v>2015</v>
      </c>
      <c r="U1333" s="1">
        <v>42074</v>
      </c>
    </row>
    <row r="1334" spans="1:21" x14ac:dyDescent="0.3">
      <c r="A1334" t="s">
        <v>4942</v>
      </c>
      <c r="B1334" t="s">
        <v>22</v>
      </c>
      <c r="C1334" t="s">
        <v>3502</v>
      </c>
      <c r="D1334" t="s">
        <v>3503</v>
      </c>
      <c r="E1334" t="s">
        <v>80</v>
      </c>
      <c r="F1334" t="s">
        <v>26</v>
      </c>
      <c r="G1334" t="s">
        <v>27</v>
      </c>
      <c r="H1334" t="s">
        <v>28</v>
      </c>
      <c r="I1334">
        <v>90036</v>
      </c>
      <c r="J1334" t="s">
        <v>29</v>
      </c>
      <c r="K1334" t="s">
        <v>3901</v>
      </c>
      <c r="L1334" t="s">
        <v>31</v>
      </c>
      <c r="M1334" t="s">
        <v>43</v>
      </c>
      <c r="N1334" t="s">
        <v>3902</v>
      </c>
      <c r="O1334">
        <v>13.36</v>
      </c>
      <c r="P1334">
        <v>2</v>
      </c>
      <c r="Q1334">
        <v>0</v>
      </c>
      <c r="R1334">
        <v>6.41</v>
      </c>
      <c r="S1334" s="1">
        <v>43085</v>
      </c>
      <c r="T1334">
        <v>2017</v>
      </c>
      <c r="U1334" s="1">
        <v>43090</v>
      </c>
    </row>
    <row r="1335" spans="1:21" x14ac:dyDescent="0.3">
      <c r="A1335" t="s">
        <v>4943</v>
      </c>
      <c r="B1335" t="s">
        <v>35</v>
      </c>
      <c r="C1335" t="s">
        <v>4286</v>
      </c>
      <c r="D1335" t="s">
        <v>4287</v>
      </c>
      <c r="E1335" t="s">
        <v>25</v>
      </c>
      <c r="F1335" t="s">
        <v>26</v>
      </c>
      <c r="G1335" t="s">
        <v>3402</v>
      </c>
      <c r="H1335" t="s">
        <v>125</v>
      </c>
      <c r="I1335">
        <v>14215</v>
      </c>
      <c r="J1335" t="s">
        <v>126</v>
      </c>
      <c r="K1335" t="s">
        <v>4944</v>
      </c>
      <c r="L1335" t="s">
        <v>74</v>
      </c>
      <c r="M1335" t="s">
        <v>146</v>
      </c>
      <c r="N1335" t="s">
        <v>4945</v>
      </c>
      <c r="O1335">
        <v>1522.64</v>
      </c>
      <c r="P1335">
        <v>9</v>
      </c>
      <c r="Q1335">
        <v>0.1</v>
      </c>
      <c r="R1335">
        <v>169.18</v>
      </c>
      <c r="S1335" s="1">
        <v>42130</v>
      </c>
      <c r="T1335">
        <v>2015</v>
      </c>
      <c r="U1335" s="1">
        <v>42283</v>
      </c>
    </row>
    <row r="1336" spans="1:21" x14ac:dyDescent="0.3">
      <c r="A1336" t="s">
        <v>4946</v>
      </c>
      <c r="B1336" t="s">
        <v>35</v>
      </c>
      <c r="C1336" t="s">
        <v>4485</v>
      </c>
      <c r="D1336" t="s">
        <v>4486</v>
      </c>
      <c r="E1336" t="s">
        <v>38</v>
      </c>
      <c r="F1336" t="s">
        <v>26</v>
      </c>
      <c r="G1336" t="s">
        <v>48</v>
      </c>
      <c r="H1336" t="s">
        <v>49</v>
      </c>
      <c r="I1336">
        <v>98105</v>
      </c>
      <c r="J1336" t="s">
        <v>29</v>
      </c>
      <c r="K1336" t="s">
        <v>2182</v>
      </c>
      <c r="L1336" t="s">
        <v>31</v>
      </c>
      <c r="M1336" t="s">
        <v>43</v>
      </c>
      <c r="N1336" t="s">
        <v>2183</v>
      </c>
      <c r="O1336">
        <v>11.96</v>
      </c>
      <c r="P1336">
        <v>2</v>
      </c>
      <c r="Q1336">
        <v>0</v>
      </c>
      <c r="R1336">
        <v>5.86</v>
      </c>
      <c r="S1336" s="1">
        <v>42648</v>
      </c>
      <c r="T1336">
        <v>2016</v>
      </c>
      <c r="U1336" s="1">
        <v>42648</v>
      </c>
    </row>
    <row r="1337" spans="1:21" x14ac:dyDescent="0.3">
      <c r="A1337" t="s">
        <v>4947</v>
      </c>
      <c r="B1337" t="s">
        <v>22</v>
      </c>
      <c r="C1337" t="s">
        <v>4815</v>
      </c>
      <c r="D1337" t="s">
        <v>4816</v>
      </c>
      <c r="E1337" t="s">
        <v>38</v>
      </c>
      <c r="F1337" t="s">
        <v>26</v>
      </c>
      <c r="G1337" t="s">
        <v>382</v>
      </c>
      <c r="H1337" t="s">
        <v>118</v>
      </c>
      <c r="I1337">
        <v>22204</v>
      </c>
      <c r="J1337" t="s">
        <v>41</v>
      </c>
      <c r="K1337" t="s">
        <v>4948</v>
      </c>
      <c r="L1337" t="s">
        <v>91</v>
      </c>
      <c r="M1337" t="s">
        <v>92</v>
      </c>
      <c r="N1337" t="s">
        <v>4949</v>
      </c>
      <c r="O1337">
        <v>173.94</v>
      </c>
      <c r="P1337">
        <v>6</v>
      </c>
      <c r="Q1337">
        <v>0</v>
      </c>
      <c r="R1337">
        <v>50.44</v>
      </c>
      <c r="S1337" s="1">
        <v>42167</v>
      </c>
      <c r="T1337">
        <v>2015</v>
      </c>
      <c r="U1337" s="1">
        <v>42320</v>
      </c>
    </row>
    <row r="1338" spans="1:21" x14ac:dyDescent="0.3">
      <c r="A1338" t="s">
        <v>4950</v>
      </c>
      <c r="B1338" t="s">
        <v>35</v>
      </c>
      <c r="C1338" t="s">
        <v>2153</v>
      </c>
      <c r="D1338" t="s">
        <v>2154</v>
      </c>
      <c r="E1338" t="s">
        <v>38</v>
      </c>
      <c r="F1338" t="s">
        <v>26</v>
      </c>
      <c r="G1338" t="s">
        <v>48</v>
      </c>
      <c r="H1338" t="s">
        <v>49</v>
      </c>
      <c r="I1338">
        <v>98103</v>
      </c>
      <c r="J1338" t="s">
        <v>29</v>
      </c>
      <c r="K1338" t="s">
        <v>4951</v>
      </c>
      <c r="L1338" t="s">
        <v>91</v>
      </c>
      <c r="M1338" t="s">
        <v>92</v>
      </c>
      <c r="N1338" t="s">
        <v>4952</v>
      </c>
      <c r="O1338">
        <v>1007.94</v>
      </c>
      <c r="P1338">
        <v>7</v>
      </c>
      <c r="Q1338">
        <v>0.2</v>
      </c>
      <c r="R1338">
        <v>75.599999999999994</v>
      </c>
      <c r="S1338" s="1">
        <v>41876</v>
      </c>
      <c r="T1338">
        <v>2014</v>
      </c>
      <c r="U1338" s="1">
        <v>41881</v>
      </c>
    </row>
    <row r="1339" spans="1:21" x14ac:dyDescent="0.3">
      <c r="A1339" t="s">
        <v>4953</v>
      </c>
      <c r="B1339" t="s">
        <v>35</v>
      </c>
      <c r="C1339" t="s">
        <v>2393</v>
      </c>
      <c r="D1339" t="s">
        <v>2394</v>
      </c>
      <c r="E1339" t="s">
        <v>25</v>
      </c>
      <c r="F1339" t="s">
        <v>26</v>
      </c>
      <c r="G1339" t="s">
        <v>4954</v>
      </c>
      <c r="H1339" t="s">
        <v>49</v>
      </c>
      <c r="I1339">
        <v>98026</v>
      </c>
      <c r="J1339" t="s">
        <v>29</v>
      </c>
      <c r="K1339" t="s">
        <v>4061</v>
      </c>
      <c r="L1339" t="s">
        <v>91</v>
      </c>
      <c r="M1339" t="s">
        <v>184</v>
      </c>
      <c r="N1339" t="s">
        <v>4062</v>
      </c>
      <c r="O1339">
        <v>179.97</v>
      </c>
      <c r="P1339">
        <v>3</v>
      </c>
      <c r="Q1339">
        <v>0</v>
      </c>
      <c r="R1339">
        <v>86.39</v>
      </c>
      <c r="S1339" s="1">
        <v>42559</v>
      </c>
      <c r="T1339">
        <v>2016</v>
      </c>
      <c r="U1339" s="1">
        <v>42682</v>
      </c>
    </row>
    <row r="1340" spans="1:21" x14ac:dyDescent="0.3">
      <c r="A1340" t="s">
        <v>4955</v>
      </c>
      <c r="B1340" t="s">
        <v>114</v>
      </c>
      <c r="C1340" t="s">
        <v>2959</v>
      </c>
      <c r="D1340" t="s">
        <v>2960</v>
      </c>
      <c r="E1340" t="s">
        <v>38</v>
      </c>
      <c r="F1340" t="s">
        <v>26</v>
      </c>
      <c r="G1340" t="s">
        <v>4956</v>
      </c>
      <c r="H1340" t="s">
        <v>103</v>
      </c>
      <c r="I1340">
        <v>33445</v>
      </c>
      <c r="J1340" t="s">
        <v>41</v>
      </c>
      <c r="K1340" t="s">
        <v>824</v>
      </c>
      <c r="L1340" t="s">
        <v>31</v>
      </c>
      <c r="M1340" t="s">
        <v>32</v>
      </c>
      <c r="N1340" t="s">
        <v>825</v>
      </c>
      <c r="O1340">
        <v>9.91</v>
      </c>
      <c r="P1340">
        <v>3</v>
      </c>
      <c r="Q1340">
        <v>0.2</v>
      </c>
      <c r="R1340">
        <v>3.22</v>
      </c>
      <c r="S1340" s="1">
        <v>41721</v>
      </c>
      <c r="T1340">
        <v>2014</v>
      </c>
      <c r="U1340" s="1">
        <v>41724</v>
      </c>
    </row>
    <row r="1341" spans="1:21" x14ac:dyDescent="0.3">
      <c r="A1341" t="s">
        <v>4957</v>
      </c>
      <c r="B1341" t="s">
        <v>22</v>
      </c>
      <c r="C1341" t="s">
        <v>634</v>
      </c>
      <c r="D1341" t="s">
        <v>635</v>
      </c>
      <c r="E1341" t="s">
        <v>38</v>
      </c>
      <c r="F1341" t="s">
        <v>26</v>
      </c>
      <c r="G1341" t="s">
        <v>124</v>
      </c>
      <c r="H1341" t="s">
        <v>125</v>
      </c>
      <c r="I1341">
        <v>10024</v>
      </c>
      <c r="J1341" t="s">
        <v>126</v>
      </c>
      <c r="K1341" t="s">
        <v>4958</v>
      </c>
      <c r="L1341" t="s">
        <v>31</v>
      </c>
      <c r="M1341" t="s">
        <v>51</v>
      </c>
      <c r="N1341" t="s">
        <v>4959</v>
      </c>
      <c r="O1341">
        <v>33.57</v>
      </c>
      <c r="P1341">
        <v>2</v>
      </c>
      <c r="Q1341">
        <v>0.2</v>
      </c>
      <c r="R1341">
        <v>11.75</v>
      </c>
      <c r="S1341" s="1">
        <v>42534</v>
      </c>
      <c r="T1341">
        <v>2016</v>
      </c>
      <c r="U1341" s="1">
        <v>42537</v>
      </c>
    </row>
    <row r="1342" spans="1:21" x14ac:dyDescent="0.3">
      <c r="A1342" t="s">
        <v>4960</v>
      </c>
      <c r="B1342" t="s">
        <v>35</v>
      </c>
      <c r="C1342" t="s">
        <v>4961</v>
      </c>
      <c r="D1342" t="s">
        <v>4962</v>
      </c>
      <c r="E1342" t="s">
        <v>25</v>
      </c>
      <c r="F1342" t="s">
        <v>26</v>
      </c>
      <c r="G1342" t="s">
        <v>1886</v>
      </c>
      <c r="H1342" t="s">
        <v>526</v>
      </c>
      <c r="I1342">
        <v>46203</v>
      </c>
      <c r="J1342" t="s">
        <v>58</v>
      </c>
      <c r="K1342" t="s">
        <v>4963</v>
      </c>
      <c r="L1342" t="s">
        <v>31</v>
      </c>
      <c r="M1342" t="s">
        <v>227</v>
      </c>
      <c r="N1342" t="s">
        <v>4964</v>
      </c>
      <c r="O1342">
        <v>125.93</v>
      </c>
      <c r="P1342">
        <v>7</v>
      </c>
      <c r="Q1342">
        <v>0</v>
      </c>
      <c r="R1342">
        <v>35.26</v>
      </c>
      <c r="S1342" s="1">
        <v>42099</v>
      </c>
      <c r="T1342">
        <v>2015</v>
      </c>
      <c r="U1342" s="1">
        <v>42313</v>
      </c>
    </row>
    <row r="1343" spans="1:21" x14ac:dyDescent="0.3">
      <c r="A1343" t="s">
        <v>4965</v>
      </c>
      <c r="B1343" t="s">
        <v>724</v>
      </c>
      <c r="C1343" t="s">
        <v>1973</v>
      </c>
      <c r="D1343" t="s">
        <v>1974</v>
      </c>
      <c r="E1343" t="s">
        <v>25</v>
      </c>
      <c r="F1343" t="s">
        <v>26</v>
      </c>
      <c r="G1343" t="s">
        <v>1371</v>
      </c>
      <c r="H1343" t="s">
        <v>965</v>
      </c>
      <c r="I1343">
        <v>20735</v>
      </c>
      <c r="J1343" t="s">
        <v>126</v>
      </c>
      <c r="K1343" t="s">
        <v>1617</v>
      </c>
      <c r="L1343" t="s">
        <v>31</v>
      </c>
      <c r="M1343" t="s">
        <v>60</v>
      </c>
      <c r="N1343" t="s">
        <v>1618</v>
      </c>
      <c r="O1343">
        <v>89.82</v>
      </c>
      <c r="P1343">
        <v>6</v>
      </c>
      <c r="Q1343">
        <v>0</v>
      </c>
      <c r="R1343">
        <v>25.15</v>
      </c>
      <c r="S1343" s="1">
        <v>42280</v>
      </c>
      <c r="T1343">
        <v>2015</v>
      </c>
      <c r="U1343" s="1">
        <v>42280</v>
      </c>
    </row>
    <row r="1344" spans="1:21" x14ac:dyDescent="0.3">
      <c r="A1344" t="s">
        <v>4966</v>
      </c>
      <c r="B1344" t="s">
        <v>114</v>
      </c>
      <c r="C1344" t="s">
        <v>3638</v>
      </c>
      <c r="D1344" t="s">
        <v>3639</v>
      </c>
      <c r="E1344" t="s">
        <v>25</v>
      </c>
      <c r="F1344" t="s">
        <v>26</v>
      </c>
      <c r="G1344" t="s">
        <v>27</v>
      </c>
      <c r="H1344" t="s">
        <v>28</v>
      </c>
      <c r="I1344">
        <v>90049</v>
      </c>
      <c r="J1344" t="s">
        <v>29</v>
      </c>
      <c r="K1344" t="s">
        <v>4967</v>
      </c>
      <c r="L1344" t="s">
        <v>31</v>
      </c>
      <c r="M1344" t="s">
        <v>51</v>
      </c>
      <c r="N1344" t="s">
        <v>4968</v>
      </c>
      <c r="O1344">
        <v>19.3</v>
      </c>
      <c r="P1344">
        <v>3</v>
      </c>
      <c r="Q1344">
        <v>0.2</v>
      </c>
      <c r="R1344">
        <v>6.03</v>
      </c>
      <c r="S1344" s="1">
        <v>42663</v>
      </c>
      <c r="T1344">
        <v>2016</v>
      </c>
      <c r="U1344" s="1">
        <v>42665</v>
      </c>
    </row>
    <row r="1345" spans="1:21" x14ac:dyDescent="0.3">
      <c r="A1345" t="s">
        <v>4969</v>
      </c>
      <c r="B1345" t="s">
        <v>35</v>
      </c>
      <c r="C1345" t="s">
        <v>2566</v>
      </c>
      <c r="D1345" t="s">
        <v>2567</v>
      </c>
      <c r="E1345" t="s">
        <v>38</v>
      </c>
      <c r="F1345" t="s">
        <v>26</v>
      </c>
      <c r="G1345" t="s">
        <v>124</v>
      </c>
      <c r="H1345" t="s">
        <v>125</v>
      </c>
      <c r="I1345">
        <v>10024</v>
      </c>
      <c r="J1345" t="s">
        <v>126</v>
      </c>
      <c r="K1345" t="s">
        <v>4970</v>
      </c>
      <c r="L1345" t="s">
        <v>91</v>
      </c>
      <c r="M1345" t="s">
        <v>501</v>
      </c>
      <c r="N1345" t="s">
        <v>4971</v>
      </c>
      <c r="O1345">
        <v>6999.96</v>
      </c>
      <c r="P1345">
        <v>4</v>
      </c>
      <c r="Q1345">
        <v>0</v>
      </c>
      <c r="R1345">
        <v>2239.9899999999998</v>
      </c>
      <c r="S1345" s="1">
        <v>41987</v>
      </c>
      <c r="T1345">
        <v>2014</v>
      </c>
      <c r="U1345" s="1">
        <v>41994</v>
      </c>
    </row>
    <row r="1346" spans="1:21" x14ac:dyDescent="0.3">
      <c r="A1346" t="s">
        <v>4972</v>
      </c>
      <c r="B1346" t="s">
        <v>35</v>
      </c>
      <c r="C1346" t="s">
        <v>1903</v>
      </c>
      <c r="D1346" t="s">
        <v>1904</v>
      </c>
      <c r="E1346" t="s">
        <v>38</v>
      </c>
      <c r="F1346" t="s">
        <v>26</v>
      </c>
      <c r="G1346" t="s">
        <v>1574</v>
      </c>
      <c r="H1346" t="s">
        <v>49</v>
      </c>
      <c r="I1346">
        <v>98006</v>
      </c>
      <c r="J1346" t="s">
        <v>29</v>
      </c>
      <c r="K1346" t="s">
        <v>4973</v>
      </c>
      <c r="L1346" t="s">
        <v>31</v>
      </c>
      <c r="M1346" t="s">
        <v>43</v>
      </c>
      <c r="N1346" t="s">
        <v>4974</v>
      </c>
      <c r="O1346">
        <v>12.96</v>
      </c>
      <c r="P1346">
        <v>2</v>
      </c>
      <c r="Q1346">
        <v>0</v>
      </c>
      <c r="R1346">
        <v>6.22</v>
      </c>
      <c r="S1346" s="1">
        <v>41782</v>
      </c>
      <c r="T1346">
        <v>2014</v>
      </c>
      <c r="U1346" s="1">
        <v>41786</v>
      </c>
    </row>
    <row r="1347" spans="1:21" x14ac:dyDescent="0.3">
      <c r="A1347" t="s">
        <v>4975</v>
      </c>
      <c r="B1347" t="s">
        <v>22</v>
      </c>
      <c r="C1347" t="s">
        <v>1821</v>
      </c>
      <c r="D1347" t="s">
        <v>1822</v>
      </c>
      <c r="E1347" t="s">
        <v>38</v>
      </c>
      <c r="F1347" t="s">
        <v>26</v>
      </c>
      <c r="G1347" t="s">
        <v>124</v>
      </c>
      <c r="H1347" t="s">
        <v>125</v>
      </c>
      <c r="I1347">
        <v>10024</v>
      </c>
      <c r="J1347" t="s">
        <v>126</v>
      </c>
      <c r="K1347" t="s">
        <v>4383</v>
      </c>
      <c r="L1347" t="s">
        <v>91</v>
      </c>
      <c r="M1347" t="s">
        <v>92</v>
      </c>
      <c r="N1347" t="s">
        <v>4384</v>
      </c>
      <c r="O1347">
        <v>279.86</v>
      </c>
      <c r="P1347">
        <v>14</v>
      </c>
      <c r="Q1347">
        <v>0</v>
      </c>
      <c r="R1347">
        <v>134.33000000000001</v>
      </c>
      <c r="S1347" s="1">
        <v>42266</v>
      </c>
      <c r="T1347">
        <v>2015</v>
      </c>
      <c r="U1347" s="1">
        <v>42269</v>
      </c>
    </row>
    <row r="1348" spans="1:21" x14ac:dyDescent="0.3">
      <c r="A1348" t="s">
        <v>4976</v>
      </c>
      <c r="B1348" t="s">
        <v>22</v>
      </c>
      <c r="C1348" t="s">
        <v>1769</v>
      </c>
      <c r="D1348" t="s">
        <v>1770</v>
      </c>
      <c r="E1348" t="s">
        <v>80</v>
      </c>
      <c r="F1348" t="s">
        <v>26</v>
      </c>
      <c r="G1348" t="s">
        <v>117</v>
      </c>
      <c r="H1348" t="s">
        <v>207</v>
      </c>
      <c r="I1348">
        <v>65807</v>
      </c>
      <c r="J1348" t="s">
        <v>58</v>
      </c>
      <c r="K1348" t="s">
        <v>2244</v>
      </c>
      <c r="L1348" t="s">
        <v>31</v>
      </c>
      <c r="M1348" t="s">
        <v>171</v>
      </c>
      <c r="N1348" t="s">
        <v>2245</v>
      </c>
      <c r="O1348">
        <v>54.48</v>
      </c>
      <c r="P1348">
        <v>1</v>
      </c>
      <c r="Q1348">
        <v>0</v>
      </c>
      <c r="R1348">
        <v>15.25</v>
      </c>
      <c r="S1348" s="1">
        <v>42526</v>
      </c>
      <c r="T1348">
        <v>2016</v>
      </c>
      <c r="U1348" s="1">
        <v>42587</v>
      </c>
    </row>
    <row r="1349" spans="1:21" x14ac:dyDescent="0.3">
      <c r="A1349" t="s">
        <v>4977</v>
      </c>
      <c r="B1349" t="s">
        <v>724</v>
      </c>
      <c r="C1349" t="s">
        <v>559</v>
      </c>
      <c r="D1349" t="s">
        <v>560</v>
      </c>
      <c r="E1349" t="s">
        <v>38</v>
      </c>
      <c r="F1349" t="s">
        <v>26</v>
      </c>
      <c r="G1349" t="s">
        <v>162</v>
      </c>
      <c r="H1349" t="s">
        <v>28</v>
      </c>
      <c r="I1349">
        <v>94109</v>
      </c>
      <c r="J1349" t="s">
        <v>29</v>
      </c>
      <c r="K1349" t="s">
        <v>4978</v>
      </c>
      <c r="L1349" t="s">
        <v>91</v>
      </c>
      <c r="M1349" t="s">
        <v>184</v>
      </c>
      <c r="N1349" t="s">
        <v>4979</v>
      </c>
      <c r="O1349">
        <v>199.99</v>
      </c>
      <c r="P1349">
        <v>1</v>
      </c>
      <c r="Q1349">
        <v>0</v>
      </c>
      <c r="R1349">
        <v>86</v>
      </c>
      <c r="S1349" s="1">
        <v>42667</v>
      </c>
      <c r="T1349">
        <v>2016</v>
      </c>
      <c r="U1349" s="1">
        <v>42667</v>
      </c>
    </row>
    <row r="1350" spans="1:21" x14ac:dyDescent="0.3">
      <c r="A1350" t="s">
        <v>4980</v>
      </c>
      <c r="B1350" t="s">
        <v>22</v>
      </c>
      <c r="C1350" t="s">
        <v>4981</v>
      </c>
      <c r="D1350" t="s">
        <v>4982</v>
      </c>
      <c r="E1350" t="s">
        <v>38</v>
      </c>
      <c r="F1350" t="s">
        <v>26</v>
      </c>
      <c r="G1350" t="s">
        <v>1425</v>
      </c>
      <c r="H1350" t="s">
        <v>82</v>
      </c>
      <c r="I1350">
        <v>75061</v>
      </c>
      <c r="J1350" t="s">
        <v>58</v>
      </c>
      <c r="K1350" t="s">
        <v>4983</v>
      </c>
      <c r="L1350" t="s">
        <v>31</v>
      </c>
      <c r="M1350" t="s">
        <v>43</v>
      </c>
      <c r="N1350" t="s">
        <v>4984</v>
      </c>
      <c r="O1350">
        <v>219.84</v>
      </c>
      <c r="P1350">
        <v>5</v>
      </c>
      <c r="Q1350">
        <v>0.2</v>
      </c>
      <c r="R1350">
        <v>79.69</v>
      </c>
      <c r="S1350" s="1">
        <v>42565</v>
      </c>
      <c r="T1350">
        <v>2016</v>
      </c>
      <c r="U1350" s="1">
        <v>42569</v>
      </c>
    </row>
    <row r="1351" spans="1:21" x14ac:dyDescent="0.3">
      <c r="A1351" t="s">
        <v>4985</v>
      </c>
      <c r="B1351" t="s">
        <v>35</v>
      </c>
      <c r="C1351" t="s">
        <v>4201</v>
      </c>
      <c r="D1351" t="s">
        <v>4202</v>
      </c>
      <c r="E1351" t="s">
        <v>80</v>
      </c>
      <c r="F1351" t="s">
        <v>26</v>
      </c>
      <c r="G1351" t="s">
        <v>525</v>
      </c>
      <c r="H1351" t="s">
        <v>689</v>
      </c>
      <c r="I1351">
        <v>31907</v>
      </c>
      <c r="J1351" t="s">
        <v>41</v>
      </c>
      <c r="K1351" t="s">
        <v>4986</v>
      </c>
      <c r="L1351" t="s">
        <v>31</v>
      </c>
      <c r="M1351" t="s">
        <v>51</v>
      </c>
      <c r="N1351" t="s">
        <v>4987</v>
      </c>
      <c r="O1351">
        <v>29.84</v>
      </c>
      <c r="P1351">
        <v>2</v>
      </c>
      <c r="Q1351">
        <v>0</v>
      </c>
      <c r="R1351">
        <v>13.43</v>
      </c>
      <c r="S1351" s="1">
        <v>42880</v>
      </c>
      <c r="T1351">
        <v>2017</v>
      </c>
      <c r="U1351" s="1">
        <v>42884</v>
      </c>
    </row>
    <row r="1352" spans="1:21" x14ac:dyDescent="0.3">
      <c r="A1352" t="s">
        <v>4988</v>
      </c>
      <c r="B1352" t="s">
        <v>22</v>
      </c>
      <c r="C1352" t="s">
        <v>1686</v>
      </c>
      <c r="D1352" t="s">
        <v>1687</v>
      </c>
      <c r="E1352" t="s">
        <v>25</v>
      </c>
      <c r="F1352" t="s">
        <v>26</v>
      </c>
      <c r="G1352" t="s">
        <v>27</v>
      </c>
      <c r="H1352" t="s">
        <v>28</v>
      </c>
      <c r="I1352">
        <v>90032</v>
      </c>
      <c r="J1352" t="s">
        <v>29</v>
      </c>
      <c r="K1352" t="s">
        <v>4989</v>
      </c>
      <c r="L1352" t="s">
        <v>31</v>
      </c>
      <c r="M1352" t="s">
        <v>51</v>
      </c>
      <c r="N1352" t="s">
        <v>4990</v>
      </c>
      <c r="O1352">
        <v>49.57</v>
      </c>
      <c r="P1352">
        <v>2</v>
      </c>
      <c r="Q1352">
        <v>0.2</v>
      </c>
      <c r="R1352">
        <v>17.350000000000001</v>
      </c>
      <c r="S1352" s="1">
        <v>41874</v>
      </c>
      <c r="T1352">
        <v>2014</v>
      </c>
      <c r="U1352" s="1">
        <v>41878</v>
      </c>
    </row>
    <row r="1353" spans="1:21" x14ac:dyDescent="0.3">
      <c r="A1353" t="s">
        <v>4991</v>
      </c>
      <c r="B1353" t="s">
        <v>35</v>
      </c>
      <c r="C1353" t="s">
        <v>3682</v>
      </c>
      <c r="D1353" t="s">
        <v>3683</v>
      </c>
      <c r="E1353" t="s">
        <v>25</v>
      </c>
      <c r="F1353" t="s">
        <v>26</v>
      </c>
      <c r="G1353" t="s">
        <v>550</v>
      </c>
      <c r="H1353" t="s">
        <v>28</v>
      </c>
      <c r="I1353">
        <v>92024</v>
      </c>
      <c r="J1353" t="s">
        <v>29</v>
      </c>
      <c r="K1353" t="s">
        <v>4992</v>
      </c>
      <c r="L1353" t="s">
        <v>31</v>
      </c>
      <c r="M1353" t="s">
        <v>227</v>
      </c>
      <c r="N1353" t="s">
        <v>4993</v>
      </c>
      <c r="O1353">
        <v>265.86</v>
      </c>
      <c r="P1353">
        <v>7</v>
      </c>
      <c r="Q1353">
        <v>0</v>
      </c>
      <c r="R1353">
        <v>79.760000000000005</v>
      </c>
      <c r="S1353" s="1">
        <v>42317</v>
      </c>
      <c r="T1353">
        <v>2015</v>
      </c>
      <c r="U1353" s="1">
        <v>42317</v>
      </c>
    </row>
    <row r="1354" spans="1:21" x14ac:dyDescent="0.3">
      <c r="A1354" t="s">
        <v>4994</v>
      </c>
      <c r="B1354" t="s">
        <v>35</v>
      </c>
      <c r="C1354" t="s">
        <v>705</v>
      </c>
      <c r="D1354" t="s">
        <v>706</v>
      </c>
      <c r="E1354" t="s">
        <v>80</v>
      </c>
      <c r="F1354" t="s">
        <v>26</v>
      </c>
      <c r="G1354" t="s">
        <v>1867</v>
      </c>
      <c r="H1354" t="s">
        <v>118</v>
      </c>
      <c r="I1354">
        <v>22901</v>
      </c>
      <c r="J1354" t="s">
        <v>41</v>
      </c>
      <c r="K1354" t="s">
        <v>4995</v>
      </c>
      <c r="L1354" t="s">
        <v>74</v>
      </c>
      <c r="M1354" t="s">
        <v>157</v>
      </c>
      <c r="N1354" t="s">
        <v>4996</v>
      </c>
      <c r="O1354">
        <v>67.959999999999994</v>
      </c>
      <c r="P1354">
        <v>4</v>
      </c>
      <c r="Q1354">
        <v>0</v>
      </c>
      <c r="R1354">
        <v>12.23</v>
      </c>
      <c r="S1354" s="1">
        <v>42133</v>
      </c>
      <c r="T1354">
        <v>2015</v>
      </c>
      <c r="U1354" s="1">
        <v>42347</v>
      </c>
    </row>
    <row r="1355" spans="1:21" x14ac:dyDescent="0.3">
      <c r="A1355" t="s">
        <v>4997</v>
      </c>
      <c r="B1355" t="s">
        <v>35</v>
      </c>
      <c r="C1355" t="s">
        <v>497</v>
      </c>
      <c r="D1355" t="s">
        <v>498</v>
      </c>
      <c r="E1355" t="s">
        <v>80</v>
      </c>
      <c r="F1355" t="s">
        <v>26</v>
      </c>
      <c r="G1355" t="s">
        <v>2784</v>
      </c>
      <c r="H1355" t="s">
        <v>604</v>
      </c>
      <c r="I1355">
        <v>85023</v>
      </c>
      <c r="J1355" t="s">
        <v>29</v>
      </c>
      <c r="K1355" t="s">
        <v>1347</v>
      </c>
      <c r="L1355" t="s">
        <v>74</v>
      </c>
      <c r="M1355" t="s">
        <v>157</v>
      </c>
      <c r="N1355" t="s">
        <v>1348</v>
      </c>
      <c r="O1355">
        <v>46.87</v>
      </c>
      <c r="P1355">
        <v>7</v>
      </c>
      <c r="Q1355">
        <v>0.2</v>
      </c>
      <c r="R1355">
        <v>3.52</v>
      </c>
      <c r="S1355" s="1">
        <v>41922</v>
      </c>
      <c r="T1355">
        <v>2014</v>
      </c>
      <c r="U1355" s="1">
        <v>41926</v>
      </c>
    </row>
    <row r="1356" spans="1:21" x14ac:dyDescent="0.3">
      <c r="A1356" t="s">
        <v>4998</v>
      </c>
      <c r="B1356" t="s">
        <v>114</v>
      </c>
      <c r="C1356" t="s">
        <v>3303</v>
      </c>
      <c r="D1356" t="s">
        <v>3304</v>
      </c>
      <c r="E1356" t="s">
        <v>80</v>
      </c>
      <c r="F1356" t="s">
        <v>26</v>
      </c>
      <c r="G1356" t="s">
        <v>300</v>
      </c>
      <c r="H1356" t="s">
        <v>57</v>
      </c>
      <c r="I1356">
        <v>53132</v>
      </c>
      <c r="J1356" t="s">
        <v>58</v>
      </c>
      <c r="K1356" t="s">
        <v>4999</v>
      </c>
      <c r="L1356" t="s">
        <v>31</v>
      </c>
      <c r="M1356" t="s">
        <v>51</v>
      </c>
      <c r="N1356" t="s">
        <v>5000</v>
      </c>
      <c r="O1356">
        <v>3.6</v>
      </c>
      <c r="P1356">
        <v>2</v>
      </c>
      <c r="Q1356">
        <v>0</v>
      </c>
      <c r="R1356">
        <v>1.73</v>
      </c>
      <c r="S1356" s="1">
        <v>42736</v>
      </c>
      <c r="T1356">
        <v>2017</v>
      </c>
      <c r="U1356" s="1">
        <v>42767</v>
      </c>
    </row>
    <row r="1357" spans="1:21" x14ac:dyDescent="0.3">
      <c r="A1357" t="s">
        <v>5001</v>
      </c>
      <c r="B1357" t="s">
        <v>35</v>
      </c>
      <c r="C1357" t="s">
        <v>3051</v>
      </c>
      <c r="D1357" t="s">
        <v>3052</v>
      </c>
      <c r="E1357" t="s">
        <v>80</v>
      </c>
      <c r="F1357" t="s">
        <v>26</v>
      </c>
      <c r="G1357" t="s">
        <v>27</v>
      </c>
      <c r="H1357" t="s">
        <v>28</v>
      </c>
      <c r="I1357">
        <v>90008</v>
      </c>
      <c r="J1357" t="s">
        <v>29</v>
      </c>
      <c r="K1357" t="s">
        <v>3039</v>
      </c>
      <c r="L1357" t="s">
        <v>74</v>
      </c>
      <c r="M1357" t="s">
        <v>157</v>
      </c>
      <c r="N1357" t="s">
        <v>3040</v>
      </c>
      <c r="O1357">
        <v>20.04</v>
      </c>
      <c r="P1357">
        <v>6</v>
      </c>
      <c r="Q1357">
        <v>0</v>
      </c>
      <c r="R1357">
        <v>8.82</v>
      </c>
      <c r="S1357" s="1">
        <v>41770</v>
      </c>
      <c r="T1357">
        <v>2014</v>
      </c>
      <c r="U1357" s="1">
        <v>41923</v>
      </c>
    </row>
    <row r="1358" spans="1:21" x14ac:dyDescent="0.3">
      <c r="A1358" t="s">
        <v>5002</v>
      </c>
      <c r="B1358" t="s">
        <v>35</v>
      </c>
      <c r="C1358" t="s">
        <v>2631</v>
      </c>
      <c r="D1358" t="s">
        <v>2632</v>
      </c>
      <c r="E1358" t="s">
        <v>38</v>
      </c>
      <c r="F1358" t="s">
        <v>26</v>
      </c>
      <c r="G1358" t="s">
        <v>27</v>
      </c>
      <c r="H1358" t="s">
        <v>28</v>
      </c>
      <c r="I1358">
        <v>90032</v>
      </c>
      <c r="J1358" t="s">
        <v>29</v>
      </c>
      <c r="K1358" t="s">
        <v>2381</v>
      </c>
      <c r="L1358" t="s">
        <v>31</v>
      </c>
      <c r="M1358" t="s">
        <v>60</v>
      </c>
      <c r="N1358" t="s">
        <v>2382</v>
      </c>
      <c r="O1358">
        <v>1117.92</v>
      </c>
      <c r="P1358">
        <v>4</v>
      </c>
      <c r="Q1358">
        <v>0</v>
      </c>
      <c r="R1358">
        <v>55.9</v>
      </c>
      <c r="S1358" s="1">
        <v>42138</v>
      </c>
      <c r="T1358">
        <v>2015</v>
      </c>
      <c r="U1358" s="1">
        <v>42145</v>
      </c>
    </row>
    <row r="1359" spans="1:21" x14ac:dyDescent="0.3">
      <c r="A1359" t="s">
        <v>5003</v>
      </c>
      <c r="B1359" t="s">
        <v>22</v>
      </c>
      <c r="C1359" t="s">
        <v>2963</v>
      </c>
      <c r="D1359" t="s">
        <v>2964</v>
      </c>
      <c r="E1359" t="s">
        <v>25</v>
      </c>
      <c r="F1359" t="s">
        <v>26</v>
      </c>
      <c r="G1359" t="s">
        <v>162</v>
      </c>
      <c r="H1359" t="s">
        <v>28</v>
      </c>
      <c r="I1359">
        <v>94109</v>
      </c>
      <c r="J1359" t="s">
        <v>29</v>
      </c>
      <c r="K1359" t="s">
        <v>5004</v>
      </c>
      <c r="L1359" t="s">
        <v>91</v>
      </c>
      <c r="M1359" t="s">
        <v>184</v>
      </c>
      <c r="N1359" t="s">
        <v>5005</v>
      </c>
      <c r="O1359">
        <v>111.96</v>
      </c>
      <c r="P1359">
        <v>4</v>
      </c>
      <c r="Q1359">
        <v>0</v>
      </c>
      <c r="R1359">
        <v>21.27</v>
      </c>
      <c r="S1359" s="1">
        <v>43011</v>
      </c>
      <c r="T1359">
        <v>2017</v>
      </c>
      <c r="U1359" s="1">
        <v>43011</v>
      </c>
    </row>
    <row r="1360" spans="1:21" x14ac:dyDescent="0.3">
      <c r="A1360" t="s">
        <v>5006</v>
      </c>
      <c r="B1360" t="s">
        <v>35</v>
      </c>
      <c r="C1360" t="s">
        <v>3159</v>
      </c>
      <c r="D1360" t="s">
        <v>3160</v>
      </c>
      <c r="E1360" t="s">
        <v>25</v>
      </c>
      <c r="F1360" t="s">
        <v>26</v>
      </c>
      <c r="G1360" t="s">
        <v>81</v>
      </c>
      <c r="H1360" t="s">
        <v>82</v>
      </c>
      <c r="I1360">
        <v>77095</v>
      </c>
      <c r="J1360" t="s">
        <v>58</v>
      </c>
      <c r="K1360" t="s">
        <v>5007</v>
      </c>
      <c r="L1360" t="s">
        <v>31</v>
      </c>
      <c r="M1360" t="s">
        <v>227</v>
      </c>
      <c r="N1360" t="s">
        <v>5008</v>
      </c>
      <c r="O1360">
        <v>12.16</v>
      </c>
      <c r="P1360">
        <v>5</v>
      </c>
      <c r="Q1360">
        <v>0.2</v>
      </c>
      <c r="R1360">
        <v>2.13</v>
      </c>
      <c r="S1360" s="1">
        <v>42778</v>
      </c>
      <c r="T1360">
        <v>2017</v>
      </c>
      <c r="U1360" s="1">
        <v>42990</v>
      </c>
    </row>
    <row r="1361" spans="1:21" x14ac:dyDescent="0.3">
      <c r="A1361" t="s">
        <v>5009</v>
      </c>
      <c r="B1361" t="s">
        <v>22</v>
      </c>
      <c r="C1361" t="s">
        <v>5010</v>
      </c>
      <c r="D1361" t="s">
        <v>5011</v>
      </c>
      <c r="E1361" t="s">
        <v>80</v>
      </c>
      <c r="F1361" t="s">
        <v>26</v>
      </c>
      <c r="G1361" t="s">
        <v>5012</v>
      </c>
      <c r="H1361" t="s">
        <v>882</v>
      </c>
      <c r="I1361">
        <v>70601</v>
      </c>
      <c r="J1361" t="s">
        <v>41</v>
      </c>
      <c r="K1361" t="s">
        <v>2514</v>
      </c>
      <c r="L1361" t="s">
        <v>31</v>
      </c>
      <c r="M1361" t="s">
        <v>51</v>
      </c>
      <c r="N1361" t="s">
        <v>2515</v>
      </c>
      <c r="O1361">
        <v>477.51</v>
      </c>
      <c r="P1361">
        <v>11</v>
      </c>
      <c r="Q1361">
        <v>0</v>
      </c>
      <c r="R1361">
        <v>219.65</v>
      </c>
      <c r="S1361" s="1">
        <v>43047</v>
      </c>
      <c r="T1361">
        <v>2017</v>
      </c>
      <c r="U1361" s="1">
        <v>43047</v>
      </c>
    </row>
    <row r="1362" spans="1:21" x14ac:dyDescent="0.3">
      <c r="A1362" t="s">
        <v>5013</v>
      </c>
      <c r="B1362" t="s">
        <v>22</v>
      </c>
      <c r="C1362" t="s">
        <v>3617</v>
      </c>
      <c r="D1362" t="s">
        <v>3618</v>
      </c>
      <c r="E1362" t="s">
        <v>38</v>
      </c>
      <c r="F1362" t="s">
        <v>26</v>
      </c>
      <c r="G1362" t="s">
        <v>2530</v>
      </c>
      <c r="H1362" t="s">
        <v>965</v>
      </c>
      <c r="I1362">
        <v>21215</v>
      </c>
      <c r="J1362" t="s">
        <v>126</v>
      </c>
      <c r="K1362" t="s">
        <v>4258</v>
      </c>
      <c r="L1362" t="s">
        <v>31</v>
      </c>
      <c r="M1362" t="s">
        <v>43</v>
      </c>
      <c r="N1362" t="s">
        <v>4259</v>
      </c>
      <c r="O1362">
        <v>164.88</v>
      </c>
      <c r="P1362">
        <v>3</v>
      </c>
      <c r="Q1362">
        <v>0</v>
      </c>
      <c r="R1362">
        <v>80.790000000000006</v>
      </c>
      <c r="S1362" s="1">
        <v>43008</v>
      </c>
      <c r="T1362">
        <v>2017</v>
      </c>
      <c r="U1362" s="1">
        <v>43008</v>
      </c>
    </row>
    <row r="1363" spans="1:21" x14ac:dyDescent="0.3">
      <c r="A1363" t="s">
        <v>5014</v>
      </c>
      <c r="B1363" t="s">
        <v>35</v>
      </c>
      <c r="C1363" t="s">
        <v>5015</v>
      </c>
      <c r="D1363" t="s">
        <v>5016</v>
      </c>
      <c r="E1363" t="s">
        <v>80</v>
      </c>
      <c r="F1363" t="s">
        <v>26</v>
      </c>
      <c r="G1363" t="s">
        <v>300</v>
      </c>
      <c r="H1363" t="s">
        <v>57</v>
      </c>
      <c r="I1363">
        <v>53132</v>
      </c>
      <c r="J1363" t="s">
        <v>58</v>
      </c>
      <c r="K1363" t="s">
        <v>3619</v>
      </c>
      <c r="L1363" t="s">
        <v>91</v>
      </c>
      <c r="M1363" t="s">
        <v>184</v>
      </c>
      <c r="N1363" t="s">
        <v>3620</v>
      </c>
      <c r="O1363">
        <v>47.97</v>
      </c>
      <c r="P1363">
        <v>3</v>
      </c>
      <c r="Q1363">
        <v>0</v>
      </c>
      <c r="R1363">
        <v>14.87</v>
      </c>
      <c r="S1363" s="1">
        <v>42608</v>
      </c>
      <c r="T1363">
        <v>2016</v>
      </c>
      <c r="U1363" s="1">
        <v>42612</v>
      </c>
    </row>
    <row r="1364" spans="1:21" x14ac:dyDescent="0.3">
      <c r="A1364" t="s">
        <v>5017</v>
      </c>
      <c r="B1364" t="s">
        <v>35</v>
      </c>
      <c r="C1364" t="s">
        <v>787</v>
      </c>
      <c r="D1364" t="s">
        <v>788</v>
      </c>
      <c r="E1364" t="s">
        <v>25</v>
      </c>
      <c r="F1364" t="s">
        <v>26</v>
      </c>
      <c r="G1364" t="s">
        <v>2398</v>
      </c>
      <c r="H1364" t="s">
        <v>103</v>
      </c>
      <c r="I1364">
        <v>33311</v>
      </c>
      <c r="J1364" t="s">
        <v>41</v>
      </c>
      <c r="K1364" t="s">
        <v>1262</v>
      </c>
      <c r="L1364" t="s">
        <v>91</v>
      </c>
      <c r="M1364" t="s">
        <v>92</v>
      </c>
      <c r="N1364" t="s">
        <v>1263</v>
      </c>
      <c r="O1364">
        <v>519.67999999999995</v>
      </c>
      <c r="P1364">
        <v>7</v>
      </c>
      <c r="Q1364">
        <v>0.2</v>
      </c>
      <c r="R1364">
        <v>58.46</v>
      </c>
      <c r="S1364" s="1">
        <v>42652</v>
      </c>
      <c r="T1364">
        <v>2016</v>
      </c>
      <c r="U1364" s="1">
        <v>42652</v>
      </c>
    </row>
    <row r="1365" spans="1:21" x14ac:dyDescent="0.3">
      <c r="A1365" t="s">
        <v>5018</v>
      </c>
      <c r="B1365" t="s">
        <v>35</v>
      </c>
      <c r="C1365" t="s">
        <v>3543</v>
      </c>
      <c r="D1365" t="s">
        <v>3544</v>
      </c>
      <c r="E1365" t="s">
        <v>80</v>
      </c>
      <c r="F1365" t="s">
        <v>26</v>
      </c>
      <c r="G1365" t="s">
        <v>2530</v>
      </c>
      <c r="H1365" t="s">
        <v>965</v>
      </c>
      <c r="I1365">
        <v>21215</v>
      </c>
      <c r="J1365" t="s">
        <v>126</v>
      </c>
      <c r="K1365" t="s">
        <v>5019</v>
      </c>
      <c r="L1365" t="s">
        <v>31</v>
      </c>
      <c r="M1365" t="s">
        <v>32</v>
      </c>
      <c r="N1365" t="s">
        <v>5020</v>
      </c>
      <c r="O1365">
        <v>7.83</v>
      </c>
      <c r="P1365">
        <v>3</v>
      </c>
      <c r="Q1365">
        <v>0</v>
      </c>
      <c r="R1365">
        <v>3.6</v>
      </c>
      <c r="S1365" s="1">
        <v>41742</v>
      </c>
      <c r="T1365">
        <v>2014</v>
      </c>
      <c r="U1365" s="1">
        <v>41747</v>
      </c>
    </row>
    <row r="1366" spans="1:21" x14ac:dyDescent="0.3">
      <c r="A1366" t="s">
        <v>5021</v>
      </c>
      <c r="B1366" t="s">
        <v>22</v>
      </c>
      <c r="C1366" t="s">
        <v>3123</v>
      </c>
      <c r="D1366" t="s">
        <v>3124</v>
      </c>
      <c r="E1366" t="s">
        <v>38</v>
      </c>
      <c r="F1366" t="s">
        <v>26</v>
      </c>
      <c r="G1366" t="s">
        <v>525</v>
      </c>
      <c r="H1366" t="s">
        <v>220</v>
      </c>
      <c r="I1366">
        <v>43229</v>
      </c>
      <c r="J1366" t="s">
        <v>126</v>
      </c>
      <c r="K1366" t="s">
        <v>1525</v>
      </c>
      <c r="L1366" t="s">
        <v>31</v>
      </c>
      <c r="M1366" t="s">
        <v>227</v>
      </c>
      <c r="N1366" t="s">
        <v>1526</v>
      </c>
      <c r="O1366">
        <v>9.91</v>
      </c>
      <c r="P1366">
        <v>3</v>
      </c>
      <c r="Q1366">
        <v>0.2</v>
      </c>
      <c r="R1366">
        <v>1.24</v>
      </c>
      <c r="S1366" s="1">
        <v>42965</v>
      </c>
      <c r="T1366">
        <v>2017</v>
      </c>
      <c r="U1366" s="1">
        <v>42968</v>
      </c>
    </row>
    <row r="1367" spans="1:21" x14ac:dyDescent="0.3">
      <c r="A1367" t="s">
        <v>5022</v>
      </c>
      <c r="B1367" t="s">
        <v>114</v>
      </c>
      <c r="C1367" t="s">
        <v>2004</v>
      </c>
      <c r="D1367" t="s">
        <v>2005</v>
      </c>
      <c r="E1367" t="s">
        <v>38</v>
      </c>
      <c r="F1367" t="s">
        <v>26</v>
      </c>
      <c r="G1367" t="s">
        <v>5023</v>
      </c>
      <c r="H1367" t="s">
        <v>40</v>
      </c>
      <c r="I1367">
        <v>27534</v>
      </c>
      <c r="J1367" t="s">
        <v>41</v>
      </c>
      <c r="K1367" t="s">
        <v>1309</v>
      </c>
      <c r="L1367" t="s">
        <v>31</v>
      </c>
      <c r="M1367" t="s">
        <v>171</v>
      </c>
      <c r="N1367" t="s">
        <v>1310</v>
      </c>
      <c r="O1367">
        <v>34.94</v>
      </c>
      <c r="P1367">
        <v>3</v>
      </c>
      <c r="Q1367">
        <v>0.2</v>
      </c>
      <c r="R1367">
        <v>3.06</v>
      </c>
      <c r="S1367" s="1">
        <v>42720</v>
      </c>
      <c r="T1367">
        <v>2016</v>
      </c>
      <c r="U1367" s="1">
        <v>42723</v>
      </c>
    </row>
    <row r="1368" spans="1:21" x14ac:dyDescent="0.3">
      <c r="A1368" t="s">
        <v>5024</v>
      </c>
      <c r="B1368" t="s">
        <v>22</v>
      </c>
      <c r="C1368" t="s">
        <v>3670</v>
      </c>
      <c r="D1368" t="s">
        <v>3671</v>
      </c>
      <c r="E1368" t="s">
        <v>38</v>
      </c>
      <c r="F1368" t="s">
        <v>26</v>
      </c>
      <c r="G1368" t="s">
        <v>4677</v>
      </c>
      <c r="H1368" t="s">
        <v>925</v>
      </c>
      <c r="I1368">
        <v>3060</v>
      </c>
      <c r="J1368" t="s">
        <v>126</v>
      </c>
      <c r="K1368" t="s">
        <v>1727</v>
      </c>
      <c r="L1368" t="s">
        <v>31</v>
      </c>
      <c r="M1368" t="s">
        <v>350</v>
      </c>
      <c r="N1368" t="s">
        <v>589</v>
      </c>
      <c r="O1368">
        <v>14.82</v>
      </c>
      <c r="P1368">
        <v>6</v>
      </c>
      <c r="Q1368">
        <v>0</v>
      </c>
      <c r="R1368">
        <v>6.97</v>
      </c>
      <c r="S1368" s="1">
        <v>42834</v>
      </c>
      <c r="T1368">
        <v>2017</v>
      </c>
      <c r="U1368" s="1">
        <v>42895</v>
      </c>
    </row>
    <row r="1369" spans="1:21" x14ac:dyDescent="0.3">
      <c r="A1369" t="s">
        <v>5025</v>
      </c>
      <c r="B1369" t="s">
        <v>22</v>
      </c>
      <c r="C1369" t="s">
        <v>787</v>
      </c>
      <c r="D1369" t="s">
        <v>788</v>
      </c>
      <c r="E1369" t="s">
        <v>25</v>
      </c>
      <c r="F1369" t="s">
        <v>26</v>
      </c>
      <c r="G1369" t="s">
        <v>479</v>
      </c>
      <c r="H1369" t="s">
        <v>526</v>
      </c>
      <c r="I1369">
        <v>47374</v>
      </c>
      <c r="J1369" t="s">
        <v>58</v>
      </c>
      <c r="K1369" t="s">
        <v>4276</v>
      </c>
      <c r="L1369" t="s">
        <v>31</v>
      </c>
      <c r="M1369" t="s">
        <v>43</v>
      </c>
      <c r="N1369" t="s">
        <v>4277</v>
      </c>
      <c r="O1369">
        <v>177.2</v>
      </c>
      <c r="P1369">
        <v>5</v>
      </c>
      <c r="Q1369">
        <v>0</v>
      </c>
      <c r="R1369">
        <v>83.28</v>
      </c>
      <c r="S1369" s="1">
        <v>43016</v>
      </c>
      <c r="T1369">
        <v>2017</v>
      </c>
      <c r="U1369" s="1">
        <v>43016</v>
      </c>
    </row>
    <row r="1370" spans="1:21" x14ac:dyDescent="0.3">
      <c r="A1370" t="s">
        <v>5026</v>
      </c>
      <c r="B1370" t="s">
        <v>35</v>
      </c>
      <c r="C1370" t="s">
        <v>3235</v>
      </c>
      <c r="D1370" t="s">
        <v>3236</v>
      </c>
      <c r="E1370" t="s">
        <v>25</v>
      </c>
      <c r="F1370" t="s">
        <v>26</v>
      </c>
      <c r="G1370" t="s">
        <v>451</v>
      </c>
      <c r="H1370" t="s">
        <v>103</v>
      </c>
      <c r="I1370">
        <v>33180</v>
      </c>
      <c r="J1370" t="s">
        <v>41</v>
      </c>
      <c r="K1370" t="s">
        <v>1859</v>
      </c>
      <c r="L1370" t="s">
        <v>74</v>
      </c>
      <c r="M1370" t="s">
        <v>157</v>
      </c>
      <c r="N1370" t="s">
        <v>1860</v>
      </c>
      <c r="O1370">
        <v>50.5</v>
      </c>
      <c r="P1370">
        <v>6</v>
      </c>
      <c r="Q1370">
        <v>0.2</v>
      </c>
      <c r="R1370">
        <v>8.2100000000000009</v>
      </c>
      <c r="S1370" s="1">
        <v>42471</v>
      </c>
      <c r="T1370">
        <v>2016</v>
      </c>
      <c r="U1370" s="1">
        <v>42624</v>
      </c>
    </row>
    <row r="1371" spans="1:21" x14ac:dyDescent="0.3">
      <c r="A1371" t="s">
        <v>5027</v>
      </c>
      <c r="B1371" t="s">
        <v>35</v>
      </c>
      <c r="C1371" t="s">
        <v>5028</v>
      </c>
      <c r="D1371" t="s">
        <v>5029</v>
      </c>
      <c r="E1371" t="s">
        <v>80</v>
      </c>
      <c r="F1371" t="s">
        <v>26</v>
      </c>
      <c r="G1371" t="s">
        <v>451</v>
      </c>
      <c r="H1371" t="s">
        <v>103</v>
      </c>
      <c r="I1371">
        <v>33142</v>
      </c>
      <c r="J1371" t="s">
        <v>41</v>
      </c>
      <c r="K1371" t="s">
        <v>3568</v>
      </c>
      <c r="L1371" t="s">
        <v>31</v>
      </c>
      <c r="M1371" t="s">
        <v>32</v>
      </c>
      <c r="N1371" t="s">
        <v>3569</v>
      </c>
      <c r="O1371">
        <v>11.7</v>
      </c>
      <c r="P1371">
        <v>2</v>
      </c>
      <c r="Q1371">
        <v>0.2</v>
      </c>
      <c r="R1371">
        <v>3.95</v>
      </c>
      <c r="S1371" s="1">
        <v>42358</v>
      </c>
      <c r="T1371">
        <v>2015</v>
      </c>
      <c r="U1371" s="1">
        <v>42363</v>
      </c>
    </row>
    <row r="1372" spans="1:21" x14ac:dyDescent="0.3">
      <c r="A1372" t="s">
        <v>5030</v>
      </c>
      <c r="B1372" t="s">
        <v>35</v>
      </c>
      <c r="C1372" t="s">
        <v>392</v>
      </c>
      <c r="D1372" t="s">
        <v>393</v>
      </c>
      <c r="E1372" t="s">
        <v>25</v>
      </c>
      <c r="F1372" t="s">
        <v>26</v>
      </c>
      <c r="G1372" t="s">
        <v>767</v>
      </c>
      <c r="H1372" t="s">
        <v>925</v>
      </c>
      <c r="I1372">
        <v>3820</v>
      </c>
      <c r="J1372" t="s">
        <v>126</v>
      </c>
      <c r="K1372" t="s">
        <v>237</v>
      </c>
      <c r="L1372" t="s">
        <v>31</v>
      </c>
      <c r="M1372" t="s">
        <v>43</v>
      </c>
      <c r="N1372" t="s">
        <v>238</v>
      </c>
      <c r="O1372">
        <v>35.880000000000003</v>
      </c>
      <c r="P1372">
        <v>6</v>
      </c>
      <c r="Q1372">
        <v>0</v>
      </c>
      <c r="R1372">
        <v>16.149999999999999</v>
      </c>
      <c r="S1372" s="1">
        <v>42051</v>
      </c>
      <c r="T1372">
        <v>2015</v>
      </c>
      <c r="U1372" s="1">
        <v>42055</v>
      </c>
    </row>
    <row r="1373" spans="1:21" x14ac:dyDescent="0.3">
      <c r="A1373" t="s">
        <v>5031</v>
      </c>
      <c r="B1373" t="s">
        <v>114</v>
      </c>
      <c r="C1373" t="s">
        <v>374</v>
      </c>
      <c r="D1373" t="s">
        <v>375</v>
      </c>
      <c r="E1373" t="s">
        <v>25</v>
      </c>
      <c r="F1373" t="s">
        <v>26</v>
      </c>
      <c r="G1373" t="s">
        <v>124</v>
      </c>
      <c r="H1373" t="s">
        <v>125</v>
      </c>
      <c r="I1373">
        <v>10009</v>
      </c>
      <c r="J1373" t="s">
        <v>126</v>
      </c>
      <c r="K1373" t="s">
        <v>5032</v>
      </c>
      <c r="L1373" t="s">
        <v>91</v>
      </c>
      <c r="M1373" t="s">
        <v>92</v>
      </c>
      <c r="N1373" t="s">
        <v>5033</v>
      </c>
      <c r="O1373">
        <v>629.95000000000005</v>
      </c>
      <c r="P1373">
        <v>5</v>
      </c>
      <c r="Q1373">
        <v>0</v>
      </c>
      <c r="R1373">
        <v>163.79</v>
      </c>
      <c r="S1373" s="1">
        <v>43052</v>
      </c>
      <c r="T1373">
        <v>2017</v>
      </c>
      <c r="U1373" s="1">
        <v>43055</v>
      </c>
    </row>
    <row r="1374" spans="1:21" x14ac:dyDescent="0.3">
      <c r="A1374" t="s">
        <v>5034</v>
      </c>
      <c r="B1374" t="s">
        <v>35</v>
      </c>
      <c r="C1374" t="s">
        <v>4427</v>
      </c>
      <c r="D1374" t="s">
        <v>4428</v>
      </c>
      <c r="E1374" t="s">
        <v>38</v>
      </c>
      <c r="F1374" t="s">
        <v>26</v>
      </c>
      <c r="G1374" t="s">
        <v>4233</v>
      </c>
      <c r="H1374" t="s">
        <v>40</v>
      </c>
      <c r="I1374">
        <v>27405</v>
      </c>
      <c r="J1374" t="s">
        <v>41</v>
      </c>
      <c r="K1374" t="s">
        <v>3097</v>
      </c>
      <c r="L1374" t="s">
        <v>31</v>
      </c>
      <c r="M1374" t="s">
        <v>227</v>
      </c>
      <c r="N1374" t="s">
        <v>3098</v>
      </c>
      <c r="O1374">
        <v>32.78</v>
      </c>
      <c r="P1374">
        <v>1</v>
      </c>
      <c r="Q1374">
        <v>0.2</v>
      </c>
      <c r="R1374">
        <v>2.46</v>
      </c>
      <c r="S1374" s="1">
        <v>42778</v>
      </c>
      <c r="T1374">
        <v>2017</v>
      </c>
      <c r="U1374" s="1">
        <v>42959</v>
      </c>
    </row>
    <row r="1375" spans="1:21" x14ac:dyDescent="0.3">
      <c r="A1375" t="s">
        <v>5035</v>
      </c>
      <c r="B1375" t="s">
        <v>35</v>
      </c>
      <c r="C1375" t="s">
        <v>2027</v>
      </c>
      <c r="D1375" t="s">
        <v>2028</v>
      </c>
      <c r="E1375" t="s">
        <v>38</v>
      </c>
      <c r="F1375" t="s">
        <v>26</v>
      </c>
      <c r="G1375" t="s">
        <v>124</v>
      </c>
      <c r="H1375" t="s">
        <v>125</v>
      </c>
      <c r="I1375">
        <v>10035</v>
      </c>
      <c r="J1375" t="s">
        <v>126</v>
      </c>
      <c r="K1375" t="s">
        <v>5036</v>
      </c>
      <c r="L1375" t="s">
        <v>31</v>
      </c>
      <c r="M1375" t="s">
        <v>60</v>
      </c>
      <c r="N1375" t="s">
        <v>5037</v>
      </c>
      <c r="O1375">
        <v>272.94</v>
      </c>
      <c r="P1375">
        <v>3</v>
      </c>
      <c r="Q1375">
        <v>0</v>
      </c>
      <c r="R1375">
        <v>0</v>
      </c>
      <c r="S1375" s="1">
        <v>42912</v>
      </c>
      <c r="T1375">
        <v>2017</v>
      </c>
      <c r="U1375" s="1">
        <v>42916</v>
      </c>
    </row>
    <row r="1376" spans="1:21" x14ac:dyDescent="0.3">
      <c r="A1376" t="s">
        <v>5038</v>
      </c>
      <c r="B1376" t="s">
        <v>22</v>
      </c>
      <c r="C1376" t="s">
        <v>5039</v>
      </c>
      <c r="D1376" t="s">
        <v>5040</v>
      </c>
      <c r="E1376" t="s">
        <v>25</v>
      </c>
      <c r="F1376" t="s">
        <v>26</v>
      </c>
      <c r="G1376" t="s">
        <v>124</v>
      </c>
      <c r="H1376" t="s">
        <v>125</v>
      </c>
      <c r="I1376">
        <v>10035</v>
      </c>
      <c r="J1376" t="s">
        <v>126</v>
      </c>
      <c r="K1376" t="s">
        <v>4777</v>
      </c>
      <c r="L1376" t="s">
        <v>74</v>
      </c>
      <c r="M1376" t="s">
        <v>146</v>
      </c>
      <c r="N1376" t="s">
        <v>4778</v>
      </c>
      <c r="O1376">
        <v>253.76</v>
      </c>
      <c r="P1376">
        <v>2</v>
      </c>
      <c r="Q1376">
        <v>0.1</v>
      </c>
      <c r="R1376">
        <v>31.02</v>
      </c>
      <c r="S1376" s="1">
        <v>42575</v>
      </c>
      <c r="T1376">
        <v>2016</v>
      </c>
      <c r="U1376" s="1">
        <v>42577</v>
      </c>
    </row>
    <row r="1377" spans="1:21" x14ac:dyDescent="0.3">
      <c r="A1377" t="s">
        <v>5041</v>
      </c>
      <c r="B1377" t="s">
        <v>35</v>
      </c>
      <c r="C1377" t="s">
        <v>3448</v>
      </c>
      <c r="D1377" t="s">
        <v>3449</v>
      </c>
      <c r="E1377" t="s">
        <v>25</v>
      </c>
      <c r="F1377" t="s">
        <v>26</v>
      </c>
      <c r="G1377" t="s">
        <v>1969</v>
      </c>
      <c r="H1377" t="s">
        <v>283</v>
      </c>
      <c r="I1377">
        <v>8701</v>
      </c>
      <c r="J1377" t="s">
        <v>126</v>
      </c>
      <c r="K1377" t="s">
        <v>5042</v>
      </c>
      <c r="L1377" t="s">
        <v>31</v>
      </c>
      <c r="M1377" t="s">
        <v>51</v>
      </c>
      <c r="N1377" t="s">
        <v>5043</v>
      </c>
      <c r="O1377">
        <v>196.21</v>
      </c>
      <c r="P1377">
        <v>7</v>
      </c>
      <c r="Q1377">
        <v>0</v>
      </c>
      <c r="R1377">
        <v>98.11</v>
      </c>
      <c r="S1377" s="1">
        <v>41981</v>
      </c>
      <c r="T1377">
        <v>2014</v>
      </c>
      <c r="U1377" s="1">
        <v>41981</v>
      </c>
    </row>
    <row r="1378" spans="1:21" x14ac:dyDescent="0.3">
      <c r="A1378" t="s">
        <v>5044</v>
      </c>
      <c r="B1378" t="s">
        <v>35</v>
      </c>
      <c r="C1378" t="s">
        <v>4542</v>
      </c>
      <c r="D1378" t="s">
        <v>4543</v>
      </c>
      <c r="E1378" t="s">
        <v>80</v>
      </c>
      <c r="F1378" t="s">
        <v>26</v>
      </c>
      <c r="G1378" t="s">
        <v>525</v>
      </c>
      <c r="H1378" t="s">
        <v>689</v>
      </c>
      <c r="I1378">
        <v>31907</v>
      </c>
      <c r="J1378" t="s">
        <v>41</v>
      </c>
      <c r="K1378" t="s">
        <v>3691</v>
      </c>
      <c r="L1378" t="s">
        <v>31</v>
      </c>
      <c r="M1378" t="s">
        <v>227</v>
      </c>
      <c r="N1378" t="s">
        <v>3692</v>
      </c>
      <c r="O1378">
        <v>35.4</v>
      </c>
      <c r="P1378">
        <v>5</v>
      </c>
      <c r="Q1378">
        <v>0</v>
      </c>
      <c r="R1378">
        <v>13.45</v>
      </c>
      <c r="S1378" s="1">
        <v>42997</v>
      </c>
      <c r="T1378">
        <v>2017</v>
      </c>
      <c r="U1378" s="1">
        <v>43001</v>
      </c>
    </row>
    <row r="1379" spans="1:21" x14ac:dyDescent="0.3">
      <c r="A1379" t="s">
        <v>5045</v>
      </c>
      <c r="B1379" t="s">
        <v>35</v>
      </c>
      <c r="C1379" t="s">
        <v>2503</v>
      </c>
      <c r="D1379" t="s">
        <v>2504</v>
      </c>
      <c r="E1379" t="s">
        <v>80</v>
      </c>
      <c r="F1379" t="s">
        <v>26</v>
      </c>
      <c r="G1379" t="s">
        <v>124</v>
      </c>
      <c r="H1379" t="s">
        <v>125</v>
      </c>
      <c r="I1379">
        <v>10009</v>
      </c>
      <c r="J1379" t="s">
        <v>126</v>
      </c>
      <c r="K1379" t="s">
        <v>2846</v>
      </c>
      <c r="L1379" t="s">
        <v>91</v>
      </c>
      <c r="M1379" t="s">
        <v>184</v>
      </c>
      <c r="N1379" t="s">
        <v>2847</v>
      </c>
      <c r="O1379">
        <v>449.91</v>
      </c>
      <c r="P1379">
        <v>9</v>
      </c>
      <c r="Q1379">
        <v>0</v>
      </c>
      <c r="R1379">
        <v>157.47</v>
      </c>
      <c r="S1379" s="1">
        <v>42763</v>
      </c>
      <c r="T1379">
        <v>2017</v>
      </c>
      <c r="U1379" s="1">
        <v>42763</v>
      </c>
    </row>
    <row r="1380" spans="1:21" x14ac:dyDescent="0.3">
      <c r="A1380" t="s">
        <v>5046</v>
      </c>
      <c r="B1380" t="s">
        <v>22</v>
      </c>
      <c r="C1380" t="s">
        <v>2067</v>
      </c>
      <c r="D1380" t="s">
        <v>2068</v>
      </c>
      <c r="E1380" t="s">
        <v>25</v>
      </c>
      <c r="F1380" t="s">
        <v>26</v>
      </c>
      <c r="G1380" t="s">
        <v>138</v>
      </c>
      <c r="H1380" t="s">
        <v>40</v>
      </c>
      <c r="I1380">
        <v>27707</v>
      </c>
      <c r="J1380" t="s">
        <v>41</v>
      </c>
      <c r="K1380" t="s">
        <v>5047</v>
      </c>
      <c r="L1380" t="s">
        <v>31</v>
      </c>
      <c r="M1380" t="s">
        <v>227</v>
      </c>
      <c r="N1380" t="s">
        <v>5048</v>
      </c>
      <c r="O1380">
        <v>140.74</v>
      </c>
      <c r="P1380">
        <v>4</v>
      </c>
      <c r="Q1380">
        <v>0.2</v>
      </c>
      <c r="R1380">
        <v>12.31</v>
      </c>
      <c r="S1380" s="1">
        <v>42194</v>
      </c>
      <c r="T1380">
        <v>2015</v>
      </c>
      <c r="U1380" s="1">
        <v>42256</v>
      </c>
    </row>
    <row r="1381" spans="1:21" x14ac:dyDescent="0.3">
      <c r="A1381" t="s">
        <v>5049</v>
      </c>
      <c r="B1381" t="s">
        <v>114</v>
      </c>
      <c r="C1381" t="s">
        <v>5050</v>
      </c>
      <c r="D1381" t="s">
        <v>5051</v>
      </c>
      <c r="E1381" t="s">
        <v>38</v>
      </c>
      <c r="F1381" t="s">
        <v>26</v>
      </c>
      <c r="G1381" t="s">
        <v>4158</v>
      </c>
      <c r="H1381" t="s">
        <v>28</v>
      </c>
      <c r="I1381">
        <v>95661</v>
      </c>
      <c r="J1381" t="s">
        <v>29</v>
      </c>
      <c r="K1381" t="s">
        <v>4146</v>
      </c>
      <c r="L1381" t="s">
        <v>31</v>
      </c>
      <c r="M1381" t="s">
        <v>51</v>
      </c>
      <c r="N1381" t="s">
        <v>4147</v>
      </c>
      <c r="O1381">
        <v>8.32</v>
      </c>
      <c r="P1381">
        <v>5</v>
      </c>
      <c r="Q1381">
        <v>0.2</v>
      </c>
      <c r="R1381">
        <v>2.81</v>
      </c>
      <c r="S1381" s="1">
        <v>42690</v>
      </c>
      <c r="T1381">
        <v>2016</v>
      </c>
      <c r="U1381" s="1">
        <v>42691</v>
      </c>
    </row>
    <row r="1382" spans="1:21" x14ac:dyDescent="0.3">
      <c r="A1382" t="s">
        <v>5052</v>
      </c>
      <c r="B1382" t="s">
        <v>35</v>
      </c>
      <c r="C1382" t="s">
        <v>3543</v>
      </c>
      <c r="D1382" t="s">
        <v>3544</v>
      </c>
      <c r="E1382" t="s">
        <v>80</v>
      </c>
      <c r="F1382" t="s">
        <v>26</v>
      </c>
      <c r="G1382" t="s">
        <v>3144</v>
      </c>
      <c r="H1382" t="s">
        <v>28</v>
      </c>
      <c r="I1382">
        <v>95823</v>
      </c>
      <c r="J1382" t="s">
        <v>29</v>
      </c>
      <c r="K1382" t="s">
        <v>3441</v>
      </c>
      <c r="L1382" t="s">
        <v>74</v>
      </c>
      <c r="M1382" t="s">
        <v>157</v>
      </c>
      <c r="N1382" t="s">
        <v>3442</v>
      </c>
      <c r="O1382">
        <v>9.98</v>
      </c>
      <c r="P1382">
        <v>1</v>
      </c>
      <c r="Q1382">
        <v>0</v>
      </c>
      <c r="R1382">
        <v>2.79</v>
      </c>
      <c r="S1382" s="1">
        <v>42654</v>
      </c>
      <c r="T1382">
        <v>2016</v>
      </c>
      <c r="U1382" s="1">
        <v>42689</v>
      </c>
    </row>
    <row r="1383" spans="1:21" x14ac:dyDescent="0.3">
      <c r="A1383" t="s">
        <v>5053</v>
      </c>
      <c r="B1383" t="s">
        <v>114</v>
      </c>
      <c r="C1383" t="s">
        <v>1234</v>
      </c>
      <c r="D1383" t="s">
        <v>1235</v>
      </c>
      <c r="E1383" t="s">
        <v>38</v>
      </c>
      <c r="F1383" t="s">
        <v>26</v>
      </c>
      <c r="G1383" t="s">
        <v>264</v>
      </c>
      <c r="H1383" t="s">
        <v>265</v>
      </c>
      <c r="I1383">
        <v>6824</v>
      </c>
      <c r="J1383" t="s">
        <v>126</v>
      </c>
      <c r="K1383" t="s">
        <v>4958</v>
      </c>
      <c r="L1383" t="s">
        <v>31</v>
      </c>
      <c r="M1383" t="s">
        <v>51</v>
      </c>
      <c r="N1383" t="s">
        <v>4959</v>
      </c>
      <c r="O1383">
        <v>62.94</v>
      </c>
      <c r="P1383">
        <v>3</v>
      </c>
      <c r="Q1383">
        <v>0</v>
      </c>
      <c r="R1383">
        <v>30.21</v>
      </c>
      <c r="S1383" s="1">
        <v>41866</v>
      </c>
      <c r="T1383">
        <v>2014</v>
      </c>
      <c r="U1383" s="1">
        <v>41869</v>
      </c>
    </row>
    <row r="1384" spans="1:21" x14ac:dyDescent="0.3">
      <c r="A1384" t="s">
        <v>5054</v>
      </c>
      <c r="B1384" t="s">
        <v>114</v>
      </c>
      <c r="C1384" t="s">
        <v>2885</v>
      </c>
      <c r="D1384" t="s">
        <v>2886</v>
      </c>
      <c r="E1384" t="s">
        <v>38</v>
      </c>
      <c r="F1384" t="s">
        <v>26</v>
      </c>
      <c r="G1384" t="s">
        <v>5055</v>
      </c>
      <c r="H1384" t="s">
        <v>28</v>
      </c>
      <c r="I1384">
        <v>91767</v>
      </c>
      <c r="J1384" t="s">
        <v>29</v>
      </c>
      <c r="K1384" t="s">
        <v>2846</v>
      </c>
      <c r="L1384" t="s">
        <v>91</v>
      </c>
      <c r="M1384" t="s">
        <v>184</v>
      </c>
      <c r="N1384" t="s">
        <v>2847</v>
      </c>
      <c r="O1384">
        <v>99.98</v>
      </c>
      <c r="P1384">
        <v>2</v>
      </c>
      <c r="Q1384">
        <v>0</v>
      </c>
      <c r="R1384">
        <v>34.99</v>
      </c>
      <c r="S1384" s="1">
        <v>41769</v>
      </c>
      <c r="T1384">
        <v>2014</v>
      </c>
      <c r="U1384" s="1">
        <v>41800</v>
      </c>
    </row>
    <row r="1385" spans="1:21" x14ac:dyDescent="0.3">
      <c r="A1385" t="s">
        <v>5056</v>
      </c>
      <c r="B1385" t="s">
        <v>114</v>
      </c>
      <c r="C1385" t="s">
        <v>1686</v>
      </c>
      <c r="D1385" t="s">
        <v>1687</v>
      </c>
      <c r="E1385" t="s">
        <v>25</v>
      </c>
      <c r="F1385" t="s">
        <v>26</v>
      </c>
      <c r="G1385" t="s">
        <v>823</v>
      </c>
      <c r="H1385" t="s">
        <v>689</v>
      </c>
      <c r="I1385">
        <v>30318</v>
      </c>
      <c r="J1385" t="s">
        <v>41</v>
      </c>
      <c r="K1385" t="s">
        <v>5057</v>
      </c>
      <c r="L1385" t="s">
        <v>31</v>
      </c>
      <c r="M1385" t="s">
        <v>43</v>
      </c>
      <c r="N1385" t="s">
        <v>5058</v>
      </c>
      <c r="O1385">
        <v>9.9600000000000009</v>
      </c>
      <c r="P1385">
        <v>2</v>
      </c>
      <c r="Q1385">
        <v>0</v>
      </c>
      <c r="R1385">
        <v>4.88</v>
      </c>
      <c r="S1385" s="1">
        <v>41965</v>
      </c>
      <c r="T1385">
        <v>2014</v>
      </c>
      <c r="U1385" s="1">
        <v>41968</v>
      </c>
    </row>
    <row r="1386" spans="1:21" x14ac:dyDescent="0.3">
      <c r="A1386" t="s">
        <v>5059</v>
      </c>
      <c r="B1386" t="s">
        <v>35</v>
      </c>
      <c r="C1386" t="s">
        <v>4612</v>
      </c>
      <c r="D1386" t="s">
        <v>4613</v>
      </c>
      <c r="E1386" t="s">
        <v>25</v>
      </c>
      <c r="F1386" t="s">
        <v>26</v>
      </c>
      <c r="G1386" t="s">
        <v>2664</v>
      </c>
      <c r="H1386" t="s">
        <v>49</v>
      </c>
      <c r="I1386">
        <v>98208</v>
      </c>
      <c r="J1386" t="s">
        <v>29</v>
      </c>
      <c r="K1386" t="s">
        <v>1736</v>
      </c>
      <c r="L1386" t="s">
        <v>31</v>
      </c>
      <c r="M1386" t="s">
        <v>51</v>
      </c>
      <c r="N1386" t="s">
        <v>1737</v>
      </c>
      <c r="O1386">
        <v>3.86</v>
      </c>
      <c r="P1386">
        <v>1</v>
      </c>
      <c r="Q1386">
        <v>0.2</v>
      </c>
      <c r="R1386">
        <v>1.4</v>
      </c>
      <c r="S1386" s="1">
        <v>43094</v>
      </c>
      <c r="T1386">
        <v>2017</v>
      </c>
      <c r="U1386" s="1">
        <v>43098</v>
      </c>
    </row>
    <row r="1387" spans="1:21" x14ac:dyDescent="0.3">
      <c r="A1387" t="s">
        <v>5060</v>
      </c>
      <c r="B1387" t="s">
        <v>35</v>
      </c>
      <c r="C1387" t="s">
        <v>1458</v>
      </c>
      <c r="D1387" t="s">
        <v>1459</v>
      </c>
      <c r="E1387" t="s">
        <v>38</v>
      </c>
      <c r="F1387" t="s">
        <v>26</v>
      </c>
      <c r="G1387" t="s">
        <v>27</v>
      </c>
      <c r="H1387" t="s">
        <v>28</v>
      </c>
      <c r="I1387">
        <v>90036</v>
      </c>
      <c r="J1387" t="s">
        <v>29</v>
      </c>
      <c r="K1387" t="s">
        <v>5061</v>
      </c>
      <c r="L1387" t="s">
        <v>31</v>
      </c>
      <c r="M1387" t="s">
        <v>171</v>
      </c>
      <c r="N1387" t="s">
        <v>5062</v>
      </c>
      <c r="O1387">
        <v>168.1</v>
      </c>
      <c r="P1387">
        <v>5</v>
      </c>
      <c r="Q1387">
        <v>0</v>
      </c>
      <c r="R1387">
        <v>43.71</v>
      </c>
      <c r="S1387" s="1">
        <v>42777</v>
      </c>
      <c r="T1387">
        <v>2017</v>
      </c>
      <c r="U1387" s="1">
        <v>42927</v>
      </c>
    </row>
    <row r="1388" spans="1:21" x14ac:dyDescent="0.3">
      <c r="A1388" t="s">
        <v>5063</v>
      </c>
      <c r="B1388" t="s">
        <v>22</v>
      </c>
      <c r="C1388" t="s">
        <v>1402</v>
      </c>
      <c r="D1388" t="s">
        <v>1403</v>
      </c>
      <c r="E1388" t="s">
        <v>25</v>
      </c>
      <c r="F1388" t="s">
        <v>26</v>
      </c>
      <c r="G1388" t="s">
        <v>124</v>
      </c>
      <c r="H1388" t="s">
        <v>125</v>
      </c>
      <c r="I1388">
        <v>10009</v>
      </c>
      <c r="J1388" t="s">
        <v>126</v>
      </c>
      <c r="K1388" t="s">
        <v>4906</v>
      </c>
      <c r="L1388" t="s">
        <v>91</v>
      </c>
      <c r="M1388" t="s">
        <v>92</v>
      </c>
      <c r="N1388" t="s">
        <v>4907</v>
      </c>
      <c r="O1388">
        <v>197.97</v>
      </c>
      <c r="P1388">
        <v>3</v>
      </c>
      <c r="Q1388">
        <v>0</v>
      </c>
      <c r="R1388">
        <v>53.45</v>
      </c>
      <c r="S1388" s="1">
        <v>42728</v>
      </c>
      <c r="T1388">
        <v>2016</v>
      </c>
      <c r="U1388" s="1">
        <v>42731</v>
      </c>
    </row>
    <row r="1389" spans="1:21" x14ac:dyDescent="0.3">
      <c r="A1389" t="s">
        <v>5064</v>
      </c>
      <c r="B1389" t="s">
        <v>35</v>
      </c>
      <c r="C1389" t="s">
        <v>3917</v>
      </c>
      <c r="D1389" t="s">
        <v>3918</v>
      </c>
      <c r="E1389" t="s">
        <v>38</v>
      </c>
      <c r="F1389" t="s">
        <v>26</v>
      </c>
      <c r="G1389" t="s">
        <v>124</v>
      </c>
      <c r="H1389" t="s">
        <v>125</v>
      </c>
      <c r="I1389">
        <v>10024</v>
      </c>
      <c r="J1389" t="s">
        <v>126</v>
      </c>
      <c r="K1389" t="s">
        <v>2189</v>
      </c>
      <c r="L1389" t="s">
        <v>31</v>
      </c>
      <c r="M1389" t="s">
        <v>171</v>
      </c>
      <c r="N1389" t="s">
        <v>2190</v>
      </c>
      <c r="O1389">
        <v>17.48</v>
      </c>
      <c r="P1389">
        <v>4</v>
      </c>
      <c r="Q1389">
        <v>0</v>
      </c>
      <c r="R1389">
        <v>4.54</v>
      </c>
      <c r="S1389" s="1">
        <v>42937</v>
      </c>
      <c r="T1389">
        <v>2017</v>
      </c>
      <c r="U1389" s="1">
        <v>42943</v>
      </c>
    </row>
    <row r="1390" spans="1:21" x14ac:dyDescent="0.3">
      <c r="A1390" t="s">
        <v>5065</v>
      </c>
      <c r="B1390" t="s">
        <v>35</v>
      </c>
      <c r="C1390" t="s">
        <v>5066</v>
      </c>
      <c r="D1390" t="s">
        <v>5067</v>
      </c>
      <c r="E1390" t="s">
        <v>38</v>
      </c>
      <c r="F1390" t="s">
        <v>26</v>
      </c>
      <c r="G1390" t="s">
        <v>330</v>
      </c>
      <c r="H1390" t="s">
        <v>89</v>
      </c>
      <c r="I1390">
        <v>60610</v>
      </c>
      <c r="J1390" t="s">
        <v>58</v>
      </c>
      <c r="K1390" t="s">
        <v>2931</v>
      </c>
      <c r="L1390" t="s">
        <v>31</v>
      </c>
      <c r="M1390" t="s">
        <v>227</v>
      </c>
      <c r="N1390" t="s">
        <v>2932</v>
      </c>
      <c r="O1390">
        <v>8.02</v>
      </c>
      <c r="P1390">
        <v>3</v>
      </c>
      <c r="Q1390">
        <v>0.2</v>
      </c>
      <c r="R1390">
        <v>1</v>
      </c>
      <c r="S1390" s="1">
        <v>42287</v>
      </c>
      <c r="T1390">
        <v>2015</v>
      </c>
      <c r="U1390" s="1">
        <v>42294</v>
      </c>
    </row>
    <row r="1391" spans="1:21" x14ac:dyDescent="0.3">
      <c r="A1391" t="s">
        <v>5068</v>
      </c>
      <c r="B1391" t="s">
        <v>35</v>
      </c>
      <c r="C1391" t="s">
        <v>5069</v>
      </c>
      <c r="D1391" t="s">
        <v>5070</v>
      </c>
      <c r="E1391" t="s">
        <v>25</v>
      </c>
      <c r="F1391" t="s">
        <v>26</v>
      </c>
      <c r="G1391" t="s">
        <v>5071</v>
      </c>
      <c r="H1391" t="s">
        <v>28</v>
      </c>
      <c r="I1391">
        <v>90640</v>
      </c>
      <c r="J1391" t="s">
        <v>29</v>
      </c>
      <c r="K1391" t="s">
        <v>5072</v>
      </c>
      <c r="L1391" t="s">
        <v>91</v>
      </c>
      <c r="M1391" t="s">
        <v>184</v>
      </c>
      <c r="N1391" t="s">
        <v>5073</v>
      </c>
      <c r="O1391">
        <v>27.88</v>
      </c>
      <c r="P1391">
        <v>2</v>
      </c>
      <c r="Q1391">
        <v>0</v>
      </c>
      <c r="R1391">
        <v>3.9</v>
      </c>
      <c r="S1391" s="1">
        <v>42694</v>
      </c>
      <c r="T1391">
        <v>2016</v>
      </c>
      <c r="U1391" s="1">
        <v>42698</v>
      </c>
    </row>
    <row r="1392" spans="1:21" x14ac:dyDescent="0.3">
      <c r="A1392" t="s">
        <v>5074</v>
      </c>
      <c r="B1392" t="s">
        <v>35</v>
      </c>
      <c r="C1392" t="s">
        <v>3695</v>
      </c>
      <c r="D1392" t="s">
        <v>3696</v>
      </c>
      <c r="E1392" t="s">
        <v>25</v>
      </c>
      <c r="F1392" t="s">
        <v>26</v>
      </c>
      <c r="G1392" t="s">
        <v>5075</v>
      </c>
      <c r="H1392" t="s">
        <v>283</v>
      </c>
      <c r="I1392">
        <v>8360</v>
      </c>
      <c r="J1392" t="s">
        <v>126</v>
      </c>
      <c r="K1392" t="s">
        <v>1118</v>
      </c>
      <c r="L1392" t="s">
        <v>31</v>
      </c>
      <c r="M1392" t="s">
        <v>227</v>
      </c>
      <c r="N1392" t="s">
        <v>1119</v>
      </c>
      <c r="O1392">
        <v>11.12</v>
      </c>
      <c r="P1392">
        <v>4</v>
      </c>
      <c r="Q1392">
        <v>0</v>
      </c>
      <c r="R1392">
        <v>2.89</v>
      </c>
      <c r="S1392" s="1">
        <v>42162</v>
      </c>
      <c r="T1392">
        <v>2015</v>
      </c>
      <c r="U1392" s="1">
        <v>42345</v>
      </c>
    </row>
    <row r="1393" spans="1:21" x14ac:dyDescent="0.3">
      <c r="A1393" t="s">
        <v>5076</v>
      </c>
      <c r="B1393" t="s">
        <v>35</v>
      </c>
      <c r="C1393" t="s">
        <v>5077</v>
      </c>
      <c r="D1393" t="s">
        <v>5078</v>
      </c>
      <c r="E1393" t="s">
        <v>80</v>
      </c>
      <c r="F1393" t="s">
        <v>26</v>
      </c>
      <c r="G1393" t="s">
        <v>5079</v>
      </c>
      <c r="H1393" t="s">
        <v>28</v>
      </c>
      <c r="I1393">
        <v>92020</v>
      </c>
      <c r="J1393" t="s">
        <v>29</v>
      </c>
      <c r="K1393" t="s">
        <v>4674</v>
      </c>
      <c r="L1393" t="s">
        <v>74</v>
      </c>
      <c r="M1393" t="s">
        <v>146</v>
      </c>
      <c r="N1393" t="s">
        <v>4675</v>
      </c>
      <c r="O1393">
        <v>478.48</v>
      </c>
      <c r="P1393">
        <v>2</v>
      </c>
      <c r="Q1393">
        <v>0.2</v>
      </c>
      <c r="R1393">
        <v>47.85</v>
      </c>
      <c r="S1393" s="1">
        <v>41797</v>
      </c>
      <c r="T1393">
        <v>2014</v>
      </c>
      <c r="U1393" s="1">
        <v>41980</v>
      </c>
    </row>
    <row r="1394" spans="1:21" x14ac:dyDescent="0.3">
      <c r="A1394" t="s">
        <v>5080</v>
      </c>
      <c r="B1394" t="s">
        <v>35</v>
      </c>
      <c r="C1394" t="s">
        <v>2195</v>
      </c>
      <c r="D1394" t="s">
        <v>2196</v>
      </c>
      <c r="E1394" t="s">
        <v>25</v>
      </c>
      <c r="F1394" t="s">
        <v>26</v>
      </c>
      <c r="G1394" t="s">
        <v>27</v>
      </c>
      <c r="H1394" t="s">
        <v>28</v>
      </c>
      <c r="I1394">
        <v>90036</v>
      </c>
      <c r="J1394" t="s">
        <v>29</v>
      </c>
      <c r="K1394" t="s">
        <v>5081</v>
      </c>
      <c r="L1394" t="s">
        <v>31</v>
      </c>
      <c r="M1394" t="s">
        <v>43</v>
      </c>
      <c r="N1394" t="s">
        <v>5082</v>
      </c>
      <c r="O1394">
        <v>32.04</v>
      </c>
      <c r="P1394">
        <v>4</v>
      </c>
      <c r="Q1394">
        <v>0</v>
      </c>
      <c r="R1394">
        <v>14.42</v>
      </c>
      <c r="S1394" s="1">
        <v>42618</v>
      </c>
      <c r="T1394">
        <v>2016</v>
      </c>
      <c r="U1394" s="1">
        <v>42618</v>
      </c>
    </row>
    <row r="1395" spans="1:21" x14ac:dyDescent="0.3">
      <c r="A1395" t="s">
        <v>5083</v>
      </c>
      <c r="B1395" t="s">
        <v>35</v>
      </c>
      <c r="C1395" t="s">
        <v>5084</v>
      </c>
      <c r="D1395" t="s">
        <v>5085</v>
      </c>
      <c r="E1395" t="s">
        <v>38</v>
      </c>
      <c r="F1395" t="s">
        <v>26</v>
      </c>
      <c r="G1395" t="s">
        <v>2784</v>
      </c>
      <c r="H1395" t="s">
        <v>604</v>
      </c>
      <c r="I1395">
        <v>85023</v>
      </c>
      <c r="J1395" t="s">
        <v>29</v>
      </c>
      <c r="K1395" t="s">
        <v>5086</v>
      </c>
      <c r="L1395" t="s">
        <v>91</v>
      </c>
      <c r="M1395" t="s">
        <v>92</v>
      </c>
      <c r="N1395" t="s">
        <v>5087</v>
      </c>
      <c r="O1395">
        <v>55.99</v>
      </c>
      <c r="P1395">
        <v>1</v>
      </c>
      <c r="Q1395">
        <v>0.2</v>
      </c>
      <c r="R1395">
        <v>3.5</v>
      </c>
      <c r="S1395" s="1">
        <v>42569</v>
      </c>
      <c r="T1395">
        <v>2016</v>
      </c>
      <c r="U1395" s="1">
        <v>42573</v>
      </c>
    </row>
    <row r="1396" spans="1:21" x14ac:dyDescent="0.3">
      <c r="A1396" t="s">
        <v>5088</v>
      </c>
      <c r="B1396" t="s">
        <v>114</v>
      </c>
      <c r="C1396" t="s">
        <v>5089</v>
      </c>
      <c r="D1396" t="s">
        <v>5090</v>
      </c>
      <c r="E1396" t="s">
        <v>38</v>
      </c>
      <c r="F1396" t="s">
        <v>26</v>
      </c>
      <c r="G1396" t="s">
        <v>5091</v>
      </c>
      <c r="H1396" t="s">
        <v>89</v>
      </c>
      <c r="I1396">
        <v>60423</v>
      </c>
      <c r="J1396" t="s">
        <v>58</v>
      </c>
      <c r="K1396" t="s">
        <v>5092</v>
      </c>
      <c r="L1396" t="s">
        <v>31</v>
      </c>
      <c r="M1396" t="s">
        <v>43</v>
      </c>
      <c r="N1396" t="s">
        <v>5093</v>
      </c>
      <c r="O1396">
        <v>76.86</v>
      </c>
      <c r="P1396">
        <v>2</v>
      </c>
      <c r="Q1396">
        <v>0.2</v>
      </c>
      <c r="R1396">
        <v>26.9</v>
      </c>
      <c r="S1396" s="1">
        <v>42539</v>
      </c>
      <c r="T1396">
        <v>2016</v>
      </c>
      <c r="U1396" s="1">
        <v>42542</v>
      </c>
    </row>
    <row r="1397" spans="1:21" x14ac:dyDescent="0.3">
      <c r="A1397" t="s">
        <v>5094</v>
      </c>
      <c r="B1397" t="s">
        <v>35</v>
      </c>
      <c r="C1397" t="s">
        <v>1839</v>
      </c>
      <c r="D1397" t="s">
        <v>1840</v>
      </c>
      <c r="E1397" t="s">
        <v>38</v>
      </c>
      <c r="F1397" t="s">
        <v>26</v>
      </c>
      <c r="G1397" t="s">
        <v>27</v>
      </c>
      <c r="H1397" t="s">
        <v>28</v>
      </c>
      <c r="I1397">
        <v>90045</v>
      </c>
      <c r="J1397" t="s">
        <v>29</v>
      </c>
      <c r="K1397" t="s">
        <v>5095</v>
      </c>
      <c r="L1397" t="s">
        <v>74</v>
      </c>
      <c r="M1397" t="s">
        <v>157</v>
      </c>
      <c r="N1397" t="s">
        <v>5096</v>
      </c>
      <c r="O1397">
        <v>59.92</v>
      </c>
      <c r="P1397">
        <v>4</v>
      </c>
      <c r="Q1397">
        <v>0</v>
      </c>
      <c r="R1397">
        <v>27.56</v>
      </c>
      <c r="S1397" s="1">
        <v>41749</v>
      </c>
      <c r="T1397">
        <v>2014</v>
      </c>
      <c r="U1397" s="1">
        <v>41754</v>
      </c>
    </row>
    <row r="1398" spans="1:21" x14ac:dyDescent="0.3">
      <c r="A1398" t="s">
        <v>5097</v>
      </c>
      <c r="B1398" t="s">
        <v>35</v>
      </c>
      <c r="C1398" t="s">
        <v>1645</v>
      </c>
      <c r="D1398" t="s">
        <v>1646</v>
      </c>
      <c r="E1398" t="s">
        <v>25</v>
      </c>
      <c r="F1398" t="s">
        <v>26</v>
      </c>
      <c r="G1398" t="s">
        <v>506</v>
      </c>
      <c r="H1398" t="s">
        <v>82</v>
      </c>
      <c r="I1398">
        <v>78207</v>
      </c>
      <c r="J1398" t="s">
        <v>58</v>
      </c>
      <c r="K1398" t="s">
        <v>5098</v>
      </c>
      <c r="L1398" t="s">
        <v>31</v>
      </c>
      <c r="M1398" t="s">
        <v>43</v>
      </c>
      <c r="N1398" t="s">
        <v>5099</v>
      </c>
      <c r="O1398">
        <v>10.37</v>
      </c>
      <c r="P1398">
        <v>2</v>
      </c>
      <c r="Q1398">
        <v>0.2</v>
      </c>
      <c r="R1398">
        <v>3.63</v>
      </c>
      <c r="S1398" s="1">
        <v>42747</v>
      </c>
      <c r="T1398">
        <v>2017</v>
      </c>
      <c r="U1398" s="1">
        <v>42959</v>
      </c>
    </row>
    <row r="1399" spans="1:21" x14ac:dyDescent="0.3">
      <c r="A1399" t="s">
        <v>5100</v>
      </c>
      <c r="B1399" t="s">
        <v>22</v>
      </c>
      <c r="C1399" t="s">
        <v>2968</v>
      </c>
      <c r="D1399" t="s">
        <v>2969</v>
      </c>
      <c r="E1399" t="s">
        <v>25</v>
      </c>
      <c r="F1399" t="s">
        <v>26</v>
      </c>
      <c r="G1399" t="s">
        <v>330</v>
      </c>
      <c r="H1399" t="s">
        <v>89</v>
      </c>
      <c r="I1399">
        <v>60610</v>
      </c>
      <c r="J1399" t="s">
        <v>58</v>
      </c>
      <c r="K1399" t="s">
        <v>922</v>
      </c>
      <c r="L1399" t="s">
        <v>31</v>
      </c>
      <c r="M1399" t="s">
        <v>32</v>
      </c>
      <c r="N1399" t="s">
        <v>923</v>
      </c>
      <c r="O1399">
        <v>11.95</v>
      </c>
      <c r="P1399">
        <v>3</v>
      </c>
      <c r="Q1399">
        <v>0.2</v>
      </c>
      <c r="R1399">
        <v>3.88</v>
      </c>
      <c r="S1399" s="1">
        <v>42502</v>
      </c>
      <c r="T1399">
        <v>2016</v>
      </c>
      <c r="U1399" s="1">
        <v>42594</v>
      </c>
    </row>
    <row r="1400" spans="1:21" x14ac:dyDescent="0.3">
      <c r="A1400" t="s">
        <v>5101</v>
      </c>
      <c r="B1400" t="s">
        <v>114</v>
      </c>
      <c r="C1400" t="s">
        <v>204</v>
      </c>
      <c r="D1400" t="s">
        <v>205</v>
      </c>
      <c r="E1400" t="s">
        <v>38</v>
      </c>
      <c r="F1400" t="s">
        <v>26</v>
      </c>
      <c r="G1400" t="s">
        <v>48</v>
      </c>
      <c r="H1400" t="s">
        <v>49</v>
      </c>
      <c r="I1400">
        <v>98105</v>
      </c>
      <c r="J1400" t="s">
        <v>29</v>
      </c>
      <c r="K1400" t="s">
        <v>3728</v>
      </c>
      <c r="L1400" t="s">
        <v>31</v>
      </c>
      <c r="M1400" t="s">
        <v>43</v>
      </c>
      <c r="N1400" t="s">
        <v>3729</v>
      </c>
      <c r="O1400">
        <v>4.9800000000000004</v>
      </c>
      <c r="P1400">
        <v>1</v>
      </c>
      <c r="Q1400">
        <v>0</v>
      </c>
      <c r="R1400">
        <v>2.34</v>
      </c>
      <c r="S1400" s="1">
        <v>42354</v>
      </c>
      <c r="T1400">
        <v>2015</v>
      </c>
      <c r="U1400" s="1">
        <v>42357</v>
      </c>
    </row>
    <row r="1401" spans="1:21" x14ac:dyDescent="0.3">
      <c r="A1401" t="s">
        <v>5102</v>
      </c>
      <c r="B1401" t="s">
        <v>35</v>
      </c>
      <c r="C1401" t="s">
        <v>623</v>
      </c>
      <c r="D1401" t="s">
        <v>624</v>
      </c>
      <c r="E1401" t="s">
        <v>38</v>
      </c>
      <c r="F1401" t="s">
        <v>26</v>
      </c>
      <c r="G1401" t="s">
        <v>695</v>
      </c>
      <c r="H1401" t="s">
        <v>169</v>
      </c>
      <c r="I1401">
        <v>55407</v>
      </c>
      <c r="J1401" t="s">
        <v>58</v>
      </c>
      <c r="K1401" t="s">
        <v>5103</v>
      </c>
      <c r="L1401" t="s">
        <v>74</v>
      </c>
      <c r="M1401" t="s">
        <v>146</v>
      </c>
      <c r="N1401" t="s">
        <v>5104</v>
      </c>
      <c r="O1401">
        <v>2567.84</v>
      </c>
      <c r="P1401">
        <v>8</v>
      </c>
      <c r="Q1401">
        <v>0</v>
      </c>
      <c r="R1401">
        <v>770.35</v>
      </c>
      <c r="S1401" s="1">
        <v>42155</v>
      </c>
      <c r="T1401">
        <v>2015</v>
      </c>
      <c r="U1401" s="1">
        <v>42155</v>
      </c>
    </row>
    <row r="1402" spans="1:21" x14ac:dyDescent="0.3">
      <c r="A1402" t="s">
        <v>5105</v>
      </c>
      <c r="B1402" t="s">
        <v>35</v>
      </c>
      <c r="C1402" t="s">
        <v>5106</v>
      </c>
      <c r="D1402" t="s">
        <v>5107</v>
      </c>
      <c r="E1402" t="s">
        <v>80</v>
      </c>
      <c r="F1402" t="s">
        <v>26</v>
      </c>
      <c r="G1402" t="s">
        <v>124</v>
      </c>
      <c r="H1402" t="s">
        <v>125</v>
      </c>
      <c r="I1402">
        <v>10009</v>
      </c>
      <c r="J1402" t="s">
        <v>126</v>
      </c>
      <c r="K1402" t="s">
        <v>1440</v>
      </c>
      <c r="L1402" t="s">
        <v>91</v>
      </c>
      <c r="M1402" t="s">
        <v>184</v>
      </c>
      <c r="N1402" t="s">
        <v>1441</v>
      </c>
      <c r="O1402">
        <v>559.92999999999995</v>
      </c>
      <c r="P1402">
        <v>7</v>
      </c>
      <c r="Q1402">
        <v>0</v>
      </c>
      <c r="R1402">
        <v>167.98</v>
      </c>
      <c r="S1402" s="1">
        <v>42194</v>
      </c>
      <c r="T1402">
        <v>2015</v>
      </c>
      <c r="U1402" s="1">
        <v>42317</v>
      </c>
    </row>
    <row r="1403" spans="1:21" x14ac:dyDescent="0.3">
      <c r="A1403" t="s">
        <v>5108</v>
      </c>
      <c r="B1403" t="s">
        <v>724</v>
      </c>
      <c r="C1403" t="s">
        <v>2497</v>
      </c>
      <c r="D1403" t="s">
        <v>2498</v>
      </c>
      <c r="E1403" t="s">
        <v>25</v>
      </c>
      <c r="F1403" t="s">
        <v>26</v>
      </c>
      <c r="G1403" t="s">
        <v>468</v>
      </c>
      <c r="H1403" t="s">
        <v>28</v>
      </c>
      <c r="I1403">
        <v>92646</v>
      </c>
      <c r="J1403" t="s">
        <v>29</v>
      </c>
      <c r="K1403" t="s">
        <v>1958</v>
      </c>
      <c r="L1403" t="s">
        <v>91</v>
      </c>
      <c r="M1403" t="s">
        <v>805</v>
      </c>
      <c r="N1403" t="s">
        <v>1959</v>
      </c>
      <c r="O1403">
        <v>2399.96</v>
      </c>
      <c r="P1403">
        <v>5</v>
      </c>
      <c r="Q1403">
        <v>0.2</v>
      </c>
      <c r="R1403">
        <v>839.99</v>
      </c>
      <c r="S1403" s="1">
        <v>42940</v>
      </c>
      <c r="T1403">
        <v>2017</v>
      </c>
      <c r="U1403" s="1">
        <v>42940</v>
      </c>
    </row>
    <row r="1404" spans="1:21" x14ac:dyDescent="0.3">
      <c r="A1404" t="s">
        <v>5109</v>
      </c>
      <c r="B1404" t="s">
        <v>22</v>
      </c>
      <c r="C1404" t="s">
        <v>4185</v>
      </c>
      <c r="D1404" t="s">
        <v>4186</v>
      </c>
      <c r="E1404" t="s">
        <v>25</v>
      </c>
      <c r="F1404" t="s">
        <v>26</v>
      </c>
      <c r="G1404" t="s">
        <v>336</v>
      </c>
      <c r="H1404" t="s">
        <v>28</v>
      </c>
      <c r="I1404">
        <v>94513</v>
      </c>
      <c r="J1404" t="s">
        <v>29</v>
      </c>
      <c r="K1404" t="s">
        <v>5110</v>
      </c>
      <c r="L1404" t="s">
        <v>31</v>
      </c>
      <c r="M1404" t="s">
        <v>60</v>
      </c>
      <c r="N1404" t="s">
        <v>1916</v>
      </c>
      <c r="O1404">
        <v>10.68</v>
      </c>
      <c r="P1404">
        <v>1</v>
      </c>
      <c r="Q1404">
        <v>0</v>
      </c>
      <c r="R1404">
        <v>2.88</v>
      </c>
      <c r="S1404" s="1">
        <v>42898</v>
      </c>
      <c r="T1404">
        <v>2017</v>
      </c>
      <c r="U1404" s="1">
        <v>42959</v>
      </c>
    </row>
    <row r="1405" spans="1:21" x14ac:dyDescent="0.3">
      <c r="A1405" t="s">
        <v>5111</v>
      </c>
      <c r="B1405" t="s">
        <v>724</v>
      </c>
      <c r="C1405" t="s">
        <v>3806</v>
      </c>
      <c r="D1405" t="s">
        <v>3807</v>
      </c>
      <c r="E1405" t="s">
        <v>25</v>
      </c>
      <c r="F1405" t="s">
        <v>26</v>
      </c>
      <c r="G1405" t="s">
        <v>5112</v>
      </c>
      <c r="H1405" t="s">
        <v>110</v>
      </c>
      <c r="I1405">
        <v>48183</v>
      </c>
      <c r="J1405" t="s">
        <v>58</v>
      </c>
      <c r="K1405" t="s">
        <v>5113</v>
      </c>
      <c r="L1405" t="s">
        <v>31</v>
      </c>
      <c r="M1405" t="s">
        <v>51</v>
      </c>
      <c r="N1405" t="s">
        <v>5114</v>
      </c>
      <c r="O1405">
        <v>41.28</v>
      </c>
      <c r="P1405">
        <v>2</v>
      </c>
      <c r="Q1405">
        <v>0</v>
      </c>
      <c r="R1405">
        <v>19.809999999999999</v>
      </c>
      <c r="S1405" s="1">
        <v>42875</v>
      </c>
      <c r="T1405">
        <v>2017</v>
      </c>
      <c r="U1405" s="1">
        <v>42875</v>
      </c>
    </row>
    <row r="1406" spans="1:21" x14ac:dyDescent="0.3">
      <c r="A1406" t="s">
        <v>5115</v>
      </c>
      <c r="B1406" t="s">
        <v>35</v>
      </c>
      <c r="C1406" t="s">
        <v>1697</v>
      </c>
      <c r="D1406" t="s">
        <v>1698</v>
      </c>
      <c r="E1406" t="s">
        <v>38</v>
      </c>
      <c r="F1406" t="s">
        <v>26</v>
      </c>
      <c r="G1406" t="s">
        <v>48</v>
      </c>
      <c r="H1406" t="s">
        <v>49</v>
      </c>
      <c r="I1406">
        <v>98103</v>
      </c>
      <c r="J1406" t="s">
        <v>29</v>
      </c>
      <c r="K1406" t="s">
        <v>5116</v>
      </c>
      <c r="L1406" t="s">
        <v>91</v>
      </c>
      <c r="M1406" t="s">
        <v>92</v>
      </c>
      <c r="N1406" t="s">
        <v>5117</v>
      </c>
      <c r="O1406">
        <v>1001.58</v>
      </c>
      <c r="P1406">
        <v>2</v>
      </c>
      <c r="Q1406">
        <v>0.2</v>
      </c>
      <c r="R1406">
        <v>125.2</v>
      </c>
      <c r="S1406" s="1">
        <v>42640</v>
      </c>
      <c r="T1406">
        <v>2016</v>
      </c>
      <c r="U1406" s="1">
        <v>42640</v>
      </c>
    </row>
    <row r="1407" spans="1:21" x14ac:dyDescent="0.3">
      <c r="A1407" t="s">
        <v>5118</v>
      </c>
      <c r="B1407" t="s">
        <v>35</v>
      </c>
      <c r="C1407" t="s">
        <v>5119</v>
      </c>
      <c r="D1407" t="s">
        <v>5120</v>
      </c>
      <c r="E1407" t="s">
        <v>25</v>
      </c>
      <c r="F1407" t="s">
        <v>26</v>
      </c>
      <c r="G1407" t="s">
        <v>2330</v>
      </c>
      <c r="H1407" t="s">
        <v>144</v>
      </c>
      <c r="I1407">
        <v>29406</v>
      </c>
      <c r="J1407" t="s">
        <v>41</v>
      </c>
      <c r="K1407" t="s">
        <v>3423</v>
      </c>
      <c r="L1407" t="s">
        <v>74</v>
      </c>
      <c r="M1407" t="s">
        <v>157</v>
      </c>
      <c r="N1407" t="s">
        <v>3424</v>
      </c>
      <c r="O1407">
        <v>14.76</v>
      </c>
      <c r="P1407">
        <v>2</v>
      </c>
      <c r="Q1407">
        <v>0</v>
      </c>
      <c r="R1407">
        <v>4.28</v>
      </c>
      <c r="S1407" s="1">
        <v>43020</v>
      </c>
      <c r="T1407">
        <v>2017</v>
      </c>
      <c r="U1407" s="1">
        <v>43084</v>
      </c>
    </row>
    <row r="1408" spans="1:21" x14ac:dyDescent="0.3">
      <c r="A1408" t="s">
        <v>5121</v>
      </c>
      <c r="B1408" t="s">
        <v>35</v>
      </c>
      <c r="C1408" t="s">
        <v>2937</v>
      </c>
      <c r="D1408" t="s">
        <v>2938</v>
      </c>
      <c r="E1408" t="s">
        <v>38</v>
      </c>
      <c r="F1408" t="s">
        <v>26</v>
      </c>
      <c r="G1408" t="s">
        <v>48</v>
      </c>
      <c r="H1408" t="s">
        <v>49</v>
      </c>
      <c r="I1408">
        <v>98103</v>
      </c>
      <c r="J1408" t="s">
        <v>29</v>
      </c>
      <c r="K1408" t="s">
        <v>3458</v>
      </c>
      <c r="L1408" t="s">
        <v>74</v>
      </c>
      <c r="M1408" t="s">
        <v>742</v>
      </c>
      <c r="N1408" t="s">
        <v>3459</v>
      </c>
      <c r="O1408">
        <v>115.96</v>
      </c>
      <c r="P1408">
        <v>2</v>
      </c>
      <c r="Q1408">
        <v>0</v>
      </c>
      <c r="R1408">
        <v>25.51</v>
      </c>
      <c r="S1408" s="1">
        <v>42945</v>
      </c>
      <c r="T1408">
        <v>2017</v>
      </c>
      <c r="U1408" s="1">
        <v>42945</v>
      </c>
    </row>
    <row r="1409" spans="1:21" x14ac:dyDescent="0.3">
      <c r="A1409" t="s">
        <v>5122</v>
      </c>
      <c r="B1409" t="s">
        <v>22</v>
      </c>
      <c r="C1409" t="s">
        <v>240</v>
      </c>
      <c r="D1409" t="s">
        <v>241</v>
      </c>
      <c r="E1409" t="s">
        <v>38</v>
      </c>
      <c r="F1409" t="s">
        <v>26</v>
      </c>
      <c r="G1409" t="s">
        <v>162</v>
      </c>
      <c r="H1409" t="s">
        <v>28</v>
      </c>
      <c r="I1409">
        <v>94109</v>
      </c>
      <c r="J1409" t="s">
        <v>29</v>
      </c>
      <c r="K1409" t="s">
        <v>2563</v>
      </c>
      <c r="L1409" t="s">
        <v>31</v>
      </c>
      <c r="M1409" t="s">
        <v>60</v>
      </c>
      <c r="N1409" t="s">
        <v>2564</v>
      </c>
      <c r="O1409">
        <v>186.54</v>
      </c>
      <c r="P1409">
        <v>3</v>
      </c>
      <c r="Q1409">
        <v>0</v>
      </c>
      <c r="R1409">
        <v>50.37</v>
      </c>
      <c r="S1409" s="1">
        <v>42743</v>
      </c>
      <c r="T1409">
        <v>2017</v>
      </c>
      <c r="U1409" s="1">
        <v>42863</v>
      </c>
    </row>
    <row r="1410" spans="1:21" x14ac:dyDescent="0.3">
      <c r="A1410" t="s">
        <v>5123</v>
      </c>
      <c r="B1410" t="s">
        <v>22</v>
      </c>
      <c r="C1410" t="s">
        <v>3091</v>
      </c>
      <c r="D1410" t="s">
        <v>3092</v>
      </c>
      <c r="E1410" t="s">
        <v>25</v>
      </c>
      <c r="F1410" t="s">
        <v>26</v>
      </c>
      <c r="G1410" t="s">
        <v>27</v>
      </c>
      <c r="H1410" t="s">
        <v>28</v>
      </c>
      <c r="I1410">
        <v>90049</v>
      </c>
      <c r="J1410" t="s">
        <v>29</v>
      </c>
      <c r="K1410" t="s">
        <v>5124</v>
      </c>
      <c r="L1410" t="s">
        <v>91</v>
      </c>
      <c r="M1410" t="s">
        <v>184</v>
      </c>
      <c r="N1410" t="s">
        <v>5125</v>
      </c>
      <c r="O1410">
        <v>159.56</v>
      </c>
      <c r="P1410">
        <v>4</v>
      </c>
      <c r="Q1410">
        <v>0</v>
      </c>
      <c r="R1410">
        <v>59.04</v>
      </c>
      <c r="S1410" s="1">
        <v>42771</v>
      </c>
      <c r="T1410">
        <v>2017</v>
      </c>
      <c r="U1410" s="1">
        <v>42860</v>
      </c>
    </row>
    <row r="1411" spans="1:21" x14ac:dyDescent="0.3">
      <c r="A1411" t="s">
        <v>5126</v>
      </c>
      <c r="B1411" t="s">
        <v>35</v>
      </c>
      <c r="C1411" t="s">
        <v>2317</v>
      </c>
      <c r="D1411" t="s">
        <v>2318</v>
      </c>
      <c r="E1411" t="s">
        <v>38</v>
      </c>
      <c r="F1411" t="s">
        <v>26</v>
      </c>
      <c r="G1411" t="s">
        <v>5127</v>
      </c>
      <c r="H1411" t="s">
        <v>103</v>
      </c>
      <c r="I1411">
        <v>33407</v>
      </c>
      <c r="J1411" t="s">
        <v>41</v>
      </c>
      <c r="K1411" t="s">
        <v>5128</v>
      </c>
      <c r="L1411" t="s">
        <v>91</v>
      </c>
      <c r="M1411" t="s">
        <v>92</v>
      </c>
      <c r="N1411" t="s">
        <v>5129</v>
      </c>
      <c r="O1411">
        <v>55.98</v>
      </c>
      <c r="P1411">
        <v>2</v>
      </c>
      <c r="Q1411">
        <v>0.2</v>
      </c>
      <c r="R1411">
        <v>4.2</v>
      </c>
      <c r="S1411" s="1">
        <v>42344</v>
      </c>
      <c r="T1411">
        <v>2015</v>
      </c>
      <c r="U1411" s="1">
        <v>42344</v>
      </c>
    </row>
    <row r="1412" spans="1:21" x14ac:dyDescent="0.3">
      <c r="A1412" t="s">
        <v>5130</v>
      </c>
      <c r="B1412" t="s">
        <v>35</v>
      </c>
      <c r="C1412" t="s">
        <v>3630</v>
      </c>
      <c r="D1412" t="s">
        <v>3631</v>
      </c>
      <c r="E1412" t="s">
        <v>25</v>
      </c>
      <c r="F1412" t="s">
        <v>26</v>
      </c>
      <c r="G1412" t="s">
        <v>3144</v>
      </c>
      <c r="H1412" t="s">
        <v>28</v>
      </c>
      <c r="I1412">
        <v>95823</v>
      </c>
      <c r="J1412" t="s">
        <v>29</v>
      </c>
      <c r="K1412" t="s">
        <v>4841</v>
      </c>
      <c r="L1412" t="s">
        <v>74</v>
      </c>
      <c r="M1412" t="s">
        <v>146</v>
      </c>
      <c r="N1412" t="s">
        <v>4842</v>
      </c>
      <c r="O1412">
        <v>1403.92</v>
      </c>
      <c r="P1412">
        <v>5</v>
      </c>
      <c r="Q1412">
        <v>0.2</v>
      </c>
      <c r="R1412">
        <v>70.2</v>
      </c>
      <c r="S1412" s="1">
        <v>41989</v>
      </c>
      <c r="T1412">
        <v>2014</v>
      </c>
      <c r="U1412" s="1">
        <v>41994</v>
      </c>
    </row>
    <row r="1413" spans="1:21" x14ac:dyDescent="0.3">
      <c r="A1413" t="s">
        <v>5131</v>
      </c>
      <c r="B1413" t="s">
        <v>22</v>
      </c>
      <c r="C1413" t="s">
        <v>1298</v>
      </c>
      <c r="D1413" t="s">
        <v>1299</v>
      </c>
      <c r="E1413" t="s">
        <v>38</v>
      </c>
      <c r="F1413" t="s">
        <v>26</v>
      </c>
      <c r="G1413" t="s">
        <v>48</v>
      </c>
      <c r="H1413" t="s">
        <v>49</v>
      </c>
      <c r="I1413">
        <v>98115</v>
      </c>
      <c r="J1413" t="s">
        <v>29</v>
      </c>
      <c r="K1413" t="s">
        <v>5132</v>
      </c>
      <c r="L1413" t="s">
        <v>31</v>
      </c>
      <c r="M1413" t="s">
        <v>446</v>
      </c>
      <c r="N1413" t="s">
        <v>5133</v>
      </c>
      <c r="O1413">
        <v>28.8</v>
      </c>
      <c r="P1413">
        <v>3</v>
      </c>
      <c r="Q1413">
        <v>0</v>
      </c>
      <c r="R1413">
        <v>0.86</v>
      </c>
      <c r="S1413" s="1">
        <v>42476</v>
      </c>
      <c r="T1413">
        <v>2016</v>
      </c>
      <c r="U1413" s="1">
        <v>42478</v>
      </c>
    </row>
    <row r="1414" spans="1:21" x14ac:dyDescent="0.3">
      <c r="A1414" t="s">
        <v>5134</v>
      </c>
      <c r="B1414" t="s">
        <v>35</v>
      </c>
      <c r="C1414" t="s">
        <v>5135</v>
      </c>
      <c r="D1414" t="s">
        <v>5136</v>
      </c>
      <c r="E1414" t="s">
        <v>38</v>
      </c>
      <c r="F1414" t="s">
        <v>26</v>
      </c>
      <c r="G1414" t="s">
        <v>4378</v>
      </c>
      <c r="H1414" t="s">
        <v>28</v>
      </c>
      <c r="I1414">
        <v>93101</v>
      </c>
      <c r="J1414" t="s">
        <v>29</v>
      </c>
      <c r="K1414" t="s">
        <v>5137</v>
      </c>
      <c r="L1414" t="s">
        <v>31</v>
      </c>
      <c r="M1414" t="s">
        <v>171</v>
      </c>
      <c r="N1414" t="s">
        <v>5138</v>
      </c>
      <c r="O1414">
        <v>356.79</v>
      </c>
      <c r="P1414">
        <v>7</v>
      </c>
      <c r="Q1414">
        <v>0</v>
      </c>
      <c r="R1414">
        <v>99.9</v>
      </c>
      <c r="S1414" s="1">
        <v>42792</v>
      </c>
      <c r="T1414">
        <v>2017</v>
      </c>
      <c r="U1414" s="1">
        <v>42792</v>
      </c>
    </row>
    <row r="1415" spans="1:21" x14ac:dyDescent="0.3">
      <c r="A1415" t="s">
        <v>5139</v>
      </c>
      <c r="B1415" t="s">
        <v>35</v>
      </c>
      <c r="C1415" t="s">
        <v>2982</v>
      </c>
      <c r="D1415" t="s">
        <v>2983</v>
      </c>
      <c r="E1415" t="s">
        <v>80</v>
      </c>
      <c r="F1415" t="s">
        <v>26</v>
      </c>
      <c r="G1415" t="s">
        <v>124</v>
      </c>
      <c r="H1415" t="s">
        <v>125</v>
      </c>
      <c r="I1415">
        <v>10011</v>
      </c>
      <c r="J1415" t="s">
        <v>126</v>
      </c>
      <c r="K1415" t="s">
        <v>5140</v>
      </c>
      <c r="L1415" t="s">
        <v>31</v>
      </c>
      <c r="M1415" t="s">
        <v>140</v>
      </c>
      <c r="N1415" t="s">
        <v>5141</v>
      </c>
      <c r="O1415">
        <v>16.98</v>
      </c>
      <c r="P1415">
        <v>1</v>
      </c>
      <c r="Q1415">
        <v>0</v>
      </c>
      <c r="R1415">
        <v>8.49</v>
      </c>
      <c r="S1415" s="1">
        <v>42829</v>
      </c>
      <c r="T1415">
        <v>2017</v>
      </c>
      <c r="U1415" s="1">
        <v>43012</v>
      </c>
    </row>
    <row r="1416" spans="1:21" x14ac:dyDescent="0.3">
      <c r="A1416" t="s">
        <v>5142</v>
      </c>
      <c r="B1416" t="s">
        <v>35</v>
      </c>
      <c r="C1416" t="s">
        <v>4742</v>
      </c>
      <c r="D1416" t="s">
        <v>4743</v>
      </c>
      <c r="E1416" t="s">
        <v>38</v>
      </c>
      <c r="F1416" t="s">
        <v>26</v>
      </c>
      <c r="G1416" t="s">
        <v>27</v>
      </c>
      <c r="H1416" t="s">
        <v>28</v>
      </c>
      <c r="I1416">
        <v>90032</v>
      </c>
      <c r="J1416" t="s">
        <v>29</v>
      </c>
      <c r="K1416" t="s">
        <v>4227</v>
      </c>
      <c r="L1416" t="s">
        <v>31</v>
      </c>
      <c r="M1416" t="s">
        <v>32</v>
      </c>
      <c r="N1416" t="s">
        <v>4228</v>
      </c>
      <c r="O1416">
        <v>18.899999999999999</v>
      </c>
      <c r="P1416">
        <v>3</v>
      </c>
      <c r="Q1416">
        <v>0</v>
      </c>
      <c r="R1416">
        <v>8.69</v>
      </c>
      <c r="S1416" s="1">
        <v>42579</v>
      </c>
      <c r="T1416">
        <v>2016</v>
      </c>
      <c r="U1416" s="1">
        <v>42579</v>
      </c>
    </row>
    <row r="1417" spans="1:21" x14ac:dyDescent="0.3">
      <c r="A1417" t="s">
        <v>5143</v>
      </c>
      <c r="B1417" t="s">
        <v>724</v>
      </c>
      <c r="C1417" t="s">
        <v>1703</v>
      </c>
      <c r="D1417" t="s">
        <v>1704</v>
      </c>
      <c r="E1417" t="s">
        <v>38</v>
      </c>
      <c r="F1417" t="s">
        <v>26</v>
      </c>
      <c r="G1417" t="s">
        <v>3790</v>
      </c>
      <c r="H1417" t="s">
        <v>82</v>
      </c>
      <c r="I1417">
        <v>79907</v>
      </c>
      <c r="J1417" t="s">
        <v>58</v>
      </c>
      <c r="K1417" t="s">
        <v>4588</v>
      </c>
      <c r="L1417" t="s">
        <v>31</v>
      </c>
      <c r="M1417" t="s">
        <v>43</v>
      </c>
      <c r="N1417" t="s">
        <v>4589</v>
      </c>
      <c r="O1417">
        <v>36.54</v>
      </c>
      <c r="P1417">
        <v>2</v>
      </c>
      <c r="Q1417">
        <v>0.2</v>
      </c>
      <c r="R1417">
        <v>11.88</v>
      </c>
      <c r="S1417" s="1">
        <v>41805</v>
      </c>
      <c r="T1417">
        <v>2014</v>
      </c>
      <c r="U1417" s="1">
        <v>41805</v>
      </c>
    </row>
    <row r="1418" spans="1:21" x14ac:dyDescent="0.3">
      <c r="A1418" t="s">
        <v>5144</v>
      </c>
      <c r="B1418" t="s">
        <v>35</v>
      </c>
      <c r="C1418" t="s">
        <v>2385</v>
      </c>
      <c r="D1418" t="s">
        <v>2386</v>
      </c>
      <c r="E1418" t="s">
        <v>38</v>
      </c>
      <c r="F1418" t="s">
        <v>26</v>
      </c>
      <c r="G1418" t="s">
        <v>48</v>
      </c>
      <c r="H1418" t="s">
        <v>49</v>
      </c>
      <c r="I1418">
        <v>98105</v>
      </c>
      <c r="J1418" t="s">
        <v>29</v>
      </c>
      <c r="K1418" t="s">
        <v>5145</v>
      </c>
      <c r="L1418" t="s">
        <v>91</v>
      </c>
      <c r="M1418" t="s">
        <v>184</v>
      </c>
      <c r="N1418" t="s">
        <v>5146</v>
      </c>
      <c r="O1418">
        <v>479.72</v>
      </c>
      <c r="P1418">
        <v>4</v>
      </c>
      <c r="Q1418">
        <v>0</v>
      </c>
      <c r="R1418">
        <v>52.77</v>
      </c>
      <c r="S1418" s="1">
        <v>42501</v>
      </c>
      <c r="T1418">
        <v>2016</v>
      </c>
      <c r="U1418" s="1">
        <v>42624</v>
      </c>
    </row>
    <row r="1419" spans="1:21" x14ac:dyDescent="0.3">
      <c r="A1419" t="s">
        <v>5147</v>
      </c>
      <c r="B1419" t="s">
        <v>35</v>
      </c>
      <c r="C1419" t="s">
        <v>5148</v>
      </c>
      <c r="D1419" t="s">
        <v>5149</v>
      </c>
      <c r="E1419" t="s">
        <v>38</v>
      </c>
      <c r="F1419" t="s">
        <v>26</v>
      </c>
      <c r="G1419" t="s">
        <v>27</v>
      </c>
      <c r="H1419" t="s">
        <v>28</v>
      </c>
      <c r="I1419">
        <v>90032</v>
      </c>
      <c r="J1419" t="s">
        <v>29</v>
      </c>
      <c r="K1419" t="s">
        <v>5150</v>
      </c>
      <c r="L1419" t="s">
        <v>91</v>
      </c>
      <c r="M1419" t="s">
        <v>92</v>
      </c>
      <c r="N1419" t="s">
        <v>5151</v>
      </c>
      <c r="O1419">
        <v>623.96</v>
      </c>
      <c r="P1419">
        <v>5</v>
      </c>
      <c r="Q1419">
        <v>0.2</v>
      </c>
      <c r="R1419">
        <v>39</v>
      </c>
      <c r="S1419" s="1">
        <v>42210</v>
      </c>
      <c r="T1419">
        <v>2015</v>
      </c>
      <c r="U1419" s="1">
        <v>42215</v>
      </c>
    </row>
    <row r="1420" spans="1:21" x14ac:dyDescent="0.3">
      <c r="A1420" t="s">
        <v>5152</v>
      </c>
      <c r="B1420" t="s">
        <v>35</v>
      </c>
      <c r="C1420" t="s">
        <v>5153</v>
      </c>
      <c r="D1420" t="s">
        <v>5154</v>
      </c>
      <c r="E1420" t="s">
        <v>25</v>
      </c>
      <c r="F1420" t="s">
        <v>26</v>
      </c>
      <c r="G1420" t="s">
        <v>219</v>
      </c>
      <c r="H1420" t="s">
        <v>768</v>
      </c>
      <c r="I1420">
        <v>19711</v>
      </c>
      <c r="J1420" t="s">
        <v>126</v>
      </c>
      <c r="K1420" t="s">
        <v>4598</v>
      </c>
      <c r="L1420" t="s">
        <v>31</v>
      </c>
      <c r="M1420" t="s">
        <v>51</v>
      </c>
      <c r="N1420" t="s">
        <v>4599</v>
      </c>
      <c r="O1420">
        <v>11.12</v>
      </c>
      <c r="P1420">
        <v>4</v>
      </c>
      <c r="Q1420">
        <v>0</v>
      </c>
      <c r="R1420">
        <v>5.45</v>
      </c>
      <c r="S1420" s="1">
        <v>41905</v>
      </c>
      <c r="T1420">
        <v>2014</v>
      </c>
      <c r="U1420" s="1">
        <v>41909</v>
      </c>
    </row>
    <row r="1421" spans="1:21" x14ac:dyDescent="0.3">
      <c r="A1421" t="s">
        <v>5155</v>
      </c>
      <c r="B1421" t="s">
        <v>35</v>
      </c>
      <c r="C1421" t="s">
        <v>3781</v>
      </c>
      <c r="D1421" t="s">
        <v>3782</v>
      </c>
      <c r="E1421" t="s">
        <v>25</v>
      </c>
      <c r="F1421" t="s">
        <v>26</v>
      </c>
      <c r="G1421" t="s">
        <v>313</v>
      </c>
      <c r="H1421" t="s">
        <v>82</v>
      </c>
      <c r="I1421">
        <v>75217</v>
      </c>
      <c r="J1421" t="s">
        <v>58</v>
      </c>
      <c r="K1421" t="s">
        <v>5156</v>
      </c>
      <c r="L1421" t="s">
        <v>91</v>
      </c>
      <c r="M1421" t="s">
        <v>501</v>
      </c>
      <c r="N1421" t="s">
        <v>5157</v>
      </c>
      <c r="O1421">
        <v>479.99</v>
      </c>
      <c r="P1421">
        <v>2</v>
      </c>
      <c r="Q1421">
        <v>0.4</v>
      </c>
      <c r="R1421">
        <v>56</v>
      </c>
      <c r="S1421" s="1">
        <v>42328</v>
      </c>
      <c r="T1421">
        <v>2015</v>
      </c>
      <c r="U1421" s="1">
        <v>42332</v>
      </c>
    </row>
    <row r="1422" spans="1:21" x14ac:dyDescent="0.3">
      <c r="A1422" t="s">
        <v>5158</v>
      </c>
      <c r="B1422" t="s">
        <v>35</v>
      </c>
      <c r="C1422" t="s">
        <v>920</v>
      </c>
      <c r="D1422" t="s">
        <v>921</v>
      </c>
      <c r="E1422" t="s">
        <v>25</v>
      </c>
      <c r="F1422" t="s">
        <v>26</v>
      </c>
      <c r="G1422" t="s">
        <v>27</v>
      </c>
      <c r="H1422" t="s">
        <v>28</v>
      </c>
      <c r="I1422">
        <v>90004</v>
      </c>
      <c r="J1422" t="s">
        <v>29</v>
      </c>
      <c r="K1422" t="s">
        <v>3656</v>
      </c>
      <c r="L1422" t="s">
        <v>31</v>
      </c>
      <c r="M1422" t="s">
        <v>140</v>
      </c>
      <c r="N1422" t="s">
        <v>3657</v>
      </c>
      <c r="O1422">
        <v>21.34</v>
      </c>
      <c r="P1422">
        <v>2</v>
      </c>
      <c r="Q1422">
        <v>0</v>
      </c>
      <c r="R1422">
        <v>9.82</v>
      </c>
      <c r="S1422" s="1">
        <v>42119</v>
      </c>
      <c r="T1422">
        <v>2015</v>
      </c>
      <c r="U1422" s="1">
        <v>42119</v>
      </c>
    </row>
    <row r="1423" spans="1:21" x14ac:dyDescent="0.3">
      <c r="A1423" t="s">
        <v>5159</v>
      </c>
      <c r="B1423" t="s">
        <v>724</v>
      </c>
      <c r="C1423" t="s">
        <v>1030</v>
      </c>
      <c r="D1423" t="s">
        <v>1031</v>
      </c>
      <c r="E1423" t="s">
        <v>80</v>
      </c>
      <c r="F1423" t="s">
        <v>26</v>
      </c>
      <c r="G1423" t="s">
        <v>2954</v>
      </c>
      <c r="H1423" t="s">
        <v>28</v>
      </c>
      <c r="I1423">
        <v>92503</v>
      </c>
      <c r="J1423" t="s">
        <v>29</v>
      </c>
      <c r="K1423" t="s">
        <v>5160</v>
      </c>
      <c r="L1423" t="s">
        <v>31</v>
      </c>
      <c r="M1423" t="s">
        <v>227</v>
      </c>
      <c r="N1423" t="s">
        <v>5161</v>
      </c>
      <c r="O1423">
        <v>7.8</v>
      </c>
      <c r="P1423">
        <v>3</v>
      </c>
      <c r="Q1423">
        <v>0</v>
      </c>
      <c r="R1423">
        <v>2.11</v>
      </c>
      <c r="S1423" s="1">
        <v>43019</v>
      </c>
      <c r="T1423">
        <v>2017</v>
      </c>
      <c r="U1423" s="1">
        <v>43019</v>
      </c>
    </row>
    <row r="1424" spans="1:21" x14ac:dyDescent="0.3">
      <c r="A1424" t="s">
        <v>5162</v>
      </c>
      <c r="B1424" t="s">
        <v>22</v>
      </c>
      <c r="C1424" t="s">
        <v>2257</v>
      </c>
      <c r="D1424" t="s">
        <v>2258</v>
      </c>
      <c r="E1424" t="s">
        <v>25</v>
      </c>
      <c r="F1424" t="s">
        <v>26</v>
      </c>
      <c r="G1424" t="s">
        <v>124</v>
      </c>
      <c r="H1424" t="s">
        <v>125</v>
      </c>
      <c r="I1424">
        <v>10011</v>
      </c>
      <c r="J1424" t="s">
        <v>126</v>
      </c>
      <c r="K1424" t="s">
        <v>1226</v>
      </c>
      <c r="L1424" t="s">
        <v>91</v>
      </c>
      <c r="M1424" t="s">
        <v>92</v>
      </c>
      <c r="N1424" t="s">
        <v>1227</v>
      </c>
      <c r="O1424">
        <v>824.97</v>
      </c>
      <c r="P1424">
        <v>3</v>
      </c>
      <c r="Q1424">
        <v>0</v>
      </c>
      <c r="R1424">
        <v>214.49</v>
      </c>
      <c r="S1424" s="1">
        <v>42293</v>
      </c>
      <c r="T1424">
        <v>2015</v>
      </c>
      <c r="U1424" s="1">
        <v>42297</v>
      </c>
    </row>
    <row r="1425" spans="1:21" x14ac:dyDescent="0.3">
      <c r="A1425" t="s">
        <v>5163</v>
      </c>
      <c r="B1425" t="s">
        <v>22</v>
      </c>
      <c r="C1425" t="s">
        <v>3813</v>
      </c>
      <c r="D1425" t="s">
        <v>3814</v>
      </c>
      <c r="E1425" t="s">
        <v>38</v>
      </c>
      <c r="F1425" t="s">
        <v>26</v>
      </c>
      <c r="G1425" t="s">
        <v>5164</v>
      </c>
      <c r="H1425" t="s">
        <v>49</v>
      </c>
      <c r="I1425">
        <v>98632</v>
      </c>
      <c r="J1425" t="s">
        <v>29</v>
      </c>
      <c r="K1425" t="s">
        <v>769</v>
      </c>
      <c r="L1425" t="s">
        <v>74</v>
      </c>
      <c r="M1425" t="s">
        <v>157</v>
      </c>
      <c r="N1425" t="s">
        <v>770</v>
      </c>
      <c r="O1425">
        <v>24.85</v>
      </c>
      <c r="P1425">
        <v>5</v>
      </c>
      <c r="Q1425">
        <v>0</v>
      </c>
      <c r="R1425">
        <v>7.7</v>
      </c>
      <c r="S1425" s="1">
        <v>42644</v>
      </c>
      <c r="T1425">
        <v>2016</v>
      </c>
      <c r="U1425" s="1">
        <v>42644</v>
      </c>
    </row>
    <row r="1426" spans="1:21" x14ac:dyDescent="0.3">
      <c r="A1426" t="s">
        <v>5165</v>
      </c>
      <c r="B1426" t="s">
        <v>35</v>
      </c>
      <c r="C1426" t="s">
        <v>666</v>
      </c>
      <c r="D1426" t="s">
        <v>667</v>
      </c>
      <c r="E1426" t="s">
        <v>38</v>
      </c>
      <c r="F1426" t="s">
        <v>26</v>
      </c>
      <c r="G1426" t="s">
        <v>81</v>
      </c>
      <c r="H1426" t="s">
        <v>82</v>
      </c>
      <c r="I1426">
        <v>77095</v>
      </c>
      <c r="J1426" t="s">
        <v>58</v>
      </c>
      <c r="K1426" t="s">
        <v>5166</v>
      </c>
      <c r="L1426" t="s">
        <v>31</v>
      </c>
      <c r="M1426" t="s">
        <v>227</v>
      </c>
      <c r="N1426" t="s">
        <v>5167</v>
      </c>
      <c r="O1426">
        <v>31.74</v>
      </c>
      <c r="P1426">
        <v>2</v>
      </c>
      <c r="Q1426">
        <v>0.2</v>
      </c>
      <c r="R1426">
        <v>8.33</v>
      </c>
      <c r="S1426" s="1">
        <v>42993</v>
      </c>
      <c r="T1426">
        <v>2017</v>
      </c>
      <c r="U1426" s="1">
        <v>42997</v>
      </c>
    </row>
    <row r="1427" spans="1:21" x14ac:dyDescent="0.3">
      <c r="A1427" t="s">
        <v>5168</v>
      </c>
      <c r="B1427" t="s">
        <v>114</v>
      </c>
      <c r="C1427" t="s">
        <v>1553</v>
      </c>
      <c r="D1427" t="s">
        <v>1554</v>
      </c>
      <c r="E1427" t="s">
        <v>38</v>
      </c>
      <c r="F1427" t="s">
        <v>26</v>
      </c>
      <c r="G1427" t="s">
        <v>3498</v>
      </c>
      <c r="H1427" t="s">
        <v>567</v>
      </c>
      <c r="I1427">
        <v>72401</v>
      </c>
      <c r="J1427" t="s">
        <v>41</v>
      </c>
      <c r="K1427" t="s">
        <v>3281</v>
      </c>
      <c r="L1427" t="s">
        <v>91</v>
      </c>
      <c r="M1427" t="s">
        <v>92</v>
      </c>
      <c r="N1427" t="s">
        <v>3282</v>
      </c>
      <c r="O1427">
        <v>59.98</v>
      </c>
      <c r="P1427">
        <v>2</v>
      </c>
      <c r="Q1427">
        <v>0</v>
      </c>
      <c r="R1427">
        <v>17.989999999999998</v>
      </c>
      <c r="S1427" s="1">
        <v>42699</v>
      </c>
      <c r="T1427">
        <v>2016</v>
      </c>
      <c r="U1427" s="1">
        <v>42702</v>
      </c>
    </row>
    <row r="1428" spans="1:21" x14ac:dyDescent="0.3">
      <c r="A1428" t="s">
        <v>5169</v>
      </c>
      <c r="B1428" t="s">
        <v>22</v>
      </c>
      <c r="C1428" t="s">
        <v>4195</v>
      </c>
      <c r="D1428" t="s">
        <v>4196</v>
      </c>
      <c r="E1428" t="s">
        <v>38</v>
      </c>
      <c r="F1428" t="s">
        <v>26</v>
      </c>
      <c r="G1428" t="s">
        <v>823</v>
      </c>
      <c r="H1428" t="s">
        <v>689</v>
      </c>
      <c r="I1428">
        <v>30318</v>
      </c>
      <c r="J1428" t="s">
        <v>41</v>
      </c>
      <c r="K1428" t="s">
        <v>5170</v>
      </c>
      <c r="L1428" t="s">
        <v>31</v>
      </c>
      <c r="M1428" t="s">
        <v>43</v>
      </c>
      <c r="N1428" t="s">
        <v>5171</v>
      </c>
      <c r="O1428">
        <v>48.87</v>
      </c>
      <c r="P1428">
        <v>9</v>
      </c>
      <c r="Q1428">
        <v>0</v>
      </c>
      <c r="R1428">
        <v>23.95</v>
      </c>
      <c r="S1428" s="1">
        <v>43064</v>
      </c>
      <c r="T1428">
        <v>2017</v>
      </c>
      <c r="U1428" s="1">
        <v>43068</v>
      </c>
    </row>
    <row r="1429" spans="1:21" x14ac:dyDescent="0.3">
      <c r="A1429" t="s">
        <v>5172</v>
      </c>
      <c r="B1429" t="s">
        <v>35</v>
      </c>
      <c r="C1429" t="s">
        <v>5173</v>
      </c>
      <c r="D1429" t="s">
        <v>5174</v>
      </c>
      <c r="E1429" t="s">
        <v>38</v>
      </c>
      <c r="F1429" t="s">
        <v>26</v>
      </c>
      <c r="G1429" t="s">
        <v>27</v>
      </c>
      <c r="H1429" t="s">
        <v>28</v>
      </c>
      <c r="I1429">
        <v>90036</v>
      </c>
      <c r="J1429" t="s">
        <v>29</v>
      </c>
      <c r="K1429" t="s">
        <v>3887</v>
      </c>
      <c r="L1429" t="s">
        <v>31</v>
      </c>
      <c r="M1429" t="s">
        <v>43</v>
      </c>
      <c r="N1429" t="s">
        <v>3888</v>
      </c>
      <c r="O1429">
        <v>154.9</v>
      </c>
      <c r="P1429">
        <v>5</v>
      </c>
      <c r="Q1429">
        <v>0</v>
      </c>
      <c r="R1429">
        <v>69.709999999999994</v>
      </c>
      <c r="S1429" s="1">
        <v>42749</v>
      </c>
      <c r="T1429">
        <v>2017</v>
      </c>
      <c r="U1429" s="1">
        <v>42754</v>
      </c>
    </row>
    <row r="1430" spans="1:21" x14ac:dyDescent="0.3">
      <c r="A1430" t="s">
        <v>5175</v>
      </c>
      <c r="B1430" t="s">
        <v>22</v>
      </c>
      <c r="C1430" t="s">
        <v>515</v>
      </c>
      <c r="D1430" t="s">
        <v>516</v>
      </c>
      <c r="E1430" t="s">
        <v>25</v>
      </c>
      <c r="F1430" t="s">
        <v>26</v>
      </c>
      <c r="G1430" t="s">
        <v>2398</v>
      </c>
      <c r="H1430" t="s">
        <v>103</v>
      </c>
      <c r="I1430">
        <v>33311</v>
      </c>
      <c r="J1430" t="s">
        <v>41</v>
      </c>
      <c r="K1430" t="s">
        <v>5176</v>
      </c>
      <c r="L1430" t="s">
        <v>31</v>
      </c>
      <c r="M1430" t="s">
        <v>171</v>
      </c>
      <c r="N1430" t="s">
        <v>5177</v>
      </c>
      <c r="O1430">
        <v>1158.1199999999999</v>
      </c>
      <c r="P1430">
        <v>5</v>
      </c>
      <c r="Q1430">
        <v>0.2</v>
      </c>
      <c r="R1430">
        <v>130.29</v>
      </c>
      <c r="S1430" s="1">
        <v>43050</v>
      </c>
      <c r="T1430">
        <v>2017</v>
      </c>
      <c r="U1430" s="1">
        <v>43055</v>
      </c>
    </row>
    <row r="1431" spans="1:21" x14ac:dyDescent="0.3">
      <c r="A1431" t="s">
        <v>5178</v>
      </c>
      <c r="B1431" t="s">
        <v>35</v>
      </c>
      <c r="C1431" t="s">
        <v>2465</v>
      </c>
      <c r="D1431" t="s">
        <v>2466</v>
      </c>
      <c r="E1431" t="s">
        <v>25</v>
      </c>
      <c r="F1431" t="s">
        <v>26</v>
      </c>
      <c r="G1431" t="s">
        <v>438</v>
      </c>
      <c r="H1431" t="s">
        <v>439</v>
      </c>
      <c r="I1431">
        <v>89115</v>
      </c>
      <c r="J1431" t="s">
        <v>29</v>
      </c>
      <c r="K1431" t="s">
        <v>5179</v>
      </c>
      <c r="L1431" t="s">
        <v>31</v>
      </c>
      <c r="M1431" t="s">
        <v>171</v>
      </c>
      <c r="N1431" t="s">
        <v>5180</v>
      </c>
      <c r="O1431">
        <v>31.08</v>
      </c>
      <c r="P1431">
        <v>4</v>
      </c>
      <c r="Q1431">
        <v>0</v>
      </c>
      <c r="R1431">
        <v>8.39</v>
      </c>
      <c r="S1431" s="1">
        <v>42327</v>
      </c>
      <c r="T1431">
        <v>2015</v>
      </c>
      <c r="U1431" s="1">
        <v>42334</v>
      </c>
    </row>
    <row r="1432" spans="1:21" x14ac:dyDescent="0.3">
      <c r="A1432" t="s">
        <v>5181</v>
      </c>
      <c r="B1432" t="s">
        <v>35</v>
      </c>
      <c r="C1432" t="s">
        <v>5077</v>
      </c>
      <c r="D1432" t="s">
        <v>5078</v>
      </c>
      <c r="E1432" t="s">
        <v>80</v>
      </c>
      <c r="F1432" t="s">
        <v>26</v>
      </c>
      <c r="G1432" t="s">
        <v>1540</v>
      </c>
      <c r="H1432" t="s">
        <v>28</v>
      </c>
      <c r="I1432">
        <v>92677</v>
      </c>
      <c r="J1432" t="s">
        <v>29</v>
      </c>
      <c r="K1432" t="s">
        <v>5182</v>
      </c>
      <c r="L1432" t="s">
        <v>31</v>
      </c>
      <c r="M1432" t="s">
        <v>43</v>
      </c>
      <c r="N1432" t="s">
        <v>5183</v>
      </c>
      <c r="O1432">
        <v>12.96</v>
      </c>
      <c r="P1432">
        <v>2</v>
      </c>
      <c r="Q1432">
        <v>0</v>
      </c>
      <c r="R1432">
        <v>6.35</v>
      </c>
      <c r="S1432" s="1">
        <v>42629</v>
      </c>
      <c r="T1432">
        <v>2016</v>
      </c>
      <c r="U1432" s="1">
        <v>42635</v>
      </c>
    </row>
    <row r="1433" spans="1:21" x14ac:dyDescent="0.3">
      <c r="A1433" t="s">
        <v>5184</v>
      </c>
      <c r="B1433" t="s">
        <v>35</v>
      </c>
      <c r="C1433" t="s">
        <v>4251</v>
      </c>
      <c r="D1433" t="s">
        <v>4252</v>
      </c>
      <c r="E1433" t="s">
        <v>25</v>
      </c>
      <c r="F1433" t="s">
        <v>26</v>
      </c>
      <c r="G1433" t="s">
        <v>5185</v>
      </c>
      <c r="H1433" t="s">
        <v>82</v>
      </c>
      <c r="I1433">
        <v>77642</v>
      </c>
      <c r="J1433" t="s">
        <v>58</v>
      </c>
      <c r="K1433" t="s">
        <v>2685</v>
      </c>
      <c r="L1433" t="s">
        <v>31</v>
      </c>
      <c r="M1433" t="s">
        <v>43</v>
      </c>
      <c r="N1433" t="s">
        <v>2686</v>
      </c>
      <c r="O1433">
        <v>5.18</v>
      </c>
      <c r="P1433">
        <v>1</v>
      </c>
      <c r="Q1433">
        <v>0.2</v>
      </c>
      <c r="R1433">
        <v>1.81</v>
      </c>
      <c r="S1433" s="1">
        <v>41996</v>
      </c>
      <c r="T1433">
        <v>2014</v>
      </c>
      <c r="U1433" s="1">
        <v>42001</v>
      </c>
    </row>
    <row r="1434" spans="1:21" x14ac:dyDescent="0.3">
      <c r="A1434" t="s">
        <v>5186</v>
      </c>
      <c r="B1434" t="s">
        <v>35</v>
      </c>
      <c r="C1434" t="s">
        <v>1640</v>
      </c>
      <c r="D1434" t="s">
        <v>1641</v>
      </c>
      <c r="E1434" t="s">
        <v>38</v>
      </c>
      <c r="F1434" t="s">
        <v>26</v>
      </c>
      <c r="G1434" t="s">
        <v>124</v>
      </c>
      <c r="H1434" t="s">
        <v>125</v>
      </c>
      <c r="I1434">
        <v>10009</v>
      </c>
      <c r="J1434" t="s">
        <v>126</v>
      </c>
      <c r="K1434" t="s">
        <v>5187</v>
      </c>
      <c r="L1434" t="s">
        <v>74</v>
      </c>
      <c r="M1434" t="s">
        <v>146</v>
      </c>
      <c r="N1434" t="s">
        <v>5188</v>
      </c>
      <c r="O1434">
        <v>205.16</v>
      </c>
      <c r="P1434">
        <v>2</v>
      </c>
      <c r="Q1434">
        <v>0.1</v>
      </c>
      <c r="R1434">
        <v>13.68</v>
      </c>
      <c r="S1434" s="1">
        <v>42015</v>
      </c>
      <c r="T1434">
        <v>2015</v>
      </c>
      <c r="U1434" s="1">
        <v>42135</v>
      </c>
    </row>
    <row r="1435" spans="1:21" x14ac:dyDescent="0.3">
      <c r="A1435" t="s">
        <v>5189</v>
      </c>
      <c r="B1435" t="s">
        <v>22</v>
      </c>
      <c r="C1435" t="s">
        <v>2396</v>
      </c>
      <c r="D1435" t="s">
        <v>2397</v>
      </c>
      <c r="E1435" t="s">
        <v>80</v>
      </c>
      <c r="F1435" t="s">
        <v>26</v>
      </c>
      <c r="G1435" t="s">
        <v>2072</v>
      </c>
      <c r="H1435" t="s">
        <v>28</v>
      </c>
      <c r="I1435">
        <v>93905</v>
      </c>
      <c r="J1435" t="s">
        <v>29</v>
      </c>
      <c r="K1435" t="s">
        <v>5190</v>
      </c>
      <c r="L1435" t="s">
        <v>74</v>
      </c>
      <c r="M1435" t="s">
        <v>742</v>
      </c>
      <c r="N1435" t="s">
        <v>5191</v>
      </c>
      <c r="O1435">
        <v>148.26</v>
      </c>
      <c r="P1435">
        <v>3</v>
      </c>
      <c r="Q1435">
        <v>0.15</v>
      </c>
      <c r="R1435">
        <v>15.7</v>
      </c>
      <c r="S1435" s="1">
        <v>42990</v>
      </c>
      <c r="T1435">
        <v>2017</v>
      </c>
      <c r="U1435" s="1">
        <v>43051</v>
      </c>
    </row>
    <row r="1436" spans="1:21" x14ac:dyDescent="0.3">
      <c r="A1436" t="s">
        <v>5192</v>
      </c>
      <c r="B1436" t="s">
        <v>22</v>
      </c>
      <c r="C1436" t="s">
        <v>929</v>
      </c>
      <c r="D1436" t="s">
        <v>930</v>
      </c>
      <c r="E1436" t="s">
        <v>38</v>
      </c>
      <c r="F1436" t="s">
        <v>26</v>
      </c>
      <c r="G1436" t="s">
        <v>124</v>
      </c>
      <c r="H1436" t="s">
        <v>125</v>
      </c>
      <c r="I1436">
        <v>10035</v>
      </c>
      <c r="J1436" t="s">
        <v>126</v>
      </c>
      <c r="K1436" t="s">
        <v>3815</v>
      </c>
      <c r="L1436" t="s">
        <v>31</v>
      </c>
      <c r="M1436" t="s">
        <v>32</v>
      </c>
      <c r="N1436" t="s">
        <v>3816</v>
      </c>
      <c r="O1436">
        <v>25.83</v>
      </c>
      <c r="P1436">
        <v>7</v>
      </c>
      <c r="Q1436">
        <v>0</v>
      </c>
      <c r="R1436">
        <v>12.14</v>
      </c>
      <c r="S1436" s="1">
        <v>42544</v>
      </c>
      <c r="T1436">
        <v>2016</v>
      </c>
      <c r="U1436" s="1">
        <v>42548</v>
      </c>
    </row>
    <row r="1437" spans="1:21" x14ac:dyDescent="0.3">
      <c r="A1437" t="s">
        <v>5193</v>
      </c>
      <c r="B1437" t="s">
        <v>35</v>
      </c>
      <c r="C1437" t="s">
        <v>1691</v>
      </c>
      <c r="D1437" t="s">
        <v>1692</v>
      </c>
      <c r="E1437" t="s">
        <v>38</v>
      </c>
      <c r="F1437" t="s">
        <v>26</v>
      </c>
      <c r="G1437" t="s">
        <v>124</v>
      </c>
      <c r="H1437" t="s">
        <v>125</v>
      </c>
      <c r="I1437">
        <v>10011</v>
      </c>
      <c r="J1437" t="s">
        <v>126</v>
      </c>
      <c r="K1437" t="s">
        <v>3614</v>
      </c>
      <c r="L1437" t="s">
        <v>31</v>
      </c>
      <c r="M1437" t="s">
        <v>32</v>
      </c>
      <c r="N1437" t="s">
        <v>3615</v>
      </c>
      <c r="O1437">
        <v>5.22</v>
      </c>
      <c r="P1437">
        <v>2</v>
      </c>
      <c r="Q1437">
        <v>0</v>
      </c>
      <c r="R1437">
        <v>2.4</v>
      </c>
      <c r="S1437" s="1">
        <v>42764</v>
      </c>
      <c r="T1437">
        <v>2017</v>
      </c>
      <c r="U1437" s="1">
        <v>42857</v>
      </c>
    </row>
    <row r="1438" spans="1:21" x14ac:dyDescent="0.3">
      <c r="A1438" t="s">
        <v>5194</v>
      </c>
      <c r="B1438" t="s">
        <v>22</v>
      </c>
      <c r="C1438" t="s">
        <v>1789</v>
      </c>
      <c r="D1438" t="s">
        <v>1790</v>
      </c>
      <c r="E1438" t="s">
        <v>38</v>
      </c>
      <c r="F1438" t="s">
        <v>26</v>
      </c>
      <c r="G1438" t="s">
        <v>3177</v>
      </c>
      <c r="H1438" t="s">
        <v>1508</v>
      </c>
      <c r="I1438">
        <v>68025</v>
      </c>
      <c r="J1438" t="s">
        <v>58</v>
      </c>
      <c r="K1438" t="s">
        <v>1394</v>
      </c>
      <c r="L1438" t="s">
        <v>31</v>
      </c>
      <c r="M1438" t="s">
        <v>43</v>
      </c>
      <c r="N1438" t="s">
        <v>1395</v>
      </c>
      <c r="O1438">
        <v>33.9</v>
      </c>
      <c r="P1438">
        <v>5</v>
      </c>
      <c r="Q1438">
        <v>0</v>
      </c>
      <c r="R1438">
        <v>15.59</v>
      </c>
      <c r="S1438" s="1">
        <v>42724</v>
      </c>
      <c r="T1438">
        <v>2016</v>
      </c>
      <c r="U1438" s="1">
        <v>42727</v>
      </c>
    </row>
    <row r="1439" spans="1:21" x14ac:dyDescent="0.3">
      <c r="A1439" t="s">
        <v>5195</v>
      </c>
      <c r="B1439" t="s">
        <v>35</v>
      </c>
      <c r="C1439" t="s">
        <v>3951</v>
      </c>
      <c r="D1439" t="s">
        <v>3952</v>
      </c>
      <c r="E1439" t="s">
        <v>25</v>
      </c>
      <c r="F1439" t="s">
        <v>26</v>
      </c>
      <c r="G1439" t="s">
        <v>550</v>
      </c>
      <c r="H1439" t="s">
        <v>28</v>
      </c>
      <c r="I1439">
        <v>92105</v>
      </c>
      <c r="J1439" t="s">
        <v>29</v>
      </c>
      <c r="K1439" t="s">
        <v>854</v>
      </c>
      <c r="L1439" t="s">
        <v>74</v>
      </c>
      <c r="M1439" t="s">
        <v>146</v>
      </c>
      <c r="N1439" t="s">
        <v>855</v>
      </c>
      <c r="O1439">
        <v>523.39</v>
      </c>
      <c r="P1439">
        <v>3</v>
      </c>
      <c r="Q1439">
        <v>0.2</v>
      </c>
      <c r="R1439">
        <v>52.34</v>
      </c>
      <c r="S1439" s="1">
        <v>42989</v>
      </c>
      <c r="T1439">
        <v>2017</v>
      </c>
      <c r="U1439" s="1">
        <v>43052</v>
      </c>
    </row>
    <row r="1440" spans="1:21" x14ac:dyDescent="0.3">
      <c r="A1440" t="s">
        <v>5196</v>
      </c>
      <c r="B1440" t="s">
        <v>22</v>
      </c>
      <c r="C1440" t="s">
        <v>3917</v>
      </c>
      <c r="D1440" t="s">
        <v>3918</v>
      </c>
      <c r="E1440" t="s">
        <v>38</v>
      </c>
      <c r="F1440" t="s">
        <v>26</v>
      </c>
      <c r="G1440" t="s">
        <v>5197</v>
      </c>
      <c r="H1440" t="s">
        <v>103</v>
      </c>
      <c r="I1440">
        <v>33801</v>
      </c>
      <c r="J1440" t="s">
        <v>41</v>
      </c>
      <c r="K1440" t="s">
        <v>3795</v>
      </c>
      <c r="L1440" t="s">
        <v>91</v>
      </c>
      <c r="M1440" t="s">
        <v>805</v>
      </c>
      <c r="N1440" t="s">
        <v>3796</v>
      </c>
      <c r="O1440">
        <v>479.98</v>
      </c>
      <c r="P1440">
        <v>2</v>
      </c>
      <c r="Q1440">
        <v>0.2</v>
      </c>
      <c r="R1440">
        <v>90</v>
      </c>
      <c r="S1440" s="1">
        <v>41675</v>
      </c>
      <c r="T1440">
        <v>2014</v>
      </c>
      <c r="U1440" s="1">
        <v>41734</v>
      </c>
    </row>
    <row r="1441" spans="1:21" x14ac:dyDescent="0.3">
      <c r="A1441" t="s">
        <v>5198</v>
      </c>
      <c r="B1441" t="s">
        <v>35</v>
      </c>
      <c r="C1441" t="s">
        <v>2180</v>
      </c>
      <c r="D1441" t="s">
        <v>2181</v>
      </c>
      <c r="E1441" t="s">
        <v>25</v>
      </c>
      <c r="F1441" t="s">
        <v>26</v>
      </c>
      <c r="G1441" t="s">
        <v>313</v>
      </c>
      <c r="H1441" t="s">
        <v>82</v>
      </c>
      <c r="I1441">
        <v>75217</v>
      </c>
      <c r="J1441" t="s">
        <v>58</v>
      </c>
      <c r="K1441" t="s">
        <v>2724</v>
      </c>
      <c r="L1441" t="s">
        <v>31</v>
      </c>
      <c r="M1441" t="s">
        <v>43</v>
      </c>
      <c r="N1441" t="s">
        <v>2725</v>
      </c>
      <c r="O1441">
        <v>9.25</v>
      </c>
      <c r="P1441">
        <v>2</v>
      </c>
      <c r="Q1441">
        <v>0.2</v>
      </c>
      <c r="R1441">
        <v>3.35</v>
      </c>
      <c r="S1441" s="1">
        <v>42440</v>
      </c>
      <c r="T1441">
        <v>2016</v>
      </c>
      <c r="U1441" s="1">
        <v>42624</v>
      </c>
    </row>
    <row r="1442" spans="1:21" x14ac:dyDescent="0.3">
      <c r="A1442" t="s">
        <v>5199</v>
      </c>
      <c r="B1442" t="s">
        <v>114</v>
      </c>
      <c r="C1442" t="s">
        <v>1259</v>
      </c>
      <c r="D1442" t="s">
        <v>1260</v>
      </c>
      <c r="E1442" t="s">
        <v>38</v>
      </c>
      <c r="F1442" t="s">
        <v>26</v>
      </c>
      <c r="G1442" t="s">
        <v>3084</v>
      </c>
      <c r="H1442" t="s">
        <v>301</v>
      </c>
      <c r="I1442">
        <v>37211</v>
      </c>
      <c r="J1442" t="s">
        <v>41</v>
      </c>
      <c r="K1442" t="s">
        <v>4900</v>
      </c>
      <c r="L1442" t="s">
        <v>31</v>
      </c>
      <c r="M1442" t="s">
        <v>43</v>
      </c>
      <c r="N1442" t="s">
        <v>4901</v>
      </c>
      <c r="O1442">
        <v>15.55</v>
      </c>
      <c r="P1442">
        <v>3</v>
      </c>
      <c r="Q1442">
        <v>0.2</v>
      </c>
      <c r="R1442">
        <v>5.44</v>
      </c>
      <c r="S1442" s="1">
        <v>42596</v>
      </c>
      <c r="T1442">
        <v>2016</v>
      </c>
      <c r="U1442" s="1">
        <v>42598</v>
      </c>
    </row>
    <row r="1443" spans="1:21" x14ac:dyDescent="0.3">
      <c r="A1443" t="s">
        <v>5200</v>
      </c>
      <c r="B1443" t="s">
        <v>35</v>
      </c>
      <c r="C1443" t="s">
        <v>5201</v>
      </c>
      <c r="D1443" t="s">
        <v>5202</v>
      </c>
      <c r="E1443" t="s">
        <v>80</v>
      </c>
      <c r="F1443" t="s">
        <v>26</v>
      </c>
      <c r="G1443" t="s">
        <v>1409</v>
      </c>
      <c r="H1443" t="s">
        <v>487</v>
      </c>
      <c r="I1443">
        <v>80013</v>
      </c>
      <c r="J1443" t="s">
        <v>29</v>
      </c>
      <c r="K1443" t="s">
        <v>3507</v>
      </c>
      <c r="L1443" t="s">
        <v>31</v>
      </c>
      <c r="M1443" t="s">
        <v>227</v>
      </c>
      <c r="N1443" t="s">
        <v>3508</v>
      </c>
      <c r="O1443">
        <v>14.58</v>
      </c>
      <c r="P1443">
        <v>2</v>
      </c>
      <c r="Q1443">
        <v>0.2</v>
      </c>
      <c r="R1443">
        <v>2.37</v>
      </c>
      <c r="S1443" s="1">
        <v>41907</v>
      </c>
      <c r="T1443">
        <v>2014</v>
      </c>
      <c r="U1443" s="1">
        <v>41912</v>
      </c>
    </row>
    <row r="1444" spans="1:21" x14ac:dyDescent="0.3">
      <c r="A1444" t="s">
        <v>5203</v>
      </c>
      <c r="B1444" t="s">
        <v>22</v>
      </c>
      <c r="C1444" t="s">
        <v>504</v>
      </c>
      <c r="D1444" t="s">
        <v>505</v>
      </c>
      <c r="E1444" t="s">
        <v>25</v>
      </c>
      <c r="F1444" t="s">
        <v>26</v>
      </c>
      <c r="G1444" t="s">
        <v>5204</v>
      </c>
      <c r="H1444" t="s">
        <v>66</v>
      </c>
      <c r="I1444">
        <v>84062</v>
      </c>
      <c r="J1444" t="s">
        <v>29</v>
      </c>
      <c r="K1444" t="s">
        <v>4115</v>
      </c>
      <c r="L1444" t="s">
        <v>31</v>
      </c>
      <c r="M1444" t="s">
        <v>51</v>
      </c>
      <c r="N1444" t="s">
        <v>4116</v>
      </c>
      <c r="O1444">
        <v>12.14</v>
      </c>
      <c r="P1444">
        <v>3</v>
      </c>
      <c r="Q1444">
        <v>0.2</v>
      </c>
      <c r="R1444">
        <v>4.0999999999999996</v>
      </c>
      <c r="S1444" s="1">
        <v>42065</v>
      </c>
      <c r="T1444">
        <v>2015</v>
      </c>
      <c r="U1444" s="1">
        <v>42126</v>
      </c>
    </row>
    <row r="1445" spans="1:21" x14ac:dyDescent="0.3">
      <c r="A1445" t="s">
        <v>5205</v>
      </c>
      <c r="B1445" t="s">
        <v>22</v>
      </c>
      <c r="C1445" t="s">
        <v>1411</v>
      </c>
      <c r="D1445" t="s">
        <v>1412</v>
      </c>
      <c r="E1445" t="s">
        <v>38</v>
      </c>
      <c r="F1445" t="s">
        <v>26</v>
      </c>
      <c r="G1445" t="s">
        <v>117</v>
      </c>
      <c r="H1445" t="s">
        <v>1945</v>
      </c>
      <c r="I1445">
        <v>97477</v>
      </c>
      <c r="J1445" t="s">
        <v>29</v>
      </c>
      <c r="K1445" t="s">
        <v>5206</v>
      </c>
      <c r="L1445" t="s">
        <v>31</v>
      </c>
      <c r="M1445" t="s">
        <v>140</v>
      </c>
      <c r="N1445" t="s">
        <v>4152</v>
      </c>
      <c r="O1445">
        <v>27.79</v>
      </c>
      <c r="P1445">
        <v>3</v>
      </c>
      <c r="Q1445">
        <v>0.2</v>
      </c>
      <c r="R1445">
        <v>10.42</v>
      </c>
      <c r="S1445" s="1">
        <v>42733</v>
      </c>
      <c r="T1445">
        <v>2016</v>
      </c>
      <c r="U1445" s="1">
        <v>42735</v>
      </c>
    </row>
    <row r="1446" spans="1:21" x14ac:dyDescent="0.3">
      <c r="A1446" t="s">
        <v>5207</v>
      </c>
      <c r="B1446" t="s">
        <v>35</v>
      </c>
      <c r="C1446" t="s">
        <v>1369</v>
      </c>
      <c r="D1446" t="s">
        <v>1370</v>
      </c>
      <c r="E1446" t="s">
        <v>80</v>
      </c>
      <c r="F1446" t="s">
        <v>26</v>
      </c>
      <c r="G1446" t="s">
        <v>1944</v>
      </c>
      <c r="H1446" t="s">
        <v>1945</v>
      </c>
      <c r="I1446">
        <v>97301</v>
      </c>
      <c r="J1446" t="s">
        <v>29</v>
      </c>
      <c r="K1446" t="s">
        <v>4470</v>
      </c>
      <c r="L1446" t="s">
        <v>31</v>
      </c>
      <c r="M1446" t="s">
        <v>446</v>
      </c>
      <c r="N1446" t="s">
        <v>4471</v>
      </c>
      <c r="O1446">
        <v>6.21</v>
      </c>
      <c r="P1446">
        <v>2</v>
      </c>
      <c r="Q1446">
        <v>0.2</v>
      </c>
      <c r="R1446">
        <v>0.7</v>
      </c>
      <c r="S1446" s="1">
        <v>42978</v>
      </c>
      <c r="T1446">
        <v>2017</v>
      </c>
      <c r="U1446" s="1">
        <v>42978</v>
      </c>
    </row>
    <row r="1447" spans="1:21" x14ac:dyDescent="0.3">
      <c r="A1447" t="s">
        <v>5208</v>
      </c>
      <c r="B1447" t="s">
        <v>35</v>
      </c>
      <c r="C1447" t="s">
        <v>5209</v>
      </c>
      <c r="D1447" t="s">
        <v>5210</v>
      </c>
      <c r="E1447" t="s">
        <v>38</v>
      </c>
      <c r="F1447" t="s">
        <v>26</v>
      </c>
      <c r="G1447" t="s">
        <v>176</v>
      </c>
      <c r="H1447" t="s">
        <v>125</v>
      </c>
      <c r="I1447">
        <v>14609</v>
      </c>
      <c r="J1447" t="s">
        <v>126</v>
      </c>
      <c r="K1447" t="s">
        <v>2625</v>
      </c>
      <c r="L1447" t="s">
        <v>31</v>
      </c>
      <c r="M1447" t="s">
        <v>171</v>
      </c>
      <c r="N1447" t="s">
        <v>2626</v>
      </c>
      <c r="O1447">
        <v>32.67</v>
      </c>
      <c r="P1447">
        <v>3</v>
      </c>
      <c r="Q1447">
        <v>0</v>
      </c>
      <c r="R1447">
        <v>8.49</v>
      </c>
      <c r="S1447" s="1">
        <v>42827</v>
      </c>
      <c r="T1447">
        <v>2017</v>
      </c>
      <c r="U1447" s="1">
        <v>42980</v>
      </c>
    </row>
    <row r="1448" spans="1:21" x14ac:dyDescent="0.3">
      <c r="A1448" t="s">
        <v>5211</v>
      </c>
      <c r="B1448" t="s">
        <v>114</v>
      </c>
      <c r="C1448" t="s">
        <v>2451</v>
      </c>
      <c r="D1448" t="s">
        <v>2452</v>
      </c>
      <c r="E1448" t="s">
        <v>25</v>
      </c>
      <c r="F1448" t="s">
        <v>26</v>
      </c>
      <c r="G1448" t="s">
        <v>27</v>
      </c>
      <c r="H1448" t="s">
        <v>28</v>
      </c>
      <c r="I1448">
        <v>90008</v>
      </c>
      <c r="J1448" t="s">
        <v>29</v>
      </c>
      <c r="K1448" t="s">
        <v>4271</v>
      </c>
      <c r="L1448" t="s">
        <v>31</v>
      </c>
      <c r="M1448" t="s">
        <v>60</v>
      </c>
      <c r="N1448" t="s">
        <v>4272</v>
      </c>
      <c r="O1448">
        <v>1261.33</v>
      </c>
      <c r="P1448">
        <v>7</v>
      </c>
      <c r="Q1448">
        <v>0</v>
      </c>
      <c r="R1448">
        <v>327.95</v>
      </c>
      <c r="S1448" s="1">
        <v>41802</v>
      </c>
      <c r="T1448">
        <v>2014</v>
      </c>
      <c r="U1448" s="1">
        <v>41863</v>
      </c>
    </row>
    <row r="1449" spans="1:21" x14ac:dyDescent="0.3">
      <c r="A1449" t="s">
        <v>5212</v>
      </c>
      <c r="B1449" t="s">
        <v>35</v>
      </c>
      <c r="C1449" t="s">
        <v>5213</v>
      </c>
      <c r="D1449" t="s">
        <v>5214</v>
      </c>
      <c r="E1449" t="s">
        <v>80</v>
      </c>
      <c r="F1449" t="s">
        <v>26</v>
      </c>
      <c r="G1449" t="s">
        <v>27</v>
      </c>
      <c r="H1449" t="s">
        <v>28</v>
      </c>
      <c r="I1449">
        <v>90049</v>
      </c>
      <c r="J1449" t="s">
        <v>29</v>
      </c>
      <c r="K1449" t="s">
        <v>4925</v>
      </c>
      <c r="L1449" t="s">
        <v>31</v>
      </c>
      <c r="M1449" t="s">
        <v>43</v>
      </c>
      <c r="N1449" t="s">
        <v>4926</v>
      </c>
      <c r="O1449">
        <v>38.880000000000003</v>
      </c>
      <c r="P1449">
        <v>6</v>
      </c>
      <c r="Q1449">
        <v>0</v>
      </c>
      <c r="R1449">
        <v>18.66</v>
      </c>
      <c r="S1449" s="1">
        <v>42520</v>
      </c>
      <c r="T1449">
        <v>2016</v>
      </c>
      <c r="U1449" s="1">
        <v>42520</v>
      </c>
    </row>
    <row r="1450" spans="1:21" x14ac:dyDescent="0.3">
      <c r="A1450" t="s">
        <v>5215</v>
      </c>
      <c r="B1450" t="s">
        <v>35</v>
      </c>
      <c r="C1450" t="s">
        <v>748</v>
      </c>
      <c r="D1450" t="s">
        <v>749</v>
      </c>
      <c r="E1450" t="s">
        <v>25</v>
      </c>
      <c r="F1450" t="s">
        <v>26</v>
      </c>
      <c r="G1450" t="s">
        <v>313</v>
      </c>
      <c r="H1450" t="s">
        <v>82</v>
      </c>
      <c r="I1450">
        <v>75081</v>
      </c>
      <c r="J1450" t="s">
        <v>58</v>
      </c>
      <c r="K1450" t="s">
        <v>926</v>
      </c>
      <c r="L1450" t="s">
        <v>31</v>
      </c>
      <c r="M1450" t="s">
        <v>43</v>
      </c>
      <c r="N1450" t="s">
        <v>927</v>
      </c>
      <c r="O1450">
        <v>82.66</v>
      </c>
      <c r="P1450">
        <v>9</v>
      </c>
      <c r="Q1450">
        <v>0.2</v>
      </c>
      <c r="R1450">
        <v>31</v>
      </c>
      <c r="S1450" s="1">
        <v>42511</v>
      </c>
      <c r="T1450">
        <v>2016</v>
      </c>
      <c r="U1450" s="1">
        <v>42516</v>
      </c>
    </row>
    <row r="1451" spans="1:21" x14ac:dyDescent="0.3">
      <c r="A1451" t="s">
        <v>5216</v>
      </c>
      <c r="B1451" t="s">
        <v>35</v>
      </c>
      <c r="C1451" t="s">
        <v>1265</v>
      </c>
      <c r="D1451" t="s">
        <v>1266</v>
      </c>
      <c r="E1451" t="s">
        <v>38</v>
      </c>
      <c r="F1451" t="s">
        <v>26</v>
      </c>
      <c r="G1451" t="s">
        <v>1961</v>
      </c>
      <c r="H1451" t="s">
        <v>28</v>
      </c>
      <c r="I1451">
        <v>93727</v>
      </c>
      <c r="J1451" t="s">
        <v>29</v>
      </c>
      <c r="K1451" t="s">
        <v>5217</v>
      </c>
      <c r="L1451" t="s">
        <v>31</v>
      </c>
      <c r="M1451" t="s">
        <v>43</v>
      </c>
      <c r="N1451" t="s">
        <v>5218</v>
      </c>
      <c r="O1451">
        <v>5.98</v>
      </c>
      <c r="P1451">
        <v>1</v>
      </c>
      <c r="Q1451">
        <v>0</v>
      </c>
      <c r="R1451">
        <v>2.69</v>
      </c>
      <c r="S1451" s="1">
        <v>41890</v>
      </c>
      <c r="T1451">
        <v>2014</v>
      </c>
      <c r="U1451" s="1">
        <v>41890</v>
      </c>
    </row>
    <row r="1452" spans="1:21" x14ac:dyDescent="0.3">
      <c r="A1452" t="s">
        <v>5219</v>
      </c>
      <c r="B1452" t="s">
        <v>22</v>
      </c>
      <c r="C1452" t="s">
        <v>4439</v>
      </c>
      <c r="D1452" t="s">
        <v>4440</v>
      </c>
      <c r="E1452" t="s">
        <v>80</v>
      </c>
      <c r="F1452" t="s">
        <v>26</v>
      </c>
      <c r="G1452" t="s">
        <v>330</v>
      </c>
      <c r="H1452" t="s">
        <v>89</v>
      </c>
      <c r="I1452">
        <v>60653</v>
      </c>
      <c r="J1452" t="s">
        <v>58</v>
      </c>
      <c r="K1452" t="s">
        <v>3406</v>
      </c>
      <c r="L1452" t="s">
        <v>31</v>
      </c>
      <c r="M1452" t="s">
        <v>43</v>
      </c>
      <c r="N1452" t="s">
        <v>3407</v>
      </c>
      <c r="O1452">
        <v>9.25</v>
      </c>
      <c r="P1452">
        <v>2</v>
      </c>
      <c r="Q1452">
        <v>0.2</v>
      </c>
      <c r="R1452">
        <v>3.35</v>
      </c>
      <c r="S1452" s="1">
        <v>42499</v>
      </c>
      <c r="T1452">
        <v>2016</v>
      </c>
      <c r="U1452" s="1">
        <v>42652</v>
      </c>
    </row>
    <row r="1453" spans="1:21" x14ac:dyDescent="0.3">
      <c r="A1453" t="s">
        <v>5220</v>
      </c>
      <c r="B1453" t="s">
        <v>35</v>
      </c>
      <c r="C1453" t="s">
        <v>4591</v>
      </c>
      <c r="D1453" t="s">
        <v>4592</v>
      </c>
      <c r="E1453" t="s">
        <v>38</v>
      </c>
      <c r="F1453" t="s">
        <v>26</v>
      </c>
      <c r="G1453" t="s">
        <v>48</v>
      </c>
      <c r="H1453" t="s">
        <v>49</v>
      </c>
      <c r="I1453">
        <v>98105</v>
      </c>
      <c r="J1453" t="s">
        <v>29</v>
      </c>
      <c r="K1453" t="s">
        <v>5221</v>
      </c>
      <c r="L1453" t="s">
        <v>31</v>
      </c>
      <c r="M1453" t="s">
        <v>140</v>
      </c>
      <c r="N1453" t="s">
        <v>5222</v>
      </c>
      <c r="O1453">
        <v>54.9</v>
      </c>
      <c r="P1453">
        <v>5</v>
      </c>
      <c r="Q1453">
        <v>0</v>
      </c>
      <c r="R1453">
        <v>26.9</v>
      </c>
      <c r="S1453" s="1">
        <v>42709</v>
      </c>
      <c r="T1453">
        <v>2016</v>
      </c>
      <c r="U1453" s="1">
        <v>42709</v>
      </c>
    </row>
    <row r="1454" spans="1:21" x14ac:dyDescent="0.3">
      <c r="A1454" t="s">
        <v>5223</v>
      </c>
      <c r="B1454" t="s">
        <v>22</v>
      </c>
      <c r="C1454" t="s">
        <v>3151</v>
      </c>
      <c r="D1454" t="s">
        <v>3152</v>
      </c>
      <c r="E1454" t="s">
        <v>38</v>
      </c>
      <c r="F1454" t="s">
        <v>26</v>
      </c>
      <c r="G1454" t="s">
        <v>27</v>
      </c>
      <c r="H1454" t="s">
        <v>28</v>
      </c>
      <c r="I1454">
        <v>90004</v>
      </c>
      <c r="J1454" t="s">
        <v>29</v>
      </c>
      <c r="K1454" t="s">
        <v>2176</v>
      </c>
      <c r="L1454" t="s">
        <v>31</v>
      </c>
      <c r="M1454" t="s">
        <v>60</v>
      </c>
      <c r="N1454" t="s">
        <v>2177</v>
      </c>
      <c r="O1454">
        <v>99.87</v>
      </c>
      <c r="P1454">
        <v>3</v>
      </c>
      <c r="Q1454">
        <v>0</v>
      </c>
      <c r="R1454">
        <v>23.97</v>
      </c>
      <c r="S1454" s="1">
        <v>42802</v>
      </c>
      <c r="T1454">
        <v>2017</v>
      </c>
      <c r="U1454" s="1">
        <v>42894</v>
      </c>
    </row>
    <row r="1455" spans="1:21" x14ac:dyDescent="0.3">
      <c r="A1455" t="s">
        <v>5224</v>
      </c>
      <c r="B1455" t="s">
        <v>22</v>
      </c>
      <c r="C1455" t="s">
        <v>5225</v>
      </c>
      <c r="D1455" t="s">
        <v>5226</v>
      </c>
      <c r="E1455" t="s">
        <v>38</v>
      </c>
      <c r="F1455" t="s">
        <v>26</v>
      </c>
      <c r="G1455" t="s">
        <v>2296</v>
      </c>
      <c r="H1455" t="s">
        <v>439</v>
      </c>
      <c r="I1455">
        <v>89431</v>
      </c>
      <c r="J1455" t="s">
        <v>29</v>
      </c>
      <c r="K1455" t="s">
        <v>5227</v>
      </c>
      <c r="L1455" t="s">
        <v>31</v>
      </c>
      <c r="M1455" t="s">
        <v>227</v>
      </c>
      <c r="N1455" t="s">
        <v>5228</v>
      </c>
      <c r="O1455">
        <v>79.36</v>
      </c>
      <c r="P1455">
        <v>4</v>
      </c>
      <c r="Q1455">
        <v>0</v>
      </c>
      <c r="R1455">
        <v>23.81</v>
      </c>
      <c r="S1455" s="1">
        <v>42302</v>
      </c>
      <c r="T1455">
        <v>2015</v>
      </c>
      <c r="U1455" s="1">
        <v>42304</v>
      </c>
    </row>
    <row r="1456" spans="1:21" x14ac:dyDescent="0.3">
      <c r="A1456" t="s">
        <v>5229</v>
      </c>
      <c r="B1456" t="s">
        <v>22</v>
      </c>
      <c r="C1456" t="s">
        <v>353</v>
      </c>
      <c r="D1456" t="s">
        <v>354</v>
      </c>
      <c r="E1456" t="s">
        <v>25</v>
      </c>
      <c r="F1456" t="s">
        <v>26</v>
      </c>
      <c r="G1456" t="s">
        <v>27</v>
      </c>
      <c r="H1456" t="s">
        <v>28</v>
      </c>
      <c r="I1456">
        <v>90032</v>
      </c>
      <c r="J1456" t="s">
        <v>29</v>
      </c>
      <c r="K1456" t="s">
        <v>1911</v>
      </c>
      <c r="L1456" t="s">
        <v>91</v>
      </c>
      <c r="M1456" t="s">
        <v>92</v>
      </c>
      <c r="N1456" t="s">
        <v>1912</v>
      </c>
      <c r="O1456">
        <v>119.96</v>
      </c>
      <c r="P1456">
        <v>1</v>
      </c>
      <c r="Q1456">
        <v>0.2</v>
      </c>
      <c r="R1456">
        <v>7.5</v>
      </c>
      <c r="S1456" s="1">
        <v>42901</v>
      </c>
      <c r="T1456">
        <v>2017</v>
      </c>
      <c r="U1456" s="1">
        <v>42905</v>
      </c>
    </row>
    <row r="1457" spans="1:21" x14ac:dyDescent="0.3">
      <c r="A1457" t="s">
        <v>5230</v>
      </c>
      <c r="B1457" t="s">
        <v>22</v>
      </c>
      <c r="C1457" t="s">
        <v>3472</v>
      </c>
      <c r="D1457" t="s">
        <v>3473</v>
      </c>
      <c r="E1457" t="s">
        <v>38</v>
      </c>
      <c r="F1457" t="s">
        <v>26</v>
      </c>
      <c r="G1457" t="s">
        <v>4618</v>
      </c>
      <c r="H1457" t="s">
        <v>89</v>
      </c>
      <c r="I1457">
        <v>62521</v>
      </c>
      <c r="J1457" t="s">
        <v>58</v>
      </c>
      <c r="K1457" t="s">
        <v>1921</v>
      </c>
      <c r="L1457" t="s">
        <v>91</v>
      </c>
      <c r="M1457" t="s">
        <v>184</v>
      </c>
      <c r="N1457" t="s">
        <v>1922</v>
      </c>
      <c r="O1457">
        <v>479.95</v>
      </c>
      <c r="P1457">
        <v>6</v>
      </c>
      <c r="Q1457">
        <v>0.2</v>
      </c>
      <c r="R1457">
        <v>89.99</v>
      </c>
      <c r="S1457" s="1">
        <v>42249</v>
      </c>
      <c r="T1457">
        <v>2015</v>
      </c>
      <c r="U1457" s="1">
        <v>42249</v>
      </c>
    </row>
    <row r="1458" spans="1:21" x14ac:dyDescent="0.3">
      <c r="A1458" t="s">
        <v>5231</v>
      </c>
      <c r="B1458" t="s">
        <v>35</v>
      </c>
      <c r="C1458" t="s">
        <v>5232</v>
      </c>
      <c r="D1458" t="s">
        <v>5233</v>
      </c>
      <c r="E1458" t="s">
        <v>38</v>
      </c>
      <c r="F1458" t="s">
        <v>26</v>
      </c>
      <c r="G1458" t="s">
        <v>124</v>
      </c>
      <c r="H1458" t="s">
        <v>125</v>
      </c>
      <c r="I1458">
        <v>10011</v>
      </c>
      <c r="J1458" t="s">
        <v>126</v>
      </c>
      <c r="K1458" t="s">
        <v>4276</v>
      </c>
      <c r="L1458" t="s">
        <v>31</v>
      </c>
      <c r="M1458" t="s">
        <v>43</v>
      </c>
      <c r="N1458" t="s">
        <v>4277</v>
      </c>
      <c r="O1458">
        <v>318.95999999999998</v>
      </c>
      <c r="P1458">
        <v>9</v>
      </c>
      <c r="Q1458">
        <v>0</v>
      </c>
      <c r="R1458">
        <v>149.91</v>
      </c>
      <c r="S1458" s="1">
        <v>42897</v>
      </c>
      <c r="T1458">
        <v>2017</v>
      </c>
      <c r="U1458" s="1">
        <v>43019</v>
      </c>
    </row>
    <row r="1459" spans="1:21" x14ac:dyDescent="0.3">
      <c r="A1459" t="s">
        <v>5234</v>
      </c>
      <c r="B1459" t="s">
        <v>22</v>
      </c>
      <c r="C1459" t="s">
        <v>5235</v>
      </c>
      <c r="D1459" t="s">
        <v>5236</v>
      </c>
      <c r="E1459" t="s">
        <v>38</v>
      </c>
      <c r="F1459" t="s">
        <v>26</v>
      </c>
      <c r="G1459" t="s">
        <v>124</v>
      </c>
      <c r="H1459" t="s">
        <v>125</v>
      </c>
      <c r="I1459">
        <v>10009</v>
      </c>
      <c r="J1459" t="s">
        <v>126</v>
      </c>
      <c r="K1459" t="s">
        <v>4276</v>
      </c>
      <c r="L1459" t="s">
        <v>31</v>
      </c>
      <c r="M1459" t="s">
        <v>43</v>
      </c>
      <c r="N1459" t="s">
        <v>4277</v>
      </c>
      <c r="O1459">
        <v>212.64</v>
      </c>
      <c r="P1459">
        <v>6</v>
      </c>
      <c r="Q1459">
        <v>0</v>
      </c>
      <c r="R1459">
        <v>99.94</v>
      </c>
      <c r="S1459" s="1">
        <v>42364</v>
      </c>
      <c r="T1459">
        <v>2015</v>
      </c>
      <c r="U1459" s="1">
        <v>42368</v>
      </c>
    </row>
    <row r="1460" spans="1:21" x14ac:dyDescent="0.3">
      <c r="A1460" t="s">
        <v>5237</v>
      </c>
      <c r="B1460" t="s">
        <v>35</v>
      </c>
      <c r="C1460" t="s">
        <v>929</v>
      </c>
      <c r="D1460" t="s">
        <v>930</v>
      </c>
      <c r="E1460" t="s">
        <v>38</v>
      </c>
      <c r="F1460" t="s">
        <v>26</v>
      </c>
      <c r="G1460" t="s">
        <v>1932</v>
      </c>
      <c r="H1460" t="s">
        <v>604</v>
      </c>
      <c r="I1460">
        <v>85254</v>
      </c>
      <c r="J1460" t="s">
        <v>29</v>
      </c>
      <c r="K1460" t="s">
        <v>1863</v>
      </c>
      <c r="L1460" t="s">
        <v>31</v>
      </c>
      <c r="M1460" t="s">
        <v>140</v>
      </c>
      <c r="N1460" t="s">
        <v>250</v>
      </c>
      <c r="O1460">
        <v>23.47</v>
      </c>
      <c r="P1460">
        <v>3</v>
      </c>
      <c r="Q1460">
        <v>0.2</v>
      </c>
      <c r="R1460">
        <v>8.8000000000000007</v>
      </c>
      <c r="S1460" s="1">
        <v>41966</v>
      </c>
      <c r="T1460">
        <v>2014</v>
      </c>
      <c r="U1460" s="1">
        <v>41971</v>
      </c>
    </row>
    <row r="1461" spans="1:21" x14ac:dyDescent="0.3">
      <c r="A1461" t="s">
        <v>5238</v>
      </c>
      <c r="B1461" t="s">
        <v>22</v>
      </c>
      <c r="C1461" t="s">
        <v>4629</v>
      </c>
      <c r="D1461" t="s">
        <v>4630</v>
      </c>
      <c r="E1461" t="s">
        <v>25</v>
      </c>
      <c r="F1461" t="s">
        <v>26</v>
      </c>
      <c r="G1461" t="s">
        <v>5239</v>
      </c>
      <c r="H1461" t="s">
        <v>82</v>
      </c>
      <c r="I1461">
        <v>79109</v>
      </c>
      <c r="J1461" t="s">
        <v>58</v>
      </c>
      <c r="K1461" t="s">
        <v>83</v>
      </c>
      <c r="L1461" t="s">
        <v>31</v>
      </c>
      <c r="M1461" t="s">
        <v>43</v>
      </c>
      <c r="N1461" t="s">
        <v>84</v>
      </c>
      <c r="O1461">
        <v>19.649999999999999</v>
      </c>
      <c r="P1461">
        <v>2</v>
      </c>
      <c r="Q1461">
        <v>0.2</v>
      </c>
      <c r="R1461">
        <v>6.63</v>
      </c>
      <c r="S1461" s="1">
        <v>42377</v>
      </c>
      <c r="T1461">
        <v>2016</v>
      </c>
      <c r="U1461" s="1">
        <v>42498</v>
      </c>
    </row>
    <row r="1462" spans="1:21" x14ac:dyDescent="0.3">
      <c r="A1462" t="s">
        <v>5240</v>
      </c>
      <c r="B1462" t="s">
        <v>35</v>
      </c>
      <c r="C1462" t="s">
        <v>1220</v>
      </c>
      <c r="D1462" t="s">
        <v>1221</v>
      </c>
      <c r="E1462" t="s">
        <v>38</v>
      </c>
      <c r="F1462" t="s">
        <v>26</v>
      </c>
      <c r="G1462" t="s">
        <v>3539</v>
      </c>
      <c r="H1462" t="s">
        <v>28</v>
      </c>
      <c r="I1462">
        <v>92704</v>
      </c>
      <c r="J1462" t="s">
        <v>29</v>
      </c>
      <c r="K1462" t="s">
        <v>3760</v>
      </c>
      <c r="L1462" t="s">
        <v>31</v>
      </c>
      <c r="M1462" t="s">
        <v>60</v>
      </c>
      <c r="N1462" t="s">
        <v>3761</v>
      </c>
      <c r="O1462">
        <v>421.1</v>
      </c>
      <c r="P1462">
        <v>2</v>
      </c>
      <c r="Q1462">
        <v>0</v>
      </c>
      <c r="R1462">
        <v>105.28</v>
      </c>
      <c r="S1462" s="1">
        <v>42834</v>
      </c>
      <c r="T1462">
        <v>2017</v>
      </c>
      <c r="U1462" s="1">
        <v>42956</v>
      </c>
    </row>
    <row r="1463" spans="1:21" x14ac:dyDescent="0.3">
      <c r="A1463" t="s">
        <v>5241</v>
      </c>
      <c r="B1463" t="s">
        <v>35</v>
      </c>
      <c r="C1463" t="s">
        <v>3215</v>
      </c>
      <c r="D1463" t="s">
        <v>3216</v>
      </c>
      <c r="E1463" t="s">
        <v>25</v>
      </c>
      <c r="F1463" t="s">
        <v>26</v>
      </c>
      <c r="G1463" t="s">
        <v>124</v>
      </c>
      <c r="H1463" t="s">
        <v>125</v>
      </c>
      <c r="I1463">
        <v>10009</v>
      </c>
      <c r="J1463" t="s">
        <v>126</v>
      </c>
      <c r="K1463" t="s">
        <v>5242</v>
      </c>
      <c r="L1463" t="s">
        <v>31</v>
      </c>
      <c r="M1463" t="s">
        <v>43</v>
      </c>
      <c r="N1463" t="s">
        <v>5243</v>
      </c>
      <c r="O1463">
        <v>17.940000000000001</v>
      </c>
      <c r="P1463">
        <v>3</v>
      </c>
      <c r="Q1463">
        <v>0</v>
      </c>
      <c r="R1463">
        <v>8.7899999999999991</v>
      </c>
      <c r="S1463" s="1">
        <v>42779</v>
      </c>
      <c r="T1463">
        <v>2017</v>
      </c>
      <c r="U1463" s="1">
        <v>42783</v>
      </c>
    </row>
    <row r="1464" spans="1:21" x14ac:dyDescent="0.3">
      <c r="A1464" t="s">
        <v>5244</v>
      </c>
      <c r="B1464" t="s">
        <v>35</v>
      </c>
      <c r="C1464" t="s">
        <v>1154</v>
      </c>
      <c r="D1464" t="s">
        <v>1155</v>
      </c>
      <c r="E1464" t="s">
        <v>25</v>
      </c>
      <c r="F1464" t="s">
        <v>26</v>
      </c>
      <c r="G1464" t="s">
        <v>48</v>
      </c>
      <c r="H1464" t="s">
        <v>49</v>
      </c>
      <c r="I1464">
        <v>98103</v>
      </c>
      <c r="J1464" t="s">
        <v>29</v>
      </c>
      <c r="K1464" t="s">
        <v>3752</v>
      </c>
      <c r="L1464" t="s">
        <v>31</v>
      </c>
      <c r="M1464" t="s">
        <v>51</v>
      </c>
      <c r="N1464" t="s">
        <v>3753</v>
      </c>
      <c r="O1464">
        <v>13.9</v>
      </c>
      <c r="P1464">
        <v>2</v>
      </c>
      <c r="Q1464">
        <v>0.2</v>
      </c>
      <c r="R1464">
        <v>4.5199999999999996</v>
      </c>
      <c r="S1464" s="1">
        <v>43056</v>
      </c>
      <c r="T1464">
        <v>2017</v>
      </c>
      <c r="U1464" s="1">
        <v>43063</v>
      </c>
    </row>
    <row r="1465" spans="1:21" x14ac:dyDescent="0.3">
      <c r="A1465" t="s">
        <v>5245</v>
      </c>
      <c r="B1465" t="s">
        <v>35</v>
      </c>
      <c r="C1465" t="s">
        <v>443</v>
      </c>
      <c r="D1465" t="s">
        <v>444</v>
      </c>
      <c r="E1465" t="s">
        <v>80</v>
      </c>
      <c r="F1465" t="s">
        <v>26</v>
      </c>
      <c r="G1465" t="s">
        <v>1630</v>
      </c>
      <c r="H1465" t="s">
        <v>118</v>
      </c>
      <c r="I1465">
        <v>23464</v>
      </c>
      <c r="J1465" t="s">
        <v>41</v>
      </c>
      <c r="K1465" t="s">
        <v>3106</v>
      </c>
      <c r="L1465" t="s">
        <v>74</v>
      </c>
      <c r="M1465" t="s">
        <v>157</v>
      </c>
      <c r="N1465" t="s">
        <v>3107</v>
      </c>
      <c r="O1465">
        <v>111.15</v>
      </c>
      <c r="P1465">
        <v>5</v>
      </c>
      <c r="Q1465">
        <v>0</v>
      </c>
      <c r="R1465">
        <v>48.91</v>
      </c>
      <c r="S1465" s="1">
        <v>41967</v>
      </c>
      <c r="T1465">
        <v>2014</v>
      </c>
      <c r="U1465" s="1">
        <v>41972</v>
      </c>
    </row>
    <row r="1466" spans="1:21" x14ac:dyDescent="0.3">
      <c r="A1466" t="s">
        <v>5246</v>
      </c>
      <c r="B1466" t="s">
        <v>35</v>
      </c>
      <c r="C1466" t="s">
        <v>1956</v>
      </c>
      <c r="D1466" t="s">
        <v>1957</v>
      </c>
      <c r="E1466" t="s">
        <v>38</v>
      </c>
      <c r="F1466" t="s">
        <v>26</v>
      </c>
      <c r="G1466" t="s">
        <v>399</v>
      </c>
      <c r="H1466" t="s">
        <v>125</v>
      </c>
      <c r="I1466">
        <v>11561</v>
      </c>
      <c r="J1466" t="s">
        <v>126</v>
      </c>
      <c r="K1466" t="s">
        <v>2185</v>
      </c>
      <c r="L1466" t="s">
        <v>31</v>
      </c>
      <c r="M1466" t="s">
        <v>171</v>
      </c>
      <c r="N1466" t="s">
        <v>2186</v>
      </c>
      <c r="O1466">
        <v>52.56</v>
      </c>
      <c r="P1466">
        <v>3</v>
      </c>
      <c r="Q1466">
        <v>0</v>
      </c>
      <c r="R1466">
        <v>18.399999999999999</v>
      </c>
      <c r="S1466" s="1">
        <v>42710</v>
      </c>
      <c r="T1466">
        <v>2016</v>
      </c>
      <c r="U1466" s="1">
        <v>42710</v>
      </c>
    </row>
    <row r="1467" spans="1:21" x14ac:dyDescent="0.3">
      <c r="A1467" t="s">
        <v>5247</v>
      </c>
      <c r="B1467" t="s">
        <v>35</v>
      </c>
      <c r="C1467" t="s">
        <v>917</v>
      </c>
      <c r="D1467" t="s">
        <v>918</v>
      </c>
      <c r="E1467" t="s">
        <v>38</v>
      </c>
      <c r="F1467" t="s">
        <v>26</v>
      </c>
      <c r="G1467" t="s">
        <v>81</v>
      </c>
      <c r="H1467" t="s">
        <v>82</v>
      </c>
      <c r="I1467">
        <v>77070</v>
      </c>
      <c r="J1467" t="s">
        <v>58</v>
      </c>
      <c r="K1467" t="s">
        <v>4122</v>
      </c>
      <c r="L1467" t="s">
        <v>91</v>
      </c>
      <c r="M1467" t="s">
        <v>92</v>
      </c>
      <c r="N1467" t="s">
        <v>4123</v>
      </c>
      <c r="O1467">
        <v>971.88</v>
      </c>
      <c r="P1467">
        <v>3</v>
      </c>
      <c r="Q1467">
        <v>0.2</v>
      </c>
      <c r="R1467">
        <v>109.34</v>
      </c>
      <c r="S1467" s="1">
        <v>42181</v>
      </c>
      <c r="T1467">
        <v>2015</v>
      </c>
      <c r="U1467" s="1">
        <v>42185</v>
      </c>
    </row>
    <row r="1468" spans="1:21" x14ac:dyDescent="0.3">
      <c r="A1468" t="s">
        <v>5248</v>
      </c>
      <c r="B1468" t="s">
        <v>35</v>
      </c>
      <c r="C1468" t="s">
        <v>4169</v>
      </c>
      <c r="D1468" t="s">
        <v>4170</v>
      </c>
      <c r="E1468" t="s">
        <v>80</v>
      </c>
      <c r="F1468" t="s">
        <v>26</v>
      </c>
      <c r="G1468" t="s">
        <v>3992</v>
      </c>
      <c r="H1468" t="s">
        <v>1250</v>
      </c>
      <c r="I1468">
        <v>35401</v>
      </c>
      <c r="J1468" t="s">
        <v>41</v>
      </c>
      <c r="K1468" t="s">
        <v>871</v>
      </c>
      <c r="L1468" t="s">
        <v>74</v>
      </c>
      <c r="M1468" t="s">
        <v>146</v>
      </c>
      <c r="N1468" t="s">
        <v>872</v>
      </c>
      <c r="O1468">
        <v>141.96</v>
      </c>
      <c r="P1468">
        <v>2</v>
      </c>
      <c r="Q1468">
        <v>0</v>
      </c>
      <c r="R1468">
        <v>35.49</v>
      </c>
      <c r="S1468" s="1">
        <v>43091</v>
      </c>
      <c r="T1468">
        <v>2017</v>
      </c>
      <c r="U1468" s="1">
        <v>43095</v>
      </c>
    </row>
    <row r="1469" spans="1:21" x14ac:dyDescent="0.3">
      <c r="A1469" t="s">
        <v>5249</v>
      </c>
      <c r="B1469" t="s">
        <v>35</v>
      </c>
      <c r="C1469" t="s">
        <v>3763</v>
      </c>
      <c r="D1469" t="s">
        <v>3764</v>
      </c>
      <c r="E1469" t="s">
        <v>25</v>
      </c>
      <c r="F1469" t="s">
        <v>26</v>
      </c>
      <c r="G1469" t="s">
        <v>630</v>
      </c>
      <c r="H1469" t="s">
        <v>40</v>
      </c>
      <c r="I1469">
        <v>28540</v>
      </c>
      <c r="J1469" t="s">
        <v>41</v>
      </c>
      <c r="K1469" t="s">
        <v>538</v>
      </c>
      <c r="L1469" t="s">
        <v>31</v>
      </c>
      <c r="M1469" t="s">
        <v>43</v>
      </c>
      <c r="N1469" t="s">
        <v>539</v>
      </c>
      <c r="O1469">
        <v>88.77</v>
      </c>
      <c r="P1469">
        <v>2</v>
      </c>
      <c r="Q1469">
        <v>0.2</v>
      </c>
      <c r="R1469">
        <v>31.07</v>
      </c>
      <c r="S1469" s="1">
        <v>41892</v>
      </c>
      <c r="T1469">
        <v>2014</v>
      </c>
      <c r="U1469" s="1">
        <v>41927</v>
      </c>
    </row>
    <row r="1470" spans="1:21" x14ac:dyDescent="0.3">
      <c r="A1470" t="s">
        <v>5250</v>
      </c>
      <c r="B1470" t="s">
        <v>35</v>
      </c>
      <c r="C1470" t="s">
        <v>3622</v>
      </c>
      <c r="D1470" t="s">
        <v>3623</v>
      </c>
      <c r="E1470" t="s">
        <v>38</v>
      </c>
      <c r="F1470" t="s">
        <v>26</v>
      </c>
      <c r="G1470" t="s">
        <v>3716</v>
      </c>
      <c r="H1470" t="s">
        <v>283</v>
      </c>
      <c r="I1470">
        <v>7050</v>
      </c>
      <c r="J1470" t="s">
        <v>126</v>
      </c>
      <c r="K1470" t="s">
        <v>5251</v>
      </c>
      <c r="L1470" t="s">
        <v>31</v>
      </c>
      <c r="M1470" t="s">
        <v>32</v>
      </c>
      <c r="N1470" t="s">
        <v>5252</v>
      </c>
      <c r="O1470">
        <v>4.91</v>
      </c>
      <c r="P1470">
        <v>1</v>
      </c>
      <c r="Q1470">
        <v>0</v>
      </c>
      <c r="R1470">
        <v>2.41</v>
      </c>
      <c r="S1470" s="1">
        <v>42854</v>
      </c>
      <c r="T1470">
        <v>2017</v>
      </c>
      <c r="U1470" s="1">
        <v>42854</v>
      </c>
    </row>
    <row r="1471" spans="1:21" x14ac:dyDescent="0.3">
      <c r="A1471" t="s">
        <v>5253</v>
      </c>
      <c r="B1471" t="s">
        <v>114</v>
      </c>
      <c r="C1471" t="s">
        <v>1989</v>
      </c>
      <c r="D1471" t="s">
        <v>1990</v>
      </c>
      <c r="E1471" t="s">
        <v>38</v>
      </c>
      <c r="F1471" t="s">
        <v>26</v>
      </c>
      <c r="G1471" t="s">
        <v>1267</v>
      </c>
      <c r="H1471" t="s">
        <v>1268</v>
      </c>
      <c r="I1471">
        <v>2908</v>
      </c>
      <c r="J1471" t="s">
        <v>126</v>
      </c>
      <c r="K1471" t="s">
        <v>1018</v>
      </c>
      <c r="L1471" t="s">
        <v>31</v>
      </c>
      <c r="M1471" t="s">
        <v>60</v>
      </c>
      <c r="N1471" t="s">
        <v>1019</v>
      </c>
      <c r="O1471">
        <v>69.52</v>
      </c>
      <c r="P1471">
        <v>2</v>
      </c>
      <c r="Q1471">
        <v>0</v>
      </c>
      <c r="R1471">
        <v>17.38</v>
      </c>
      <c r="S1471" s="1">
        <v>42632</v>
      </c>
      <c r="T1471">
        <v>2016</v>
      </c>
      <c r="U1471" s="1">
        <v>42635</v>
      </c>
    </row>
    <row r="1472" spans="1:21" x14ac:dyDescent="0.3">
      <c r="A1472" t="s">
        <v>5254</v>
      </c>
      <c r="B1472" t="s">
        <v>35</v>
      </c>
      <c r="C1472" t="s">
        <v>886</v>
      </c>
      <c r="D1472" t="s">
        <v>887</v>
      </c>
      <c r="E1472" t="s">
        <v>38</v>
      </c>
      <c r="F1472" t="s">
        <v>26</v>
      </c>
      <c r="G1472" t="s">
        <v>124</v>
      </c>
      <c r="H1472" t="s">
        <v>125</v>
      </c>
      <c r="I1472">
        <v>10009</v>
      </c>
      <c r="J1472" t="s">
        <v>126</v>
      </c>
      <c r="K1472" t="s">
        <v>5255</v>
      </c>
      <c r="L1472" t="s">
        <v>74</v>
      </c>
      <c r="M1472" t="s">
        <v>146</v>
      </c>
      <c r="N1472" t="s">
        <v>5256</v>
      </c>
      <c r="O1472">
        <v>145.76</v>
      </c>
      <c r="P1472">
        <v>2</v>
      </c>
      <c r="Q1472">
        <v>0.1</v>
      </c>
      <c r="R1472">
        <v>3.24</v>
      </c>
      <c r="S1472" s="1">
        <v>42957</v>
      </c>
      <c r="T1472">
        <v>2017</v>
      </c>
      <c r="U1472" s="1">
        <v>43022</v>
      </c>
    </row>
    <row r="1473" spans="1:21" x14ac:dyDescent="0.3">
      <c r="A1473" t="s">
        <v>5257</v>
      </c>
      <c r="B1473" t="s">
        <v>22</v>
      </c>
      <c r="C1473" t="s">
        <v>5258</v>
      </c>
      <c r="D1473" t="s">
        <v>5259</v>
      </c>
      <c r="E1473" t="s">
        <v>38</v>
      </c>
      <c r="F1473" t="s">
        <v>26</v>
      </c>
      <c r="G1473" t="s">
        <v>162</v>
      </c>
      <c r="H1473" t="s">
        <v>28</v>
      </c>
      <c r="I1473">
        <v>94109</v>
      </c>
      <c r="J1473" t="s">
        <v>29</v>
      </c>
      <c r="K1473" t="s">
        <v>2017</v>
      </c>
      <c r="L1473" t="s">
        <v>91</v>
      </c>
      <c r="M1473" t="s">
        <v>184</v>
      </c>
      <c r="N1473" t="s">
        <v>2018</v>
      </c>
      <c r="O1473">
        <v>107.97</v>
      </c>
      <c r="P1473">
        <v>3</v>
      </c>
      <c r="Q1473">
        <v>0</v>
      </c>
      <c r="R1473">
        <v>22.67</v>
      </c>
      <c r="S1473" s="1">
        <v>42850</v>
      </c>
      <c r="T1473">
        <v>2017</v>
      </c>
      <c r="U1473" s="1">
        <v>42852</v>
      </c>
    </row>
    <row r="1474" spans="1:21" x14ac:dyDescent="0.3">
      <c r="A1474" t="s">
        <v>5260</v>
      </c>
      <c r="B1474" t="s">
        <v>35</v>
      </c>
      <c r="C1474" t="s">
        <v>628</v>
      </c>
      <c r="D1474" t="s">
        <v>629</v>
      </c>
      <c r="E1474" t="s">
        <v>38</v>
      </c>
      <c r="F1474" t="s">
        <v>26</v>
      </c>
      <c r="G1474" t="s">
        <v>2530</v>
      </c>
      <c r="H1474" t="s">
        <v>965</v>
      </c>
      <c r="I1474">
        <v>21215</v>
      </c>
      <c r="J1474" t="s">
        <v>126</v>
      </c>
      <c r="K1474" t="s">
        <v>2926</v>
      </c>
      <c r="L1474" t="s">
        <v>91</v>
      </c>
      <c r="M1474" t="s">
        <v>92</v>
      </c>
      <c r="N1474" t="s">
        <v>2927</v>
      </c>
      <c r="O1474">
        <v>89.97</v>
      </c>
      <c r="P1474">
        <v>3</v>
      </c>
      <c r="Q1474">
        <v>0</v>
      </c>
      <c r="R1474">
        <v>25.19</v>
      </c>
      <c r="S1474" s="1">
        <v>42688</v>
      </c>
      <c r="T1474">
        <v>2016</v>
      </c>
      <c r="U1474" s="1">
        <v>42692</v>
      </c>
    </row>
    <row r="1475" spans="1:21" x14ac:dyDescent="0.3">
      <c r="A1475" t="s">
        <v>5261</v>
      </c>
      <c r="B1475" t="s">
        <v>114</v>
      </c>
      <c r="C1475" t="s">
        <v>4896</v>
      </c>
      <c r="D1475" t="s">
        <v>4897</v>
      </c>
      <c r="E1475" t="s">
        <v>25</v>
      </c>
      <c r="F1475" t="s">
        <v>26</v>
      </c>
      <c r="G1475" t="s">
        <v>3892</v>
      </c>
      <c r="H1475" t="s">
        <v>689</v>
      </c>
      <c r="I1475">
        <v>30605</v>
      </c>
      <c r="J1475" t="s">
        <v>41</v>
      </c>
      <c r="K1475" t="s">
        <v>2693</v>
      </c>
      <c r="L1475" t="s">
        <v>31</v>
      </c>
      <c r="M1475" t="s">
        <v>227</v>
      </c>
      <c r="N1475" t="s">
        <v>2694</v>
      </c>
      <c r="O1475">
        <v>12.78</v>
      </c>
      <c r="P1475">
        <v>3</v>
      </c>
      <c r="Q1475">
        <v>0</v>
      </c>
      <c r="R1475">
        <v>5.24</v>
      </c>
      <c r="S1475" s="1">
        <v>41791</v>
      </c>
      <c r="T1475">
        <v>2014</v>
      </c>
      <c r="U1475" s="1">
        <v>41821</v>
      </c>
    </row>
    <row r="1476" spans="1:21" x14ac:dyDescent="0.3">
      <c r="A1476" t="s">
        <v>5262</v>
      </c>
      <c r="B1476" t="s">
        <v>22</v>
      </c>
      <c r="C1476" t="s">
        <v>2153</v>
      </c>
      <c r="D1476" t="s">
        <v>2154</v>
      </c>
      <c r="E1476" t="s">
        <v>38</v>
      </c>
      <c r="F1476" t="s">
        <v>26</v>
      </c>
      <c r="G1476" t="s">
        <v>848</v>
      </c>
      <c r="H1476" t="s">
        <v>220</v>
      </c>
      <c r="I1476">
        <v>43130</v>
      </c>
      <c r="J1476" t="s">
        <v>126</v>
      </c>
      <c r="K1476" t="s">
        <v>5263</v>
      </c>
      <c r="L1476" t="s">
        <v>91</v>
      </c>
      <c r="M1476" t="s">
        <v>184</v>
      </c>
      <c r="N1476" t="s">
        <v>5264</v>
      </c>
      <c r="O1476">
        <v>40</v>
      </c>
      <c r="P1476">
        <v>2</v>
      </c>
      <c r="Q1476">
        <v>0.2</v>
      </c>
      <c r="R1476">
        <v>0.5</v>
      </c>
      <c r="S1476" s="1">
        <v>42731</v>
      </c>
      <c r="T1476">
        <v>2016</v>
      </c>
      <c r="U1476" s="1">
        <v>42734</v>
      </c>
    </row>
    <row r="1477" spans="1:21" x14ac:dyDescent="0.3">
      <c r="A1477" t="s">
        <v>5265</v>
      </c>
      <c r="B1477" t="s">
        <v>35</v>
      </c>
      <c r="C1477" t="s">
        <v>4697</v>
      </c>
      <c r="D1477" t="s">
        <v>4698</v>
      </c>
      <c r="E1477" t="s">
        <v>80</v>
      </c>
      <c r="F1477" t="s">
        <v>26</v>
      </c>
      <c r="G1477" t="s">
        <v>27</v>
      </c>
      <c r="H1477" t="s">
        <v>28</v>
      </c>
      <c r="I1477">
        <v>90032</v>
      </c>
      <c r="J1477" t="s">
        <v>29</v>
      </c>
      <c r="K1477" t="s">
        <v>955</v>
      </c>
      <c r="L1477" t="s">
        <v>31</v>
      </c>
      <c r="M1477" t="s">
        <v>51</v>
      </c>
      <c r="N1477" t="s">
        <v>956</v>
      </c>
      <c r="O1477">
        <v>23.24</v>
      </c>
      <c r="P1477">
        <v>5</v>
      </c>
      <c r="Q1477">
        <v>0.2</v>
      </c>
      <c r="R1477">
        <v>7.55</v>
      </c>
      <c r="S1477" s="1">
        <v>42855</v>
      </c>
      <c r="T1477">
        <v>2017</v>
      </c>
      <c r="U1477" s="1">
        <v>42855</v>
      </c>
    </row>
    <row r="1478" spans="1:21" x14ac:dyDescent="0.3">
      <c r="A1478" t="s">
        <v>5266</v>
      </c>
      <c r="B1478" t="s">
        <v>114</v>
      </c>
      <c r="C1478" t="s">
        <v>3731</v>
      </c>
      <c r="D1478" t="s">
        <v>3732</v>
      </c>
      <c r="E1478" t="s">
        <v>38</v>
      </c>
      <c r="F1478" t="s">
        <v>26</v>
      </c>
      <c r="G1478" t="s">
        <v>2530</v>
      </c>
      <c r="H1478" t="s">
        <v>965</v>
      </c>
      <c r="I1478">
        <v>21215</v>
      </c>
      <c r="J1478" t="s">
        <v>126</v>
      </c>
      <c r="K1478" t="s">
        <v>4765</v>
      </c>
      <c r="L1478" t="s">
        <v>74</v>
      </c>
      <c r="M1478" t="s">
        <v>146</v>
      </c>
      <c r="N1478" t="s">
        <v>4766</v>
      </c>
      <c r="O1478">
        <v>908.82</v>
      </c>
      <c r="P1478">
        <v>9</v>
      </c>
      <c r="Q1478">
        <v>0</v>
      </c>
      <c r="R1478">
        <v>227.21</v>
      </c>
      <c r="S1478" s="1">
        <v>42846</v>
      </c>
      <c r="T1478">
        <v>2017</v>
      </c>
      <c r="U1478" s="1">
        <v>42848</v>
      </c>
    </row>
    <row r="1479" spans="1:21" x14ac:dyDescent="0.3">
      <c r="A1479" t="s">
        <v>5267</v>
      </c>
      <c r="B1479" t="s">
        <v>35</v>
      </c>
      <c r="C1479" t="s">
        <v>1663</v>
      </c>
      <c r="D1479" t="s">
        <v>1664</v>
      </c>
      <c r="E1479" t="s">
        <v>80</v>
      </c>
      <c r="F1479" t="s">
        <v>26</v>
      </c>
      <c r="G1479" t="s">
        <v>48</v>
      </c>
      <c r="H1479" t="s">
        <v>49</v>
      </c>
      <c r="I1479">
        <v>98103</v>
      </c>
      <c r="J1479" t="s">
        <v>29</v>
      </c>
      <c r="K1479" t="s">
        <v>201</v>
      </c>
      <c r="L1479" t="s">
        <v>74</v>
      </c>
      <c r="M1479" t="s">
        <v>157</v>
      </c>
      <c r="N1479" t="s">
        <v>5268</v>
      </c>
      <c r="O1479">
        <v>19.54</v>
      </c>
      <c r="P1479">
        <v>2</v>
      </c>
      <c r="Q1479">
        <v>0</v>
      </c>
      <c r="R1479">
        <v>7.23</v>
      </c>
      <c r="S1479" s="1">
        <v>42687</v>
      </c>
      <c r="T1479">
        <v>2016</v>
      </c>
      <c r="U1479" s="1">
        <v>42691</v>
      </c>
    </row>
    <row r="1480" spans="1:21" x14ac:dyDescent="0.3">
      <c r="A1480" t="s">
        <v>5269</v>
      </c>
      <c r="B1480" t="s">
        <v>724</v>
      </c>
      <c r="C1480" t="s">
        <v>477</v>
      </c>
      <c r="D1480" t="s">
        <v>478</v>
      </c>
      <c r="E1480" t="s">
        <v>25</v>
      </c>
      <c r="F1480" t="s">
        <v>26</v>
      </c>
      <c r="G1480" t="s">
        <v>176</v>
      </c>
      <c r="H1480" t="s">
        <v>125</v>
      </c>
      <c r="I1480">
        <v>14609</v>
      </c>
      <c r="J1480" t="s">
        <v>126</v>
      </c>
      <c r="K1480" t="s">
        <v>5270</v>
      </c>
      <c r="L1480" t="s">
        <v>74</v>
      </c>
      <c r="M1480" t="s">
        <v>157</v>
      </c>
      <c r="N1480" t="s">
        <v>5271</v>
      </c>
      <c r="O1480">
        <v>756.8</v>
      </c>
      <c r="P1480">
        <v>5</v>
      </c>
      <c r="Q1480">
        <v>0</v>
      </c>
      <c r="R1480">
        <v>75.680000000000007</v>
      </c>
      <c r="S1480" s="1">
        <v>42671</v>
      </c>
      <c r="T1480">
        <v>2016</v>
      </c>
      <c r="U1480" s="1">
        <v>42671</v>
      </c>
    </row>
    <row r="1481" spans="1:21" x14ac:dyDescent="0.3">
      <c r="A1481" t="s">
        <v>5272</v>
      </c>
      <c r="B1481" t="s">
        <v>35</v>
      </c>
      <c r="C1481" t="s">
        <v>1567</v>
      </c>
      <c r="D1481" t="s">
        <v>1568</v>
      </c>
      <c r="E1481" t="s">
        <v>38</v>
      </c>
      <c r="F1481" t="s">
        <v>26</v>
      </c>
      <c r="G1481" t="s">
        <v>124</v>
      </c>
      <c r="H1481" t="s">
        <v>125</v>
      </c>
      <c r="I1481">
        <v>10024</v>
      </c>
      <c r="J1481" t="s">
        <v>126</v>
      </c>
      <c r="K1481" t="s">
        <v>5007</v>
      </c>
      <c r="L1481" t="s">
        <v>31</v>
      </c>
      <c r="M1481" t="s">
        <v>227</v>
      </c>
      <c r="N1481" t="s">
        <v>5008</v>
      </c>
      <c r="O1481">
        <v>6.08</v>
      </c>
      <c r="P1481">
        <v>2</v>
      </c>
      <c r="Q1481">
        <v>0</v>
      </c>
      <c r="R1481">
        <v>2.0699999999999998</v>
      </c>
      <c r="S1481" s="1">
        <v>42286</v>
      </c>
      <c r="T1481">
        <v>2015</v>
      </c>
      <c r="U1481" s="1">
        <v>42286</v>
      </c>
    </row>
    <row r="1482" spans="1:21" x14ac:dyDescent="0.3">
      <c r="A1482" t="s">
        <v>5273</v>
      </c>
      <c r="B1482" t="s">
        <v>35</v>
      </c>
      <c r="C1482" t="s">
        <v>1666</v>
      </c>
      <c r="D1482" t="s">
        <v>1667</v>
      </c>
      <c r="E1482" t="s">
        <v>38</v>
      </c>
      <c r="F1482" t="s">
        <v>26</v>
      </c>
      <c r="G1482" t="s">
        <v>5274</v>
      </c>
      <c r="H1482" t="s">
        <v>28</v>
      </c>
      <c r="I1482">
        <v>93010</v>
      </c>
      <c r="J1482" t="s">
        <v>29</v>
      </c>
      <c r="K1482" t="s">
        <v>4875</v>
      </c>
      <c r="L1482" t="s">
        <v>31</v>
      </c>
      <c r="M1482" t="s">
        <v>32</v>
      </c>
      <c r="N1482" t="s">
        <v>4876</v>
      </c>
      <c r="O1482">
        <v>14.73</v>
      </c>
      <c r="P1482">
        <v>3</v>
      </c>
      <c r="Q1482">
        <v>0</v>
      </c>
      <c r="R1482">
        <v>7.22</v>
      </c>
      <c r="S1482" s="1">
        <v>43023</v>
      </c>
      <c r="T1482">
        <v>2017</v>
      </c>
      <c r="U1482" s="1">
        <v>43027</v>
      </c>
    </row>
    <row r="1483" spans="1:21" x14ac:dyDescent="0.3">
      <c r="A1483" t="s">
        <v>5275</v>
      </c>
      <c r="B1483" t="s">
        <v>35</v>
      </c>
      <c r="C1483" t="s">
        <v>5276</v>
      </c>
      <c r="D1483" t="s">
        <v>5277</v>
      </c>
      <c r="E1483" t="s">
        <v>38</v>
      </c>
      <c r="F1483" t="s">
        <v>26</v>
      </c>
      <c r="G1483" t="s">
        <v>124</v>
      </c>
      <c r="H1483" t="s">
        <v>125</v>
      </c>
      <c r="I1483">
        <v>10035</v>
      </c>
      <c r="J1483" t="s">
        <v>126</v>
      </c>
      <c r="K1483" t="s">
        <v>5278</v>
      </c>
      <c r="L1483" t="s">
        <v>91</v>
      </c>
      <c r="M1483" t="s">
        <v>92</v>
      </c>
      <c r="N1483" t="s">
        <v>5279</v>
      </c>
      <c r="O1483">
        <v>137.94</v>
      </c>
      <c r="P1483">
        <v>3</v>
      </c>
      <c r="Q1483">
        <v>0</v>
      </c>
      <c r="R1483">
        <v>35.86</v>
      </c>
      <c r="S1483" s="1">
        <v>42762</v>
      </c>
      <c r="T1483">
        <v>2017</v>
      </c>
      <c r="U1483" s="1">
        <v>42766</v>
      </c>
    </row>
    <row r="1484" spans="1:21" x14ac:dyDescent="0.3">
      <c r="A1484" t="s">
        <v>5280</v>
      </c>
      <c r="B1484" t="s">
        <v>114</v>
      </c>
      <c r="C1484" t="s">
        <v>650</v>
      </c>
      <c r="D1484" t="s">
        <v>651</v>
      </c>
      <c r="E1484" t="s">
        <v>38</v>
      </c>
      <c r="F1484" t="s">
        <v>26</v>
      </c>
      <c r="G1484" t="s">
        <v>27</v>
      </c>
      <c r="H1484" t="s">
        <v>28</v>
      </c>
      <c r="I1484">
        <v>90049</v>
      </c>
      <c r="J1484" t="s">
        <v>29</v>
      </c>
      <c r="K1484" t="s">
        <v>5281</v>
      </c>
      <c r="L1484" t="s">
        <v>31</v>
      </c>
      <c r="M1484" t="s">
        <v>227</v>
      </c>
      <c r="N1484" t="s">
        <v>5282</v>
      </c>
      <c r="O1484">
        <v>8.64</v>
      </c>
      <c r="P1484">
        <v>3</v>
      </c>
      <c r="Q1484">
        <v>0</v>
      </c>
      <c r="R1484">
        <v>2.42</v>
      </c>
      <c r="S1484" s="1">
        <v>41832</v>
      </c>
      <c r="T1484">
        <v>2014</v>
      </c>
      <c r="U1484" s="1">
        <v>41924</v>
      </c>
    </row>
    <row r="1485" spans="1:21" x14ac:dyDescent="0.3">
      <c r="A1485" t="s">
        <v>5283</v>
      </c>
      <c r="B1485" t="s">
        <v>114</v>
      </c>
      <c r="C1485" t="s">
        <v>2659</v>
      </c>
      <c r="D1485" t="s">
        <v>2660</v>
      </c>
      <c r="E1485" t="s">
        <v>38</v>
      </c>
      <c r="F1485" t="s">
        <v>26</v>
      </c>
      <c r="G1485" t="s">
        <v>27</v>
      </c>
      <c r="H1485" t="s">
        <v>28</v>
      </c>
      <c r="I1485">
        <v>90049</v>
      </c>
      <c r="J1485" t="s">
        <v>29</v>
      </c>
      <c r="K1485" t="s">
        <v>3691</v>
      </c>
      <c r="L1485" t="s">
        <v>31</v>
      </c>
      <c r="M1485" t="s">
        <v>227</v>
      </c>
      <c r="N1485" t="s">
        <v>3692</v>
      </c>
      <c r="O1485">
        <v>49.56</v>
      </c>
      <c r="P1485">
        <v>7</v>
      </c>
      <c r="Q1485">
        <v>0</v>
      </c>
      <c r="R1485">
        <v>18.829999999999998</v>
      </c>
      <c r="S1485" s="1">
        <v>42877</v>
      </c>
      <c r="T1485">
        <v>2017</v>
      </c>
      <c r="U1485" s="1">
        <v>42880</v>
      </c>
    </row>
    <row r="1486" spans="1:21" x14ac:dyDescent="0.3">
      <c r="A1486" t="s">
        <v>5284</v>
      </c>
      <c r="B1486" t="s">
        <v>35</v>
      </c>
      <c r="C1486" t="s">
        <v>4853</v>
      </c>
      <c r="D1486" t="s">
        <v>4854</v>
      </c>
      <c r="E1486" t="s">
        <v>38</v>
      </c>
      <c r="F1486" t="s">
        <v>26</v>
      </c>
      <c r="G1486" t="s">
        <v>27</v>
      </c>
      <c r="H1486" t="s">
        <v>28</v>
      </c>
      <c r="I1486">
        <v>90032</v>
      </c>
      <c r="J1486" t="s">
        <v>29</v>
      </c>
      <c r="K1486" t="s">
        <v>1599</v>
      </c>
      <c r="L1486" t="s">
        <v>31</v>
      </c>
      <c r="M1486" t="s">
        <v>60</v>
      </c>
      <c r="N1486" t="s">
        <v>1600</v>
      </c>
      <c r="O1486">
        <v>354.9</v>
      </c>
      <c r="P1486">
        <v>5</v>
      </c>
      <c r="Q1486">
        <v>0</v>
      </c>
      <c r="R1486">
        <v>17.75</v>
      </c>
      <c r="S1486" s="1">
        <v>42980</v>
      </c>
      <c r="T1486">
        <v>2017</v>
      </c>
      <c r="U1486" s="1">
        <v>42980</v>
      </c>
    </row>
    <row r="1487" spans="1:21" x14ac:dyDescent="0.3">
      <c r="A1487" t="s">
        <v>5285</v>
      </c>
      <c r="B1487" t="s">
        <v>35</v>
      </c>
      <c r="C1487" t="s">
        <v>3091</v>
      </c>
      <c r="D1487" t="s">
        <v>3092</v>
      </c>
      <c r="E1487" t="s">
        <v>25</v>
      </c>
      <c r="F1487" t="s">
        <v>26</v>
      </c>
      <c r="G1487" t="s">
        <v>4737</v>
      </c>
      <c r="H1487" t="s">
        <v>103</v>
      </c>
      <c r="I1487">
        <v>33021</v>
      </c>
      <c r="J1487" t="s">
        <v>41</v>
      </c>
      <c r="K1487" t="s">
        <v>5286</v>
      </c>
      <c r="L1487" t="s">
        <v>31</v>
      </c>
      <c r="M1487" t="s">
        <v>32</v>
      </c>
      <c r="N1487" t="s">
        <v>5287</v>
      </c>
      <c r="O1487">
        <v>9.2200000000000006</v>
      </c>
      <c r="P1487">
        <v>4</v>
      </c>
      <c r="Q1487">
        <v>0.2</v>
      </c>
      <c r="R1487">
        <v>3.34</v>
      </c>
      <c r="S1487" s="1">
        <v>42609</v>
      </c>
      <c r="T1487">
        <v>2016</v>
      </c>
      <c r="U1487" s="1">
        <v>42609</v>
      </c>
    </row>
    <row r="1488" spans="1:21" x14ac:dyDescent="0.3">
      <c r="A1488" t="s">
        <v>5288</v>
      </c>
      <c r="B1488" t="s">
        <v>35</v>
      </c>
      <c r="C1488" t="s">
        <v>787</v>
      </c>
      <c r="D1488" t="s">
        <v>788</v>
      </c>
      <c r="E1488" t="s">
        <v>25</v>
      </c>
      <c r="F1488" t="s">
        <v>26</v>
      </c>
      <c r="G1488" t="s">
        <v>4158</v>
      </c>
      <c r="H1488" t="s">
        <v>110</v>
      </c>
      <c r="I1488">
        <v>48066</v>
      </c>
      <c r="J1488" t="s">
        <v>58</v>
      </c>
      <c r="K1488" t="s">
        <v>2120</v>
      </c>
      <c r="L1488" t="s">
        <v>31</v>
      </c>
      <c r="M1488" t="s">
        <v>43</v>
      </c>
      <c r="N1488" t="s">
        <v>2121</v>
      </c>
      <c r="O1488">
        <v>68.52</v>
      </c>
      <c r="P1488">
        <v>3</v>
      </c>
      <c r="Q1488">
        <v>0</v>
      </c>
      <c r="R1488">
        <v>31.52</v>
      </c>
      <c r="S1488" s="1">
        <v>42713</v>
      </c>
      <c r="T1488">
        <v>2016</v>
      </c>
      <c r="U1488" s="1">
        <v>42713</v>
      </c>
    </row>
    <row r="1489" spans="1:21" x14ac:dyDescent="0.3">
      <c r="A1489" t="s">
        <v>5289</v>
      </c>
      <c r="B1489" t="s">
        <v>22</v>
      </c>
      <c r="C1489" t="s">
        <v>1317</v>
      </c>
      <c r="D1489" t="s">
        <v>1318</v>
      </c>
      <c r="E1489" t="s">
        <v>25</v>
      </c>
      <c r="F1489" t="s">
        <v>26</v>
      </c>
      <c r="G1489" t="s">
        <v>2268</v>
      </c>
      <c r="H1489" t="s">
        <v>28</v>
      </c>
      <c r="I1489">
        <v>91360</v>
      </c>
      <c r="J1489" t="s">
        <v>29</v>
      </c>
      <c r="K1489" t="s">
        <v>4631</v>
      </c>
      <c r="L1489" t="s">
        <v>31</v>
      </c>
      <c r="M1489" t="s">
        <v>227</v>
      </c>
      <c r="N1489" t="s">
        <v>4632</v>
      </c>
      <c r="O1489">
        <v>14.7</v>
      </c>
      <c r="P1489">
        <v>7</v>
      </c>
      <c r="Q1489">
        <v>0</v>
      </c>
      <c r="R1489">
        <v>4.12</v>
      </c>
      <c r="S1489" s="1">
        <v>43014</v>
      </c>
      <c r="T1489">
        <v>2017</v>
      </c>
      <c r="U1489" s="1">
        <v>43014</v>
      </c>
    </row>
    <row r="1490" spans="1:21" x14ac:dyDescent="0.3">
      <c r="A1490" t="s">
        <v>5290</v>
      </c>
      <c r="B1490" t="s">
        <v>35</v>
      </c>
      <c r="C1490" t="s">
        <v>346</v>
      </c>
      <c r="D1490" t="s">
        <v>347</v>
      </c>
      <c r="E1490" t="s">
        <v>38</v>
      </c>
      <c r="F1490" t="s">
        <v>26</v>
      </c>
      <c r="G1490" t="s">
        <v>117</v>
      </c>
      <c r="H1490" t="s">
        <v>118</v>
      </c>
      <c r="I1490">
        <v>22153</v>
      </c>
      <c r="J1490" t="s">
        <v>41</v>
      </c>
      <c r="K1490" t="s">
        <v>2907</v>
      </c>
      <c r="L1490" t="s">
        <v>31</v>
      </c>
      <c r="M1490" t="s">
        <v>227</v>
      </c>
      <c r="N1490" t="s">
        <v>2908</v>
      </c>
      <c r="O1490">
        <v>181.86</v>
      </c>
      <c r="P1490">
        <v>7</v>
      </c>
      <c r="Q1490">
        <v>0</v>
      </c>
      <c r="R1490">
        <v>50.92</v>
      </c>
      <c r="S1490" s="1">
        <v>42899</v>
      </c>
      <c r="T1490">
        <v>2017</v>
      </c>
      <c r="U1490" s="1">
        <v>42903</v>
      </c>
    </row>
    <row r="1491" spans="1:21" x14ac:dyDescent="0.3">
      <c r="A1491" t="s">
        <v>5291</v>
      </c>
      <c r="B1491" t="s">
        <v>35</v>
      </c>
      <c r="C1491" t="s">
        <v>2147</v>
      </c>
      <c r="D1491" t="s">
        <v>2148</v>
      </c>
      <c r="E1491" t="s">
        <v>80</v>
      </c>
      <c r="F1491" t="s">
        <v>26</v>
      </c>
      <c r="G1491" t="s">
        <v>2398</v>
      </c>
      <c r="H1491" t="s">
        <v>103</v>
      </c>
      <c r="I1491">
        <v>33311</v>
      </c>
      <c r="J1491" t="s">
        <v>41</v>
      </c>
      <c r="K1491" t="s">
        <v>2303</v>
      </c>
      <c r="L1491" t="s">
        <v>91</v>
      </c>
      <c r="M1491" t="s">
        <v>184</v>
      </c>
      <c r="N1491" t="s">
        <v>2304</v>
      </c>
      <c r="O1491">
        <v>799.92</v>
      </c>
      <c r="P1491">
        <v>10</v>
      </c>
      <c r="Q1491">
        <v>0.2</v>
      </c>
      <c r="R1491">
        <v>239.98</v>
      </c>
      <c r="S1491" s="1">
        <v>41681</v>
      </c>
      <c r="T1491">
        <v>2014</v>
      </c>
      <c r="U1491" s="1">
        <v>41801</v>
      </c>
    </row>
    <row r="1492" spans="1:21" x14ac:dyDescent="0.3">
      <c r="A1492" t="s">
        <v>5292</v>
      </c>
      <c r="B1492" t="s">
        <v>724</v>
      </c>
      <c r="C1492" t="s">
        <v>3651</v>
      </c>
      <c r="D1492" t="s">
        <v>3652</v>
      </c>
      <c r="E1492" t="s">
        <v>25</v>
      </c>
      <c r="F1492" t="s">
        <v>26</v>
      </c>
      <c r="G1492" t="s">
        <v>5293</v>
      </c>
      <c r="H1492" t="s">
        <v>604</v>
      </c>
      <c r="I1492">
        <v>85364</v>
      </c>
      <c r="J1492" t="s">
        <v>29</v>
      </c>
      <c r="K1492" t="s">
        <v>702</v>
      </c>
      <c r="L1492" t="s">
        <v>91</v>
      </c>
      <c r="M1492" t="s">
        <v>184</v>
      </c>
      <c r="N1492" t="s">
        <v>703</v>
      </c>
      <c r="O1492">
        <v>185.53</v>
      </c>
      <c r="P1492">
        <v>7</v>
      </c>
      <c r="Q1492">
        <v>0.2</v>
      </c>
      <c r="R1492">
        <v>48.7</v>
      </c>
      <c r="S1492" s="1">
        <v>42504</v>
      </c>
      <c r="T1492">
        <v>2016</v>
      </c>
      <c r="U1492" s="1">
        <v>42504</v>
      </c>
    </row>
    <row r="1493" spans="1:21" x14ac:dyDescent="0.3">
      <c r="A1493" t="s">
        <v>5294</v>
      </c>
      <c r="B1493" t="s">
        <v>35</v>
      </c>
      <c r="C1493" t="s">
        <v>3426</v>
      </c>
      <c r="D1493" t="s">
        <v>3427</v>
      </c>
      <c r="E1493" t="s">
        <v>38</v>
      </c>
      <c r="F1493" t="s">
        <v>26</v>
      </c>
      <c r="G1493" t="s">
        <v>143</v>
      </c>
      <c r="H1493" t="s">
        <v>965</v>
      </c>
      <c r="I1493">
        <v>21044</v>
      </c>
      <c r="J1493" t="s">
        <v>126</v>
      </c>
      <c r="K1493" t="s">
        <v>5295</v>
      </c>
      <c r="L1493" t="s">
        <v>31</v>
      </c>
      <c r="M1493" t="s">
        <v>51</v>
      </c>
      <c r="N1493" t="s">
        <v>5296</v>
      </c>
      <c r="O1493">
        <v>2541.98</v>
      </c>
      <c r="P1493">
        <v>2</v>
      </c>
      <c r="Q1493">
        <v>0</v>
      </c>
      <c r="R1493">
        <v>1270.99</v>
      </c>
      <c r="S1493" s="1">
        <v>42056</v>
      </c>
      <c r="T1493">
        <v>2015</v>
      </c>
      <c r="U1493" s="1">
        <v>42062</v>
      </c>
    </row>
    <row r="1494" spans="1:21" x14ac:dyDescent="0.3">
      <c r="A1494" t="s">
        <v>5297</v>
      </c>
      <c r="B1494" t="s">
        <v>35</v>
      </c>
      <c r="C1494" t="s">
        <v>2702</v>
      </c>
      <c r="D1494" t="s">
        <v>2703</v>
      </c>
      <c r="E1494" t="s">
        <v>38</v>
      </c>
      <c r="F1494" t="s">
        <v>26</v>
      </c>
      <c r="G1494" t="s">
        <v>162</v>
      </c>
      <c r="H1494" t="s">
        <v>28</v>
      </c>
      <c r="I1494">
        <v>94110</v>
      </c>
      <c r="J1494" t="s">
        <v>29</v>
      </c>
      <c r="K1494" t="s">
        <v>5298</v>
      </c>
      <c r="L1494" t="s">
        <v>91</v>
      </c>
      <c r="M1494" t="s">
        <v>184</v>
      </c>
      <c r="N1494" t="s">
        <v>5299</v>
      </c>
      <c r="O1494">
        <v>46.36</v>
      </c>
      <c r="P1494">
        <v>4</v>
      </c>
      <c r="Q1494">
        <v>0</v>
      </c>
      <c r="R1494">
        <v>15.3</v>
      </c>
      <c r="S1494" s="1">
        <v>43022</v>
      </c>
      <c r="T1494">
        <v>2017</v>
      </c>
      <c r="U1494" s="1">
        <v>43027</v>
      </c>
    </row>
    <row r="1495" spans="1:21" x14ac:dyDescent="0.3">
      <c r="A1495" t="s">
        <v>5300</v>
      </c>
      <c r="B1495" t="s">
        <v>35</v>
      </c>
      <c r="C1495" t="s">
        <v>1956</v>
      </c>
      <c r="D1495" t="s">
        <v>1957</v>
      </c>
      <c r="E1495" t="s">
        <v>38</v>
      </c>
      <c r="F1495" t="s">
        <v>26</v>
      </c>
      <c r="G1495" t="s">
        <v>27</v>
      </c>
      <c r="H1495" t="s">
        <v>28</v>
      </c>
      <c r="I1495">
        <v>90036</v>
      </c>
      <c r="J1495" t="s">
        <v>29</v>
      </c>
      <c r="K1495" t="s">
        <v>3841</v>
      </c>
      <c r="L1495" t="s">
        <v>74</v>
      </c>
      <c r="M1495" t="s">
        <v>157</v>
      </c>
      <c r="N1495" t="s">
        <v>3842</v>
      </c>
      <c r="O1495">
        <v>59.99</v>
      </c>
      <c r="P1495">
        <v>7</v>
      </c>
      <c r="Q1495">
        <v>0</v>
      </c>
      <c r="R1495">
        <v>21.6</v>
      </c>
      <c r="S1495" s="1">
        <v>42392</v>
      </c>
      <c r="T1495">
        <v>2016</v>
      </c>
      <c r="U1495" s="1">
        <v>42398</v>
      </c>
    </row>
    <row r="1496" spans="1:21" x14ac:dyDescent="0.3">
      <c r="A1496" t="s">
        <v>5301</v>
      </c>
      <c r="B1496" t="s">
        <v>35</v>
      </c>
      <c r="C1496" t="s">
        <v>245</v>
      </c>
      <c r="D1496" t="s">
        <v>246</v>
      </c>
      <c r="E1496" t="s">
        <v>38</v>
      </c>
      <c r="F1496" t="s">
        <v>26</v>
      </c>
      <c r="G1496" t="s">
        <v>1574</v>
      </c>
      <c r="H1496" t="s">
        <v>49</v>
      </c>
      <c r="I1496">
        <v>98006</v>
      </c>
      <c r="J1496" t="s">
        <v>29</v>
      </c>
      <c r="K1496" t="s">
        <v>5302</v>
      </c>
      <c r="L1496" t="s">
        <v>74</v>
      </c>
      <c r="M1496" t="s">
        <v>157</v>
      </c>
      <c r="N1496" t="s">
        <v>5303</v>
      </c>
      <c r="O1496">
        <v>20.239999999999998</v>
      </c>
      <c r="P1496">
        <v>1</v>
      </c>
      <c r="Q1496">
        <v>0</v>
      </c>
      <c r="R1496">
        <v>7.89</v>
      </c>
      <c r="S1496" s="1">
        <v>42150</v>
      </c>
      <c r="T1496">
        <v>2015</v>
      </c>
      <c r="U1496" s="1">
        <v>42155</v>
      </c>
    </row>
    <row r="1497" spans="1:21" x14ac:dyDescent="0.3">
      <c r="A1497" t="s">
        <v>5304</v>
      </c>
      <c r="B1497" t="s">
        <v>22</v>
      </c>
      <c r="C1497" t="s">
        <v>5305</v>
      </c>
      <c r="D1497" t="s">
        <v>5306</v>
      </c>
      <c r="E1497" t="s">
        <v>25</v>
      </c>
      <c r="F1497" t="s">
        <v>26</v>
      </c>
      <c r="G1497" t="s">
        <v>199</v>
      </c>
      <c r="H1497" t="s">
        <v>200</v>
      </c>
      <c r="I1497">
        <v>19143</v>
      </c>
      <c r="J1497" t="s">
        <v>126</v>
      </c>
      <c r="K1497" t="s">
        <v>2069</v>
      </c>
      <c r="L1497" t="s">
        <v>31</v>
      </c>
      <c r="M1497" t="s">
        <v>60</v>
      </c>
      <c r="N1497" t="s">
        <v>2070</v>
      </c>
      <c r="O1497">
        <v>77.239999999999995</v>
      </c>
      <c r="P1497">
        <v>5</v>
      </c>
      <c r="Q1497">
        <v>0.2</v>
      </c>
      <c r="R1497">
        <v>7.72</v>
      </c>
      <c r="S1497" s="1">
        <v>42279</v>
      </c>
      <c r="T1497">
        <v>2015</v>
      </c>
      <c r="U1497" s="1">
        <v>42279</v>
      </c>
    </row>
    <row r="1498" spans="1:21" x14ac:dyDescent="0.3">
      <c r="A1498" t="s">
        <v>5307</v>
      </c>
      <c r="B1498" t="s">
        <v>22</v>
      </c>
      <c r="C1498" t="s">
        <v>419</v>
      </c>
      <c r="D1498" t="s">
        <v>420</v>
      </c>
      <c r="E1498" t="s">
        <v>25</v>
      </c>
      <c r="F1498" t="s">
        <v>26</v>
      </c>
      <c r="G1498" t="s">
        <v>124</v>
      </c>
      <c r="H1498" t="s">
        <v>125</v>
      </c>
      <c r="I1498">
        <v>10024</v>
      </c>
      <c r="J1498" t="s">
        <v>126</v>
      </c>
      <c r="K1498" t="s">
        <v>3243</v>
      </c>
      <c r="L1498" t="s">
        <v>31</v>
      </c>
      <c r="M1498" t="s">
        <v>350</v>
      </c>
      <c r="N1498" t="s">
        <v>3244</v>
      </c>
      <c r="O1498">
        <v>14.13</v>
      </c>
      <c r="P1498">
        <v>3</v>
      </c>
      <c r="Q1498">
        <v>0</v>
      </c>
      <c r="R1498">
        <v>0.71</v>
      </c>
      <c r="S1498" s="1">
        <v>43014</v>
      </c>
      <c r="T1498">
        <v>2017</v>
      </c>
      <c r="U1498" s="1">
        <v>43014</v>
      </c>
    </row>
    <row r="1499" spans="1:21" x14ac:dyDescent="0.3">
      <c r="A1499" t="s">
        <v>5308</v>
      </c>
      <c r="B1499" t="s">
        <v>35</v>
      </c>
      <c r="C1499" t="s">
        <v>623</v>
      </c>
      <c r="D1499" t="s">
        <v>624</v>
      </c>
      <c r="E1499" t="s">
        <v>38</v>
      </c>
      <c r="F1499" t="s">
        <v>26</v>
      </c>
      <c r="G1499" t="s">
        <v>581</v>
      </c>
      <c r="H1499" t="s">
        <v>110</v>
      </c>
      <c r="I1499">
        <v>48227</v>
      </c>
      <c r="J1499" t="s">
        <v>58</v>
      </c>
      <c r="K1499" t="s">
        <v>1873</v>
      </c>
      <c r="L1499" t="s">
        <v>31</v>
      </c>
      <c r="M1499" t="s">
        <v>51</v>
      </c>
      <c r="N1499" t="s">
        <v>5309</v>
      </c>
      <c r="O1499">
        <v>64.75</v>
      </c>
      <c r="P1499">
        <v>5</v>
      </c>
      <c r="Q1499">
        <v>0</v>
      </c>
      <c r="R1499">
        <v>29.14</v>
      </c>
      <c r="S1499" s="1">
        <v>42285</v>
      </c>
      <c r="T1499">
        <v>2015</v>
      </c>
      <c r="U1499" s="1">
        <v>42285</v>
      </c>
    </row>
    <row r="1500" spans="1:21" x14ac:dyDescent="0.3">
      <c r="A1500" t="s">
        <v>5310</v>
      </c>
      <c r="B1500" t="s">
        <v>35</v>
      </c>
      <c r="C1500" t="s">
        <v>5106</v>
      </c>
      <c r="D1500" t="s">
        <v>5107</v>
      </c>
      <c r="E1500" t="s">
        <v>80</v>
      </c>
      <c r="F1500" t="s">
        <v>26</v>
      </c>
      <c r="G1500" t="s">
        <v>4263</v>
      </c>
      <c r="H1500" t="s">
        <v>89</v>
      </c>
      <c r="I1500">
        <v>60068</v>
      </c>
      <c r="J1500" t="s">
        <v>58</v>
      </c>
      <c r="K1500" t="s">
        <v>5311</v>
      </c>
      <c r="L1500" t="s">
        <v>91</v>
      </c>
      <c r="M1500" t="s">
        <v>92</v>
      </c>
      <c r="N1500" t="s">
        <v>5312</v>
      </c>
      <c r="O1500">
        <v>286.39999999999998</v>
      </c>
      <c r="P1500">
        <v>1</v>
      </c>
      <c r="Q1500">
        <v>0.2</v>
      </c>
      <c r="R1500">
        <v>25.06</v>
      </c>
      <c r="S1500" s="1">
        <v>42518</v>
      </c>
      <c r="T1500">
        <v>2016</v>
      </c>
      <c r="U1500" s="1">
        <v>42518</v>
      </c>
    </row>
    <row r="1501" spans="1:21" x14ac:dyDescent="0.3">
      <c r="A1501" t="s">
        <v>5313</v>
      </c>
      <c r="B1501" t="s">
        <v>22</v>
      </c>
      <c r="C1501" t="s">
        <v>5314</v>
      </c>
      <c r="D1501" t="s">
        <v>5315</v>
      </c>
      <c r="E1501" t="s">
        <v>38</v>
      </c>
      <c r="F1501" t="s">
        <v>26</v>
      </c>
      <c r="G1501" t="s">
        <v>124</v>
      </c>
      <c r="H1501" t="s">
        <v>125</v>
      </c>
      <c r="I1501">
        <v>10024</v>
      </c>
      <c r="J1501" t="s">
        <v>126</v>
      </c>
      <c r="K1501" t="s">
        <v>5316</v>
      </c>
      <c r="L1501" t="s">
        <v>31</v>
      </c>
      <c r="M1501" t="s">
        <v>227</v>
      </c>
      <c r="N1501" t="s">
        <v>5317</v>
      </c>
      <c r="O1501">
        <v>43.92</v>
      </c>
      <c r="P1501">
        <v>3</v>
      </c>
      <c r="Q1501">
        <v>0</v>
      </c>
      <c r="R1501">
        <v>12.74</v>
      </c>
      <c r="S1501" s="1">
        <v>43044</v>
      </c>
      <c r="T1501">
        <v>2017</v>
      </c>
      <c r="U1501" s="1">
        <v>43044</v>
      </c>
    </row>
    <row r="1502" spans="1:21" x14ac:dyDescent="0.3">
      <c r="A1502" t="s">
        <v>5318</v>
      </c>
      <c r="B1502" t="s">
        <v>35</v>
      </c>
      <c r="C1502" t="s">
        <v>3129</v>
      </c>
      <c r="D1502" t="s">
        <v>3130</v>
      </c>
      <c r="E1502" t="s">
        <v>25</v>
      </c>
      <c r="F1502" t="s">
        <v>26</v>
      </c>
      <c r="G1502" t="s">
        <v>330</v>
      </c>
      <c r="H1502" t="s">
        <v>89</v>
      </c>
      <c r="I1502">
        <v>60623</v>
      </c>
      <c r="J1502" t="s">
        <v>58</v>
      </c>
      <c r="K1502" t="s">
        <v>2260</v>
      </c>
      <c r="L1502" t="s">
        <v>91</v>
      </c>
      <c r="M1502" t="s">
        <v>184</v>
      </c>
      <c r="N1502" t="s">
        <v>2261</v>
      </c>
      <c r="O1502">
        <v>100.8</v>
      </c>
      <c r="P1502">
        <v>2</v>
      </c>
      <c r="Q1502">
        <v>0.2</v>
      </c>
      <c r="R1502">
        <v>21.42</v>
      </c>
      <c r="S1502" s="1">
        <v>42803</v>
      </c>
      <c r="T1502">
        <v>2017</v>
      </c>
      <c r="U1502" s="1">
        <v>42925</v>
      </c>
    </row>
    <row r="1503" spans="1:21" x14ac:dyDescent="0.3">
      <c r="A1503" t="s">
        <v>5319</v>
      </c>
      <c r="B1503" t="s">
        <v>114</v>
      </c>
      <c r="C1503" t="s">
        <v>5069</v>
      </c>
      <c r="D1503" t="s">
        <v>5070</v>
      </c>
      <c r="E1503" t="s">
        <v>25</v>
      </c>
      <c r="F1503" t="s">
        <v>26</v>
      </c>
      <c r="G1503" t="s">
        <v>27</v>
      </c>
      <c r="H1503" t="s">
        <v>28</v>
      </c>
      <c r="I1503">
        <v>90045</v>
      </c>
      <c r="J1503" t="s">
        <v>29</v>
      </c>
      <c r="K1503" t="s">
        <v>3036</v>
      </c>
      <c r="L1503" t="s">
        <v>31</v>
      </c>
      <c r="M1503" t="s">
        <v>60</v>
      </c>
      <c r="N1503" t="s">
        <v>3037</v>
      </c>
      <c r="O1503">
        <v>15.51</v>
      </c>
      <c r="P1503">
        <v>1</v>
      </c>
      <c r="Q1503">
        <v>0</v>
      </c>
      <c r="R1503">
        <v>3.88</v>
      </c>
      <c r="S1503" s="1">
        <v>42999</v>
      </c>
      <c r="T1503">
        <v>2017</v>
      </c>
      <c r="U1503" s="1">
        <v>43001</v>
      </c>
    </row>
    <row r="1504" spans="1:21" x14ac:dyDescent="0.3">
      <c r="A1504" t="s">
        <v>5320</v>
      </c>
      <c r="B1504" t="s">
        <v>22</v>
      </c>
      <c r="C1504" t="s">
        <v>2890</v>
      </c>
      <c r="D1504" t="s">
        <v>2891</v>
      </c>
      <c r="E1504" t="s">
        <v>25</v>
      </c>
      <c r="F1504" t="s">
        <v>26</v>
      </c>
      <c r="G1504" t="s">
        <v>124</v>
      </c>
      <c r="H1504" t="s">
        <v>125</v>
      </c>
      <c r="I1504">
        <v>10035</v>
      </c>
      <c r="J1504" t="s">
        <v>126</v>
      </c>
      <c r="K1504" t="s">
        <v>4166</v>
      </c>
      <c r="L1504" t="s">
        <v>74</v>
      </c>
      <c r="M1504" t="s">
        <v>146</v>
      </c>
      <c r="N1504" t="s">
        <v>4167</v>
      </c>
      <c r="O1504">
        <v>192.19</v>
      </c>
      <c r="P1504">
        <v>3</v>
      </c>
      <c r="Q1504">
        <v>0.1</v>
      </c>
      <c r="R1504">
        <v>36.299999999999997</v>
      </c>
      <c r="S1504" s="1">
        <v>41993</v>
      </c>
      <c r="T1504">
        <v>2014</v>
      </c>
      <c r="U1504" s="1">
        <v>41996</v>
      </c>
    </row>
    <row r="1505" spans="1:21" x14ac:dyDescent="0.3">
      <c r="A1505" t="s">
        <v>5321</v>
      </c>
      <c r="B1505" t="s">
        <v>114</v>
      </c>
      <c r="C1505" t="s">
        <v>4369</v>
      </c>
      <c r="D1505" t="s">
        <v>4370</v>
      </c>
      <c r="E1505" t="s">
        <v>25</v>
      </c>
      <c r="F1505" t="s">
        <v>26</v>
      </c>
      <c r="G1505" t="s">
        <v>124</v>
      </c>
      <c r="H1505" t="s">
        <v>125</v>
      </c>
      <c r="I1505">
        <v>10009</v>
      </c>
      <c r="J1505" t="s">
        <v>126</v>
      </c>
      <c r="K1505" t="s">
        <v>5281</v>
      </c>
      <c r="L1505" t="s">
        <v>31</v>
      </c>
      <c r="M1505" t="s">
        <v>227</v>
      </c>
      <c r="N1505" t="s">
        <v>5282</v>
      </c>
      <c r="O1505">
        <v>5.76</v>
      </c>
      <c r="P1505">
        <v>2</v>
      </c>
      <c r="Q1505">
        <v>0</v>
      </c>
      <c r="R1505">
        <v>1.61</v>
      </c>
      <c r="S1505" s="1">
        <v>42203</v>
      </c>
      <c r="T1505">
        <v>2015</v>
      </c>
      <c r="U1505" s="1">
        <v>42206</v>
      </c>
    </row>
    <row r="1506" spans="1:21" x14ac:dyDescent="0.3">
      <c r="A1506" t="s">
        <v>5322</v>
      </c>
      <c r="B1506" t="s">
        <v>35</v>
      </c>
      <c r="C1506" t="s">
        <v>130</v>
      </c>
      <c r="D1506" t="s">
        <v>131</v>
      </c>
      <c r="E1506" t="s">
        <v>38</v>
      </c>
      <c r="F1506" t="s">
        <v>26</v>
      </c>
      <c r="G1506" t="s">
        <v>124</v>
      </c>
      <c r="H1506" t="s">
        <v>125</v>
      </c>
      <c r="I1506">
        <v>10009</v>
      </c>
      <c r="J1506" t="s">
        <v>126</v>
      </c>
      <c r="K1506" t="s">
        <v>1881</v>
      </c>
      <c r="L1506" t="s">
        <v>31</v>
      </c>
      <c r="M1506" t="s">
        <v>60</v>
      </c>
      <c r="N1506" t="s">
        <v>1882</v>
      </c>
      <c r="O1506">
        <v>191.88</v>
      </c>
      <c r="P1506">
        <v>6</v>
      </c>
      <c r="Q1506">
        <v>0</v>
      </c>
      <c r="R1506">
        <v>19.190000000000001</v>
      </c>
      <c r="S1506" s="1">
        <v>41999</v>
      </c>
      <c r="T1506">
        <v>2014</v>
      </c>
      <c r="U1506" s="1">
        <v>42005</v>
      </c>
    </row>
    <row r="1507" spans="1:21" x14ac:dyDescent="0.3">
      <c r="A1507" t="s">
        <v>5323</v>
      </c>
      <c r="B1507" t="s">
        <v>35</v>
      </c>
      <c r="C1507" t="s">
        <v>5324</v>
      </c>
      <c r="D1507" t="s">
        <v>5325</v>
      </c>
      <c r="E1507" t="s">
        <v>38</v>
      </c>
      <c r="F1507" t="s">
        <v>26</v>
      </c>
      <c r="G1507" t="s">
        <v>5326</v>
      </c>
      <c r="H1507" t="s">
        <v>28</v>
      </c>
      <c r="I1507">
        <v>95351</v>
      </c>
      <c r="J1507" t="s">
        <v>29</v>
      </c>
      <c r="K1507" t="s">
        <v>532</v>
      </c>
      <c r="L1507" t="s">
        <v>91</v>
      </c>
      <c r="M1507" t="s">
        <v>184</v>
      </c>
      <c r="N1507" t="s">
        <v>533</v>
      </c>
      <c r="O1507">
        <v>111.79</v>
      </c>
      <c r="P1507">
        <v>7</v>
      </c>
      <c r="Q1507">
        <v>0</v>
      </c>
      <c r="R1507">
        <v>43.6</v>
      </c>
      <c r="S1507" s="1">
        <v>43019</v>
      </c>
      <c r="T1507">
        <v>2017</v>
      </c>
      <c r="U1507" s="1">
        <v>43055</v>
      </c>
    </row>
    <row r="1508" spans="1:21" x14ac:dyDescent="0.3">
      <c r="A1508" t="s">
        <v>5327</v>
      </c>
      <c r="B1508" t="s">
        <v>35</v>
      </c>
      <c r="C1508" t="s">
        <v>1095</v>
      </c>
      <c r="D1508" t="s">
        <v>1096</v>
      </c>
      <c r="E1508" t="s">
        <v>80</v>
      </c>
      <c r="F1508" t="s">
        <v>26</v>
      </c>
      <c r="G1508" t="s">
        <v>199</v>
      </c>
      <c r="H1508" t="s">
        <v>200</v>
      </c>
      <c r="I1508">
        <v>19134</v>
      </c>
      <c r="J1508" t="s">
        <v>126</v>
      </c>
      <c r="K1508" t="s">
        <v>824</v>
      </c>
      <c r="L1508" t="s">
        <v>31</v>
      </c>
      <c r="M1508" t="s">
        <v>32</v>
      </c>
      <c r="N1508" t="s">
        <v>825</v>
      </c>
      <c r="O1508">
        <v>16.52</v>
      </c>
      <c r="P1508">
        <v>5</v>
      </c>
      <c r="Q1508">
        <v>0.2</v>
      </c>
      <c r="R1508">
        <v>5.37</v>
      </c>
      <c r="S1508" s="1">
        <v>42635</v>
      </c>
      <c r="T1508">
        <v>2016</v>
      </c>
      <c r="U1508" s="1">
        <v>42642</v>
      </c>
    </row>
    <row r="1509" spans="1:21" x14ac:dyDescent="0.3">
      <c r="A1509" t="s">
        <v>5328</v>
      </c>
      <c r="B1509" t="s">
        <v>35</v>
      </c>
      <c r="C1509" t="s">
        <v>1116</v>
      </c>
      <c r="D1509" t="s">
        <v>1117</v>
      </c>
      <c r="E1509" t="s">
        <v>80</v>
      </c>
      <c r="F1509" t="s">
        <v>26</v>
      </c>
      <c r="G1509" t="s">
        <v>162</v>
      </c>
      <c r="H1509" t="s">
        <v>28</v>
      </c>
      <c r="I1509">
        <v>94109</v>
      </c>
      <c r="J1509" t="s">
        <v>29</v>
      </c>
      <c r="K1509" t="s">
        <v>5329</v>
      </c>
      <c r="L1509" t="s">
        <v>31</v>
      </c>
      <c r="M1509" t="s">
        <v>43</v>
      </c>
      <c r="N1509" t="s">
        <v>5330</v>
      </c>
      <c r="O1509">
        <v>29.9</v>
      </c>
      <c r="P1509">
        <v>5</v>
      </c>
      <c r="Q1509">
        <v>0</v>
      </c>
      <c r="R1509">
        <v>13.46</v>
      </c>
      <c r="S1509" s="1">
        <v>42888</v>
      </c>
      <c r="T1509">
        <v>2017</v>
      </c>
      <c r="U1509" s="1">
        <v>42888</v>
      </c>
    </row>
    <row r="1510" spans="1:21" x14ac:dyDescent="0.3">
      <c r="A1510" t="s">
        <v>5331</v>
      </c>
      <c r="B1510" t="s">
        <v>22</v>
      </c>
      <c r="C1510" t="s">
        <v>3064</v>
      </c>
      <c r="D1510" t="s">
        <v>3065</v>
      </c>
      <c r="E1510" t="s">
        <v>25</v>
      </c>
      <c r="F1510" t="s">
        <v>26</v>
      </c>
      <c r="G1510" t="s">
        <v>581</v>
      </c>
      <c r="H1510" t="s">
        <v>110</v>
      </c>
      <c r="I1510">
        <v>48205</v>
      </c>
      <c r="J1510" t="s">
        <v>58</v>
      </c>
      <c r="K1510" t="s">
        <v>5332</v>
      </c>
      <c r="L1510" t="s">
        <v>31</v>
      </c>
      <c r="M1510" t="s">
        <v>51</v>
      </c>
      <c r="N1510" t="s">
        <v>5333</v>
      </c>
      <c r="O1510">
        <v>116.4</v>
      </c>
      <c r="P1510">
        <v>8</v>
      </c>
      <c r="Q1510">
        <v>0</v>
      </c>
      <c r="R1510">
        <v>52.38</v>
      </c>
      <c r="S1510" s="1">
        <v>42369</v>
      </c>
      <c r="T1510">
        <v>2015</v>
      </c>
      <c r="U1510" s="1">
        <v>42401</v>
      </c>
    </row>
    <row r="1511" spans="1:21" x14ac:dyDescent="0.3">
      <c r="A1511" t="s">
        <v>5334</v>
      </c>
      <c r="B1511" t="s">
        <v>35</v>
      </c>
      <c r="C1511" t="s">
        <v>3598</v>
      </c>
      <c r="D1511" t="s">
        <v>3599</v>
      </c>
      <c r="E1511" t="s">
        <v>80</v>
      </c>
      <c r="F1511" t="s">
        <v>26</v>
      </c>
      <c r="G1511" t="s">
        <v>2784</v>
      </c>
      <c r="H1511" t="s">
        <v>604</v>
      </c>
      <c r="I1511">
        <v>85023</v>
      </c>
      <c r="J1511" t="s">
        <v>29</v>
      </c>
      <c r="K1511" t="s">
        <v>1575</v>
      </c>
      <c r="L1511" t="s">
        <v>31</v>
      </c>
      <c r="M1511" t="s">
        <v>227</v>
      </c>
      <c r="N1511" t="s">
        <v>1576</v>
      </c>
      <c r="O1511">
        <v>1.41</v>
      </c>
      <c r="P1511">
        <v>1</v>
      </c>
      <c r="Q1511">
        <v>0.2</v>
      </c>
      <c r="R1511">
        <v>0.16</v>
      </c>
      <c r="S1511" s="1">
        <v>42623</v>
      </c>
      <c r="T1511">
        <v>2016</v>
      </c>
      <c r="U1511" s="1">
        <v>42657</v>
      </c>
    </row>
    <row r="1512" spans="1:21" x14ac:dyDescent="0.3">
      <c r="A1512" t="s">
        <v>5335</v>
      </c>
      <c r="B1512" t="s">
        <v>22</v>
      </c>
      <c r="C1512" t="s">
        <v>5276</v>
      </c>
      <c r="D1512" t="s">
        <v>5277</v>
      </c>
      <c r="E1512" t="s">
        <v>38</v>
      </c>
      <c r="F1512" t="s">
        <v>26</v>
      </c>
      <c r="G1512" t="s">
        <v>1796</v>
      </c>
      <c r="H1512" t="s">
        <v>40</v>
      </c>
      <c r="I1512">
        <v>27604</v>
      </c>
      <c r="J1512" t="s">
        <v>41</v>
      </c>
      <c r="K1512" t="s">
        <v>4030</v>
      </c>
      <c r="L1512" t="s">
        <v>31</v>
      </c>
      <c r="M1512" t="s">
        <v>32</v>
      </c>
      <c r="N1512" t="s">
        <v>4031</v>
      </c>
      <c r="O1512">
        <v>4.6100000000000003</v>
      </c>
      <c r="P1512">
        <v>2</v>
      </c>
      <c r="Q1512">
        <v>0.2</v>
      </c>
      <c r="R1512">
        <v>1.67</v>
      </c>
      <c r="S1512" s="1">
        <v>42250</v>
      </c>
      <c r="T1512">
        <v>2015</v>
      </c>
      <c r="U1512" s="1">
        <v>42311</v>
      </c>
    </row>
    <row r="1513" spans="1:21" x14ac:dyDescent="0.3">
      <c r="A1513" t="s">
        <v>5336</v>
      </c>
      <c r="B1513" t="s">
        <v>35</v>
      </c>
      <c r="C1513" t="s">
        <v>2368</v>
      </c>
      <c r="D1513" t="s">
        <v>2369</v>
      </c>
      <c r="E1513" t="s">
        <v>25</v>
      </c>
      <c r="F1513" t="s">
        <v>26</v>
      </c>
      <c r="G1513" t="s">
        <v>5337</v>
      </c>
      <c r="H1513" t="s">
        <v>1772</v>
      </c>
      <c r="I1513">
        <v>67846</v>
      </c>
      <c r="J1513" t="s">
        <v>58</v>
      </c>
      <c r="K1513" t="s">
        <v>2637</v>
      </c>
      <c r="L1513" t="s">
        <v>91</v>
      </c>
      <c r="M1513" t="s">
        <v>92</v>
      </c>
      <c r="N1513" t="s">
        <v>2638</v>
      </c>
      <c r="O1513">
        <v>257.98</v>
      </c>
      <c r="P1513">
        <v>2</v>
      </c>
      <c r="Q1513">
        <v>0</v>
      </c>
      <c r="R1513">
        <v>74.81</v>
      </c>
      <c r="S1513" s="1">
        <v>41940</v>
      </c>
      <c r="T1513">
        <v>2014</v>
      </c>
      <c r="U1513" s="1">
        <v>41940</v>
      </c>
    </row>
    <row r="1514" spans="1:21" x14ac:dyDescent="0.3">
      <c r="A1514" t="s">
        <v>5338</v>
      </c>
      <c r="B1514" t="s">
        <v>35</v>
      </c>
      <c r="C1514" t="s">
        <v>2171</v>
      </c>
      <c r="D1514" t="s">
        <v>2172</v>
      </c>
      <c r="E1514" t="s">
        <v>25</v>
      </c>
      <c r="F1514" t="s">
        <v>26</v>
      </c>
      <c r="G1514" t="s">
        <v>550</v>
      </c>
      <c r="H1514" t="s">
        <v>28</v>
      </c>
      <c r="I1514">
        <v>92037</v>
      </c>
      <c r="J1514" t="s">
        <v>29</v>
      </c>
      <c r="K1514" t="s">
        <v>5339</v>
      </c>
      <c r="L1514" t="s">
        <v>31</v>
      </c>
      <c r="M1514" t="s">
        <v>51</v>
      </c>
      <c r="N1514" t="s">
        <v>5340</v>
      </c>
      <c r="O1514">
        <v>36.020000000000003</v>
      </c>
      <c r="P1514">
        <v>3</v>
      </c>
      <c r="Q1514">
        <v>0.2</v>
      </c>
      <c r="R1514">
        <v>11.71</v>
      </c>
      <c r="S1514" s="1">
        <v>42960</v>
      </c>
      <c r="T1514">
        <v>2017</v>
      </c>
      <c r="U1514" s="1">
        <v>42967</v>
      </c>
    </row>
    <row r="1515" spans="1:21" x14ac:dyDescent="0.3">
      <c r="A1515" t="s">
        <v>5341</v>
      </c>
      <c r="B1515" t="s">
        <v>114</v>
      </c>
      <c r="C1515" t="s">
        <v>1154</v>
      </c>
      <c r="D1515" t="s">
        <v>1155</v>
      </c>
      <c r="E1515" t="s">
        <v>25</v>
      </c>
      <c r="F1515" t="s">
        <v>26</v>
      </c>
      <c r="G1515" t="s">
        <v>3352</v>
      </c>
      <c r="H1515" t="s">
        <v>89</v>
      </c>
      <c r="I1515">
        <v>61701</v>
      </c>
      <c r="J1515" t="s">
        <v>58</v>
      </c>
      <c r="K1515" t="s">
        <v>2665</v>
      </c>
      <c r="L1515" t="s">
        <v>31</v>
      </c>
      <c r="M1515" t="s">
        <v>227</v>
      </c>
      <c r="N1515" t="s">
        <v>2666</v>
      </c>
      <c r="O1515">
        <v>54.34</v>
      </c>
      <c r="P1515">
        <v>4</v>
      </c>
      <c r="Q1515">
        <v>0.2</v>
      </c>
      <c r="R1515">
        <v>5.43</v>
      </c>
      <c r="S1515" s="1">
        <v>42777</v>
      </c>
      <c r="T1515">
        <v>2017</v>
      </c>
      <c r="U1515" s="1">
        <v>42866</v>
      </c>
    </row>
    <row r="1516" spans="1:21" x14ac:dyDescent="0.3">
      <c r="A1516" t="s">
        <v>5342</v>
      </c>
      <c r="B1516" t="s">
        <v>35</v>
      </c>
      <c r="C1516" t="s">
        <v>879</v>
      </c>
      <c r="D1516" t="s">
        <v>880</v>
      </c>
      <c r="E1516" t="s">
        <v>25</v>
      </c>
      <c r="F1516" t="s">
        <v>26</v>
      </c>
      <c r="G1516" t="s">
        <v>48</v>
      </c>
      <c r="H1516" t="s">
        <v>49</v>
      </c>
      <c r="I1516">
        <v>98115</v>
      </c>
      <c r="J1516" t="s">
        <v>29</v>
      </c>
      <c r="K1516" t="s">
        <v>939</v>
      </c>
      <c r="L1516" t="s">
        <v>31</v>
      </c>
      <c r="M1516" t="s">
        <v>60</v>
      </c>
      <c r="N1516" t="s">
        <v>940</v>
      </c>
      <c r="O1516">
        <v>92.52</v>
      </c>
      <c r="P1516">
        <v>6</v>
      </c>
      <c r="Q1516">
        <v>0</v>
      </c>
      <c r="R1516">
        <v>24.98</v>
      </c>
      <c r="S1516" s="1">
        <v>41901</v>
      </c>
      <c r="T1516">
        <v>2014</v>
      </c>
      <c r="U1516" s="1">
        <v>41905</v>
      </c>
    </row>
    <row r="1517" spans="1:21" x14ac:dyDescent="0.3">
      <c r="A1517" t="s">
        <v>5343</v>
      </c>
      <c r="B1517" t="s">
        <v>724</v>
      </c>
      <c r="C1517" t="s">
        <v>5344</v>
      </c>
      <c r="D1517" t="s">
        <v>5345</v>
      </c>
      <c r="E1517" t="s">
        <v>38</v>
      </c>
      <c r="F1517" t="s">
        <v>26</v>
      </c>
      <c r="G1517" t="s">
        <v>566</v>
      </c>
      <c r="H1517" t="s">
        <v>40</v>
      </c>
      <c r="I1517">
        <v>28314</v>
      </c>
      <c r="J1517" t="s">
        <v>41</v>
      </c>
      <c r="K1517" t="s">
        <v>1612</v>
      </c>
      <c r="L1517" t="s">
        <v>31</v>
      </c>
      <c r="M1517" t="s">
        <v>227</v>
      </c>
      <c r="N1517" t="s">
        <v>1613</v>
      </c>
      <c r="O1517">
        <v>10.27</v>
      </c>
      <c r="P1517">
        <v>3</v>
      </c>
      <c r="Q1517">
        <v>0.2</v>
      </c>
      <c r="R1517">
        <v>1.1599999999999999</v>
      </c>
      <c r="S1517" s="1">
        <v>42155</v>
      </c>
      <c r="T1517">
        <v>2015</v>
      </c>
      <c r="U1517" s="1">
        <v>42155</v>
      </c>
    </row>
    <row r="1518" spans="1:21" x14ac:dyDescent="0.3">
      <c r="A1518" t="s">
        <v>5346</v>
      </c>
      <c r="B1518" t="s">
        <v>724</v>
      </c>
      <c r="C1518" t="s">
        <v>3142</v>
      </c>
      <c r="D1518" t="s">
        <v>3143</v>
      </c>
      <c r="E1518" t="s">
        <v>25</v>
      </c>
      <c r="F1518" t="s">
        <v>26</v>
      </c>
      <c r="G1518" t="s">
        <v>264</v>
      </c>
      <c r="H1518" t="s">
        <v>220</v>
      </c>
      <c r="I1518">
        <v>45014</v>
      </c>
      <c r="J1518" t="s">
        <v>126</v>
      </c>
      <c r="K1518" t="s">
        <v>5347</v>
      </c>
      <c r="L1518" t="s">
        <v>31</v>
      </c>
      <c r="M1518" t="s">
        <v>171</v>
      </c>
      <c r="N1518" t="s">
        <v>5348</v>
      </c>
      <c r="O1518">
        <v>795.41</v>
      </c>
      <c r="P1518">
        <v>6</v>
      </c>
      <c r="Q1518">
        <v>0.2</v>
      </c>
      <c r="R1518">
        <v>59.66</v>
      </c>
      <c r="S1518" s="1">
        <v>41912</v>
      </c>
      <c r="T1518">
        <v>2014</v>
      </c>
      <c r="U1518" s="1">
        <v>41912</v>
      </c>
    </row>
    <row r="1519" spans="1:21" x14ac:dyDescent="0.3">
      <c r="A1519" t="s">
        <v>5349</v>
      </c>
      <c r="B1519" t="s">
        <v>35</v>
      </c>
      <c r="C1519" t="s">
        <v>1259</v>
      </c>
      <c r="D1519" t="s">
        <v>1260</v>
      </c>
      <c r="E1519" t="s">
        <v>38</v>
      </c>
      <c r="F1519" t="s">
        <v>26</v>
      </c>
      <c r="G1519" t="s">
        <v>48</v>
      </c>
      <c r="H1519" t="s">
        <v>49</v>
      </c>
      <c r="I1519">
        <v>98103</v>
      </c>
      <c r="J1519" t="s">
        <v>29</v>
      </c>
      <c r="K1519" t="s">
        <v>631</v>
      </c>
      <c r="L1519" t="s">
        <v>74</v>
      </c>
      <c r="M1519" t="s">
        <v>157</v>
      </c>
      <c r="N1519" t="s">
        <v>632</v>
      </c>
      <c r="O1519">
        <v>43.13</v>
      </c>
      <c r="P1519">
        <v>1</v>
      </c>
      <c r="Q1519">
        <v>0</v>
      </c>
      <c r="R1519">
        <v>14.66</v>
      </c>
      <c r="S1519" s="1">
        <v>42591</v>
      </c>
      <c r="T1519">
        <v>2016</v>
      </c>
      <c r="U1519" s="1">
        <v>42626</v>
      </c>
    </row>
    <row r="1520" spans="1:21" x14ac:dyDescent="0.3">
      <c r="A1520" t="s">
        <v>5350</v>
      </c>
      <c r="B1520" t="s">
        <v>35</v>
      </c>
      <c r="C1520" t="s">
        <v>380</v>
      </c>
      <c r="D1520" t="s">
        <v>381</v>
      </c>
      <c r="E1520" t="s">
        <v>38</v>
      </c>
      <c r="F1520" t="s">
        <v>26</v>
      </c>
      <c r="G1520" t="s">
        <v>124</v>
      </c>
      <c r="H1520" t="s">
        <v>125</v>
      </c>
      <c r="I1520">
        <v>10011</v>
      </c>
      <c r="J1520" t="s">
        <v>126</v>
      </c>
      <c r="K1520" t="s">
        <v>445</v>
      </c>
      <c r="L1520" t="s">
        <v>31</v>
      </c>
      <c r="M1520" t="s">
        <v>446</v>
      </c>
      <c r="N1520" t="s">
        <v>447</v>
      </c>
      <c r="O1520">
        <v>70.12</v>
      </c>
      <c r="P1520">
        <v>4</v>
      </c>
      <c r="Q1520">
        <v>0</v>
      </c>
      <c r="R1520">
        <v>21.04</v>
      </c>
      <c r="S1520" s="1">
        <v>42894</v>
      </c>
      <c r="T1520">
        <v>2017</v>
      </c>
      <c r="U1520" s="1">
        <v>43016</v>
      </c>
    </row>
    <row r="1521" spans="1:21" x14ac:dyDescent="0.3">
      <c r="A1521" t="s">
        <v>5351</v>
      </c>
      <c r="B1521" t="s">
        <v>114</v>
      </c>
      <c r="C1521" t="s">
        <v>5352</v>
      </c>
      <c r="D1521" t="s">
        <v>5353</v>
      </c>
      <c r="E1521" t="s">
        <v>38</v>
      </c>
      <c r="F1521" t="s">
        <v>26</v>
      </c>
      <c r="G1521" t="s">
        <v>330</v>
      </c>
      <c r="H1521" t="s">
        <v>89</v>
      </c>
      <c r="I1521">
        <v>60653</v>
      </c>
      <c r="J1521" t="s">
        <v>58</v>
      </c>
      <c r="K1521" t="s">
        <v>1039</v>
      </c>
      <c r="L1521" t="s">
        <v>31</v>
      </c>
      <c r="M1521" t="s">
        <v>32</v>
      </c>
      <c r="N1521" t="s">
        <v>1040</v>
      </c>
      <c r="O1521">
        <v>11.52</v>
      </c>
      <c r="P1521">
        <v>5</v>
      </c>
      <c r="Q1521">
        <v>0.2</v>
      </c>
      <c r="R1521">
        <v>4.18</v>
      </c>
      <c r="S1521" s="1">
        <v>42755</v>
      </c>
      <c r="T1521">
        <v>2017</v>
      </c>
      <c r="U1521" s="1">
        <v>42756</v>
      </c>
    </row>
    <row r="1522" spans="1:21" x14ac:dyDescent="0.3">
      <c r="A1522" t="s">
        <v>5354</v>
      </c>
      <c r="B1522" t="s">
        <v>35</v>
      </c>
      <c r="C1522" t="s">
        <v>5355</v>
      </c>
      <c r="D1522" t="s">
        <v>5356</v>
      </c>
      <c r="E1522" t="s">
        <v>25</v>
      </c>
      <c r="F1522" t="s">
        <v>26</v>
      </c>
      <c r="G1522" t="s">
        <v>27</v>
      </c>
      <c r="H1522" t="s">
        <v>28</v>
      </c>
      <c r="I1522">
        <v>90032</v>
      </c>
      <c r="J1522" t="s">
        <v>29</v>
      </c>
      <c r="K1522" t="s">
        <v>5357</v>
      </c>
      <c r="L1522" t="s">
        <v>74</v>
      </c>
      <c r="M1522" t="s">
        <v>157</v>
      </c>
      <c r="N1522" t="s">
        <v>5358</v>
      </c>
      <c r="O1522">
        <v>167.84</v>
      </c>
      <c r="P1522">
        <v>8</v>
      </c>
      <c r="Q1522">
        <v>0</v>
      </c>
      <c r="R1522">
        <v>11.75</v>
      </c>
      <c r="S1522" s="1">
        <v>42520</v>
      </c>
      <c r="T1522">
        <v>2016</v>
      </c>
      <c r="U1522" s="1">
        <v>42527</v>
      </c>
    </row>
    <row r="1523" spans="1:21" x14ac:dyDescent="0.3">
      <c r="A1523" t="s">
        <v>5359</v>
      </c>
      <c r="B1523" t="s">
        <v>114</v>
      </c>
      <c r="C1523" t="s">
        <v>63</v>
      </c>
      <c r="D1523" t="s">
        <v>64</v>
      </c>
      <c r="E1523" t="s">
        <v>38</v>
      </c>
      <c r="F1523" t="s">
        <v>26</v>
      </c>
      <c r="G1523" t="s">
        <v>124</v>
      </c>
      <c r="H1523" t="s">
        <v>125</v>
      </c>
      <c r="I1523">
        <v>10011</v>
      </c>
      <c r="J1523" t="s">
        <v>126</v>
      </c>
      <c r="K1523" t="s">
        <v>5360</v>
      </c>
      <c r="L1523" t="s">
        <v>91</v>
      </c>
      <c r="M1523" t="s">
        <v>184</v>
      </c>
      <c r="N1523" t="s">
        <v>5361</v>
      </c>
      <c r="O1523">
        <v>99.98</v>
      </c>
      <c r="P1523">
        <v>2</v>
      </c>
      <c r="Q1523">
        <v>0</v>
      </c>
      <c r="R1523">
        <v>8</v>
      </c>
      <c r="S1523" s="1">
        <v>41843</v>
      </c>
      <c r="T1523">
        <v>2014</v>
      </c>
      <c r="U1523" s="1">
        <v>41844</v>
      </c>
    </row>
    <row r="1524" spans="1:21" x14ac:dyDescent="0.3">
      <c r="A1524" t="s">
        <v>5362</v>
      </c>
      <c r="B1524" t="s">
        <v>35</v>
      </c>
      <c r="C1524" t="s">
        <v>2856</v>
      </c>
      <c r="D1524" t="s">
        <v>2857</v>
      </c>
      <c r="E1524" t="s">
        <v>38</v>
      </c>
      <c r="F1524" t="s">
        <v>26</v>
      </c>
      <c r="G1524" t="s">
        <v>199</v>
      </c>
      <c r="H1524" t="s">
        <v>200</v>
      </c>
      <c r="I1524">
        <v>19143</v>
      </c>
      <c r="J1524" t="s">
        <v>126</v>
      </c>
      <c r="K1524" t="s">
        <v>2815</v>
      </c>
      <c r="L1524" t="s">
        <v>31</v>
      </c>
      <c r="M1524" t="s">
        <v>171</v>
      </c>
      <c r="N1524" t="s">
        <v>2816</v>
      </c>
      <c r="O1524">
        <v>195.1</v>
      </c>
      <c r="P1524">
        <v>4</v>
      </c>
      <c r="Q1524">
        <v>0.2</v>
      </c>
      <c r="R1524">
        <v>21.95</v>
      </c>
      <c r="S1524" s="1">
        <v>43012</v>
      </c>
      <c r="T1524">
        <v>2017</v>
      </c>
      <c r="U1524" s="1">
        <v>43012</v>
      </c>
    </row>
    <row r="1525" spans="1:21" x14ac:dyDescent="0.3">
      <c r="A1525" t="s">
        <v>5363</v>
      </c>
      <c r="B1525" t="s">
        <v>35</v>
      </c>
      <c r="C1525" t="s">
        <v>5364</v>
      </c>
      <c r="D1525" t="s">
        <v>5365</v>
      </c>
      <c r="E1525" t="s">
        <v>25</v>
      </c>
      <c r="F1525" t="s">
        <v>26</v>
      </c>
      <c r="G1525" t="s">
        <v>48</v>
      </c>
      <c r="H1525" t="s">
        <v>49</v>
      </c>
      <c r="I1525">
        <v>98105</v>
      </c>
      <c r="J1525" t="s">
        <v>29</v>
      </c>
      <c r="K1525" t="s">
        <v>5366</v>
      </c>
      <c r="L1525" t="s">
        <v>31</v>
      </c>
      <c r="M1525" t="s">
        <v>51</v>
      </c>
      <c r="N1525" t="s">
        <v>5367</v>
      </c>
      <c r="O1525">
        <v>21.36</v>
      </c>
      <c r="P1525">
        <v>5</v>
      </c>
      <c r="Q1525">
        <v>0.2</v>
      </c>
      <c r="R1525">
        <v>7.21</v>
      </c>
      <c r="S1525" s="1">
        <v>41685</v>
      </c>
      <c r="T1525">
        <v>2014</v>
      </c>
      <c r="U1525" s="1">
        <v>41689</v>
      </c>
    </row>
    <row r="1526" spans="1:21" x14ac:dyDescent="0.3">
      <c r="A1526" t="s">
        <v>5368</v>
      </c>
      <c r="B1526" t="s">
        <v>22</v>
      </c>
      <c r="C1526" t="s">
        <v>1323</v>
      </c>
      <c r="D1526" t="s">
        <v>1324</v>
      </c>
      <c r="E1526" t="s">
        <v>25</v>
      </c>
      <c r="F1526" t="s">
        <v>26</v>
      </c>
      <c r="G1526" t="s">
        <v>5369</v>
      </c>
      <c r="H1526" t="s">
        <v>49</v>
      </c>
      <c r="I1526">
        <v>98042</v>
      </c>
      <c r="J1526" t="s">
        <v>29</v>
      </c>
      <c r="K1526" t="s">
        <v>3862</v>
      </c>
      <c r="L1526" t="s">
        <v>74</v>
      </c>
      <c r="M1526" t="s">
        <v>157</v>
      </c>
      <c r="N1526" t="s">
        <v>3863</v>
      </c>
      <c r="O1526">
        <v>46.9</v>
      </c>
      <c r="P1526">
        <v>5</v>
      </c>
      <c r="Q1526">
        <v>0</v>
      </c>
      <c r="R1526">
        <v>13.13</v>
      </c>
      <c r="S1526" s="1">
        <v>42087</v>
      </c>
      <c r="T1526">
        <v>2015</v>
      </c>
      <c r="U1526" s="1">
        <v>42090</v>
      </c>
    </row>
    <row r="1527" spans="1:21" x14ac:dyDescent="0.3">
      <c r="A1527" t="s">
        <v>5370</v>
      </c>
      <c r="B1527" t="s">
        <v>114</v>
      </c>
      <c r="C1527" t="s">
        <v>3320</v>
      </c>
      <c r="D1527" t="s">
        <v>3321</v>
      </c>
      <c r="E1527" t="s">
        <v>25</v>
      </c>
      <c r="F1527" t="s">
        <v>26</v>
      </c>
      <c r="G1527" t="s">
        <v>550</v>
      </c>
      <c r="H1527" t="s">
        <v>28</v>
      </c>
      <c r="I1527">
        <v>92105</v>
      </c>
      <c r="J1527" t="s">
        <v>29</v>
      </c>
      <c r="K1527" t="s">
        <v>3517</v>
      </c>
      <c r="L1527" t="s">
        <v>31</v>
      </c>
      <c r="M1527" t="s">
        <v>32</v>
      </c>
      <c r="N1527" t="s">
        <v>3518</v>
      </c>
      <c r="O1527">
        <v>18.899999999999999</v>
      </c>
      <c r="P1527">
        <v>3</v>
      </c>
      <c r="Q1527">
        <v>0</v>
      </c>
      <c r="R1527">
        <v>8.69</v>
      </c>
      <c r="S1527" s="1">
        <v>42324</v>
      </c>
      <c r="T1527">
        <v>2015</v>
      </c>
      <c r="U1527" s="1">
        <v>42326</v>
      </c>
    </row>
    <row r="1528" spans="1:21" x14ac:dyDescent="0.3">
      <c r="A1528" t="s">
        <v>5371</v>
      </c>
      <c r="B1528" t="s">
        <v>114</v>
      </c>
      <c r="C1528" t="s">
        <v>3928</v>
      </c>
      <c r="D1528" t="s">
        <v>3929</v>
      </c>
      <c r="E1528" t="s">
        <v>38</v>
      </c>
      <c r="F1528" t="s">
        <v>26</v>
      </c>
      <c r="G1528" t="s">
        <v>2089</v>
      </c>
      <c r="H1528" t="s">
        <v>301</v>
      </c>
      <c r="I1528">
        <v>37918</v>
      </c>
      <c r="J1528" t="s">
        <v>41</v>
      </c>
      <c r="K1528" t="s">
        <v>3225</v>
      </c>
      <c r="L1528" t="s">
        <v>74</v>
      </c>
      <c r="M1528" t="s">
        <v>157</v>
      </c>
      <c r="N1528" t="s">
        <v>3226</v>
      </c>
      <c r="O1528">
        <v>88.92</v>
      </c>
      <c r="P1528">
        <v>5</v>
      </c>
      <c r="Q1528">
        <v>0.2</v>
      </c>
      <c r="R1528">
        <v>14.45</v>
      </c>
      <c r="S1528" s="1">
        <v>43050</v>
      </c>
      <c r="T1528">
        <v>2017</v>
      </c>
      <c r="U1528" s="1">
        <v>43053</v>
      </c>
    </row>
    <row r="1529" spans="1:21" x14ac:dyDescent="0.3">
      <c r="A1529" t="s">
        <v>5372</v>
      </c>
      <c r="B1529" t="s">
        <v>35</v>
      </c>
      <c r="C1529" t="s">
        <v>2584</v>
      </c>
      <c r="D1529" t="s">
        <v>2585</v>
      </c>
      <c r="E1529" t="s">
        <v>38</v>
      </c>
      <c r="F1529" t="s">
        <v>26</v>
      </c>
      <c r="G1529" t="s">
        <v>5373</v>
      </c>
      <c r="H1529" t="s">
        <v>89</v>
      </c>
      <c r="I1529">
        <v>60440</v>
      </c>
      <c r="J1529" t="s">
        <v>58</v>
      </c>
      <c r="K1529" t="s">
        <v>1262</v>
      </c>
      <c r="L1529" t="s">
        <v>91</v>
      </c>
      <c r="M1529" t="s">
        <v>92</v>
      </c>
      <c r="N1529" t="s">
        <v>1263</v>
      </c>
      <c r="O1529">
        <v>148.47999999999999</v>
      </c>
      <c r="P1529">
        <v>2</v>
      </c>
      <c r="Q1529">
        <v>0.2</v>
      </c>
      <c r="R1529">
        <v>16.7</v>
      </c>
      <c r="S1529" s="1">
        <v>42911</v>
      </c>
      <c r="T1529">
        <v>2017</v>
      </c>
      <c r="U1529" s="1">
        <v>42911</v>
      </c>
    </row>
    <row r="1530" spans="1:21" x14ac:dyDescent="0.3">
      <c r="A1530" t="s">
        <v>5374</v>
      </c>
      <c r="B1530" t="s">
        <v>22</v>
      </c>
      <c r="C1530" t="s">
        <v>5084</v>
      </c>
      <c r="D1530" t="s">
        <v>5085</v>
      </c>
      <c r="E1530" t="s">
        <v>38</v>
      </c>
      <c r="F1530" t="s">
        <v>26</v>
      </c>
      <c r="G1530" t="s">
        <v>48</v>
      </c>
      <c r="H1530" t="s">
        <v>49</v>
      </c>
      <c r="I1530">
        <v>98105</v>
      </c>
      <c r="J1530" t="s">
        <v>29</v>
      </c>
      <c r="K1530" t="s">
        <v>5375</v>
      </c>
      <c r="L1530" t="s">
        <v>91</v>
      </c>
      <c r="M1530" t="s">
        <v>184</v>
      </c>
      <c r="N1530" t="s">
        <v>5376</v>
      </c>
      <c r="O1530">
        <v>538.91999999999996</v>
      </c>
      <c r="P1530">
        <v>9</v>
      </c>
      <c r="Q1530">
        <v>0</v>
      </c>
      <c r="R1530">
        <v>80.84</v>
      </c>
      <c r="S1530" s="1">
        <v>42062</v>
      </c>
      <c r="T1530">
        <v>2015</v>
      </c>
      <c r="U1530" s="1">
        <v>42062</v>
      </c>
    </row>
    <row r="1531" spans="1:21" x14ac:dyDescent="0.3">
      <c r="A1531" t="s">
        <v>5377</v>
      </c>
      <c r="B1531" t="s">
        <v>35</v>
      </c>
      <c r="C1531" t="s">
        <v>3064</v>
      </c>
      <c r="D1531" t="s">
        <v>3065</v>
      </c>
      <c r="E1531" t="s">
        <v>25</v>
      </c>
      <c r="F1531" t="s">
        <v>26</v>
      </c>
      <c r="G1531" t="s">
        <v>27</v>
      </c>
      <c r="H1531" t="s">
        <v>28</v>
      </c>
      <c r="I1531">
        <v>90008</v>
      </c>
      <c r="J1531" t="s">
        <v>29</v>
      </c>
      <c r="K1531" t="s">
        <v>5378</v>
      </c>
      <c r="L1531" t="s">
        <v>31</v>
      </c>
      <c r="M1531" t="s">
        <v>171</v>
      </c>
      <c r="N1531" t="s">
        <v>464</v>
      </c>
      <c r="O1531">
        <v>87.84</v>
      </c>
      <c r="P1531">
        <v>8</v>
      </c>
      <c r="Q1531">
        <v>0</v>
      </c>
      <c r="R1531">
        <v>23.72</v>
      </c>
      <c r="S1531" s="1">
        <v>42509</v>
      </c>
      <c r="T1531">
        <v>2016</v>
      </c>
      <c r="U1531" s="1">
        <v>42513</v>
      </c>
    </row>
    <row r="1532" spans="1:21" x14ac:dyDescent="0.3">
      <c r="A1532" t="s">
        <v>5379</v>
      </c>
      <c r="B1532" t="s">
        <v>22</v>
      </c>
      <c r="C1532" t="s">
        <v>1030</v>
      </c>
      <c r="D1532" t="s">
        <v>1031</v>
      </c>
      <c r="E1532" t="s">
        <v>80</v>
      </c>
      <c r="F1532" t="s">
        <v>26</v>
      </c>
      <c r="G1532" t="s">
        <v>27</v>
      </c>
      <c r="H1532" t="s">
        <v>28</v>
      </c>
      <c r="I1532">
        <v>90045</v>
      </c>
      <c r="J1532" t="s">
        <v>29</v>
      </c>
      <c r="K1532" t="s">
        <v>950</v>
      </c>
      <c r="L1532" t="s">
        <v>74</v>
      </c>
      <c r="M1532" t="s">
        <v>157</v>
      </c>
      <c r="N1532" t="s">
        <v>951</v>
      </c>
      <c r="O1532">
        <v>34.92</v>
      </c>
      <c r="P1532">
        <v>4</v>
      </c>
      <c r="Q1532">
        <v>0</v>
      </c>
      <c r="R1532">
        <v>11.87</v>
      </c>
      <c r="S1532" s="1">
        <v>43050</v>
      </c>
      <c r="T1532">
        <v>2017</v>
      </c>
      <c r="U1532" s="1">
        <v>43054</v>
      </c>
    </row>
    <row r="1533" spans="1:21" x14ac:dyDescent="0.3">
      <c r="A1533" t="s">
        <v>5380</v>
      </c>
      <c r="B1533" t="s">
        <v>114</v>
      </c>
      <c r="C1533" t="s">
        <v>5381</v>
      </c>
      <c r="D1533" t="s">
        <v>5382</v>
      </c>
      <c r="E1533" t="s">
        <v>80</v>
      </c>
      <c r="F1533" t="s">
        <v>26</v>
      </c>
      <c r="G1533" t="s">
        <v>3988</v>
      </c>
      <c r="H1533" t="s">
        <v>66</v>
      </c>
      <c r="I1533">
        <v>84043</v>
      </c>
      <c r="J1533" t="s">
        <v>29</v>
      </c>
      <c r="K1533" t="s">
        <v>2716</v>
      </c>
      <c r="L1533" t="s">
        <v>91</v>
      </c>
      <c r="M1533" t="s">
        <v>805</v>
      </c>
      <c r="N1533" t="s">
        <v>2717</v>
      </c>
      <c r="O1533">
        <v>1499.95</v>
      </c>
      <c r="P1533">
        <v>5</v>
      </c>
      <c r="Q1533">
        <v>0</v>
      </c>
      <c r="R1533">
        <v>449.99</v>
      </c>
      <c r="S1533" s="1">
        <v>42376</v>
      </c>
      <c r="T1533">
        <v>2016</v>
      </c>
      <c r="U1533" s="1">
        <v>42436</v>
      </c>
    </row>
    <row r="1534" spans="1:21" x14ac:dyDescent="0.3">
      <c r="A1534" t="s">
        <v>5383</v>
      </c>
      <c r="B1534" t="s">
        <v>35</v>
      </c>
      <c r="C1534" t="s">
        <v>1283</v>
      </c>
      <c r="D1534" t="s">
        <v>1284</v>
      </c>
      <c r="E1534" t="s">
        <v>25</v>
      </c>
      <c r="F1534" t="s">
        <v>26</v>
      </c>
      <c r="G1534" t="s">
        <v>330</v>
      </c>
      <c r="H1534" t="s">
        <v>89</v>
      </c>
      <c r="I1534">
        <v>60653</v>
      </c>
      <c r="J1534" t="s">
        <v>58</v>
      </c>
      <c r="K1534" t="s">
        <v>3824</v>
      </c>
      <c r="L1534" t="s">
        <v>31</v>
      </c>
      <c r="M1534" t="s">
        <v>227</v>
      </c>
      <c r="N1534" t="s">
        <v>3825</v>
      </c>
      <c r="O1534">
        <v>13.57</v>
      </c>
      <c r="P1534">
        <v>4</v>
      </c>
      <c r="Q1534">
        <v>0.2</v>
      </c>
      <c r="R1534">
        <v>3.22</v>
      </c>
      <c r="S1534" s="1">
        <v>42647</v>
      </c>
      <c r="T1534">
        <v>2016</v>
      </c>
      <c r="U1534" s="1">
        <v>42647</v>
      </c>
    </row>
    <row r="1535" spans="1:21" x14ac:dyDescent="0.3">
      <c r="A1535" t="s">
        <v>5384</v>
      </c>
      <c r="B1535" t="s">
        <v>22</v>
      </c>
      <c r="C1535" t="s">
        <v>5385</v>
      </c>
      <c r="D1535" t="s">
        <v>5386</v>
      </c>
      <c r="E1535" t="s">
        <v>80</v>
      </c>
      <c r="F1535" t="s">
        <v>26</v>
      </c>
      <c r="G1535" t="s">
        <v>468</v>
      </c>
      <c r="H1535" t="s">
        <v>28</v>
      </c>
      <c r="I1535">
        <v>92646</v>
      </c>
      <c r="J1535" t="s">
        <v>29</v>
      </c>
      <c r="K1535" t="s">
        <v>5387</v>
      </c>
      <c r="L1535" t="s">
        <v>31</v>
      </c>
      <c r="M1535" t="s">
        <v>140</v>
      </c>
      <c r="N1535" t="s">
        <v>5388</v>
      </c>
      <c r="O1535">
        <v>12.78</v>
      </c>
      <c r="P1535">
        <v>1</v>
      </c>
      <c r="Q1535">
        <v>0</v>
      </c>
      <c r="R1535">
        <v>5.75</v>
      </c>
      <c r="S1535" s="1">
        <v>42378</v>
      </c>
      <c r="T1535">
        <v>2016</v>
      </c>
      <c r="U1535" s="1">
        <v>42438</v>
      </c>
    </row>
    <row r="1536" spans="1:21" x14ac:dyDescent="0.3">
      <c r="A1536" t="s">
        <v>5389</v>
      </c>
      <c r="B1536" t="s">
        <v>35</v>
      </c>
      <c r="C1536" t="s">
        <v>4542</v>
      </c>
      <c r="D1536" t="s">
        <v>4543</v>
      </c>
      <c r="E1536" t="s">
        <v>80</v>
      </c>
      <c r="F1536" t="s">
        <v>26</v>
      </c>
      <c r="G1536" t="s">
        <v>124</v>
      </c>
      <c r="H1536" t="s">
        <v>125</v>
      </c>
      <c r="I1536">
        <v>10011</v>
      </c>
      <c r="J1536" t="s">
        <v>126</v>
      </c>
      <c r="K1536" t="s">
        <v>127</v>
      </c>
      <c r="L1536" t="s">
        <v>31</v>
      </c>
      <c r="M1536" t="s">
        <v>51</v>
      </c>
      <c r="N1536" t="s">
        <v>128</v>
      </c>
      <c r="O1536">
        <v>18.46</v>
      </c>
      <c r="P1536">
        <v>4</v>
      </c>
      <c r="Q1536">
        <v>0.2</v>
      </c>
      <c r="R1536">
        <v>6.92</v>
      </c>
      <c r="S1536" s="1">
        <v>41905</v>
      </c>
      <c r="T1536">
        <v>2014</v>
      </c>
      <c r="U1536" s="1">
        <v>41912</v>
      </c>
    </row>
    <row r="1537" spans="1:21" x14ac:dyDescent="0.3">
      <c r="A1537" t="s">
        <v>5390</v>
      </c>
      <c r="B1537" t="s">
        <v>35</v>
      </c>
      <c r="C1537" t="s">
        <v>5391</v>
      </c>
      <c r="D1537" t="s">
        <v>5392</v>
      </c>
      <c r="E1537" t="s">
        <v>38</v>
      </c>
      <c r="F1537" t="s">
        <v>26</v>
      </c>
      <c r="G1537" t="s">
        <v>550</v>
      </c>
      <c r="H1537" t="s">
        <v>28</v>
      </c>
      <c r="I1537">
        <v>92105</v>
      </c>
      <c r="J1537" t="s">
        <v>29</v>
      </c>
      <c r="K1537" t="s">
        <v>5393</v>
      </c>
      <c r="L1537" t="s">
        <v>31</v>
      </c>
      <c r="M1537" t="s">
        <v>43</v>
      </c>
      <c r="N1537" t="s">
        <v>5394</v>
      </c>
      <c r="O1537">
        <v>12.96</v>
      </c>
      <c r="P1537">
        <v>2</v>
      </c>
      <c r="Q1537">
        <v>0</v>
      </c>
      <c r="R1537">
        <v>6.22</v>
      </c>
      <c r="S1537" s="1">
        <v>42866</v>
      </c>
      <c r="T1537">
        <v>2017</v>
      </c>
      <c r="U1537" s="1">
        <v>42989</v>
      </c>
    </row>
    <row r="1538" spans="1:21" x14ac:dyDescent="0.3">
      <c r="A1538" t="s">
        <v>5395</v>
      </c>
      <c r="B1538" t="s">
        <v>35</v>
      </c>
      <c r="C1538" t="s">
        <v>397</v>
      </c>
      <c r="D1538" t="s">
        <v>398</v>
      </c>
      <c r="E1538" t="s">
        <v>25</v>
      </c>
      <c r="F1538" t="s">
        <v>26</v>
      </c>
      <c r="G1538" t="s">
        <v>27</v>
      </c>
      <c r="H1538" t="s">
        <v>28</v>
      </c>
      <c r="I1538">
        <v>90032</v>
      </c>
      <c r="J1538" t="s">
        <v>29</v>
      </c>
      <c r="K1538" t="s">
        <v>5396</v>
      </c>
      <c r="L1538" t="s">
        <v>74</v>
      </c>
      <c r="M1538" t="s">
        <v>157</v>
      </c>
      <c r="N1538" t="s">
        <v>5397</v>
      </c>
      <c r="O1538">
        <v>106.68</v>
      </c>
      <c r="P1538">
        <v>6</v>
      </c>
      <c r="Q1538">
        <v>0</v>
      </c>
      <c r="R1538">
        <v>33.07</v>
      </c>
      <c r="S1538" s="1">
        <v>42286</v>
      </c>
      <c r="T1538">
        <v>2015</v>
      </c>
      <c r="U1538" s="1">
        <v>42286</v>
      </c>
    </row>
    <row r="1539" spans="1:21" x14ac:dyDescent="0.3">
      <c r="A1539" t="s">
        <v>5398</v>
      </c>
      <c r="B1539" t="s">
        <v>724</v>
      </c>
      <c r="C1539" t="s">
        <v>1594</v>
      </c>
      <c r="D1539" t="s">
        <v>1595</v>
      </c>
      <c r="E1539" t="s">
        <v>38</v>
      </c>
      <c r="F1539" t="s">
        <v>26</v>
      </c>
      <c r="G1539" t="s">
        <v>5399</v>
      </c>
      <c r="H1539" t="s">
        <v>125</v>
      </c>
      <c r="I1539">
        <v>13501</v>
      </c>
      <c r="J1539" t="s">
        <v>126</v>
      </c>
      <c r="K1539" t="s">
        <v>5400</v>
      </c>
      <c r="L1539" t="s">
        <v>91</v>
      </c>
      <c r="M1539" t="s">
        <v>92</v>
      </c>
      <c r="N1539" t="s">
        <v>5401</v>
      </c>
      <c r="O1539">
        <v>119.94</v>
      </c>
      <c r="P1539">
        <v>6</v>
      </c>
      <c r="Q1539">
        <v>0</v>
      </c>
      <c r="R1539">
        <v>6</v>
      </c>
      <c r="S1539" s="1">
        <v>43055</v>
      </c>
      <c r="T1539">
        <v>2017</v>
      </c>
      <c r="U1539" s="1">
        <v>43055</v>
      </c>
    </row>
    <row r="1540" spans="1:21" x14ac:dyDescent="0.3">
      <c r="A1540" t="s">
        <v>5402</v>
      </c>
      <c r="B1540" t="s">
        <v>22</v>
      </c>
      <c r="C1540" t="s">
        <v>5403</v>
      </c>
      <c r="D1540" t="s">
        <v>5404</v>
      </c>
      <c r="E1540" t="s">
        <v>25</v>
      </c>
      <c r="F1540" t="s">
        <v>26</v>
      </c>
      <c r="G1540" t="s">
        <v>5405</v>
      </c>
      <c r="H1540" t="s">
        <v>283</v>
      </c>
      <c r="I1540">
        <v>8401</v>
      </c>
      <c r="J1540" t="s">
        <v>126</v>
      </c>
      <c r="K1540" t="s">
        <v>2577</v>
      </c>
      <c r="L1540" t="s">
        <v>31</v>
      </c>
      <c r="M1540" t="s">
        <v>140</v>
      </c>
      <c r="N1540" t="s">
        <v>250</v>
      </c>
      <c r="O1540">
        <v>23.36</v>
      </c>
      <c r="P1540">
        <v>2</v>
      </c>
      <c r="Q1540">
        <v>0</v>
      </c>
      <c r="R1540">
        <v>11.68</v>
      </c>
      <c r="S1540" s="1">
        <v>42400</v>
      </c>
      <c r="T1540">
        <v>2016</v>
      </c>
      <c r="U1540" s="1">
        <v>42462</v>
      </c>
    </row>
    <row r="1541" spans="1:21" x14ac:dyDescent="0.3">
      <c r="A1541" t="s">
        <v>5406</v>
      </c>
      <c r="B1541" t="s">
        <v>114</v>
      </c>
      <c r="C1541" t="s">
        <v>2541</v>
      </c>
      <c r="D1541" t="s">
        <v>2542</v>
      </c>
      <c r="E1541" t="s">
        <v>38</v>
      </c>
      <c r="F1541" t="s">
        <v>26</v>
      </c>
      <c r="G1541" t="s">
        <v>5407</v>
      </c>
      <c r="H1541" t="s">
        <v>487</v>
      </c>
      <c r="I1541">
        <v>80501</v>
      </c>
      <c r="J1541" t="s">
        <v>29</v>
      </c>
      <c r="K1541" t="s">
        <v>5408</v>
      </c>
      <c r="L1541" t="s">
        <v>74</v>
      </c>
      <c r="M1541" t="s">
        <v>146</v>
      </c>
      <c r="N1541" t="s">
        <v>5409</v>
      </c>
      <c r="O1541">
        <v>483.14</v>
      </c>
      <c r="P1541">
        <v>4</v>
      </c>
      <c r="Q1541">
        <v>0.2</v>
      </c>
      <c r="R1541">
        <v>54.35</v>
      </c>
      <c r="S1541" s="1">
        <v>42538</v>
      </c>
      <c r="T1541">
        <v>2016</v>
      </c>
      <c r="U1541" s="1">
        <v>42540</v>
      </c>
    </row>
    <row r="1542" spans="1:21" x14ac:dyDescent="0.3">
      <c r="A1542" t="s">
        <v>5410</v>
      </c>
      <c r="B1542" t="s">
        <v>35</v>
      </c>
      <c r="C1542" t="s">
        <v>3830</v>
      </c>
      <c r="D1542" t="s">
        <v>3831</v>
      </c>
      <c r="E1542" t="s">
        <v>25</v>
      </c>
      <c r="F1542" t="s">
        <v>26</v>
      </c>
      <c r="G1542" t="s">
        <v>27</v>
      </c>
      <c r="H1542" t="s">
        <v>28</v>
      </c>
      <c r="I1542">
        <v>90004</v>
      </c>
      <c r="J1542" t="s">
        <v>29</v>
      </c>
      <c r="K1542" t="s">
        <v>5411</v>
      </c>
      <c r="L1542" t="s">
        <v>31</v>
      </c>
      <c r="M1542" t="s">
        <v>446</v>
      </c>
      <c r="N1542" t="s">
        <v>5412</v>
      </c>
      <c r="O1542">
        <v>29.7</v>
      </c>
      <c r="P1542">
        <v>3</v>
      </c>
      <c r="Q1542">
        <v>0</v>
      </c>
      <c r="R1542">
        <v>8.02</v>
      </c>
      <c r="S1542" s="1">
        <v>42825</v>
      </c>
      <c r="T1542">
        <v>2017</v>
      </c>
      <c r="U1542" s="1">
        <v>42920</v>
      </c>
    </row>
    <row r="1543" spans="1:21" x14ac:dyDescent="0.3">
      <c r="A1543" t="s">
        <v>5413</v>
      </c>
      <c r="B1543" t="s">
        <v>22</v>
      </c>
      <c r="C1543" t="s">
        <v>634</v>
      </c>
      <c r="D1543" t="s">
        <v>635</v>
      </c>
      <c r="E1543" t="s">
        <v>38</v>
      </c>
      <c r="F1543" t="s">
        <v>26</v>
      </c>
      <c r="G1543" t="s">
        <v>162</v>
      </c>
      <c r="H1543" t="s">
        <v>28</v>
      </c>
      <c r="I1543">
        <v>94109</v>
      </c>
      <c r="J1543" t="s">
        <v>29</v>
      </c>
      <c r="K1543" t="s">
        <v>5414</v>
      </c>
      <c r="L1543" t="s">
        <v>31</v>
      </c>
      <c r="M1543" t="s">
        <v>43</v>
      </c>
      <c r="N1543" t="s">
        <v>5415</v>
      </c>
      <c r="O1543">
        <v>70.88</v>
      </c>
      <c r="P1543">
        <v>2</v>
      </c>
      <c r="Q1543">
        <v>0</v>
      </c>
      <c r="R1543">
        <v>33.31</v>
      </c>
      <c r="S1543" s="1">
        <v>42419</v>
      </c>
      <c r="T1543">
        <v>2016</v>
      </c>
      <c r="U1543" s="1">
        <v>42422</v>
      </c>
    </row>
    <row r="1544" spans="1:21" x14ac:dyDescent="0.3">
      <c r="A1544" t="s">
        <v>5416</v>
      </c>
      <c r="B1544" t="s">
        <v>114</v>
      </c>
      <c r="C1544" t="s">
        <v>585</v>
      </c>
      <c r="D1544" t="s">
        <v>586</v>
      </c>
      <c r="E1544" t="s">
        <v>38</v>
      </c>
      <c r="F1544" t="s">
        <v>26</v>
      </c>
      <c r="G1544" t="s">
        <v>848</v>
      </c>
      <c r="H1544" t="s">
        <v>200</v>
      </c>
      <c r="I1544">
        <v>17602</v>
      </c>
      <c r="J1544" t="s">
        <v>126</v>
      </c>
      <c r="K1544" t="s">
        <v>3898</v>
      </c>
      <c r="L1544" t="s">
        <v>74</v>
      </c>
      <c r="M1544" t="s">
        <v>146</v>
      </c>
      <c r="N1544" t="s">
        <v>3899</v>
      </c>
      <c r="O1544">
        <v>170.79</v>
      </c>
      <c r="P1544">
        <v>1</v>
      </c>
      <c r="Q1544">
        <v>0.3</v>
      </c>
      <c r="R1544">
        <v>0</v>
      </c>
      <c r="S1544" s="1">
        <v>42734</v>
      </c>
      <c r="T1544">
        <v>2016</v>
      </c>
      <c r="U1544" s="1">
        <v>42736</v>
      </c>
    </row>
    <row r="1545" spans="1:21" x14ac:dyDescent="0.3">
      <c r="A1545" t="s">
        <v>5417</v>
      </c>
      <c r="B1545" t="s">
        <v>35</v>
      </c>
      <c r="C1545" t="s">
        <v>3750</v>
      </c>
      <c r="D1545" t="s">
        <v>3751</v>
      </c>
      <c r="E1545" t="s">
        <v>38</v>
      </c>
      <c r="F1545" t="s">
        <v>26</v>
      </c>
      <c r="G1545" t="s">
        <v>330</v>
      </c>
      <c r="H1545" t="s">
        <v>89</v>
      </c>
      <c r="I1545">
        <v>60610</v>
      </c>
      <c r="J1545" t="s">
        <v>58</v>
      </c>
      <c r="K1545" t="s">
        <v>5418</v>
      </c>
      <c r="L1545" t="s">
        <v>74</v>
      </c>
      <c r="M1545" t="s">
        <v>742</v>
      </c>
      <c r="N1545" t="s">
        <v>5419</v>
      </c>
      <c r="O1545">
        <v>198.74</v>
      </c>
      <c r="P1545">
        <v>4</v>
      </c>
      <c r="Q1545">
        <v>0.3</v>
      </c>
      <c r="R1545">
        <v>0</v>
      </c>
      <c r="S1545" s="1">
        <v>42438</v>
      </c>
      <c r="T1545">
        <v>2016</v>
      </c>
      <c r="U1545" s="1">
        <v>42560</v>
      </c>
    </row>
    <row r="1546" spans="1:21" x14ac:dyDescent="0.3">
      <c r="A1546" t="s">
        <v>5420</v>
      </c>
      <c r="B1546" t="s">
        <v>114</v>
      </c>
      <c r="C1546" t="s">
        <v>2306</v>
      </c>
      <c r="D1546" t="s">
        <v>2307</v>
      </c>
      <c r="E1546" t="s">
        <v>80</v>
      </c>
      <c r="F1546" t="s">
        <v>26</v>
      </c>
      <c r="G1546" t="s">
        <v>1123</v>
      </c>
      <c r="H1546" t="s">
        <v>487</v>
      </c>
      <c r="I1546">
        <v>80219</v>
      </c>
      <c r="J1546" t="s">
        <v>29</v>
      </c>
      <c r="K1546" t="s">
        <v>5124</v>
      </c>
      <c r="L1546" t="s">
        <v>91</v>
      </c>
      <c r="M1546" t="s">
        <v>184</v>
      </c>
      <c r="N1546" t="s">
        <v>5125</v>
      </c>
      <c r="O1546">
        <v>63.82</v>
      </c>
      <c r="P1546">
        <v>2</v>
      </c>
      <c r="Q1546">
        <v>0.2</v>
      </c>
      <c r="R1546">
        <v>13.56</v>
      </c>
      <c r="S1546" s="1">
        <v>42865</v>
      </c>
      <c r="T1546">
        <v>2017</v>
      </c>
      <c r="U1546" s="1">
        <v>42926</v>
      </c>
    </row>
    <row r="1547" spans="1:21" x14ac:dyDescent="0.3">
      <c r="A1547" t="s">
        <v>5421</v>
      </c>
      <c r="B1547" t="s">
        <v>114</v>
      </c>
      <c r="C1547" t="s">
        <v>154</v>
      </c>
      <c r="D1547" t="s">
        <v>155</v>
      </c>
      <c r="E1547" t="s">
        <v>80</v>
      </c>
      <c r="F1547" t="s">
        <v>26</v>
      </c>
      <c r="G1547" t="s">
        <v>1507</v>
      </c>
      <c r="H1547" t="s">
        <v>1508</v>
      </c>
      <c r="I1547">
        <v>68104</v>
      </c>
      <c r="J1547" t="s">
        <v>58</v>
      </c>
      <c r="K1547" t="s">
        <v>4944</v>
      </c>
      <c r="L1547" t="s">
        <v>74</v>
      </c>
      <c r="M1547" t="s">
        <v>146</v>
      </c>
      <c r="N1547" t="s">
        <v>4945</v>
      </c>
      <c r="O1547">
        <v>563.94000000000005</v>
      </c>
      <c r="P1547">
        <v>3</v>
      </c>
      <c r="Q1547">
        <v>0</v>
      </c>
      <c r="R1547">
        <v>112.79</v>
      </c>
      <c r="S1547" s="1">
        <v>42722</v>
      </c>
      <c r="T1547">
        <v>2016</v>
      </c>
      <c r="U1547" s="1">
        <v>42725</v>
      </c>
    </row>
    <row r="1548" spans="1:21" x14ac:dyDescent="0.3">
      <c r="A1548" t="s">
        <v>5422</v>
      </c>
      <c r="B1548" t="s">
        <v>114</v>
      </c>
      <c r="C1548" t="s">
        <v>5423</v>
      </c>
      <c r="D1548" t="s">
        <v>5424</v>
      </c>
      <c r="E1548" t="s">
        <v>38</v>
      </c>
      <c r="F1548" t="s">
        <v>26</v>
      </c>
      <c r="G1548" t="s">
        <v>199</v>
      </c>
      <c r="H1548" t="s">
        <v>200</v>
      </c>
      <c r="I1548">
        <v>19143</v>
      </c>
      <c r="J1548" t="s">
        <v>126</v>
      </c>
      <c r="K1548" t="s">
        <v>5425</v>
      </c>
      <c r="L1548" t="s">
        <v>31</v>
      </c>
      <c r="M1548" t="s">
        <v>60</v>
      </c>
      <c r="N1548" t="s">
        <v>5426</v>
      </c>
      <c r="O1548">
        <v>422.86</v>
      </c>
      <c r="P1548">
        <v>3</v>
      </c>
      <c r="Q1548">
        <v>0.2</v>
      </c>
      <c r="R1548">
        <v>15.86</v>
      </c>
      <c r="S1548" s="1">
        <v>42229</v>
      </c>
      <c r="T1548">
        <v>2015</v>
      </c>
      <c r="U1548" s="1">
        <v>42232</v>
      </c>
    </row>
    <row r="1549" spans="1:21" x14ac:dyDescent="0.3">
      <c r="A1549" t="s">
        <v>5427</v>
      </c>
      <c r="B1549" t="s">
        <v>35</v>
      </c>
      <c r="C1549" t="s">
        <v>2844</v>
      </c>
      <c r="D1549" t="s">
        <v>2845</v>
      </c>
      <c r="E1549" t="s">
        <v>25</v>
      </c>
      <c r="F1549" t="s">
        <v>26</v>
      </c>
      <c r="G1549" t="s">
        <v>124</v>
      </c>
      <c r="H1549" t="s">
        <v>125</v>
      </c>
      <c r="I1549">
        <v>10024</v>
      </c>
      <c r="J1549" t="s">
        <v>126</v>
      </c>
      <c r="K1549" t="s">
        <v>5428</v>
      </c>
      <c r="L1549" t="s">
        <v>74</v>
      </c>
      <c r="M1549" t="s">
        <v>146</v>
      </c>
      <c r="N1549" t="s">
        <v>5429</v>
      </c>
      <c r="O1549">
        <v>127.76</v>
      </c>
      <c r="P1549">
        <v>2</v>
      </c>
      <c r="Q1549">
        <v>0.1</v>
      </c>
      <c r="R1549">
        <v>2.84</v>
      </c>
      <c r="S1549" s="1">
        <v>42110</v>
      </c>
      <c r="T1549">
        <v>2015</v>
      </c>
      <c r="U1549" s="1">
        <v>42115</v>
      </c>
    </row>
    <row r="1550" spans="1:21" x14ac:dyDescent="0.3">
      <c r="A1550" t="s">
        <v>5430</v>
      </c>
      <c r="B1550" t="s">
        <v>35</v>
      </c>
      <c r="C1550" t="s">
        <v>1755</v>
      </c>
      <c r="D1550" t="s">
        <v>1756</v>
      </c>
      <c r="E1550" t="s">
        <v>38</v>
      </c>
      <c r="F1550" t="s">
        <v>26</v>
      </c>
      <c r="G1550" t="s">
        <v>4158</v>
      </c>
      <c r="H1550" t="s">
        <v>28</v>
      </c>
      <c r="I1550">
        <v>95661</v>
      </c>
      <c r="J1550" t="s">
        <v>29</v>
      </c>
      <c r="K1550" t="s">
        <v>1978</v>
      </c>
      <c r="L1550" t="s">
        <v>74</v>
      </c>
      <c r="M1550" t="s">
        <v>157</v>
      </c>
      <c r="N1550" t="s">
        <v>1979</v>
      </c>
      <c r="O1550">
        <v>17.309999999999999</v>
      </c>
      <c r="P1550">
        <v>3</v>
      </c>
      <c r="Q1550">
        <v>0</v>
      </c>
      <c r="R1550">
        <v>5.19</v>
      </c>
      <c r="S1550" s="1">
        <v>43055</v>
      </c>
      <c r="T1550">
        <v>2017</v>
      </c>
      <c r="U1550" s="1">
        <v>43061</v>
      </c>
    </row>
    <row r="1551" spans="1:21" x14ac:dyDescent="0.3">
      <c r="A1551" t="s">
        <v>5431</v>
      </c>
      <c r="B1551" t="s">
        <v>35</v>
      </c>
      <c r="C1551" t="s">
        <v>3487</v>
      </c>
      <c r="D1551" t="s">
        <v>3488</v>
      </c>
      <c r="E1551" t="s">
        <v>38</v>
      </c>
      <c r="F1551" t="s">
        <v>26</v>
      </c>
      <c r="G1551" t="s">
        <v>4337</v>
      </c>
      <c r="H1551" t="s">
        <v>89</v>
      </c>
      <c r="I1551">
        <v>61107</v>
      </c>
      <c r="J1551" t="s">
        <v>58</v>
      </c>
      <c r="K1551" t="s">
        <v>5432</v>
      </c>
      <c r="L1551" t="s">
        <v>31</v>
      </c>
      <c r="M1551" t="s">
        <v>227</v>
      </c>
      <c r="N1551" t="s">
        <v>5433</v>
      </c>
      <c r="O1551">
        <v>128.74</v>
      </c>
      <c r="P1551">
        <v>7</v>
      </c>
      <c r="Q1551">
        <v>0.2</v>
      </c>
      <c r="R1551">
        <v>12.87</v>
      </c>
      <c r="S1551" s="1">
        <v>42272</v>
      </c>
      <c r="T1551">
        <v>2015</v>
      </c>
      <c r="U1551" s="1">
        <v>42276</v>
      </c>
    </row>
    <row r="1552" spans="1:21" x14ac:dyDescent="0.3">
      <c r="A1552" t="s">
        <v>5434</v>
      </c>
      <c r="B1552" t="s">
        <v>35</v>
      </c>
      <c r="C1552" t="s">
        <v>3781</v>
      </c>
      <c r="D1552" t="s">
        <v>3782</v>
      </c>
      <c r="E1552" t="s">
        <v>25</v>
      </c>
      <c r="F1552" t="s">
        <v>26</v>
      </c>
      <c r="G1552" t="s">
        <v>27</v>
      </c>
      <c r="H1552" t="s">
        <v>28</v>
      </c>
      <c r="I1552">
        <v>90004</v>
      </c>
      <c r="J1552" t="s">
        <v>29</v>
      </c>
      <c r="K1552" t="s">
        <v>5435</v>
      </c>
      <c r="L1552" t="s">
        <v>91</v>
      </c>
      <c r="M1552" t="s">
        <v>92</v>
      </c>
      <c r="N1552" t="s">
        <v>5436</v>
      </c>
      <c r="O1552">
        <v>225.58</v>
      </c>
      <c r="P1552">
        <v>3</v>
      </c>
      <c r="Q1552">
        <v>0.2</v>
      </c>
      <c r="R1552">
        <v>22.56</v>
      </c>
      <c r="S1552" s="1">
        <v>42170</v>
      </c>
      <c r="T1552">
        <v>2015</v>
      </c>
      <c r="U1552" s="1">
        <v>42174</v>
      </c>
    </row>
    <row r="1553" spans="1:21" x14ac:dyDescent="0.3">
      <c r="A1553" t="s">
        <v>5437</v>
      </c>
      <c r="B1553" t="s">
        <v>35</v>
      </c>
      <c r="C1553" t="s">
        <v>5153</v>
      </c>
      <c r="D1553" t="s">
        <v>5154</v>
      </c>
      <c r="E1553" t="s">
        <v>25</v>
      </c>
      <c r="F1553" t="s">
        <v>26</v>
      </c>
      <c r="G1553" t="s">
        <v>1267</v>
      </c>
      <c r="H1553" t="s">
        <v>1268</v>
      </c>
      <c r="I1553">
        <v>2908</v>
      </c>
      <c r="J1553" t="s">
        <v>126</v>
      </c>
      <c r="K1553" t="s">
        <v>5438</v>
      </c>
      <c r="L1553" t="s">
        <v>31</v>
      </c>
      <c r="M1553" t="s">
        <v>43</v>
      </c>
      <c r="N1553" t="s">
        <v>5439</v>
      </c>
      <c r="O1553">
        <v>12.96</v>
      </c>
      <c r="P1553">
        <v>2</v>
      </c>
      <c r="Q1553">
        <v>0</v>
      </c>
      <c r="R1553">
        <v>6.22</v>
      </c>
      <c r="S1553" s="1">
        <v>42589</v>
      </c>
      <c r="T1553">
        <v>2016</v>
      </c>
      <c r="U1553" s="1">
        <v>42711</v>
      </c>
    </row>
    <row r="1554" spans="1:21" x14ac:dyDescent="0.3">
      <c r="A1554" t="s">
        <v>5440</v>
      </c>
      <c r="B1554" t="s">
        <v>114</v>
      </c>
      <c r="C1554" t="s">
        <v>5441</v>
      </c>
      <c r="D1554" t="s">
        <v>5442</v>
      </c>
      <c r="E1554" t="s">
        <v>38</v>
      </c>
      <c r="F1554" t="s">
        <v>26</v>
      </c>
      <c r="G1554" t="s">
        <v>313</v>
      </c>
      <c r="H1554" t="s">
        <v>82</v>
      </c>
      <c r="I1554">
        <v>75220</v>
      </c>
      <c r="J1554" t="s">
        <v>58</v>
      </c>
      <c r="K1554" t="s">
        <v>2387</v>
      </c>
      <c r="L1554" t="s">
        <v>31</v>
      </c>
      <c r="M1554" t="s">
        <v>60</v>
      </c>
      <c r="N1554" t="s">
        <v>2388</v>
      </c>
      <c r="O1554">
        <v>264.32</v>
      </c>
      <c r="P1554">
        <v>2</v>
      </c>
      <c r="Q1554">
        <v>0.2</v>
      </c>
      <c r="R1554">
        <v>19.82</v>
      </c>
      <c r="S1554" s="1">
        <v>43093</v>
      </c>
      <c r="T1554">
        <v>2017</v>
      </c>
      <c r="U1554" s="1">
        <v>43096</v>
      </c>
    </row>
    <row r="1555" spans="1:21" x14ac:dyDescent="0.3">
      <c r="A1555" t="s">
        <v>5443</v>
      </c>
      <c r="B1555" t="s">
        <v>114</v>
      </c>
      <c r="C1555" t="s">
        <v>554</v>
      </c>
      <c r="D1555" t="s">
        <v>555</v>
      </c>
      <c r="E1555" t="s">
        <v>38</v>
      </c>
      <c r="F1555" t="s">
        <v>26</v>
      </c>
      <c r="G1555" t="s">
        <v>5444</v>
      </c>
      <c r="H1555" t="s">
        <v>28</v>
      </c>
      <c r="I1555">
        <v>92553</v>
      </c>
      <c r="J1555" t="s">
        <v>29</v>
      </c>
      <c r="K1555" t="s">
        <v>4457</v>
      </c>
      <c r="L1555" t="s">
        <v>31</v>
      </c>
      <c r="M1555" t="s">
        <v>43</v>
      </c>
      <c r="N1555" t="s">
        <v>4458</v>
      </c>
      <c r="O1555">
        <v>19.440000000000001</v>
      </c>
      <c r="P1555">
        <v>3</v>
      </c>
      <c r="Q1555">
        <v>0</v>
      </c>
      <c r="R1555">
        <v>9.33</v>
      </c>
      <c r="S1555" s="1">
        <v>41692</v>
      </c>
      <c r="T1555">
        <v>2014</v>
      </c>
      <c r="U1555" s="1">
        <v>41694</v>
      </c>
    </row>
    <row r="1556" spans="1:21" x14ac:dyDescent="0.3">
      <c r="A1556" t="s">
        <v>5445</v>
      </c>
      <c r="B1556" t="s">
        <v>22</v>
      </c>
      <c r="C1556" t="s">
        <v>2342</v>
      </c>
      <c r="D1556" t="s">
        <v>2343</v>
      </c>
      <c r="E1556" t="s">
        <v>38</v>
      </c>
      <c r="F1556" t="s">
        <v>26</v>
      </c>
      <c r="G1556" t="s">
        <v>124</v>
      </c>
      <c r="H1556" t="s">
        <v>125</v>
      </c>
      <c r="I1556">
        <v>10035</v>
      </c>
      <c r="J1556" t="s">
        <v>126</v>
      </c>
      <c r="K1556" t="s">
        <v>769</v>
      </c>
      <c r="L1556" t="s">
        <v>74</v>
      </c>
      <c r="M1556" t="s">
        <v>157</v>
      </c>
      <c r="N1556" t="s">
        <v>770</v>
      </c>
      <c r="O1556">
        <v>14.91</v>
      </c>
      <c r="P1556">
        <v>3</v>
      </c>
      <c r="Q1556">
        <v>0</v>
      </c>
      <c r="R1556">
        <v>4.62</v>
      </c>
      <c r="S1556" s="1">
        <v>42240</v>
      </c>
      <c r="T1556">
        <v>2015</v>
      </c>
      <c r="U1556" s="1">
        <v>42244</v>
      </c>
    </row>
    <row r="1557" spans="1:21" x14ac:dyDescent="0.3">
      <c r="A1557" t="s">
        <v>5446</v>
      </c>
      <c r="B1557" t="s">
        <v>35</v>
      </c>
      <c r="C1557" t="s">
        <v>2438</v>
      </c>
      <c r="D1557" t="s">
        <v>2439</v>
      </c>
      <c r="E1557" t="s">
        <v>38</v>
      </c>
      <c r="F1557" t="s">
        <v>26</v>
      </c>
      <c r="G1557" t="s">
        <v>1549</v>
      </c>
      <c r="H1557" t="s">
        <v>125</v>
      </c>
      <c r="I1557">
        <v>13601</v>
      </c>
      <c r="J1557" t="s">
        <v>126</v>
      </c>
      <c r="K1557" t="s">
        <v>50</v>
      </c>
      <c r="L1557" t="s">
        <v>31</v>
      </c>
      <c r="M1557" t="s">
        <v>51</v>
      </c>
      <c r="N1557" t="s">
        <v>52</v>
      </c>
      <c r="O1557">
        <v>679.96</v>
      </c>
      <c r="P1557">
        <v>5</v>
      </c>
      <c r="Q1557">
        <v>0.2</v>
      </c>
      <c r="R1557">
        <v>220.99</v>
      </c>
      <c r="S1557" s="1">
        <v>42655</v>
      </c>
      <c r="T1557">
        <v>2016</v>
      </c>
      <c r="U1557" s="1">
        <v>42720</v>
      </c>
    </row>
    <row r="1558" spans="1:21" x14ac:dyDescent="0.3">
      <c r="A1558" t="s">
        <v>5447</v>
      </c>
      <c r="B1558" t="s">
        <v>35</v>
      </c>
      <c r="C1558" t="s">
        <v>5015</v>
      </c>
      <c r="D1558" t="s">
        <v>5016</v>
      </c>
      <c r="E1558" t="s">
        <v>80</v>
      </c>
      <c r="F1558" t="s">
        <v>26</v>
      </c>
      <c r="G1558" t="s">
        <v>219</v>
      </c>
      <c r="H1558" t="s">
        <v>768</v>
      </c>
      <c r="I1558">
        <v>19711</v>
      </c>
      <c r="J1558" t="s">
        <v>126</v>
      </c>
      <c r="K1558" t="s">
        <v>876</v>
      </c>
      <c r="L1558" t="s">
        <v>31</v>
      </c>
      <c r="M1558" t="s">
        <v>171</v>
      </c>
      <c r="N1558" t="s">
        <v>877</v>
      </c>
      <c r="O1558">
        <v>39.479999999999997</v>
      </c>
      <c r="P1558">
        <v>1</v>
      </c>
      <c r="Q1558">
        <v>0</v>
      </c>
      <c r="R1558">
        <v>11.05</v>
      </c>
      <c r="S1558" s="1">
        <v>41834</v>
      </c>
      <c r="T1558">
        <v>2014</v>
      </c>
      <c r="U1558" s="1">
        <v>41840</v>
      </c>
    </row>
    <row r="1559" spans="1:21" x14ac:dyDescent="0.3">
      <c r="A1559" t="s">
        <v>5448</v>
      </c>
      <c r="B1559" t="s">
        <v>35</v>
      </c>
      <c r="C1559" t="s">
        <v>4935</v>
      </c>
      <c r="D1559" t="s">
        <v>4936</v>
      </c>
      <c r="E1559" t="s">
        <v>25</v>
      </c>
      <c r="F1559" t="s">
        <v>26</v>
      </c>
      <c r="G1559" t="s">
        <v>27</v>
      </c>
      <c r="H1559" t="s">
        <v>28</v>
      </c>
      <c r="I1559">
        <v>90036</v>
      </c>
      <c r="J1559" t="s">
        <v>29</v>
      </c>
      <c r="K1559" t="s">
        <v>5449</v>
      </c>
      <c r="L1559" t="s">
        <v>74</v>
      </c>
      <c r="M1559" t="s">
        <v>146</v>
      </c>
      <c r="N1559" t="s">
        <v>5450</v>
      </c>
      <c r="O1559">
        <v>892.22</v>
      </c>
      <c r="P1559">
        <v>3</v>
      </c>
      <c r="Q1559">
        <v>0.2</v>
      </c>
      <c r="R1559">
        <v>89.22</v>
      </c>
      <c r="S1559" s="1">
        <v>42128</v>
      </c>
      <c r="T1559">
        <v>2015</v>
      </c>
      <c r="U1559" s="1">
        <v>42312</v>
      </c>
    </row>
    <row r="1560" spans="1:21" x14ac:dyDescent="0.3">
      <c r="A1560" t="s">
        <v>5451</v>
      </c>
      <c r="B1560" t="s">
        <v>35</v>
      </c>
      <c r="C1560" t="s">
        <v>5452</v>
      </c>
      <c r="D1560" t="s">
        <v>5453</v>
      </c>
      <c r="E1560" t="s">
        <v>25</v>
      </c>
      <c r="F1560" t="s">
        <v>26</v>
      </c>
      <c r="G1560" t="s">
        <v>2078</v>
      </c>
      <c r="H1560" t="s">
        <v>1250</v>
      </c>
      <c r="I1560">
        <v>35810</v>
      </c>
      <c r="J1560" t="s">
        <v>41</v>
      </c>
      <c r="K1560" t="s">
        <v>5454</v>
      </c>
      <c r="L1560" t="s">
        <v>31</v>
      </c>
      <c r="M1560" t="s">
        <v>227</v>
      </c>
      <c r="N1560" t="s">
        <v>5455</v>
      </c>
      <c r="O1560">
        <v>19.559999999999999</v>
      </c>
      <c r="P1560">
        <v>4</v>
      </c>
      <c r="Q1560">
        <v>0</v>
      </c>
      <c r="R1560">
        <v>5.48</v>
      </c>
      <c r="S1560" s="1">
        <v>42085</v>
      </c>
      <c r="T1560">
        <v>2015</v>
      </c>
      <c r="U1560" s="1">
        <v>42090</v>
      </c>
    </row>
    <row r="1561" spans="1:21" x14ac:dyDescent="0.3">
      <c r="A1561" t="s">
        <v>5456</v>
      </c>
      <c r="B1561" t="s">
        <v>35</v>
      </c>
      <c r="C1561" t="s">
        <v>187</v>
      </c>
      <c r="D1561" t="s">
        <v>188</v>
      </c>
      <c r="E1561" t="s">
        <v>25</v>
      </c>
      <c r="F1561" t="s">
        <v>26</v>
      </c>
      <c r="G1561" t="s">
        <v>3177</v>
      </c>
      <c r="H1561" t="s">
        <v>1508</v>
      </c>
      <c r="I1561">
        <v>68025</v>
      </c>
      <c r="J1561" t="s">
        <v>58</v>
      </c>
      <c r="K1561" t="s">
        <v>3412</v>
      </c>
      <c r="L1561" t="s">
        <v>31</v>
      </c>
      <c r="M1561" t="s">
        <v>51</v>
      </c>
      <c r="N1561" t="s">
        <v>3413</v>
      </c>
      <c r="O1561">
        <v>53.9</v>
      </c>
      <c r="P1561">
        <v>5</v>
      </c>
      <c r="Q1561">
        <v>0</v>
      </c>
      <c r="R1561">
        <v>25.87</v>
      </c>
      <c r="S1561" s="1">
        <v>42741</v>
      </c>
      <c r="T1561">
        <v>2017</v>
      </c>
      <c r="U1561" s="1">
        <v>42861</v>
      </c>
    </row>
    <row r="1562" spans="1:21" x14ac:dyDescent="0.3">
      <c r="A1562" t="s">
        <v>5457</v>
      </c>
      <c r="B1562" t="s">
        <v>114</v>
      </c>
      <c r="C1562" t="s">
        <v>2362</v>
      </c>
      <c r="D1562" t="s">
        <v>2363</v>
      </c>
      <c r="E1562" t="s">
        <v>38</v>
      </c>
      <c r="F1562" t="s">
        <v>26</v>
      </c>
      <c r="G1562" t="s">
        <v>27</v>
      </c>
      <c r="H1562" t="s">
        <v>28</v>
      </c>
      <c r="I1562">
        <v>90036</v>
      </c>
      <c r="J1562" t="s">
        <v>29</v>
      </c>
      <c r="K1562" t="s">
        <v>5458</v>
      </c>
      <c r="L1562" t="s">
        <v>31</v>
      </c>
      <c r="M1562" t="s">
        <v>227</v>
      </c>
      <c r="N1562" t="s">
        <v>5459</v>
      </c>
      <c r="O1562">
        <v>99.2</v>
      </c>
      <c r="P1562">
        <v>5</v>
      </c>
      <c r="Q1562">
        <v>0</v>
      </c>
      <c r="R1562">
        <v>25.79</v>
      </c>
      <c r="S1562" s="1">
        <v>43007</v>
      </c>
      <c r="T1562">
        <v>2017</v>
      </c>
      <c r="U1562" s="1">
        <v>43007</v>
      </c>
    </row>
    <row r="1563" spans="1:21" x14ac:dyDescent="0.3">
      <c r="A1563" t="s">
        <v>5460</v>
      </c>
      <c r="B1563" t="s">
        <v>35</v>
      </c>
      <c r="C1563" t="s">
        <v>5258</v>
      </c>
      <c r="D1563" t="s">
        <v>5259</v>
      </c>
      <c r="E1563" t="s">
        <v>38</v>
      </c>
      <c r="F1563" t="s">
        <v>26</v>
      </c>
      <c r="G1563" t="s">
        <v>859</v>
      </c>
      <c r="H1563" t="s">
        <v>40</v>
      </c>
      <c r="I1563">
        <v>28806</v>
      </c>
      <c r="J1563" t="s">
        <v>41</v>
      </c>
      <c r="K1563" t="s">
        <v>5461</v>
      </c>
      <c r="L1563" t="s">
        <v>31</v>
      </c>
      <c r="M1563" t="s">
        <v>227</v>
      </c>
      <c r="N1563" t="s">
        <v>5462</v>
      </c>
      <c r="O1563">
        <v>15.92</v>
      </c>
      <c r="P1563">
        <v>5</v>
      </c>
      <c r="Q1563">
        <v>0.2</v>
      </c>
      <c r="R1563">
        <v>2.79</v>
      </c>
      <c r="S1563" s="1">
        <v>42991</v>
      </c>
      <c r="T1563">
        <v>2017</v>
      </c>
      <c r="U1563" s="1">
        <v>42997</v>
      </c>
    </row>
    <row r="1564" spans="1:21" x14ac:dyDescent="0.3">
      <c r="A1564" t="s">
        <v>5463</v>
      </c>
      <c r="B1564" t="s">
        <v>35</v>
      </c>
      <c r="C1564" t="s">
        <v>2411</v>
      </c>
      <c r="D1564" t="s">
        <v>2412</v>
      </c>
      <c r="E1564" t="s">
        <v>25</v>
      </c>
      <c r="F1564" t="s">
        <v>26</v>
      </c>
      <c r="G1564" t="s">
        <v>5464</v>
      </c>
      <c r="H1564" t="s">
        <v>882</v>
      </c>
      <c r="I1564">
        <v>71111</v>
      </c>
      <c r="J1564" t="s">
        <v>41</v>
      </c>
      <c r="K1564" t="s">
        <v>5465</v>
      </c>
      <c r="L1564" t="s">
        <v>74</v>
      </c>
      <c r="M1564" t="s">
        <v>157</v>
      </c>
      <c r="N1564" t="s">
        <v>5466</v>
      </c>
      <c r="O1564">
        <v>129.91999999999999</v>
      </c>
      <c r="P1564">
        <v>4</v>
      </c>
      <c r="Q1564">
        <v>0</v>
      </c>
      <c r="R1564">
        <v>10.39</v>
      </c>
      <c r="S1564" s="1">
        <v>41934</v>
      </c>
      <c r="T1564">
        <v>2014</v>
      </c>
      <c r="U1564" s="1">
        <v>41938</v>
      </c>
    </row>
    <row r="1565" spans="1:21" x14ac:dyDescent="0.3">
      <c r="A1565" t="s">
        <v>5467</v>
      </c>
      <c r="B1565" t="s">
        <v>22</v>
      </c>
      <c r="C1565" t="s">
        <v>5468</v>
      </c>
      <c r="D1565" t="s">
        <v>5469</v>
      </c>
      <c r="E1565" t="s">
        <v>38</v>
      </c>
      <c r="F1565" t="s">
        <v>26</v>
      </c>
      <c r="G1565" t="s">
        <v>1993</v>
      </c>
      <c r="H1565" t="s">
        <v>28</v>
      </c>
      <c r="I1565">
        <v>91730</v>
      </c>
      <c r="J1565" t="s">
        <v>29</v>
      </c>
      <c r="K1565" t="s">
        <v>5470</v>
      </c>
      <c r="L1565" t="s">
        <v>31</v>
      </c>
      <c r="M1565" t="s">
        <v>171</v>
      </c>
      <c r="N1565" t="s">
        <v>5471</v>
      </c>
      <c r="O1565">
        <v>152.94</v>
      </c>
      <c r="P1565">
        <v>3</v>
      </c>
      <c r="Q1565">
        <v>0</v>
      </c>
      <c r="R1565">
        <v>41.29</v>
      </c>
      <c r="S1565" s="1">
        <v>42891</v>
      </c>
      <c r="T1565">
        <v>2017</v>
      </c>
      <c r="U1565" s="1">
        <v>42983</v>
      </c>
    </row>
    <row r="1566" spans="1:21" x14ac:dyDescent="0.3">
      <c r="A1566" t="s">
        <v>5472</v>
      </c>
      <c r="B1566" t="s">
        <v>724</v>
      </c>
      <c r="C1566" t="s">
        <v>5473</v>
      </c>
      <c r="D1566" t="s">
        <v>5474</v>
      </c>
      <c r="E1566" t="s">
        <v>38</v>
      </c>
      <c r="F1566" t="s">
        <v>26</v>
      </c>
      <c r="G1566" t="s">
        <v>414</v>
      </c>
      <c r="H1566" t="s">
        <v>40</v>
      </c>
      <c r="I1566">
        <v>28205</v>
      </c>
      <c r="J1566" t="s">
        <v>41</v>
      </c>
      <c r="K1566" t="s">
        <v>3362</v>
      </c>
      <c r="L1566" t="s">
        <v>91</v>
      </c>
      <c r="M1566" t="s">
        <v>184</v>
      </c>
      <c r="N1566" t="s">
        <v>3363</v>
      </c>
      <c r="O1566">
        <v>23.47</v>
      </c>
      <c r="P1566">
        <v>3</v>
      </c>
      <c r="Q1566">
        <v>0.2</v>
      </c>
      <c r="R1566">
        <v>4.99</v>
      </c>
      <c r="S1566" s="1">
        <v>41861</v>
      </c>
      <c r="T1566">
        <v>2014</v>
      </c>
      <c r="U1566" s="1">
        <v>41861</v>
      </c>
    </row>
    <row r="1567" spans="1:21" x14ac:dyDescent="0.3">
      <c r="A1567" t="s">
        <v>5475</v>
      </c>
      <c r="B1567" t="s">
        <v>724</v>
      </c>
      <c r="C1567" t="s">
        <v>1666</v>
      </c>
      <c r="D1567" t="s">
        <v>1667</v>
      </c>
      <c r="E1567" t="s">
        <v>38</v>
      </c>
      <c r="F1567" t="s">
        <v>26</v>
      </c>
      <c r="G1567" t="s">
        <v>48</v>
      </c>
      <c r="H1567" t="s">
        <v>49</v>
      </c>
      <c r="I1567">
        <v>98103</v>
      </c>
      <c r="J1567" t="s">
        <v>29</v>
      </c>
      <c r="K1567" t="s">
        <v>5476</v>
      </c>
      <c r="L1567" t="s">
        <v>74</v>
      </c>
      <c r="M1567" t="s">
        <v>146</v>
      </c>
      <c r="N1567" t="s">
        <v>5477</v>
      </c>
      <c r="O1567">
        <v>167.89</v>
      </c>
      <c r="P1567">
        <v>7</v>
      </c>
      <c r="Q1567">
        <v>0.2</v>
      </c>
      <c r="R1567">
        <v>14.69</v>
      </c>
      <c r="S1567" s="1">
        <v>42451</v>
      </c>
      <c r="T1567">
        <v>2016</v>
      </c>
      <c r="U1567" s="1">
        <v>42451</v>
      </c>
    </row>
    <row r="1568" spans="1:21" x14ac:dyDescent="0.3">
      <c r="A1568" t="s">
        <v>5478</v>
      </c>
      <c r="B1568" t="s">
        <v>35</v>
      </c>
      <c r="C1568" t="s">
        <v>4961</v>
      </c>
      <c r="D1568" t="s">
        <v>4962</v>
      </c>
      <c r="E1568" t="s">
        <v>25</v>
      </c>
      <c r="F1568" t="s">
        <v>26</v>
      </c>
      <c r="G1568" t="s">
        <v>72</v>
      </c>
      <c r="H1568" t="s">
        <v>66</v>
      </c>
      <c r="I1568">
        <v>84057</v>
      </c>
      <c r="J1568" t="s">
        <v>29</v>
      </c>
      <c r="K1568" t="s">
        <v>5479</v>
      </c>
      <c r="L1568" t="s">
        <v>31</v>
      </c>
      <c r="M1568" t="s">
        <v>227</v>
      </c>
      <c r="N1568" t="s">
        <v>5480</v>
      </c>
      <c r="O1568">
        <v>11.68</v>
      </c>
      <c r="P1568">
        <v>2</v>
      </c>
      <c r="Q1568">
        <v>0</v>
      </c>
      <c r="R1568">
        <v>4.2</v>
      </c>
      <c r="S1568" s="1">
        <v>43023</v>
      </c>
      <c r="T1568">
        <v>2017</v>
      </c>
      <c r="U1568" s="1">
        <v>43027</v>
      </c>
    </row>
    <row r="1569" spans="1:21" x14ac:dyDescent="0.3">
      <c r="A1569" t="s">
        <v>5481</v>
      </c>
      <c r="B1569" t="s">
        <v>35</v>
      </c>
      <c r="C1569" t="s">
        <v>4326</v>
      </c>
      <c r="D1569" t="s">
        <v>4327</v>
      </c>
      <c r="E1569" t="s">
        <v>38</v>
      </c>
      <c r="F1569" t="s">
        <v>26</v>
      </c>
      <c r="G1569" t="s">
        <v>199</v>
      </c>
      <c r="H1569" t="s">
        <v>200</v>
      </c>
      <c r="I1569">
        <v>19120</v>
      </c>
      <c r="J1569" t="s">
        <v>126</v>
      </c>
      <c r="K1569" t="s">
        <v>5482</v>
      </c>
      <c r="L1569" t="s">
        <v>91</v>
      </c>
      <c r="M1569" t="s">
        <v>184</v>
      </c>
      <c r="N1569" t="s">
        <v>5483</v>
      </c>
      <c r="O1569">
        <v>40.78</v>
      </c>
      <c r="P1569">
        <v>3</v>
      </c>
      <c r="Q1569">
        <v>0.2</v>
      </c>
      <c r="R1569">
        <v>0.51</v>
      </c>
      <c r="S1569" s="1">
        <v>41937</v>
      </c>
      <c r="T1569">
        <v>2014</v>
      </c>
      <c r="U1569" s="1">
        <v>41941</v>
      </c>
    </row>
    <row r="1570" spans="1:21" x14ac:dyDescent="0.3">
      <c r="A1570" t="s">
        <v>5484</v>
      </c>
      <c r="B1570" t="s">
        <v>35</v>
      </c>
      <c r="C1570" t="s">
        <v>2874</v>
      </c>
      <c r="D1570" t="s">
        <v>2875</v>
      </c>
      <c r="E1570" t="s">
        <v>38</v>
      </c>
      <c r="F1570" t="s">
        <v>26</v>
      </c>
      <c r="G1570" t="s">
        <v>603</v>
      </c>
      <c r="H1570" t="s">
        <v>604</v>
      </c>
      <c r="I1570">
        <v>85204</v>
      </c>
      <c r="J1570" t="s">
        <v>29</v>
      </c>
      <c r="K1570" t="s">
        <v>5485</v>
      </c>
      <c r="L1570" t="s">
        <v>91</v>
      </c>
      <c r="M1570" t="s">
        <v>92</v>
      </c>
      <c r="N1570" t="s">
        <v>5486</v>
      </c>
      <c r="O1570">
        <v>87.8</v>
      </c>
      <c r="P1570">
        <v>5</v>
      </c>
      <c r="Q1570">
        <v>0.2</v>
      </c>
      <c r="R1570">
        <v>32.93</v>
      </c>
      <c r="S1570" s="1">
        <v>42039</v>
      </c>
      <c r="T1570">
        <v>2015</v>
      </c>
      <c r="U1570" s="1">
        <v>42189</v>
      </c>
    </row>
    <row r="1571" spans="1:21" x14ac:dyDescent="0.3">
      <c r="A1571" t="s">
        <v>5487</v>
      </c>
      <c r="B1571" t="s">
        <v>114</v>
      </c>
      <c r="C1571" t="s">
        <v>3907</v>
      </c>
      <c r="D1571" t="s">
        <v>3908</v>
      </c>
      <c r="E1571" t="s">
        <v>38</v>
      </c>
      <c r="F1571" t="s">
        <v>26</v>
      </c>
      <c r="G1571" t="s">
        <v>27</v>
      </c>
      <c r="H1571" t="s">
        <v>28</v>
      </c>
      <c r="I1571">
        <v>90032</v>
      </c>
      <c r="J1571" t="s">
        <v>29</v>
      </c>
      <c r="K1571" t="s">
        <v>5488</v>
      </c>
      <c r="L1571" t="s">
        <v>31</v>
      </c>
      <c r="M1571" t="s">
        <v>171</v>
      </c>
      <c r="N1571" t="s">
        <v>5489</v>
      </c>
      <c r="O1571">
        <v>250.26</v>
      </c>
      <c r="P1571">
        <v>6</v>
      </c>
      <c r="Q1571">
        <v>0</v>
      </c>
      <c r="R1571">
        <v>72.58</v>
      </c>
      <c r="S1571" s="1">
        <v>41771</v>
      </c>
      <c r="T1571">
        <v>2014</v>
      </c>
      <c r="U1571" s="1">
        <v>41832</v>
      </c>
    </row>
    <row r="1572" spans="1:21" x14ac:dyDescent="0.3">
      <c r="A1572" t="s">
        <v>5490</v>
      </c>
      <c r="B1572" t="s">
        <v>35</v>
      </c>
      <c r="C1572" t="s">
        <v>796</v>
      </c>
      <c r="D1572" t="s">
        <v>797</v>
      </c>
      <c r="E1572" t="s">
        <v>38</v>
      </c>
      <c r="F1572" t="s">
        <v>26</v>
      </c>
      <c r="G1572" t="s">
        <v>199</v>
      </c>
      <c r="H1572" t="s">
        <v>200</v>
      </c>
      <c r="I1572">
        <v>19140</v>
      </c>
      <c r="J1572" t="s">
        <v>126</v>
      </c>
      <c r="K1572" t="s">
        <v>5482</v>
      </c>
      <c r="L1572" t="s">
        <v>91</v>
      </c>
      <c r="M1572" t="s">
        <v>184</v>
      </c>
      <c r="N1572" t="s">
        <v>5483</v>
      </c>
      <c r="O1572">
        <v>40.78</v>
      </c>
      <c r="P1572">
        <v>3</v>
      </c>
      <c r="Q1572">
        <v>0.2</v>
      </c>
      <c r="R1572">
        <v>0.51</v>
      </c>
      <c r="S1572" s="1">
        <v>42805</v>
      </c>
      <c r="T1572">
        <v>2017</v>
      </c>
      <c r="U1572" s="1">
        <v>42958</v>
      </c>
    </row>
    <row r="1573" spans="1:21" x14ac:dyDescent="0.3">
      <c r="A1573" t="s">
        <v>5491</v>
      </c>
      <c r="B1573" t="s">
        <v>35</v>
      </c>
      <c r="C1573" t="s">
        <v>579</v>
      </c>
      <c r="D1573" t="s">
        <v>580</v>
      </c>
      <c r="E1573" t="s">
        <v>25</v>
      </c>
      <c r="F1573" t="s">
        <v>26</v>
      </c>
      <c r="G1573" t="s">
        <v>27</v>
      </c>
      <c r="H1573" t="s">
        <v>28</v>
      </c>
      <c r="I1573">
        <v>90032</v>
      </c>
      <c r="J1573" t="s">
        <v>29</v>
      </c>
      <c r="K1573" t="s">
        <v>5492</v>
      </c>
      <c r="L1573" t="s">
        <v>91</v>
      </c>
      <c r="M1573" t="s">
        <v>184</v>
      </c>
      <c r="N1573" t="s">
        <v>5493</v>
      </c>
      <c r="O1573">
        <v>159.96</v>
      </c>
      <c r="P1573">
        <v>4</v>
      </c>
      <c r="Q1573">
        <v>0</v>
      </c>
      <c r="R1573">
        <v>51.19</v>
      </c>
      <c r="S1573" s="1">
        <v>42987</v>
      </c>
      <c r="T1573">
        <v>2017</v>
      </c>
      <c r="U1573" s="1">
        <v>42992</v>
      </c>
    </row>
    <row r="1574" spans="1:21" x14ac:dyDescent="0.3">
      <c r="A1574" t="s">
        <v>5494</v>
      </c>
      <c r="B1574" t="s">
        <v>35</v>
      </c>
      <c r="C1574" t="s">
        <v>1602</v>
      </c>
      <c r="D1574" t="s">
        <v>1603</v>
      </c>
      <c r="E1574" t="s">
        <v>80</v>
      </c>
      <c r="F1574" t="s">
        <v>26</v>
      </c>
      <c r="G1574" t="s">
        <v>162</v>
      </c>
      <c r="H1574" t="s">
        <v>28</v>
      </c>
      <c r="I1574">
        <v>94109</v>
      </c>
      <c r="J1574" t="s">
        <v>29</v>
      </c>
      <c r="K1574" t="s">
        <v>5495</v>
      </c>
      <c r="L1574" t="s">
        <v>31</v>
      </c>
      <c r="M1574" t="s">
        <v>171</v>
      </c>
      <c r="N1574" t="s">
        <v>5496</v>
      </c>
      <c r="O1574">
        <v>40.74</v>
      </c>
      <c r="P1574">
        <v>3</v>
      </c>
      <c r="Q1574">
        <v>0</v>
      </c>
      <c r="R1574">
        <v>12.22</v>
      </c>
      <c r="S1574" s="1">
        <v>42841</v>
      </c>
      <c r="T1574">
        <v>2017</v>
      </c>
      <c r="U1574" s="1">
        <v>42845</v>
      </c>
    </row>
    <row r="1575" spans="1:21" x14ac:dyDescent="0.3">
      <c r="A1575" t="s">
        <v>5497</v>
      </c>
      <c r="B1575" t="s">
        <v>22</v>
      </c>
      <c r="C1575" t="s">
        <v>257</v>
      </c>
      <c r="D1575" t="s">
        <v>258</v>
      </c>
      <c r="E1575" t="s">
        <v>80</v>
      </c>
      <c r="F1575" t="s">
        <v>26</v>
      </c>
      <c r="G1575" t="s">
        <v>124</v>
      </c>
      <c r="H1575" t="s">
        <v>125</v>
      </c>
      <c r="I1575">
        <v>10009</v>
      </c>
      <c r="J1575" t="s">
        <v>126</v>
      </c>
      <c r="K1575" t="s">
        <v>5479</v>
      </c>
      <c r="L1575" t="s">
        <v>31</v>
      </c>
      <c r="M1575" t="s">
        <v>227</v>
      </c>
      <c r="N1575" t="s">
        <v>5480</v>
      </c>
      <c r="O1575">
        <v>17.52</v>
      </c>
      <c r="P1575">
        <v>3</v>
      </c>
      <c r="Q1575">
        <v>0</v>
      </c>
      <c r="R1575">
        <v>6.31</v>
      </c>
      <c r="S1575" s="1">
        <v>42079</v>
      </c>
      <c r="T1575">
        <v>2015</v>
      </c>
      <c r="U1575" s="1">
        <v>42083</v>
      </c>
    </row>
    <row r="1576" spans="1:21" x14ac:dyDescent="0.3">
      <c r="A1576" t="s">
        <v>5498</v>
      </c>
      <c r="B1576" t="s">
        <v>35</v>
      </c>
      <c r="C1576" t="s">
        <v>3151</v>
      </c>
      <c r="D1576" t="s">
        <v>3152</v>
      </c>
      <c r="E1576" t="s">
        <v>38</v>
      </c>
      <c r="F1576" t="s">
        <v>26</v>
      </c>
      <c r="G1576" t="s">
        <v>3790</v>
      </c>
      <c r="H1576" t="s">
        <v>82</v>
      </c>
      <c r="I1576">
        <v>79907</v>
      </c>
      <c r="J1576" t="s">
        <v>58</v>
      </c>
      <c r="K1576" t="s">
        <v>5499</v>
      </c>
      <c r="L1576" t="s">
        <v>31</v>
      </c>
      <c r="M1576" t="s">
        <v>227</v>
      </c>
      <c r="N1576" t="s">
        <v>5500</v>
      </c>
      <c r="O1576">
        <v>17.86</v>
      </c>
      <c r="P1576">
        <v>4</v>
      </c>
      <c r="Q1576">
        <v>0.2</v>
      </c>
      <c r="R1576">
        <v>4.24</v>
      </c>
      <c r="S1576" s="1">
        <v>42700</v>
      </c>
      <c r="T1576">
        <v>2016</v>
      </c>
      <c r="U1576" s="1">
        <v>42700</v>
      </c>
    </row>
    <row r="1577" spans="1:21" x14ac:dyDescent="0.3">
      <c r="A1577" t="s">
        <v>5501</v>
      </c>
      <c r="B1577" t="s">
        <v>114</v>
      </c>
      <c r="C1577" t="s">
        <v>180</v>
      </c>
      <c r="D1577" t="s">
        <v>181</v>
      </c>
      <c r="E1577" t="s">
        <v>80</v>
      </c>
      <c r="F1577" t="s">
        <v>26</v>
      </c>
      <c r="G1577" t="s">
        <v>313</v>
      </c>
      <c r="H1577" t="s">
        <v>82</v>
      </c>
      <c r="I1577">
        <v>75220</v>
      </c>
      <c r="J1577" t="s">
        <v>58</v>
      </c>
      <c r="K1577" t="s">
        <v>139</v>
      </c>
      <c r="L1577" t="s">
        <v>31</v>
      </c>
      <c r="M1577" t="s">
        <v>140</v>
      </c>
      <c r="N1577" t="s">
        <v>141</v>
      </c>
      <c r="O1577">
        <v>114.85</v>
      </c>
      <c r="P1577">
        <v>4</v>
      </c>
      <c r="Q1577">
        <v>0.2</v>
      </c>
      <c r="R1577">
        <v>35.89</v>
      </c>
      <c r="S1577" s="1">
        <v>42996</v>
      </c>
      <c r="T1577">
        <v>2017</v>
      </c>
      <c r="U1577" s="1">
        <v>42999</v>
      </c>
    </row>
    <row r="1578" spans="1:21" x14ac:dyDescent="0.3">
      <c r="A1578" t="s">
        <v>5502</v>
      </c>
      <c r="B1578" t="s">
        <v>35</v>
      </c>
      <c r="C1578" t="s">
        <v>4533</v>
      </c>
      <c r="D1578" t="s">
        <v>4534</v>
      </c>
      <c r="E1578" t="s">
        <v>38</v>
      </c>
      <c r="F1578" t="s">
        <v>26</v>
      </c>
      <c r="G1578" t="s">
        <v>81</v>
      </c>
      <c r="H1578" t="s">
        <v>82</v>
      </c>
      <c r="I1578">
        <v>77070</v>
      </c>
      <c r="J1578" t="s">
        <v>58</v>
      </c>
      <c r="K1578" t="s">
        <v>5503</v>
      </c>
      <c r="L1578" t="s">
        <v>31</v>
      </c>
      <c r="M1578" t="s">
        <v>43</v>
      </c>
      <c r="N1578" t="s">
        <v>5504</v>
      </c>
      <c r="O1578">
        <v>10.69</v>
      </c>
      <c r="P1578">
        <v>2</v>
      </c>
      <c r="Q1578">
        <v>0.2</v>
      </c>
      <c r="R1578">
        <v>3.74</v>
      </c>
      <c r="S1578" s="1">
        <v>42772</v>
      </c>
      <c r="T1578">
        <v>2017</v>
      </c>
      <c r="U1578" s="1">
        <v>42953</v>
      </c>
    </row>
    <row r="1579" spans="1:21" x14ac:dyDescent="0.3">
      <c r="A1579" t="s">
        <v>5505</v>
      </c>
      <c r="B1579" t="s">
        <v>22</v>
      </c>
      <c r="C1579" t="s">
        <v>2247</v>
      </c>
      <c r="D1579" t="s">
        <v>2248</v>
      </c>
      <c r="E1579" t="s">
        <v>38</v>
      </c>
      <c r="F1579" t="s">
        <v>26</v>
      </c>
      <c r="G1579" t="s">
        <v>117</v>
      </c>
      <c r="H1579" t="s">
        <v>220</v>
      </c>
      <c r="I1579">
        <v>45503</v>
      </c>
      <c r="J1579" t="s">
        <v>126</v>
      </c>
      <c r="K1579" t="s">
        <v>5506</v>
      </c>
      <c r="L1579" t="s">
        <v>31</v>
      </c>
      <c r="M1579" t="s">
        <v>43</v>
      </c>
      <c r="N1579" t="s">
        <v>5507</v>
      </c>
      <c r="O1579">
        <v>15.23</v>
      </c>
      <c r="P1579">
        <v>4</v>
      </c>
      <c r="Q1579">
        <v>0.2</v>
      </c>
      <c r="R1579">
        <v>5.52</v>
      </c>
      <c r="S1579" s="1">
        <v>42505</v>
      </c>
      <c r="T1579">
        <v>2016</v>
      </c>
      <c r="U1579" s="1">
        <v>42509</v>
      </c>
    </row>
    <row r="1580" spans="1:21" x14ac:dyDescent="0.3">
      <c r="A1580" t="s">
        <v>5508</v>
      </c>
      <c r="B1580" t="s">
        <v>35</v>
      </c>
      <c r="C1580" t="s">
        <v>1265</v>
      </c>
      <c r="D1580" t="s">
        <v>1266</v>
      </c>
      <c r="E1580" t="s">
        <v>38</v>
      </c>
      <c r="F1580" t="s">
        <v>26</v>
      </c>
      <c r="G1580" t="s">
        <v>48</v>
      </c>
      <c r="H1580" t="s">
        <v>49</v>
      </c>
      <c r="I1580">
        <v>98103</v>
      </c>
      <c r="J1580" t="s">
        <v>29</v>
      </c>
      <c r="K1580" t="s">
        <v>3757</v>
      </c>
      <c r="L1580" t="s">
        <v>31</v>
      </c>
      <c r="M1580" t="s">
        <v>227</v>
      </c>
      <c r="N1580" t="s">
        <v>3758</v>
      </c>
      <c r="O1580">
        <v>12.42</v>
      </c>
      <c r="P1580">
        <v>3</v>
      </c>
      <c r="Q1580">
        <v>0</v>
      </c>
      <c r="R1580">
        <v>5.22</v>
      </c>
      <c r="S1580" s="1">
        <v>42993</v>
      </c>
      <c r="T1580">
        <v>2017</v>
      </c>
      <c r="U1580" s="1">
        <v>42998</v>
      </c>
    </row>
    <row r="1581" spans="1:21" x14ac:dyDescent="0.3">
      <c r="A1581" t="s">
        <v>5509</v>
      </c>
      <c r="B1581" t="s">
        <v>35</v>
      </c>
      <c r="C1581" t="s">
        <v>5510</v>
      </c>
      <c r="D1581" t="s">
        <v>5511</v>
      </c>
      <c r="E1581" t="s">
        <v>25</v>
      </c>
      <c r="F1581" t="s">
        <v>26</v>
      </c>
      <c r="G1581" t="s">
        <v>48</v>
      </c>
      <c r="H1581" t="s">
        <v>49</v>
      </c>
      <c r="I1581">
        <v>98105</v>
      </c>
      <c r="J1581" t="s">
        <v>29</v>
      </c>
      <c r="K1581" t="s">
        <v>4704</v>
      </c>
      <c r="L1581" t="s">
        <v>31</v>
      </c>
      <c r="M1581" t="s">
        <v>43</v>
      </c>
      <c r="N1581" t="s">
        <v>4705</v>
      </c>
      <c r="O1581">
        <v>19.440000000000001</v>
      </c>
      <c r="P1581">
        <v>3</v>
      </c>
      <c r="Q1581">
        <v>0</v>
      </c>
      <c r="R1581">
        <v>9.33</v>
      </c>
      <c r="S1581" s="1">
        <v>42604</v>
      </c>
      <c r="T1581">
        <v>2016</v>
      </c>
      <c r="U1581" s="1">
        <v>42608</v>
      </c>
    </row>
    <row r="1582" spans="1:21" x14ac:dyDescent="0.3">
      <c r="A1582" t="s">
        <v>5512</v>
      </c>
      <c r="B1582" t="s">
        <v>35</v>
      </c>
      <c r="C1582" t="s">
        <v>2337</v>
      </c>
      <c r="D1582" t="s">
        <v>2338</v>
      </c>
      <c r="E1582" t="s">
        <v>38</v>
      </c>
      <c r="F1582" t="s">
        <v>26</v>
      </c>
      <c r="G1582" t="s">
        <v>124</v>
      </c>
      <c r="H1582" t="s">
        <v>125</v>
      </c>
      <c r="I1582">
        <v>10024</v>
      </c>
      <c r="J1582" t="s">
        <v>126</v>
      </c>
      <c r="K1582" t="s">
        <v>1336</v>
      </c>
      <c r="L1582" t="s">
        <v>31</v>
      </c>
      <c r="M1582" t="s">
        <v>51</v>
      </c>
      <c r="N1582" t="s">
        <v>1337</v>
      </c>
      <c r="O1582">
        <v>70.37</v>
      </c>
      <c r="P1582">
        <v>4</v>
      </c>
      <c r="Q1582">
        <v>0.2</v>
      </c>
      <c r="R1582">
        <v>26.39</v>
      </c>
      <c r="S1582" s="1">
        <v>41789</v>
      </c>
      <c r="T1582">
        <v>2014</v>
      </c>
      <c r="U1582" s="1">
        <v>41796</v>
      </c>
    </row>
    <row r="1583" spans="1:21" x14ac:dyDescent="0.3">
      <c r="A1583" t="s">
        <v>5513</v>
      </c>
      <c r="B1583" t="s">
        <v>114</v>
      </c>
      <c r="C1583" t="s">
        <v>5514</v>
      </c>
      <c r="D1583" t="s">
        <v>5515</v>
      </c>
      <c r="E1583" t="s">
        <v>38</v>
      </c>
      <c r="F1583" t="s">
        <v>26</v>
      </c>
      <c r="G1583" t="s">
        <v>414</v>
      </c>
      <c r="H1583" t="s">
        <v>40</v>
      </c>
      <c r="I1583">
        <v>28205</v>
      </c>
      <c r="J1583" t="s">
        <v>41</v>
      </c>
      <c r="K1583" t="s">
        <v>1575</v>
      </c>
      <c r="L1583" t="s">
        <v>31</v>
      </c>
      <c r="M1583" t="s">
        <v>227</v>
      </c>
      <c r="N1583" t="s">
        <v>1576</v>
      </c>
      <c r="O1583">
        <v>12.67</v>
      </c>
      <c r="P1583">
        <v>9</v>
      </c>
      <c r="Q1583">
        <v>0.2</v>
      </c>
      <c r="R1583">
        <v>1.43</v>
      </c>
      <c r="S1583" s="1">
        <v>43087</v>
      </c>
      <c r="T1583">
        <v>2017</v>
      </c>
      <c r="U1583" s="1">
        <v>43089</v>
      </c>
    </row>
    <row r="1584" spans="1:21" x14ac:dyDescent="0.3">
      <c r="A1584" t="s">
        <v>5516</v>
      </c>
      <c r="B1584" t="s">
        <v>35</v>
      </c>
      <c r="C1584" t="s">
        <v>5209</v>
      </c>
      <c r="D1584" t="s">
        <v>5210</v>
      </c>
      <c r="E1584" t="s">
        <v>38</v>
      </c>
      <c r="F1584" t="s">
        <v>26</v>
      </c>
      <c r="G1584" t="s">
        <v>2530</v>
      </c>
      <c r="H1584" t="s">
        <v>965</v>
      </c>
      <c r="I1584">
        <v>21215</v>
      </c>
      <c r="J1584" t="s">
        <v>126</v>
      </c>
      <c r="K1584" t="s">
        <v>5517</v>
      </c>
      <c r="L1584" t="s">
        <v>91</v>
      </c>
      <c r="M1584" t="s">
        <v>92</v>
      </c>
      <c r="N1584" t="s">
        <v>5518</v>
      </c>
      <c r="O1584">
        <v>89.95</v>
      </c>
      <c r="P1584">
        <v>5</v>
      </c>
      <c r="Q1584">
        <v>0</v>
      </c>
      <c r="R1584">
        <v>43.18</v>
      </c>
      <c r="S1584" s="1">
        <v>42946</v>
      </c>
      <c r="T1584">
        <v>2017</v>
      </c>
      <c r="U1584" s="1">
        <v>42946</v>
      </c>
    </row>
    <row r="1585" spans="1:21" x14ac:dyDescent="0.3">
      <c r="A1585" t="s">
        <v>5519</v>
      </c>
      <c r="B1585" t="s">
        <v>22</v>
      </c>
      <c r="C1585" t="s">
        <v>5520</v>
      </c>
      <c r="D1585" t="s">
        <v>5521</v>
      </c>
      <c r="E1585" t="s">
        <v>38</v>
      </c>
      <c r="F1585" t="s">
        <v>26</v>
      </c>
      <c r="G1585" t="s">
        <v>619</v>
      </c>
      <c r="H1585" t="s">
        <v>604</v>
      </c>
      <c r="I1585">
        <v>85705</v>
      </c>
      <c r="J1585" t="s">
        <v>29</v>
      </c>
      <c r="K1585" t="s">
        <v>5485</v>
      </c>
      <c r="L1585" t="s">
        <v>91</v>
      </c>
      <c r="M1585" t="s">
        <v>92</v>
      </c>
      <c r="N1585" t="s">
        <v>5486</v>
      </c>
      <c r="O1585">
        <v>35.119999999999997</v>
      </c>
      <c r="P1585">
        <v>2</v>
      </c>
      <c r="Q1585">
        <v>0.2</v>
      </c>
      <c r="R1585">
        <v>13.17</v>
      </c>
      <c r="S1585" s="1">
        <v>42271</v>
      </c>
      <c r="T1585">
        <v>2015</v>
      </c>
      <c r="U1585" s="1">
        <v>42273</v>
      </c>
    </row>
    <row r="1586" spans="1:21" x14ac:dyDescent="0.3">
      <c r="A1586" t="s">
        <v>5522</v>
      </c>
      <c r="B1586" t="s">
        <v>35</v>
      </c>
      <c r="C1586" t="s">
        <v>3622</v>
      </c>
      <c r="D1586" t="s">
        <v>3623</v>
      </c>
      <c r="E1586" t="s">
        <v>38</v>
      </c>
      <c r="F1586" t="s">
        <v>26</v>
      </c>
      <c r="G1586" t="s">
        <v>27</v>
      </c>
      <c r="H1586" t="s">
        <v>28</v>
      </c>
      <c r="I1586">
        <v>90036</v>
      </c>
      <c r="J1586" t="s">
        <v>29</v>
      </c>
      <c r="K1586" t="s">
        <v>1975</v>
      </c>
      <c r="L1586" t="s">
        <v>31</v>
      </c>
      <c r="M1586" t="s">
        <v>43</v>
      </c>
      <c r="N1586" t="s">
        <v>1976</v>
      </c>
      <c r="O1586">
        <v>25.92</v>
      </c>
      <c r="P1586">
        <v>4</v>
      </c>
      <c r="Q1586">
        <v>0</v>
      </c>
      <c r="R1586">
        <v>12.44</v>
      </c>
      <c r="S1586" s="1">
        <v>42967</v>
      </c>
      <c r="T1586">
        <v>2017</v>
      </c>
      <c r="U1586" s="1">
        <v>42974</v>
      </c>
    </row>
    <row r="1587" spans="1:21" x14ac:dyDescent="0.3">
      <c r="A1587" t="s">
        <v>5523</v>
      </c>
      <c r="B1587" t="s">
        <v>35</v>
      </c>
      <c r="C1587" t="s">
        <v>3537</v>
      </c>
      <c r="D1587" t="s">
        <v>3538</v>
      </c>
      <c r="E1587" t="s">
        <v>80</v>
      </c>
      <c r="F1587" t="s">
        <v>26</v>
      </c>
      <c r="G1587" t="s">
        <v>330</v>
      </c>
      <c r="H1587" t="s">
        <v>89</v>
      </c>
      <c r="I1587">
        <v>60610</v>
      </c>
      <c r="J1587" t="s">
        <v>58</v>
      </c>
      <c r="K1587" t="s">
        <v>5524</v>
      </c>
      <c r="L1587" t="s">
        <v>91</v>
      </c>
      <c r="M1587" t="s">
        <v>184</v>
      </c>
      <c r="N1587" t="s">
        <v>5525</v>
      </c>
      <c r="O1587">
        <v>25.49</v>
      </c>
      <c r="P1587">
        <v>2</v>
      </c>
      <c r="Q1587">
        <v>0.2</v>
      </c>
      <c r="R1587">
        <v>4.78</v>
      </c>
      <c r="S1587" s="1">
        <v>42357</v>
      </c>
      <c r="T1587">
        <v>2015</v>
      </c>
      <c r="U1587" s="1">
        <v>42361</v>
      </c>
    </row>
    <row r="1588" spans="1:21" x14ac:dyDescent="0.3">
      <c r="A1588" t="s">
        <v>5526</v>
      </c>
      <c r="B1588" t="s">
        <v>22</v>
      </c>
      <c r="C1588" t="s">
        <v>5527</v>
      </c>
      <c r="D1588" t="s">
        <v>5528</v>
      </c>
      <c r="E1588" t="s">
        <v>80</v>
      </c>
      <c r="F1588" t="s">
        <v>26</v>
      </c>
      <c r="G1588" t="s">
        <v>399</v>
      </c>
      <c r="H1588" t="s">
        <v>125</v>
      </c>
      <c r="I1588">
        <v>11561</v>
      </c>
      <c r="J1588" t="s">
        <v>126</v>
      </c>
      <c r="K1588" t="s">
        <v>349</v>
      </c>
      <c r="L1588" t="s">
        <v>31</v>
      </c>
      <c r="M1588" t="s">
        <v>350</v>
      </c>
      <c r="N1588" t="s">
        <v>351</v>
      </c>
      <c r="O1588">
        <v>7.56</v>
      </c>
      <c r="P1588">
        <v>6</v>
      </c>
      <c r="Q1588">
        <v>0</v>
      </c>
      <c r="R1588">
        <v>0.3</v>
      </c>
      <c r="S1588" s="1">
        <v>42155</v>
      </c>
      <c r="T1588">
        <v>2015</v>
      </c>
      <c r="U1588" s="1">
        <v>42155</v>
      </c>
    </row>
    <row r="1589" spans="1:21" x14ac:dyDescent="0.3">
      <c r="A1589" t="s">
        <v>5529</v>
      </c>
      <c r="B1589" t="s">
        <v>114</v>
      </c>
      <c r="C1589" t="s">
        <v>3585</v>
      </c>
      <c r="D1589" t="s">
        <v>3586</v>
      </c>
      <c r="E1589" t="s">
        <v>25</v>
      </c>
      <c r="F1589" t="s">
        <v>26</v>
      </c>
      <c r="G1589" t="s">
        <v>630</v>
      </c>
      <c r="H1589" t="s">
        <v>40</v>
      </c>
      <c r="I1589">
        <v>28540</v>
      </c>
      <c r="J1589" t="s">
        <v>41</v>
      </c>
      <c r="K1589" t="s">
        <v>2688</v>
      </c>
      <c r="L1589" t="s">
        <v>74</v>
      </c>
      <c r="M1589" t="s">
        <v>157</v>
      </c>
      <c r="N1589" t="s">
        <v>2689</v>
      </c>
      <c r="O1589">
        <v>17.09</v>
      </c>
      <c r="P1589">
        <v>2</v>
      </c>
      <c r="Q1589">
        <v>0.2</v>
      </c>
      <c r="R1589">
        <v>1.07</v>
      </c>
      <c r="S1589" s="1">
        <v>42338</v>
      </c>
      <c r="T1589">
        <v>2015</v>
      </c>
      <c r="U1589" s="1">
        <v>42338</v>
      </c>
    </row>
    <row r="1590" spans="1:21" x14ac:dyDescent="0.3">
      <c r="A1590" t="s">
        <v>5530</v>
      </c>
      <c r="B1590" t="s">
        <v>22</v>
      </c>
      <c r="C1590" t="s">
        <v>998</v>
      </c>
      <c r="D1590" t="s">
        <v>999</v>
      </c>
      <c r="E1590" t="s">
        <v>25</v>
      </c>
      <c r="F1590" t="s">
        <v>26</v>
      </c>
      <c r="G1590" t="s">
        <v>525</v>
      </c>
      <c r="H1590" t="s">
        <v>220</v>
      </c>
      <c r="I1590">
        <v>43229</v>
      </c>
      <c r="J1590" t="s">
        <v>126</v>
      </c>
      <c r="K1590" t="s">
        <v>3068</v>
      </c>
      <c r="L1590" t="s">
        <v>31</v>
      </c>
      <c r="M1590" t="s">
        <v>227</v>
      </c>
      <c r="N1590" t="s">
        <v>3069</v>
      </c>
      <c r="O1590">
        <v>3.01</v>
      </c>
      <c r="P1590">
        <v>2</v>
      </c>
      <c r="Q1590">
        <v>0.2</v>
      </c>
      <c r="R1590">
        <v>0.34</v>
      </c>
      <c r="S1590" s="1">
        <v>42359</v>
      </c>
      <c r="T1590">
        <v>2015</v>
      </c>
      <c r="U1590" s="1">
        <v>42361</v>
      </c>
    </row>
    <row r="1591" spans="1:21" x14ac:dyDescent="0.3">
      <c r="A1591" t="s">
        <v>5531</v>
      </c>
      <c r="B1591" t="s">
        <v>35</v>
      </c>
      <c r="C1591" t="s">
        <v>4427</v>
      </c>
      <c r="D1591" t="s">
        <v>4428</v>
      </c>
      <c r="E1591" t="s">
        <v>38</v>
      </c>
      <c r="F1591" t="s">
        <v>26</v>
      </c>
      <c r="G1591" t="s">
        <v>3204</v>
      </c>
      <c r="H1591" t="s">
        <v>301</v>
      </c>
      <c r="I1591">
        <v>38109</v>
      </c>
      <c r="J1591" t="s">
        <v>41</v>
      </c>
      <c r="K1591" t="s">
        <v>1357</v>
      </c>
      <c r="L1591" t="s">
        <v>31</v>
      </c>
      <c r="M1591" t="s">
        <v>43</v>
      </c>
      <c r="N1591" t="s">
        <v>1358</v>
      </c>
      <c r="O1591">
        <v>42.21</v>
      </c>
      <c r="P1591">
        <v>2</v>
      </c>
      <c r="Q1591">
        <v>0.2</v>
      </c>
      <c r="R1591">
        <v>13.72</v>
      </c>
      <c r="S1591" s="1">
        <v>41802</v>
      </c>
      <c r="T1591">
        <v>2014</v>
      </c>
      <c r="U1591" s="1">
        <v>41955</v>
      </c>
    </row>
    <row r="1592" spans="1:21" x14ac:dyDescent="0.3">
      <c r="A1592" t="s">
        <v>5532</v>
      </c>
      <c r="B1592" t="s">
        <v>114</v>
      </c>
      <c r="C1592" t="s">
        <v>409</v>
      </c>
      <c r="D1592" t="s">
        <v>410</v>
      </c>
      <c r="E1592" t="s">
        <v>38</v>
      </c>
      <c r="F1592" t="s">
        <v>26</v>
      </c>
      <c r="G1592" t="s">
        <v>1693</v>
      </c>
      <c r="H1592" t="s">
        <v>82</v>
      </c>
      <c r="I1592">
        <v>75023</v>
      </c>
      <c r="J1592" t="s">
        <v>58</v>
      </c>
      <c r="K1592" t="s">
        <v>5533</v>
      </c>
      <c r="L1592" t="s">
        <v>31</v>
      </c>
      <c r="M1592" t="s">
        <v>43</v>
      </c>
      <c r="N1592" t="s">
        <v>5534</v>
      </c>
      <c r="O1592">
        <v>10.37</v>
      </c>
      <c r="P1592">
        <v>2</v>
      </c>
      <c r="Q1592">
        <v>0.2</v>
      </c>
      <c r="R1592">
        <v>3.63</v>
      </c>
      <c r="S1592" s="1">
        <v>42806</v>
      </c>
      <c r="T1592">
        <v>2017</v>
      </c>
      <c r="U1592" s="1">
        <v>42898</v>
      </c>
    </row>
    <row r="1593" spans="1:21" x14ac:dyDescent="0.3">
      <c r="A1593" t="s">
        <v>5535</v>
      </c>
      <c r="B1593" t="s">
        <v>114</v>
      </c>
      <c r="C1593" t="s">
        <v>1051</v>
      </c>
      <c r="D1593" t="s">
        <v>1052</v>
      </c>
      <c r="E1593" t="s">
        <v>80</v>
      </c>
      <c r="F1593" t="s">
        <v>26</v>
      </c>
      <c r="G1593" t="s">
        <v>1944</v>
      </c>
      <c r="H1593" t="s">
        <v>1945</v>
      </c>
      <c r="I1593">
        <v>97301</v>
      </c>
      <c r="J1593" t="s">
        <v>29</v>
      </c>
      <c r="K1593" t="s">
        <v>1653</v>
      </c>
      <c r="L1593" t="s">
        <v>31</v>
      </c>
      <c r="M1593" t="s">
        <v>227</v>
      </c>
      <c r="N1593" t="s">
        <v>1654</v>
      </c>
      <c r="O1593">
        <v>2.2200000000000002</v>
      </c>
      <c r="P1593">
        <v>1</v>
      </c>
      <c r="Q1593">
        <v>0.2</v>
      </c>
      <c r="R1593">
        <v>0.56000000000000005</v>
      </c>
      <c r="S1593" s="1">
        <v>43004</v>
      </c>
      <c r="T1593">
        <v>2017</v>
      </c>
      <c r="U1593" s="1">
        <v>43006</v>
      </c>
    </row>
    <row r="1594" spans="1:21" x14ac:dyDescent="0.3">
      <c r="A1594" t="s">
        <v>5536</v>
      </c>
      <c r="B1594" t="s">
        <v>35</v>
      </c>
      <c r="C1594" t="s">
        <v>1127</v>
      </c>
      <c r="D1594" t="s">
        <v>1128</v>
      </c>
      <c r="E1594" t="s">
        <v>38</v>
      </c>
      <c r="F1594" t="s">
        <v>26</v>
      </c>
      <c r="G1594" t="s">
        <v>525</v>
      </c>
      <c r="H1594" t="s">
        <v>689</v>
      </c>
      <c r="I1594">
        <v>31907</v>
      </c>
      <c r="J1594" t="s">
        <v>41</v>
      </c>
      <c r="K1594" t="s">
        <v>5537</v>
      </c>
      <c r="L1594" t="s">
        <v>31</v>
      </c>
      <c r="M1594" t="s">
        <v>140</v>
      </c>
      <c r="N1594" t="s">
        <v>250</v>
      </c>
      <c r="O1594">
        <v>74.52</v>
      </c>
      <c r="P1594">
        <v>9</v>
      </c>
      <c r="Q1594">
        <v>0</v>
      </c>
      <c r="R1594">
        <v>35.020000000000003</v>
      </c>
      <c r="S1594" s="1">
        <v>42065</v>
      </c>
      <c r="T1594">
        <v>2015</v>
      </c>
      <c r="U1594" s="1">
        <v>42187</v>
      </c>
    </row>
    <row r="1595" spans="1:21" x14ac:dyDescent="0.3">
      <c r="A1595" t="s">
        <v>5538</v>
      </c>
      <c r="B1595" t="s">
        <v>114</v>
      </c>
      <c r="C1595" t="s">
        <v>2027</v>
      </c>
      <c r="D1595" t="s">
        <v>2028</v>
      </c>
      <c r="E1595" t="s">
        <v>38</v>
      </c>
      <c r="F1595" t="s">
        <v>26</v>
      </c>
      <c r="G1595" t="s">
        <v>2136</v>
      </c>
      <c r="H1595" t="s">
        <v>1945</v>
      </c>
      <c r="I1595">
        <v>97206</v>
      </c>
      <c r="J1595" t="s">
        <v>29</v>
      </c>
      <c r="K1595" t="s">
        <v>576</v>
      </c>
      <c r="L1595" t="s">
        <v>31</v>
      </c>
      <c r="M1595" t="s">
        <v>227</v>
      </c>
      <c r="N1595" t="s">
        <v>577</v>
      </c>
      <c r="O1595">
        <v>7.15</v>
      </c>
      <c r="P1595">
        <v>3</v>
      </c>
      <c r="Q1595">
        <v>0.2</v>
      </c>
      <c r="R1595">
        <v>0.72</v>
      </c>
      <c r="S1595" s="1">
        <v>42240</v>
      </c>
      <c r="T1595">
        <v>2015</v>
      </c>
      <c r="U1595" s="1">
        <v>42242</v>
      </c>
    </row>
    <row r="1596" spans="1:21" x14ac:dyDescent="0.3">
      <c r="A1596" t="s">
        <v>5539</v>
      </c>
      <c r="B1596" t="s">
        <v>35</v>
      </c>
      <c r="C1596" t="s">
        <v>2044</v>
      </c>
      <c r="D1596" t="s">
        <v>2045</v>
      </c>
      <c r="E1596" t="s">
        <v>38</v>
      </c>
      <c r="F1596" t="s">
        <v>26</v>
      </c>
      <c r="G1596" t="s">
        <v>2417</v>
      </c>
      <c r="H1596" t="s">
        <v>103</v>
      </c>
      <c r="I1596">
        <v>32303</v>
      </c>
      <c r="J1596" t="s">
        <v>41</v>
      </c>
      <c r="K1596" t="s">
        <v>899</v>
      </c>
      <c r="L1596" t="s">
        <v>31</v>
      </c>
      <c r="M1596" t="s">
        <v>43</v>
      </c>
      <c r="N1596" t="s">
        <v>900</v>
      </c>
      <c r="O1596">
        <v>26.72</v>
      </c>
      <c r="P1596">
        <v>5</v>
      </c>
      <c r="Q1596">
        <v>0.2</v>
      </c>
      <c r="R1596">
        <v>9.35</v>
      </c>
      <c r="S1596" s="1">
        <v>43080</v>
      </c>
      <c r="T1596">
        <v>2017</v>
      </c>
      <c r="U1596" s="1">
        <v>43080</v>
      </c>
    </row>
    <row r="1597" spans="1:21" x14ac:dyDescent="0.3">
      <c r="A1597" t="s">
        <v>5540</v>
      </c>
      <c r="B1597" t="s">
        <v>114</v>
      </c>
      <c r="C1597" t="s">
        <v>3435</v>
      </c>
      <c r="D1597" t="s">
        <v>3436</v>
      </c>
      <c r="E1597" t="s">
        <v>38</v>
      </c>
      <c r="F1597" t="s">
        <v>26</v>
      </c>
      <c r="G1597" t="s">
        <v>162</v>
      </c>
      <c r="H1597" t="s">
        <v>28</v>
      </c>
      <c r="I1597">
        <v>94109</v>
      </c>
      <c r="J1597" t="s">
        <v>29</v>
      </c>
      <c r="K1597" t="s">
        <v>277</v>
      </c>
      <c r="L1597" t="s">
        <v>31</v>
      </c>
      <c r="M1597" t="s">
        <v>140</v>
      </c>
      <c r="N1597" t="s">
        <v>278</v>
      </c>
      <c r="O1597">
        <v>6.12</v>
      </c>
      <c r="P1597">
        <v>3</v>
      </c>
      <c r="Q1597">
        <v>0</v>
      </c>
      <c r="R1597">
        <v>2.88</v>
      </c>
      <c r="S1597" s="1">
        <v>42473</v>
      </c>
      <c r="T1597">
        <v>2016</v>
      </c>
      <c r="U1597" s="1">
        <v>42475</v>
      </c>
    </row>
    <row r="1598" spans="1:21" x14ac:dyDescent="0.3">
      <c r="A1598" t="s">
        <v>5541</v>
      </c>
      <c r="B1598" t="s">
        <v>35</v>
      </c>
      <c r="C1598" t="s">
        <v>461</v>
      </c>
      <c r="D1598" t="s">
        <v>462</v>
      </c>
      <c r="E1598" t="s">
        <v>38</v>
      </c>
      <c r="F1598" t="s">
        <v>26</v>
      </c>
      <c r="G1598" t="s">
        <v>2655</v>
      </c>
      <c r="H1598" t="s">
        <v>118</v>
      </c>
      <c r="I1598">
        <v>23320</v>
      </c>
      <c r="J1598" t="s">
        <v>41</v>
      </c>
      <c r="K1598" t="s">
        <v>5470</v>
      </c>
      <c r="L1598" t="s">
        <v>31</v>
      </c>
      <c r="M1598" t="s">
        <v>171</v>
      </c>
      <c r="N1598" t="s">
        <v>5471</v>
      </c>
      <c r="O1598">
        <v>203.92</v>
      </c>
      <c r="P1598">
        <v>4</v>
      </c>
      <c r="Q1598">
        <v>0</v>
      </c>
      <c r="R1598">
        <v>55.06</v>
      </c>
      <c r="S1598" s="1">
        <v>42478</v>
      </c>
      <c r="T1598">
        <v>2016</v>
      </c>
      <c r="U1598" s="1">
        <v>42482</v>
      </c>
    </row>
    <row r="1599" spans="1:21" x14ac:dyDescent="0.3">
      <c r="A1599" t="s">
        <v>5542</v>
      </c>
      <c r="B1599" t="s">
        <v>35</v>
      </c>
      <c r="C1599" t="s">
        <v>472</v>
      </c>
      <c r="D1599" t="s">
        <v>473</v>
      </c>
      <c r="E1599" t="s">
        <v>38</v>
      </c>
      <c r="F1599" t="s">
        <v>26</v>
      </c>
      <c r="G1599" t="s">
        <v>124</v>
      </c>
      <c r="H1599" t="s">
        <v>125</v>
      </c>
      <c r="I1599">
        <v>10009</v>
      </c>
      <c r="J1599" t="s">
        <v>126</v>
      </c>
      <c r="K1599" t="s">
        <v>2940</v>
      </c>
      <c r="L1599" t="s">
        <v>31</v>
      </c>
      <c r="M1599" t="s">
        <v>32</v>
      </c>
      <c r="N1599" t="s">
        <v>2941</v>
      </c>
      <c r="O1599">
        <v>25.06</v>
      </c>
      <c r="P1599">
        <v>2</v>
      </c>
      <c r="Q1599">
        <v>0</v>
      </c>
      <c r="R1599">
        <v>11.78</v>
      </c>
      <c r="S1599" s="1">
        <v>41972</v>
      </c>
      <c r="T1599">
        <v>2014</v>
      </c>
      <c r="U1599" s="1">
        <v>41972</v>
      </c>
    </row>
    <row r="1600" spans="1:21" x14ac:dyDescent="0.3">
      <c r="A1600" t="s">
        <v>5543</v>
      </c>
      <c r="B1600" t="s">
        <v>35</v>
      </c>
      <c r="C1600" t="s">
        <v>2584</v>
      </c>
      <c r="D1600" t="s">
        <v>2585</v>
      </c>
      <c r="E1600" t="s">
        <v>38</v>
      </c>
      <c r="F1600" t="s">
        <v>26</v>
      </c>
      <c r="G1600" t="s">
        <v>5239</v>
      </c>
      <c r="H1600" t="s">
        <v>82</v>
      </c>
      <c r="I1600">
        <v>79109</v>
      </c>
      <c r="J1600" t="s">
        <v>58</v>
      </c>
      <c r="K1600" t="s">
        <v>5544</v>
      </c>
      <c r="L1600" t="s">
        <v>91</v>
      </c>
      <c r="M1600" t="s">
        <v>92</v>
      </c>
      <c r="N1600" t="s">
        <v>5545</v>
      </c>
      <c r="O1600">
        <v>307.17</v>
      </c>
      <c r="P1600">
        <v>4</v>
      </c>
      <c r="Q1600">
        <v>0.2</v>
      </c>
      <c r="R1600">
        <v>30.72</v>
      </c>
      <c r="S1600" s="1">
        <v>42345</v>
      </c>
      <c r="T1600">
        <v>2015</v>
      </c>
      <c r="U1600" s="1">
        <v>42345</v>
      </c>
    </row>
    <row r="1601" spans="1:21" x14ac:dyDescent="0.3">
      <c r="A1601" t="s">
        <v>5546</v>
      </c>
      <c r="B1601" t="s">
        <v>35</v>
      </c>
      <c r="C1601" t="s">
        <v>2257</v>
      </c>
      <c r="D1601" t="s">
        <v>2258</v>
      </c>
      <c r="E1601" t="s">
        <v>25</v>
      </c>
      <c r="F1601" t="s">
        <v>26</v>
      </c>
      <c r="G1601" t="s">
        <v>1341</v>
      </c>
      <c r="H1601" t="s">
        <v>265</v>
      </c>
      <c r="I1601">
        <v>6457</v>
      </c>
      <c r="J1601" t="s">
        <v>126</v>
      </c>
      <c r="K1601" t="s">
        <v>966</v>
      </c>
      <c r="L1601" t="s">
        <v>31</v>
      </c>
      <c r="M1601" t="s">
        <v>51</v>
      </c>
      <c r="N1601" t="s">
        <v>967</v>
      </c>
      <c r="O1601">
        <v>26.9</v>
      </c>
      <c r="P1601">
        <v>5</v>
      </c>
      <c r="Q1601">
        <v>0</v>
      </c>
      <c r="R1601">
        <v>13.18</v>
      </c>
      <c r="S1601" s="1">
        <v>42045</v>
      </c>
      <c r="T1601">
        <v>2015</v>
      </c>
      <c r="U1601" s="1">
        <v>42165</v>
      </c>
    </row>
    <row r="1602" spans="1:21" x14ac:dyDescent="0.3">
      <c r="A1602" t="s">
        <v>5547</v>
      </c>
      <c r="B1602" t="s">
        <v>22</v>
      </c>
      <c r="C1602" t="s">
        <v>5548</v>
      </c>
      <c r="D1602" t="s">
        <v>5549</v>
      </c>
      <c r="E1602" t="s">
        <v>38</v>
      </c>
      <c r="F1602" t="s">
        <v>26</v>
      </c>
      <c r="G1602" t="s">
        <v>1961</v>
      </c>
      <c r="H1602" t="s">
        <v>28</v>
      </c>
      <c r="I1602">
        <v>93727</v>
      </c>
      <c r="J1602" t="s">
        <v>29</v>
      </c>
      <c r="K1602" t="s">
        <v>5550</v>
      </c>
      <c r="L1602" t="s">
        <v>74</v>
      </c>
      <c r="M1602" t="s">
        <v>157</v>
      </c>
      <c r="N1602" t="s">
        <v>5551</v>
      </c>
      <c r="O1602">
        <v>40.479999999999997</v>
      </c>
      <c r="P1602">
        <v>2</v>
      </c>
      <c r="Q1602">
        <v>0</v>
      </c>
      <c r="R1602">
        <v>14.57</v>
      </c>
      <c r="S1602" s="1">
        <v>41722</v>
      </c>
      <c r="T1602">
        <v>2014</v>
      </c>
      <c r="U1602" s="1">
        <v>41727</v>
      </c>
    </row>
    <row r="1603" spans="1:21" x14ac:dyDescent="0.3">
      <c r="A1603" t="s">
        <v>5552</v>
      </c>
      <c r="B1603" t="s">
        <v>35</v>
      </c>
      <c r="C1603" t="s">
        <v>466</v>
      </c>
      <c r="D1603" t="s">
        <v>467</v>
      </c>
      <c r="E1603" t="s">
        <v>38</v>
      </c>
      <c r="F1603" t="s">
        <v>26</v>
      </c>
      <c r="G1603" t="s">
        <v>162</v>
      </c>
      <c r="H1603" t="s">
        <v>28</v>
      </c>
      <c r="I1603">
        <v>94109</v>
      </c>
      <c r="J1603" t="s">
        <v>29</v>
      </c>
      <c r="K1603" t="s">
        <v>3366</v>
      </c>
      <c r="L1603" t="s">
        <v>31</v>
      </c>
      <c r="M1603" t="s">
        <v>350</v>
      </c>
      <c r="N1603" t="s">
        <v>3367</v>
      </c>
      <c r="O1603">
        <v>11.84</v>
      </c>
      <c r="P1603">
        <v>8</v>
      </c>
      <c r="Q1603">
        <v>0</v>
      </c>
      <c r="R1603">
        <v>5.68</v>
      </c>
      <c r="S1603" s="1">
        <v>42761</v>
      </c>
      <c r="T1603">
        <v>2017</v>
      </c>
      <c r="U1603" s="1">
        <v>42765</v>
      </c>
    </row>
    <row r="1604" spans="1:21" x14ac:dyDescent="0.3">
      <c r="A1604" t="s">
        <v>5553</v>
      </c>
      <c r="B1604" t="s">
        <v>22</v>
      </c>
      <c r="C1604" t="s">
        <v>5527</v>
      </c>
      <c r="D1604" t="s">
        <v>5528</v>
      </c>
      <c r="E1604" t="s">
        <v>80</v>
      </c>
      <c r="F1604" t="s">
        <v>26</v>
      </c>
      <c r="G1604" t="s">
        <v>4583</v>
      </c>
      <c r="H1604" t="s">
        <v>1268</v>
      </c>
      <c r="I1604">
        <v>2920</v>
      </c>
      <c r="J1604" t="s">
        <v>126</v>
      </c>
      <c r="K1604" t="s">
        <v>5554</v>
      </c>
      <c r="L1604" t="s">
        <v>31</v>
      </c>
      <c r="M1604" t="s">
        <v>60</v>
      </c>
      <c r="N1604" t="s">
        <v>5555</v>
      </c>
      <c r="O1604">
        <v>592.74</v>
      </c>
      <c r="P1604">
        <v>6</v>
      </c>
      <c r="Q1604">
        <v>0</v>
      </c>
      <c r="R1604">
        <v>160.04</v>
      </c>
      <c r="S1604" s="1">
        <v>42959</v>
      </c>
      <c r="T1604">
        <v>2017</v>
      </c>
      <c r="U1604" s="1">
        <v>43020</v>
      </c>
    </row>
    <row r="1605" spans="1:21" x14ac:dyDescent="0.3">
      <c r="A1605" t="s">
        <v>5556</v>
      </c>
      <c r="B1605" t="s">
        <v>22</v>
      </c>
      <c r="C1605" t="s">
        <v>1821</v>
      </c>
      <c r="D1605" t="s">
        <v>1822</v>
      </c>
      <c r="E1605" t="s">
        <v>38</v>
      </c>
      <c r="F1605" t="s">
        <v>26</v>
      </c>
      <c r="G1605" t="s">
        <v>132</v>
      </c>
      <c r="H1605" t="s">
        <v>301</v>
      </c>
      <c r="I1605">
        <v>38301</v>
      </c>
      <c r="J1605" t="s">
        <v>41</v>
      </c>
      <c r="K1605" t="s">
        <v>3036</v>
      </c>
      <c r="L1605" t="s">
        <v>31</v>
      </c>
      <c r="M1605" t="s">
        <v>60</v>
      </c>
      <c r="N1605" t="s">
        <v>3037</v>
      </c>
      <c r="O1605">
        <v>111.67</v>
      </c>
      <c r="P1605">
        <v>9</v>
      </c>
      <c r="Q1605">
        <v>0.2</v>
      </c>
      <c r="R1605">
        <v>6.98</v>
      </c>
      <c r="S1605" s="1">
        <v>42664</v>
      </c>
      <c r="T1605">
        <v>2016</v>
      </c>
      <c r="U1605" s="1">
        <v>42667</v>
      </c>
    </row>
    <row r="1606" spans="1:21" x14ac:dyDescent="0.3">
      <c r="A1606" t="s">
        <v>5557</v>
      </c>
      <c r="B1606" t="s">
        <v>35</v>
      </c>
      <c r="C1606" t="s">
        <v>1402</v>
      </c>
      <c r="D1606" t="s">
        <v>1403</v>
      </c>
      <c r="E1606" t="s">
        <v>25</v>
      </c>
      <c r="F1606" t="s">
        <v>26</v>
      </c>
      <c r="G1606" t="s">
        <v>27</v>
      </c>
      <c r="H1606" t="s">
        <v>28</v>
      </c>
      <c r="I1606">
        <v>90036</v>
      </c>
      <c r="J1606" t="s">
        <v>29</v>
      </c>
      <c r="K1606" t="s">
        <v>2314</v>
      </c>
      <c r="L1606" t="s">
        <v>74</v>
      </c>
      <c r="M1606" t="s">
        <v>146</v>
      </c>
      <c r="N1606" t="s">
        <v>2315</v>
      </c>
      <c r="O1606">
        <v>232.88</v>
      </c>
      <c r="P1606">
        <v>5</v>
      </c>
      <c r="Q1606">
        <v>0.2</v>
      </c>
      <c r="R1606">
        <v>17.47</v>
      </c>
      <c r="S1606" s="1">
        <v>41775</v>
      </c>
      <c r="T1606">
        <v>2014</v>
      </c>
      <c r="U1606" s="1">
        <v>41782</v>
      </c>
    </row>
    <row r="1607" spans="1:21" x14ac:dyDescent="0.3">
      <c r="A1607" t="s">
        <v>5558</v>
      </c>
      <c r="B1607" t="s">
        <v>35</v>
      </c>
      <c r="C1607" t="s">
        <v>1402</v>
      </c>
      <c r="D1607" t="s">
        <v>1403</v>
      </c>
      <c r="E1607" t="s">
        <v>25</v>
      </c>
      <c r="F1607" t="s">
        <v>26</v>
      </c>
      <c r="G1607" t="s">
        <v>5559</v>
      </c>
      <c r="H1607" t="s">
        <v>125</v>
      </c>
      <c r="I1607">
        <v>13440</v>
      </c>
      <c r="J1607" t="s">
        <v>126</v>
      </c>
      <c r="K1607" t="s">
        <v>4765</v>
      </c>
      <c r="L1607" t="s">
        <v>74</v>
      </c>
      <c r="M1607" t="s">
        <v>146</v>
      </c>
      <c r="N1607" t="s">
        <v>4766</v>
      </c>
      <c r="O1607">
        <v>90.88</v>
      </c>
      <c r="P1607">
        <v>1</v>
      </c>
      <c r="Q1607">
        <v>0.1</v>
      </c>
      <c r="R1607">
        <v>15.15</v>
      </c>
      <c r="S1607" s="1">
        <v>42065</v>
      </c>
      <c r="T1607">
        <v>2015</v>
      </c>
      <c r="U1607" s="1">
        <v>42187</v>
      </c>
    </row>
    <row r="1608" spans="1:21" x14ac:dyDescent="0.3">
      <c r="A1608" t="s">
        <v>5560</v>
      </c>
      <c r="B1608" t="s">
        <v>35</v>
      </c>
      <c r="C1608" t="s">
        <v>1755</v>
      </c>
      <c r="D1608" t="s">
        <v>1756</v>
      </c>
      <c r="E1608" t="s">
        <v>38</v>
      </c>
      <c r="F1608" t="s">
        <v>26</v>
      </c>
      <c r="G1608" t="s">
        <v>81</v>
      </c>
      <c r="H1608" t="s">
        <v>82</v>
      </c>
      <c r="I1608">
        <v>77036</v>
      </c>
      <c r="J1608" t="s">
        <v>58</v>
      </c>
      <c r="K1608" t="s">
        <v>5561</v>
      </c>
      <c r="L1608" t="s">
        <v>91</v>
      </c>
      <c r="M1608" t="s">
        <v>92</v>
      </c>
      <c r="N1608" t="s">
        <v>5562</v>
      </c>
      <c r="O1608">
        <v>19.14</v>
      </c>
      <c r="P1608">
        <v>2</v>
      </c>
      <c r="Q1608">
        <v>0.2</v>
      </c>
      <c r="R1608">
        <v>1.91</v>
      </c>
      <c r="S1608" s="1">
        <v>42618</v>
      </c>
      <c r="T1608">
        <v>2016</v>
      </c>
      <c r="U1608" s="1">
        <v>42618</v>
      </c>
    </row>
    <row r="1609" spans="1:21" x14ac:dyDescent="0.3">
      <c r="A1609" t="s">
        <v>5563</v>
      </c>
      <c r="B1609" t="s">
        <v>35</v>
      </c>
      <c r="C1609" t="s">
        <v>5564</v>
      </c>
      <c r="D1609" t="s">
        <v>5565</v>
      </c>
      <c r="E1609" t="s">
        <v>80</v>
      </c>
      <c r="F1609" t="s">
        <v>26</v>
      </c>
      <c r="G1609" t="s">
        <v>5127</v>
      </c>
      <c r="H1609" t="s">
        <v>103</v>
      </c>
      <c r="I1609">
        <v>33407</v>
      </c>
      <c r="J1609" t="s">
        <v>41</v>
      </c>
      <c r="K1609" t="s">
        <v>433</v>
      </c>
      <c r="L1609" t="s">
        <v>31</v>
      </c>
      <c r="M1609" t="s">
        <v>227</v>
      </c>
      <c r="N1609" t="s">
        <v>434</v>
      </c>
      <c r="O1609">
        <v>13.12</v>
      </c>
      <c r="P1609">
        <v>5</v>
      </c>
      <c r="Q1609">
        <v>0.2</v>
      </c>
      <c r="R1609">
        <v>2.13</v>
      </c>
      <c r="S1609" s="1">
        <v>42028</v>
      </c>
      <c r="T1609">
        <v>2015</v>
      </c>
      <c r="U1609" s="1">
        <v>42032</v>
      </c>
    </row>
    <row r="1610" spans="1:21" x14ac:dyDescent="0.3">
      <c r="A1610" t="s">
        <v>5566</v>
      </c>
      <c r="B1610" t="s">
        <v>35</v>
      </c>
      <c r="C1610" t="s">
        <v>681</v>
      </c>
      <c r="D1610" t="s">
        <v>682</v>
      </c>
      <c r="E1610" t="s">
        <v>38</v>
      </c>
      <c r="F1610" t="s">
        <v>26</v>
      </c>
      <c r="G1610" t="s">
        <v>124</v>
      </c>
      <c r="H1610" t="s">
        <v>125</v>
      </c>
      <c r="I1610">
        <v>10024</v>
      </c>
      <c r="J1610" t="s">
        <v>126</v>
      </c>
      <c r="K1610" t="s">
        <v>4659</v>
      </c>
      <c r="L1610" t="s">
        <v>31</v>
      </c>
      <c r="M1610" t="s">
        <v>171</v>
      </c>
      <c r="N1610" t="s">
        <v>4660</v>
      </c>
      <c r="O1610">
        <v>45.96</v>
      </c>
      <c r="P1610">
        <v>2</v>
      </c>
      <c r="Q1610">
        <v>0</v>
      </c>
      <c r="R1610">
        <v>13.79</v>
      </c>
      <c r="S1610" s="1">
        <v>42568</v>
      </c>
      <c r="T1610">
        <v>2016</v>
      </c>
      <c r="U1610" s="1">
        <v>42573</v>
      </c>
    </row>
    <row r="1611" spans="1:21" x14ac:dyDescent="0.3">
      <c r="A1611" t="s">
        <v>5567</v>
      </c>
      <c r="B1611" t="s">
        <v>35</v>
      </c>
      <c r="C1611" t="s">
        <v>2161</v>
      </c>
      <c r="D1611" t="s">
        <v>2162</v>
      </c>
      <c r="E1611" t="s">
        <v>80</v>
      </c>
      <c r="F1611" t="s">
        <v>26</v>
      </c>
      <c r="G1611" t="s">
        <v>27</v>
      </c>
      <c r="H1611" t="s">
        <v>28</v>
      </c>
      <c r="I1611">
        <v>90049</v>
      </c>
      <c r="J1611" t="s">
        <v>29</v>
      </c>
      <c r="K1611" t="s">
        <v>1622</v>
      </c>
      <c r="L1611" t="s">
        <v>31</v>
      </c>
      <c r="M1611" t="s">
        <v>43</v>
      </c>
      <c r="N1611" t="s">
        <v>1623</v>
      </c>
      <c r="O1611">
        <v>9.9600000000000009</v>
      </c>
      <c r="P1611">
        <v>2</v>
      </c>
      <c r="Q1611">
        <v>0</v>
      </c>
      <c r="R1611">
        <v>4.88</v>
      </c>
      <c r="S1611" s="1">
        <v>42363</v>
      </c>
      <c r="T1611">
        <v>2015</v>
      </c>
      <c r="U1611" s="1">
        <v>42367</v>
      </c>
    </row>
    <row r="1612" spans="1:21" x14ac:dyDescent="0.3">
      <c r="A1612" t="s">
        <v>5568</v>
      </c>
      <c r="B1612" t="s">
        <v>22</v>
      </c>
      <c r="C1612" t="s">
        <v>3847</v>
      </c>
      <c r="D1612" t="s">
        <v>3848</v>
      </c>
      <c r="E1612" t="s">
        <v>80</v>
      </c>
      <c r="F1612" t="s">
        <v>26</v>
      </c>
      <c r="G1612" t="s">
        <v>4456</v>
      </c>
      <c r="H1612" t="s">
        <v>66</v>
      </c>
      <c r="I1612">
        <v>84106</v>
      </c>
      <c r="J1612" t="s">
        <v>29</v>
      </c>
      <c r="K1612" t="s">
        <v>1609</v>
      </c>
      <c r="L1612" t="s">
        <v>31</v>
      </c>
      <c r="M1612" t="s">
        <v>43</v>
      </c>
      <c r="N1612" t="s">
        <v>2510</v>
      </c>
      <c r="O1612">
        <v>166.44</v>
      </c>
      <c r="P1612">
        <v>3</v>
      </c>
      <c r="Q1612">
        <v>0</v>
      </c>
      <c r="R1612">
        <v>79.89</v>
      </c>
      <c r="S1612" s="1">
        <v>41962</v>
      </c>
      <c r="T1612">
        <v>2014</v>
      </c>
      <c r="U1612" s="1">
        <v>41967</v>
      </c>
    </row>
    <row r="1613" spans="1:21" x14ac:dyDescent="0.3">
      <c r="A1613" t="s">
        <v>5569</v>
      </c>
      <c r="B1613" t="s">
        <v>35</v>
      </c>
      <c r="C1613" t="s">
        <v>3493</v>
      </c>
      <c r="D1613" t="s">
        <v>3494</v>
      </c>
      <c r="E1613" t="s">
        <v>38</v>
      </c>
      <c r="F1613" t="s">
        <v>26</v>
      </c>
      <c r="G1613" t="s">
        <v>27</v>
      </c>
      <c r="H1613" t="s">
        <v>28</v>
      </c>
      <c r="I1613">
        <v>90045</v>
      </c>
      <c r="J1613" t="s">
        <v>29</v>
      </c>
      <c r="K1613" t="s">
        <v>4374</v>
      </c>
      <c r="L1613" t="s">
        <v>31</v>
      </c>
      <c r="M1613" t="s">
        <v>43</v>
      </c>
      <c r="N1613" t="s">
        <v>4375</v>
      </c>
      <c r="O1613">
        <v>13.38</v>
      </c>
      <c r="P1613">
        <v>2</v>
      </c>
      <c r="Q1613">
        <v>0</v>
      </c>
      <c r="R1613">
        <v>6.15</v>
      </c>
      <c r="S1613" s="1">
        <v>42517</v>
      </c>
      <c r="T1613">
        <v>2016</v>
      </c>
      <c r="U1613" s="1">
        <v>42517</v>
      </c>
    </row>
    <row r="1614" spans="1:21" x14ac:dyDescent="0.3">
      <c r="A1614" t="s">
        <v>5570</v>
      </c>
      <c r="B1614" t="s">
        <v>35</v>
      </c>
      <c r="C1614" t="s">
        <v>4935</v>
      </c>
      <c r="D1614" t="s">
        <v>4936</v>
      </c>
      <c r="E1614" t="s">
        <v>25</v>
      </c>
      <c r="F1614" t="s">
        <v>26</v>
      </c>
      <c r="G1614" t="s">
        <v>1969</v>
      </c>
      <c r="H1614" t="s">
        <v>220</v>
      </c>
      <c r="I1614">
        <v>44107</v>
      </c>
      <c r="J1614" t="s">
        <v>126</v>
      </c>
      <c r="K1614" t="s">
        <v>4809</v>
      </c>
      <c r="L1614" t="s">
        <v>31</v>
      </c>
      <c r="M1614" t="s">
        <v>140</v>
      </c>
      <c r="N1614" t="s">
        <v>4810</v>
      </c>
      <c r="O1614">
        <v>24.45</v>
      </c>
      <c r="P1614">
        <v>4</v>
      </c>
      <c r="Q1614">
        <v>0.2</v>
      </c>
      <c r="R1614">
        <v>8.86</v>
      </c>
      <c r="S1614" s="1">
        <v>43003</v>
      </c>
      <c r="T1614">
        <v>2017</v>
      </c>
      <c r="U1614" s="1">
        <v>43007</v>
      </c>
    </row>
    <row r="1615" spans="1:21" x14ac:dyDescent="0.3">
      <c r="A1615" t="s">
        <v>5571</v>
      </c>
      <c r="B1615" t="s">
        <v>35</v>
      </c>
      <c r="C1615" t="s">
        <v>1312</v>
      </c>
      <c r="D1615" t="s">
        <v>1313</v>
      </c>
      <c r="E1615" t="s">
        <v>38</v>
      </c>
      <c r="F1615" t="s">
        <v>26</v>
      </c>
      <c r="G1615" t="s">
        <v>414</v>
      </c>
      <c r="H1615" t="s">
        <v>40</v>
      </c>
      <c r="I1615">
        <v>28205</v>
      </c>
      <c r="J1615" t="s">
        <v>41</v>
      </c>
      <c r="K1615" t="s">
        <v>1588</v>
      </c>
      <c r="L1615" t="s">
        <v>31</v>
      </c>
      <c r="M1615" t="s">
        <v>32</v>
      </c>
      <c r="N1615" t="s">
        <v>1589</v>
      </c>
      <c r="O1615">
        <v>5.04</v>
      </c>
      <c r="P1615">
        <v>2</v>
      </c>
      <c r="Q1615">
        <v>0.2</v>
      </c>
      <c r="R1615">
        <v>1.76</v>
      </c>
      <c r="S1615" s="1">
        <v>42341</v>
      </c>
      <c r="T1615">
        <v>2015</v>
      </c>
      <c r="U1615" s="1">
        <v>42341</v>
      </c>
    </row>
    <row r="1616" spans="1:21" x14ac:dyDescent="0.3">
      <c r="A1616" t="s">
        <v>5572</v>
      </c>
      <c r="B1616" t="s">
        <v>35</v>
      </c>
      <c r="C1616" t="s">
        <v>1729</v>
      </c>
      <c r="D1616" t="s">
        <v>1730</v>
      </c>
      <c r="E1616" t="s">
        <v>38</v>
      </c>
      <c r="F1616" t="s">
        <v>26</v>
      </c>
      <c r="G1616" t="s">
        <v>5573</v>
      </c>
      <c r="H1616" t="s">
        <v>28</v>
      </c>
      <c r="I1616">
        <v>95616</v>
      </c>
      <c r="J1616" t="s">
        <v>29</v>
      </c>
      <c r="K1616" t="s">
        <v>1803</v>
      </c>
      <c r="L1616" t="s">
        <v>31</v>
      </c>
      <c r="M1616" t="s">
        <v>43</v>
      </c>
      <c r="N1616" t="s">
        <v>1804</v>
      </c>
      <c r="O1616">
        <v>32.4</v>
      </c>
      <c r="P1616">
        <v>5</v>
      </c>
      <c r="Q1616">
        <v>0</v>
      </c>
      <c r="R1616">
        <v>15.55</v>
      </c>
      <c r="S1616" s="1">
        <v>42598</v>
      </c>
      <c r="T1616">
        <v>2016</v>
      </c>
      <c r="U1616" s="1">
        <v>42604</v>
      </c>
    </row>
    <row r="1617" spans="1:21" x14ac:dyDescent="0.3">
      <c r="A1617" t="s">
        <v>5574</v>
      </c>
      <c r="B1617" t="s">
        <v>35</v>
      </c>
      <c r="C1617" t="s">
        <v>5575</v>
      </c>
      <c r="D1617" t="s">
        <v>5576</v>
      </c>
      <c r="E1617" t="s">
        <v>80</v>
      </c>
      <c r="F1617" t="s">
        <v>26</v>
      </c>
      <c r="G1617" t="s">
        <v>124</v>
      </c>
      <c r="H1617" t="s">
        <v>125</v>
      </c>
      <c r="I1617">
        <v>10011</v>
      </c>
      <c r="J1617" t="s">
        <v>126</v>
      </c>
      <c r="K1617" t="s">
        <v>1420</v>
      </c>
      <c r="L1617" t="s">
        <v>31</v>
      </c>
      <c r="M1617" t="s">
        <v>51</v>
      </c>
      <c r="N1617" t="s">
        <v>1421</v>
      </c>
      <c r="O1617">
        <v>13.92</v>
      </c>
      <c r="P1617">
        <v>3</v>
      </c>
      <c r="Q1617">
        <v>0.2</v>
      </c>
      <c r="R1617">
        <v>4.3499999999999996</v>
      </c>
      <c r="S1617" s="1">
        <v>42939</v>
      </c>
      <c r="T1617">
        <v>2017</v>
      </c>
      <c r="U1617" s="1">
        <v>42946</v>
      </c>
    </row>
    <row r="1618" spans="1:21" x14ac:dyDescent="0.3">
      <c r="A1618" t="s">
        <v>5577</v>
      </c>
      <c r="B1618" t="s">
        <v>35</v>
      </c>
      <c r="C1618" t="s">
        <v>4552</v>
      </c>
      <c r="D1618" t="s">
        <v>4553</v>
      </c>
      <c r="E1618" t="s">
        <v>38</v>
      </c>
      <c r="F1618" t="s">
        <v>26</v>
      </c>
      <c r="G1618" t="s">
        <v>81</v>
      </c>
      <c r="H1618" t="s">
        <v>82</v>
      </c>
      <c r="I1618">
        <v>77036</v>
      </c>
      <c r="J1618" t="s">
        <v>58</v>
      </c>
      <c r="K1618" t="s">
        <v>5578</v>
      </c>
      <c r="L1618" t="s">
        <v>31</v>
      </c>
      <c r="M1618" t="s">
        <v>43</v>
      </c>
      <c r="N1618" t="s">
        <v>5579</v>
      </c>
      <c r="O1618">
        <v>76.64</v>
      </c>
      <c r="P1618">
        <v>2</v>
      </c>
      <c r="Q1618">
        <v>0.2</v>
      </c>
      <c r="R1618">
        <v>26.82</v>
      </c>
      <c r="S1618" s="1">
        <v>42196</v>
      </c>
      <c r="T1618">
        <v>2015</v>
      </c>
      <c r="U1618" s="1">
        <v>42321</v>
      </c>
    </row>
    <row r="1619" spans="1:21" x14ac:dyDescent="0.3">
      <c r="A1619" t="s">
        <v>5580</v>
      </c>
      <c r="B1619" t="s">
        <v>114</v>
      </c>
      <c r="C1619" t="s">
        <v>1007</v>
      </c>
      <c r="D1619" t="s">
        <v>1008</v>
      </c>
      <c r="E1619" t="s">
        <v>25</v>
      </c>
      <c r="F1619" t="s">
        <v>26</v>
      </c>
      <c r="G1619" t="s">
        <v>162</v>
      </c>
      <c r="H1619" t="s">
        <v>28</v>
      </c>
      <c r="I1619">
        <v>94122</v>
      </c>
      <c r="J1619" t="s">
        <v>29</v>
      </c>
      <c r="K1619" t="s">
        <v>5581</v>
      </c>
      <c r="L1619" t="s">
        <v>31</v>
      </c>
      <c r="M1619" t="s">
        <v>171</v>
      </c>
      <c r="N1619" t="s">
        <v>5582</v>
      </c>
      <c r="O1619">
        <v>715.64</v>
      </c>
      <c r="P1619">
        <v>2</v>
      </c>
      <c r="Q1619">
        <v>0</v>
      </c>
      <c r="R1619">
        <v>178.91</v>
      </c>
      <c r="S1619" s="1">
        <v>42581</v>
      </c>
      <c r="T1619">
        <v>2016</v>
      </c>
      <c r="U1619" s="1">
        <v>42581</v>
      </c>
    </row>
    <row r="1620" spans="1:21" x14ac:dyDescent="0.3">
      <c r="A1620" t="s">
        <v>5583</v>
      </c>
      <c r="B1620" t="s">
        <v>114</v>
      </c>
      <c r="C1620" t="s">
        <v>2571</v>
      </c>
      <c r="D1620" t="s">
        <v>2572</v>
      </c>
      <c r="E1620" t="s">
        <v>38</v>
      </c>
      <c r="F1620" t="s">
        <v>26</v>
      </c>
      <c r="G1620" t="s">
        <v>730</v>
      </c>
      <c r="H1620" t="s">
        <v>220</v>
      </c>
      <c r="I1620">
        <v>44105</v>
      </c>
      <c r="J1620" t="s">
        <v>126</v>
      </c>
      <c r="K1620" t="s">
        <v>5584</v>
      </c>
      <c r="L1620" t="s">
        <v>31</v>
      </c>
      <c r="M1620" t="s">
        <v>60</v>
      </c>
      <c r="N1620" t="s">
        <v>5585</v>
      </c>
      <c r="O1620">
        <v>25.7</v>
      </c>
      <c r="P1620">
        <v>2</v>
      </c>
      <c r="Q1620">
        <v>0.2</v>
      </c>
      <c r="R1620">
        <v>1.93</v>
      </c>
      <c r="S1620" s="1">
        <v>42972</v>
      </c>
      <c r="T1620">
        <v>2017</v>
      </c>
      <c r="U1620" s="1">
        <v>42974</v>
      </c>
    </row>
    <row r="1621" spans="1:21" x14ac:dyDescent="0.3">
      <c r="A1621" t="s">
        <v>5586</v>
      </c>
      <c r="B1621" t="s">
        <v>22</v>
      </c>
      <c r="C1621" t="s">
        <v>2147</v>
      </c>
      <c r="D1621" t="s">
        <v>2148</v>
      </c>
      <c r="E1621" t="s">
        <v>80</v>
      </c>
      <c r="F1621" t="s">
        <v>26</v>
      </c>
      <c r="G1621" t="s">
        <v>5587</v>
      </c>
      <c r="H1621" t="s">
        <v>82</v>
      </c>
      <c r="I1621">
        <v>75043</v>
      </c>
      <c r="J1621" t="s">
        <v>58</v>
      </c>
      <c r="K1621" t="s">
        <v>4992</v>
      </c>
      <c r="L1621" t="s">
        <v>31</v>
      </c>
      <c r="M1621" t="s">
        <v>227</v>
      </c>
      <c r="N1621" t="s">
        <v>4993</v>
      </c>
      <c r="O1621">
        <v>30.38</v>
      </c>
      <c r="P1621">
        <v>1</v>
      </c>
      <c r="Q1621">
        <v>0.2</v>
      </c>
      <c r="R1621">
        <v>3.8</v>
      </c>
      <c r="S1621" s="1">
        <v>42834</v>
      </c>
      <c r="T1621">
        <v>2017</v>
      </c>
      <c r="U1621" s="1">
        <v>42956</v>
      </c>
    </row>
    <row r="1622" spans="1:21" x14ac:dyDescent="0.3">
      <c r="A1622" t="s">
        <v>5588</v>
      </c>
      <c r="B1622" t="s">
        <v>22</v>
      </c>
      <c r="C1622" t="s">
        <v>4542</v>
      </c>
      <c r="D1622" t="s">
        <v>4543</v>
      </c>
      <c r="E1622" t="s">
        <v>80</v>
      </c>
      <c r="F1622" t="s">
        <v>26</v>
      </c>
      <c r="G1622" t="s">
        <v>550</v>
      </c>
      <c r="H1622" t="s">
        <v>28</v>
      </c>
      <c r="I1622">
        <v>92024</v>
      </c>
      <c r="J1622" t="s">
        <v>29</v>
      </c>
      <c r="K1622" t="s">
        <v>2807</v>
      </c>
      <c r="L1622" t="s">
        <v>31</v>
      </c>
      <c r="M1622" t="s">
        <v>51</v>
      </c>
      <c r="N1622" t="s">
        <v>2808</v>
      </c>
      <c r="O1622">
        <v>22.85</v>
      </c>
      <c r="P1622">
        <v>2</v>
      </c>
      <c r="Q1622">
        <v>0.2</v>
      </c>
      <c r="R1622">
        <v>7.43</v>
      </c>
      <c r="S1622" s="1">
        <v>42101</v>
      </c>
      <c r="T1622">
        <v>2015</v>
      </c>
      <c r="U1622" s="1">
        <v>42223</v>
      </c>
    </row>
    <row r="1623" spans="1:21" x14ac:dyDescent="0.3">
      <c r="A1623" t="s">
        <v>5589</v>
      </c>
      <c r="B1623" t="s">
        <v>35</v>
      </c>
      <c r="C1623" t="s">
        <v>3813</v>
      </c>
      <c r="D1623" t="s">
        <v>3814</v>
      </c>
      <c r="E1623" t="s">
        <v>38</v>
      </c>
      <c r="F1623" t="s">
        <v>26</v>
      </c>
      <c r="G1623" t="s">
        <v>143</v>
      </c>
      <c r="H1623" t="s">
        <v>965</v>
      </c>
      <c r="I1623">
        <v>21044</v>
      </c>
      <c r="J1623" t="s">
        <v>126</v>
      </c>
      <c r="K1623" t="s">
        <v>3006</v>
      </c>
      <c r="L1623" t="s">
        <v>31</v>
      </c>
      <c r="M1623" t="s">
        <v>51</v>
      </c>
      <c r="N1623" t="s">
        <v>3007</v>
      </c>
      <c r="O1623">
        <v>174.3</v>
      </c>
      <c r="P1623">
        <v>3</v>
      </c>
      <c r="Q1623">
        <v>0</v>
      </c>
      <c r="R1623">
        <v>81.92</v>
      </c>
      <c r="S1623" s="1">
        <v>42807</v>
      </c>
      <c r="T1623">
        <v>2017</v>
      </c>
      <c r="U1623" s="1">
        <v>42811</v>
      </c>
    </row>
    <row r="1624" spans="1:21" x14ac:dyDescent="0.3">
      <c r="A1624" t="s">
        <v>5590</v>
      </c>
      <c r="B1624" t="s">
        <v>22</v>
      </c>
      <c r="C1624" t="s">
        <v>5591</v>
      </c>
      <c r="D1624" t="s">
        <v>5592</v>
      </c>
      <c r="E1624" t="s">
        <v>25</v>
      </c>
      <c r="F1624" t="s">
        <v>26</v>
      </c>
      <c r="G1624" t="s">
        <v>124</v>
      </c>
      <c r="H1624" t="s">
        <v>125</v>
      </c>
      <c r="I1624">
        <v>10024</v>
      </c>
      <c r="J1624" t="s">
        <v>126</v>
      </c>
      <c r="K1624" t="s">
        <v>5227</v>
      </c>
      <c r="L1624" t="s">
        <v>31</v>
      </c>
      <c r="M1624" t="s">
        <v>227</v>
      </c>
      <c r="N1624" t="s">
        <v>5228</v>
      </c>
      <c r="O1624">
        <v>59.52</v>
      </c>
      <c r="P1624">
        <v>3</v>
      </c>
      <c r="Q1624">
        <v>0</v>
      </c>
      <c r="R1624">
        <v>17.86</v>
      </c>
      <c r="S1624" s="1">
        <v>42454</v>
      </c>
      <c r="T1624">
        <v>2016</v>
      </c>
      <c r="U1624" s="1">
        <v>42456</v>
      </c>
    </row>
    <row r="1625" spans="1:21" x14ac:dyDescent="0.3">
      <c r="A1625" t="s">
        <v>5593</v>
      </c>
      <c r="B1625" t="s">
        <v>35</v>
      </c>
      <c r="C1625" t="s">
        <v>1132</v>
      </c>
      <c r="D1625" t="s">
        <v>1133</v>
      </c>
      <c r="E1625" t="s">
        <v>80</v>
      </c>
      <c r="F1625" t="s">
        <v>26</v>
      </c>
      <c r="G1625" t="s">
        <v>27</v>
      </c>
      <c r="H1625" t="s">
        <v>28</v>
      </c>
      <c r="I1625">
        <v>90045</v>
      </c>
      <c r="J1625" t="s">
        <v>29</v>
      </c>
      <c r="K1625" t="s">
        <v>3521</v>
      </c>
      <c r="L1625" t="s">
        <v>31</v>
      </c>
      <c r="M1625" t="s">
        <v>51</v>
      </c>
      <c r="N1625" t="s">
        <v>3522</v>
      </c>
      <c r="O1625">
        <v>5.0999999999999996</v>
      </c>
      <c r="P1625">
        <v>1</v>
      </c>
      <c r="Q1625">
        <v>0.2</v>
      </c>
      <c r="R1625">
        <v>1.66</v>
      </c>
      <c r="S1625" s="1">
        <v>42243</v>
      </c>
      <c r="T1625">
        <v>2015</v>
      </c>
      <c r="U1625" s="1">
        <v>42247</v>
      </c>
    </row>
    <row r="1626" spans="1:21" x14ac:dyDescent="0.3">
      <c r="A1626" t="s">
        <v>5594</v>
      </c>
      <c r="B1626" t="s">
        <v>114</v>
      </c>
      <c r="C1626" t="s">
        <v>3421</v>
      </c>
      <c r="D1626" t="s">
        <v>3422</v>
      </c>
      <c r="E1626" t="s">
        <v>38</v>
      </c>
      <c r="F1626" t="s">
        <v>26</v>
      </c>
      <c r="G1626" t="s">
        <v>48</v>
      </c>
      <c r="H1626" t="s">
        <v>49</v>
      </c>
      <c r="I1626">
        <v>98115</v>
      </c>
      <c r="J1626" t="s">
        <v>29</v>
      </c>
      <c r="K1626" t="s">
        <v>4146</v>
      </c>
      <c r="L1626" t="s">
        <v>31</v>
      </c>
      <c r="M1626" t="s">
        <v>51</v>
      </c>
      <c r="N1626" t="s">
        <v>4147</v>
      </c>
      <c r="O1626">
        <v>8.32</v>
      </c>
      <c r="P1626">
        <v>5</v>
      </c>
      <c r="Q1626">
        <v>0.2</v>
      </c>
      <c r="R1626">
        <v>2.81</v>
      </c>
      <c r="S1626" s="1">
        <v>42481</v>
      </c>
      <c r="T1626">
        <v>2016</v>
      </c>
      <c r="U1626" s="1">
        <v>42484</v>
      </c>
    </row>
    <row r="1627" spans="1:21" x14ac:dyDescent="0.3">
      <c r="A1627" t="s">
        <v>5595</v>
      </c>
      <c r="B1627" t="s">
        <v>22</v>
      </c>
      <c r="C1627" t="s">
        <v>3123</v>
      </c>
      <c r="D1627" t="s">
        <v>3124</v>
      </c>
      <c r="E1627" t="s">
        <v>38</v>
      </c>
      <c r="F1627" t="s">
        <v>26</v>
      </c>
      <c r="G1627" t="s">
        <v>399</v>
      </c>
      <c r="H1627" t="s">
        <v>125</v>
      </c>
      <c r="I1627">
        <v>11561</v>
      </c>
      <c r="J1627" t="s">
        <v>126</v>
      </c>
      <c r="K1627" t="s">
        <v>5517</v>
      </c>
      <c r="L1627" t="s">
        <v>91</v>
      </c>
      <c r="M1627" t="s">
        <v>92</v>
      </c>
      <c r="N1627" t="s">
        <v>5518</v>
      </c>
      <c r="O1627">
        <v>89.95</v>
      </c>
      <c r="P1627">
        <v>5</v>
      </c>
      <c r="Q1627">
        <v>0</v>
      </c>
      <c r="R1627">
        <v>43.18</v>
      </c>
      <c r="S1627" s="1">
        <v>42571</v>
      </c>
      <c r="T1627">
        <v>2016</v>
      </c>
      <c r="U1627" s="1">
        <v>42574</v>
      </c>
    </row>
    <row r="1628" spans="1:21" x14ac:dyDescent="0.3">
      <c r="A1628" t="s">
        <v>5596</v>
      </c>
      <c r="B1628" t="s">
        <v>35</v>
      </c>
      <c r="C1628" t="s">
        <v>1691</v>
      </c>
      <c r="D1628" t="s">
        <v>1692</v>
      </c>
      <c r="E1628" t="s">
        <v>38</v>
      </c>
      <c r="F1628" t="s">
        <v>26</v>
      </c>
      <c r="G1628" t="s">
        <v>3053</v>
      </c>
      <c r="H1628" t="s">
        <v>1140</v>
      </c>
      <c r="I1628">
        <v>52001</v>
      </c>
      <c r="J1628" t="s">
        <v>58</v>
      </c>
      <c r="K1628" t="s">
        <v>5597</v>
      </c>
      <c r="L1628" t="s">
        <v>91</v>
      </c>
      <c r="M1628" t="s">
        <v>92</v>
      </c>
      <c r="N1628" t="s">
        <v>5598</v>
      </c>
      <c r="O1628">
        <v>263.95999999999998</v>
      </c>
      <c r="P1628">
        <v>4</v>
      </c>
      <c r="Q1628">
        <v>0</v>
      </c>
      <c r="R1628">
        <v>76.55</v>
      </c>
      <c r="S1628" s="1">
        <v>42227</v>
      </c>
      <c r="T1628">
        <v>2015</v>
      </c>
      <c r="U1628" s="1">
        <v>42349</v>
      </c>
    </row>
    <row r="1629" spans="1:21" x14ac:dyDescent="0.3">
      <c r="A1629" t="s">
        <v>5599</v>
      </c>
      <c r="B1629" t="s">
        <v>35</v>
      </c>
      <c r="C1629" t="s">
        <v>5600</v>
      </c>
      <c r="D1629" t="s">
        <v>5601</v>
      </c>
      <c r="E1629" t="s">
        <v>38</v>
      </c>
      <c r="F1629" t="s">
        <v>26</v>
      </c>
      <c r="G1629" t="s">
        <v>657</v>
      </c>
      <c r="H1629" t="s">
        <v>49</v>
      </c>
      <c r="I1629">
        <v>98270</v>
      </c>
      <c r="J1629" t="s">
        <v>29</v>
      </c>
      <c r="K1629" t="s">
        <v>2921</v>
      </c>
      <c r="L1629" t="s">
        <v>31</v>
      </c>
      <c r="M1629" t="s">
        <v>350</v>
      </c>
      <c r="N1629" t="s">
        <v>2922</v>
      </c>
      <c r="O1629">
        <v>93.36</v>
      </c>
      <c r="P1629">
        <v>12</v>
      </c>
      <c r="Q1629">
        <v>0</v>
      </c>
      <c r="R1629">
        <v>0.93</v>
      </c>
      <c r="S1629" s="1">
        <v>42561</v>
      </c>
      <c r="T1629">
        <v>2016</v>
      </c>
      <c r="U1629" s="1">
        <v>42684</v>
      </c>
    </row>
    <row r="1630" spans="1:21" x14ac:dyDescent="0.3">
      <c r="A1630" t="s">
        <v>5602</v>
      </c>
      <c r="B1630" t="s">
        <v>22</v>
      </c>
      <c r="C1630" t="s">
        <v>1283</v>
      </c>
      <c r="D1630" t="s">
        <v>1284</v>
      </c>
      <c r="E1630" t="s">
        <v>25</v>
      </c>
      <c r="F1630" t="s">
        <v>26</v>
      </c>
      <c r="G1630" t="s">
        <v>199</v>
      </c>
      <c r="H1630" t="s">
        <v>200</v>
      </c>
      <c r="I1630">
        <v>19134</v>
      </c>
      <c r="J1630" t="s">
        <v>126</v>
      </c>
      <c r="K1630" t="s">
        <v>1357</v>
      </c>
      <c r="L1630" t="s">
        <v>31</v>
      </c>
      <c r="M1630" t="s">
        <v>43</v>
      </c>
      <c r="N1630" t="s">
        <v>1358</v>
      </c>
      <c r="O1630">
        <v>126.62</v>
      </c>
      <c r="P1630">
        <v>6</v>
      </c>
      <c r="Q1630">
        <v>0.2</v>
      </c>
      <c r="R1630">
        <v>41.15</v>
      </c>
      <c r="S1630" s="1">
        <v>41715</v>
      </c>
      <c r="T1630">
        <v>2014</v>
      </c>
      <c r="U1630" s="1">
        <v>41718</v>
      </c>
    </row>
    <row r="1631" spans="1:21" x14ac:dyDescent="0.3">
      <c r="A1631" t="s">
        <v>5603</v>
      </c>
      <c r="B1631" t="s">
        <v>114</v>
      </c>
      <c r="C1631" t="s">
        <v>4074</v>
      </c>
      <c r="D1631" t="s">
        <v>4075</v>
      </c>
      <c r="E1631" t="s">
        <v>38</v>
      </c>
      <c r="F1631" t="s">
        <v>26</v>
      </c>
      <c r="G1631" t="s">
        <v>1409</v>
      </c>
      <c r="H1631" t="s">
        <v>487</v>
      </c>
      <c r="I1631">
        <v>80013</v>
      </c>
      <c r="J1631" t="s">
        <v>29</v>
      </c>
      <c r="K1631" t="s">
        <v>5604</v>
      </c>
      <c r="L1631" t="s">
        <v>91</v>
      </c>
      <c r="M1631" t="s">
        <v>92</v>
      </c>
      <c r="N1631" t="s">
        <v>5605</v>
      </c>
      <c r="O1631">
        <v>125.94</v>
      </c>
      <c r="P1631">
        <v>7</v>
      </c>
      <c r="Q1631">
        <v>0.2</v>
      </c>
      <c r="R1631">
        <v>15.74</v>
      </c>
      <c r="S1631" s="1">
        <v>42175</v>
      </c>
      <c r="T1631">
        <v>2015</v>
      </c>
      <c r="U1631" s="1">
        <v>42178</v>
      </c>
    </row>
    <row r="1632" spans="1:21" x14ac:dyDescent="0.3">
      <c r="A1632" t="s">
        <v>5606</v>
      </c>
      <c r="B1632" t="s">
        <v>22</v>
      </c>
      <c r="C1632" t="s">
        <v>5364</v>
      </c>
      <c r="D1632" t="s">
        <v>5365</v>
      </c>
      <c r="E1632" t="s">
        <v>25</v>
      </c>
      <c r="F1632" t="s">
        <v>26</v>
      </c>
      <c r="G1632" t="s">
        <v>5326</v>
      </c>
      <c r="H1632" t="s">
        <v>28</v>
      </c>
      <c r="I1632">
        <v>95351</v>
      </c>
      <c r="J1632" t="s">
        <v>29</v>
      </c>
      <c r="K1632" t="s">
        <v>4622</v>
      </c>
      <c r="L1632" t="s">
        <v>91</v>
      </c>
      <c r="M1632" t="s">
        <v>92</v>
      </c>
      <c r="N1632" t="s">
        <v>4623</v>
      </c>
      <c r="O1632">
        <v>52.79</v>
      </c>
      <c r="P1632">
        <v>1</v>
      </c>
      <c r="Q1632">
        <v>0.2</v>
      </c>
      <c r="R1632">
        <v>4.62</v>
      </c>
      <c r="S1632" s="1">
        <v>43025</v>
      </c>
      <c r="T1632">
        <v>2017</v>
      </c>
      <c r="U1632" s="1">
        <v>43027</v>
      </c>
    </row>
    <row r="1633" spans="1:21" x14ac:dyDescent="0.3">
      <c r="A1633" t="s">
        <v>5607</v>
      </c>
      <c r="B1633" t="s">
        <v>114</v>
      </c>
      <c r="C1633" t="s">
        <v>5084</v>
      </c>
      <c r="D1633" t="s">
        <v>5085</v>
      </c>
      <c r="E1633" t="s">
        <v>38</v>
      </c>
      <c r="F1633" t="s">
        <v>26</v>
      </c>
      <c r="G1633" t="s">
        <v>2034</v>
      </c>
      <c r="H1633" t="s">
        <v>207</v>
      </c>
      <c r="I1633">
        <v>63116</v>
      </c>
      <c r="J1633" t="s">
        <v>58</v>
      </c>
      <c r="K1633" t="s">
        <v>3659</v>
      </c>
      <c r="L1633" t="s">
        <v>31</v>
      </c>
      <c r="M1633" t="s">
        <v>171</v>
      </c>
      <c r="N1633" t="s">
        <v>3660</v>
      </c>
      <c r="O1633">
        <v>83.9</v>
      </c>
      <c r="P1633">
        <v>10</v>
      </c>
      <c r="Q1633">
        <v>0</v>
      </c>
      <c r="R1633">
        <v>20.98</v>
      </c>
      <c r="S1633" s="1">
        <v>42777</v>
      </c>
      <c r="T1633">
        <v>2017</v>
      </c>
      <c r="U1633" s="1">
        <v>42866</v>
      </c>
    </row>
    <row r="1634" spans="1:21" x14ac:dyDescent="0.3">
      <c r="A1634" t="s">
        <v>5608</v>
      </c>
      <c r="B1634" t="s">
        <v>114</v>
      </c>
      <c r="C1634" t="s">
        <v>63</v>
      </c>
      <c r="D1634" t="s">
        <v>64</v>
      </c>
      <c r="E1634" t="s">
        <v>38</v>
      </c>
      <c r="F1634" t="s">
        <v>26</v>
      </c>
      <c r="G1634" t="s">
        <v>587</v>
      </c>
      <c r="H1634" t="s">
        <v>511</v>
      </c>
      <c r="I1634">
        <v>1841</v>
      </c>
      <c r="J1634" t="s">
        <v>126</v>
      </c>
      <c r="K1634" t="s">
        <v>5609</v>
      </c>
      <c r="L1634" t="s">
        <v>31</v>
      </c>
      <c r="M1634" t="s">
        <v>51</v>
      </c>
      <c r="N1634" t="s">
        <v>5610</v>
      </c>
      <c r="O1634">
        <v>37.68</v>
      </c>
      <c r="P1634">
        <v>6</v>
      </c>
      <c r="Q1634">
        <v>0</v>
      </c>
      <c r="R1634">
        <v>16.96</v>
      </c>
      <c r="S1634" s="1">
        <v>42267</v>
      </c>
      <c r="T1634">
        <v>2015</v>
      </c>
      <c r="U1634" s="1">
        <v>42269</v>
      </c>
    </row>
    <row r="1635" spans="1:21" x14ac:dyDescent="0.3">
      <c r="A1635" t="s">
        <v>5611</v>
      </c>
      <c r="B1635" t="s">
        <v>35</v>
      </c>
      <c r="C1635" t="s">
        <v>4878</v>
      </c>
      <c r="D1635" t="s">
        <v>4879</v>
      </c>
      <c r="E1635" t="s">
        <v>25</v>
      </c>
      <c r="F1635" t="s">
        <v>26</v>
      </c>
      <c r="G1635" t="s">
        <v>525</v>
      </c>
      <c r="H1635" t="s">
        <v>689</v>
      </c>
      <c r="I1635">
        <v>31907</v>
      </c>
      <c r="J1635" t="s">
        <v>41</v>
      </c>
      <c r="K1635" t="s">
        <v>5612</v>
      </c>
      <c r="L1635" t="s">
        <v>31</v>
      </c>
      <c r="M1635" t="s">
        <v>171</v>
      </c>
      <c r="N1635" t="s">
        <v>5613</v>
      </c>
      <c r="O1635">
        <v>41.91</v>
      </c>
      <c r="P1635">
        <v>3</v>
      </c>
      <c r="Q1635">
        <v>0</v>
      </c>
      <c r="R1635">
        <v>10.9</v>
      </c>
      <c r="S1635" s="1">
        <v>43015</v>
      </c>
      <c r="T1635">
        <v>2017</v>
      </c>
      <c r="U1635" s="1">
        <v>43015</v>
      </c>
    </row>
    <row r="1636" spans="1:21" x14ac:dyDescent="0.3">
      <c r="A1636" t="s">
        <v>5614</v>
      </c>
      <c r="B1636" t="s">
        <v>22</v>
      </c>
      <c r="C1636" t="s">
        <v>1847</v>
      </c>
      <c r="D1636" t="s">
        <v>1848</v>
      </c>
      <c r="E1636" t="s">
        <v>38</v>
      </c>
      <c r="F1636" t="s">
        <v>26</v>
      </c>
      <c r="G1636" t="s">
        <v>27</v>
      </c>
      <c r="H1636" t="s">
        <v>28</v>
      </c>
      <c r="I1636">
        <v>90032</v>
      </c>
      <c r="J1636" t="s">
        <v>29</v>
      </c>
      <c r="K1636" t="s">
        <v>3023</v>
      </c>
      <c r="L1636" t="s">
        <v>74</v>
      </c>
      <c r="M1636" t="s">
        <v>742</v>
      </c>
      <c r="N1636" t="s">
        <v>3024</v>
      </c>
      <c r="O1636">
        <v>436</v>
      </c>
      <c r="P1636">
        <v>3</v>
      </c>
      <c r="Q1636">
        <v>0.15</v>
      </c>
      <c r="R1636">
        <v>5.13</v>
      </c>
      <c r="S1636" s="1">
        <v>42916</v>
      </c>
      <c r="T1636">
        <v>2017</v>
      </c>
      <c r="U1636" s="1">
        <v>42916</v>
      </c>
    </row>
    <row r="1637" spans="1:21" x14ac:dyDescent="0.3">
      <c r="A1637" t="s">
        <v>5615</v>
      </c>
      <c r="B1637" t="s">
        <v>35</v>
      </c>
      <c r="C1637" t="s">
        <v>1389</v>
      </c>
      <c r="D1637" t="s">
        <v>1390</v>
      </c>
      <c r="E1637" t="s">
        <v>38</v>
      </c>
      <c r="F1637" t="s">
        <v>26</v>
      </c>
      <c r="G1637" t="s">
        <v>124</v>
      </c>
      <c r="H1637" t="s">
        <v>125</v>
      </c>
      <c r="I1637">
        <v>10035</v>
      </c>
      <c r="J1637" t="s">
        <v>126</v>
      </c>
      <c r="K1637" t="s">
        <v>5616</v>
      </c>
      <c r="L1637" t="s">
        <v>31</v>
      </c>
      <c r="M1637" t="s">
        <v>171</v>
      </c>
      <c r="N1637" t="s">
        <v>5617</v>
      </c>
      <c r="O1637">
        <v>393.25</v>
      </c>
      <c r="P1637">
        <v>5</v>
      </c>
      <c r="Q1637">
        <v>0</v>
      </c>
      <c r="R1637">
        <v>129.77000000000001</v>
      </c>
      <c r="S1637" s="1">
        <v>42633</v>
      </c>
      <c r="T1637">
        <v>2016</v>
      </c>
      <c r="U1637" s="1">
        <v>42637</v>
      </c>
    </row>
    <row r="1638" spans="1:21" x14ac:dyDescent="0.3">
      <c r="A1638" t="s">
        <v>5618</v>
      </c>
      <c r="B1638" t="s">
        <v>22</v>
      </c>
      <c r="C1638" t="s">
        <v>4074</v>
      </c>
      <c r="D1638" t="s">
        <v>4075</v>
      </c>
      <c r="E1638" t="s">
        <v>38</v>
      </c>
      <c r="F1638" t="s">
        <v>26</v>
      </c>
      <c r="G1638" t="s">
        <v>457</v>
      </c>
      <c r="H1638" t="s">
        <v>40</v>
      </c>
      <c r="I1638">
        <v>28403</v>
      </c>
      <c r="J1638" t="s">
        <v>41</v>
      </c>
      <c r="K1638" t="s">
        <v>1394</v>
      </c>
      <c r="L1638" t="s">
        <v>31</v>
      </c>
      <c r="M1638" t="s">
        <v>43</v>
      </c>
      <c r="N1638" t="s">
        <v>1395</v>
      </c>
      <c r="O1638">
        <v>16.27</v>
      </c>
      <c r="P1638">
        <v>3</v>
      </c>
      <c r="Q1638">
        <v>0.2</v>
      </c>
      <c r="R1638">
        <v>5.29</v>
      </c>
      <c r="S1638" s="1">
        <v>42805</v>
      </c>
      <c r="T1638">
        <v>2017</v>
      </c>
      <c r="U1638" s="1">
        <v>42897</v>
      </c>
    </row>
    <row r="1639" spans="1:21" x14ac:dyDescent="0.3">
      <c r="A1639" t="s">
        <v>5619</v>
      </c>
      <c r="B1639" t="s">
        <v>35</v>
      </c>
      <c r="C1639" t="s">
        <v>639</v>
      </c>
      <c r="D1639" t="s">
        <v>640</v>
      </c>
      <c r="E1639" t="s">
        <v>25</v>
      </c>
      <c r="F1639" t="s">
        <v>26</v>
      </c>
      <c r="G1639" t="s">
        <v>124</v>
      </c>
      <c r="H1639" t="s">
        <v>125</v>
      </c>
      <c r="I1639">
        <v>10035</v>
      </c>
      <c r="J1639" t="s">
        <v>126</v>
      </c>
      <c r="K1639" t="s">
        <v>5620</v>
      </c>
      <c r="L1639" t="s">
        <v>31</v>
      </c>
      <c r="M1639" t="s">
        <v>171</v>
      </c>
      <c r="N1639" t="s">
        <v>5621</v>
      </c>
      <c r="O1639">
        <v>706.86</v>
      </c>
      <c r="P1639">
        <v>7</v>
      </c>
      <c r="Q1639">
        <v>0</v>
      </c>
      <c r="R1639">
        <v>197.92</v>
      </c>
      <c r="S1639" s="1">
        <v>42436</v>
      </c>
      <c r="T1639">
        <v>2016</v>
      </c>
      <c r="U1639" s="1">
        <v>42558</v>
      </c>
    </row>
    <row r="1640" spans="1:21" x14ac:dyDescent="0.3">
      <c r="A1640" t="s">
        <v>5622</v>
      </c>
      <c r="B1640" t="s">
        <v>22</v>
      </c>
      <c r="C1640" t="s">
        <v>3695</v>
      </c>
      <c r="D1640" t="s">
        <v>3696</v>
      </c>
      <c r="E1640" t="s">
        <v>25</v>
      </c>
      <c r="F1640" t="s">
        <v>26</v>
      </c>
      <c r="G1640" t="s">
        <v>124</v>
      </c>
      <c r="H1640" t="s">
        <v>125</v>
      </c>
      <c r="I1640">
        <v>10009</v>
      </c>
      <c r="J1640" t="s">
        <v>126</v>
      </c>
      <c r="K1640" t="s">
        <v>2239</v>
      </c>
      <c r="L1640" t="s">
        <v>31</v>
      </c>
      <c r="M1640" t="s">
        <v>227</v>
      </c>
      <c r="N1640" t="s">
        <v>2240</v>
      </c>
      <c r="O1640">
        <v>17.940000000000001</v>
      </c>
      <c r="P1640">
        <v>3</v>
      </c>
      <c r="Q1640">
        <v>0</v>
      </c>
      <c r="R1640">
        <v>4.49</v>
      </c>
      <c r="S1640" s="1">
        <v>41834</v>
      </c>
      <c r="T1640">
        <v>2014</v>
      </c>
      <c r="U1640" s="1">
        <v>41837</v>
      </c>
    </row>
    <row r="1641" spans="1:21" x14ac:dyDescent="0.3">
      <c r="A1641" t="s">
        <v>5623</v>
      </c>
      <c r="B1641" t="s">
        <v>35</v>
      </c>
      <c r="C1641" t="s">
        <v>1202</v>
      </c>
      <c r="D1641" t="s">
        <v>1203</v>
      </c>
      <c r="E1641" t="s">
        <v>80</v>
      </c>
      <c r="F1641" t="s">
        <v>26</v>
      </c>
      <c r="G1641" t="s">
        <v>124</v>
      </c>
      <c r="H1641" t="s">
        <v>125</v>
      </c>
      <c r="I1641">
        <v>10009</v>
      </c>
      <c r="J1641" t="s">
        <v>126</v>
      </c>
      <c r="K1641" t="s">
        <v>4248</v>
      </c>
      <c r="L1641" t="s">
        <v>31</v>
      </c>
      <c r="M1641" t="s">
        <v>51</v>
      </c>
      <c r="N1641" t="s">
        <v>4249</v>
      </c>
      <c r="O1641">
        <v>134.27000000000001</v>
      </c>
      <c r="P1641">
        <v>8</v>
      </c>
      <c r="Q1641">
        <v>0.2</v>
      </c>
      <c r="R1641">
        <v>47</v>
      </c>
      <c r="S1641" s="1">
        <v>42696</v>
      </c>
      <c r="T1641">
        <v>2016</v>
      </c>
      <c r="U1641" s="1">
        <v>42701</v>
      </c>
    </row>
    <row r="1642" spans="1:21" x14ac:dyDescent="0.3">
      <c r="A1642" t="s">
        <v>5624</v>
      </c>
      <c r="B1642" t="s">
        <v>35</v>
      </c>
      <c r="C1642" t="s">
        <v>5625</v>
      </c>
      <c r="D1642" t="s">
        <v>5626</v>
      </c>
      <c r="E1642" t="s">
        <v>80</v>
      </c>
      <c r="F1642" t="s">
        <v>26</v>
      </c>
      <c r="G1642" t="s">
        <v>382</v>
      </c>
      <c r="H1642" t="s">
        <v>118</v>
      </c>
      <c r="I1642">
        <v>22204</v>
      </c>
      <c r="J1642" t="s">
        <v>41</v>
      </c>
      <c r="K1642" t="s">
        <v>1244</v>
      </c>
      <c r="L1642" t="s">
        <v>74</v>
      </c>
      <c r="M1642" t="s">
        <v>157</v>
      </c>
      <c r="N1642" t="s">
        <v>1245</v>
      </c>
      <c r="O1642">
        <v>61.1</v>
      </c>
      <c r="P1642">
        <v>5</v>
      </c>
      <c r="Q1642">
        <v>0</v>
      </c>
      <c r="R1642">
        <v>18.329999999999998</v>
      </c>
      <c r="S1642" s="1">
        <v>42663</v>
      </c>
      <c r="T1642">
        <v>2016</v>
      </c>
      <c r="U1642" s="1">
        <v>42669</v>
      </c>
    </row>
    <row r="1643" spans="1:21" x14ac:dyDescent="0.3">
      <c r="A1643" t="s">
        <v>5627</v>
      </c>
      <c r="B1643" t="s">
        <v>35</v>
      </c>
      <c r="C1643" t="s">
        <v>2952</v>
      </c>
      <c r="D1643" t="s">
        <v>2953</v>
      </c>
      <c r="E1643" t="s">
        <v>38</v>
      </c>
      <c r="F1643" t="s">
        <v>26</v>
      </c>
      <c r="G1643" t="s">
        <v>457</v>
      </c>
      <c r="H1643" t="s">
        <v>40</v>
      </c>
      <c r="I1643">
        <v>28403</v>
      </c>
      <c r="J1643" t="s">
        <v>41</v>
      </c>
      <c r="K1643" t="s">
        <v>3255</v>
      </c>
      <c r="L1643" t="s">
        <v>31</v>
      </c>
      <c r="M1643" t="s">
        <v>171</v>
      </c>
      <c r="N1643" t="s">
        <v>3256</v>
      </c>
      <c r="O1643">
        <v>28.08</v>
      </c>
      <c r="P1643">
        <v>3</v>
      </c>
      <c r="Q1643">
        <v>0.2</v>
      </c>
      <c r="R1643">
        <v>5.27</v>
      </c>
      <c r="S1643" s="1">
        <v>42853</v>
      </c>
      <c r="T1643">
        <v>2017</v>
      </c>
      <c r="U1643" s="1">
        <v>42853</v>
      </c>
    </row>
    <row r="1644" spans="1:21" x14ac:dyDescent="0.3">
      <c r="A1644" t="s">
        <v>5628</v>
      </c>
      <c r="B1644" t="s">
        <v>22</v>
      </c>
      <c r="C1644" t="s">
        <v>3142</v>
      </c>
      <c r="D1644" t="s">
        <v>3143</v>
      </c>
      <c r="E1644" t="s">
        <v>25</v>
      </c>
      <c r="F1644" t="s">
        <v>26</v>
      </c>
      <c r="G1644" t="s">
        <v>5293</v>
      </c>
      <c r="H1644" t="s">
        <v>604</v>
      </c>
      <c r="I1644">
        <v>85364</v>
      </c>
      <c r="J1644" t="s">
        <v>29</v>
      </c>
      <c r="K1644" t="s">
        <v>2192</v>
      </c>
      <c r="L1644" t="s">
        <v>31</v>
      </c>
      <c r="M1644" t="s">
        <v>227</v>
      </c>
      <c r="N1644" t="s">
        <v>2193</v>
      </c>
      <c r="O1644">
        <v>10.5</v>
      </c>
      <c r="P1644">
        <v>4</v>
      </c>
      <c r="Q1644">
        <v>0.2</v>
      </c>
      <c r="R1644">
        <v>1.18</v>
      </c>
      <c r="S1644" s="1">
        <v>42642</v>
      </c>
      <c r="T1644">
        <v>2016</v>
      </c>
      <c r="U1644" s="1">
        <v>42642</v>
      </c>
    </row>
    <row r="1645" spans="1:21" x14ac:dyDescent="0.3">
      <c r="A1645" t="s">
        <v>5629</v>
      </c>
      <c r="B1645" t="s">
        <v>35</v>
      </c>
      <c r="C1645" t="s">
        <v>3868</v>
      </c>
      <c r="D1645" t="s">
        <v>3869</v>
      </c>
      <c r="E1645" t="s">
        <v>38</v>
      </c>
      <c r="F1645" t="s">
        <v>26</v>
      </c>
      <c r="G1645" t="s">
        <v>5630</v>
      </c>
      <c r="H1645" t="s">
        <v>28</v>
      </c>
      <c r="I1645">
        <v>92404</v>
      </c>
      <c r="J1645" t="s">
        <v>29</v>
      </c>
      <c r="K1645" t="s">
        <v>1569</v>
      </c>
      <c r="L1645" t="s">
        <v>31</v>
      </c>
      <c r="M1645" t="s">
        <v>51</v>
      </c>
      <c r="N1645" t="s">
        <v>1570</v>
      </c>
      <c r="O1645">
        <v>39.92</v>
      </c>
      <c r="P1645">
        <v>2</v>
      </c>
      <c r="Q1645">
        <v>0.2</v>
      </c>
      <c r="R1645">
        <v>12.97</v>
      </c>
      <c r="S1645" s="1">
        <v>42284</v>
      </c>
      <c r="T1645">
        <v>2015</v>
      </c>
      <c r="U1645" s="1">
        <v>42284</v>
      </c>
    </row>
    <row r="1646" spans="1:21" x14ac:dyDescent="0.3">
      <c r="A1646" t="s">
        <v>5631</v>
      </c>
      <c r="B1646" t="s">
        <v>114</v>
      </c>
      <c r="C1646" t="s">
        <v>1144</v>
      </c>
      <c r="D1646" t="s">
        <v>1145</v>
      </c>
      <c r="E1646" t="s">
        <v>25</v>
      </c>
      <c r="F1646" t="s">
        <v>26</v>
      </c>
      <c r="G1646" t="s">
        <v>2530</v>
      </c>
      <c r="H1646" t="s">
        <v>965</v>
      </c>
      <c r="I1646">
        <v>21215</v>
      </c>
      <c r="J1646" t="s">
        <v>126</v>
      </c>
      <c r="K1646" t="s">
        <v>5632</v>
      </c>
      <c r="L1646" t="s">
        <v>31</v>
      </c>
      <c r="M1646" t="s">
        <v>171</v>
      </c>
      <c r="N1646" t="s">
        <v>5633</v>
      </c>
      <c r="O1646">
        <v>77.58</v>
      </c>
      <c r="P1646">
        <v>9</v>
      </c>
      <c r="Q1646">
        <v>0</v>
      </c>
      <c r="R1646">
        <v>20.170000000000002</v>
      </c>
      <c r="S1646" s="1">
        <v>42193</v>
      </c>
      <c r="T1646">
        <v>2015</v>
      </c>
      <c r="U1646" s="1">
        <v>42255</v>
      </c>
    </row>
    <row r="1647" spans="1:21" x14ac:dyDescent="0.3">
      <c r="A1647" t="s">
        <v>5634</v>
      </c>
      <c r="B1647" t="s">
        <v>35</v>
      </c>
      <c r="C1647" t="s">
        <v>2279</v>
      </c>
      <c r="D1647" t="s">
        <v>2280</v>
      </c>
      <c r="E1647" t="s">
        <v>80</v>
      </c>
      <c r="F1647" t="s">
        <v>26</v>
      </c>
      <c r="G1647" t="s">
        <v>48</v>
      </c>
      <c r="H1647" t="s">
        <v>49</v>
      </c>
      <c r="I1647">
        <v>98103</v>
      </c>
      <c r="J1647" t="s">
        <v>29</v>
      </c>
      <c r="K1647" t="s">
        <v>2595</v>
      </c>
      <c r="L1647" t="s">
        <v>31</v>
      </c>
      <c r="M1647" t="s">
        <v>60</v>
      </c>
      <c r="N1647" t="s">
        <v>2596</v>
      </c>
      <c r="O1647">
        <v>269.36</v>
      </c>
      <c r="P1647">
        <v>7</v>
      </c>
      <c r="Q1647">
        <v>0</v>
      </c>
      <c r="R1647">
        <v>70.03</v>
      </c>
      <c r="S1647" s="1">
        <v>41832</v>
      </c>
      <c r="T1647">
        <v>2014</v>
      </c>
      <c r="U1647" s="1">
        <v>41986</v>
      </c>
    </row>
    <row r="1648" spans="1:21" x14ac:dyDescent="0.3">
      <c r="A1648" t="s">
        <v>5635</v>
      </c>
      <c r="B1648" t="s">
        <v>35</v>
      </c>
      <c r="C1648" t="s">
        <v>4103</v>
      </c>
      <c r="D1648" t="s">
        <v>4104</v>
      </c>
      <c r="E1648" t="s">
        <v>38</v>
      </c>
      <c r="F1648" t="s">
        <v>26</v>
      </c>
      <c r="G1648" t="s">
        <v>162</v>
      </c>
      <c r="H1648" t="s">
        <v>28</v>
      </c>
      <c r="I1648">
        <v>94110</v>
      </c>
      <c r="J1648" t="s">
        <v>29</v>
      </c>
      <c r="K1648" t="s">
        <v>1039</v>
      </c>
      <c r="L1648" t="s">
        <v>31</v>
      </c>
      <c r="M1648" t="s">
        <v>32</v>
      </c>
      <c r="N1648" t="s">
        <v>1040</v>
      </c>
      <c r="O1648">
        <v>5.76</v>
      </c>
      <c r="P1648">
        <v>2</v>
      </c>
      <c r="Q1648">
        <v>0</v>
      </c>
      <c r="R1648">
        <v>2.82</v>
      </c>
      <c r="S1648" s="1">
        <v>42289</v>
      </c>
      <c r="T1648">
        <v>2015</v>
      </c>
      <c r="U1648" s="1">
        <v>42352</v>
      </c>
    </row>
    <row r="1649" spans="1:21" x14ac:dyDescent="0.3">
      <c r="A1649" t="s">
        <v>5636</v>
      </c>
      <c r="B1649" t="s">
        <v>22</v>
      </c>
      <c r="C1649" t="s">
        <v>4169</v>
      </c>
      <c r="D1649" t="s">
        <v>4170</v>
      </c>
      <c r="E1649" t="s">
        <v>80</v>
      </c>
      <c r="F1649" t="s">
        <v>26</v>
      </c>
      <c r="G1649" t="s">
        <v>124</v>
      </c>
      <c r="H1649" t="s">
        <v>125</v>
      </c>
      <c r="I1649">
        <v>10035</v>
      </c>
      <c r="J1649" t="s">
        <v>126</v>
      </c>
      <c r="K1649" t="s">
        <v>1328</v>
      </c>
      <c r="L1649" t="s">
        <v>31</v>
      </c>
      <c r="M1649" t="s">
        <v>227</v>
      </c>
      <c r="N1649" t="s">
        <v>1329</v>
      </c>
      <c r="O1649">
        <v>109.9</v>
      </c>
      <c r="P1649">
        <v>5</v>
      </c>
      <c r="Q1649">
        <v>0</v>
      </c>
      <c r="R1649">
        <v>32.97</v>
      </c>
      <c r="S1649" s="1">
        <v>42958</v>
      </c>
      <c r="T1649">
        <v>2017</v>
      </c>
      <c r="U1649" s="1">
        <v>43052</v>
      </c>
    </row>
    <row r="1650" spans="1:21" x14ac:dyDescent="0.3">
      <c r="A1650" t="s">
        <v>5637</v>
      </c>
      <c r="B1650" t="s">
        <v>22</v>
      </c>
      <c r="C1650" t="s">
        <v>5638</v>
      </c>
      <c r="D1650" t="s">
        <v>5639</v>
      </c>
      <c r="E1650" t="s">
        <v>25</v>
      </c>
      <c r="F1650" t="s">
        <v>26</v>
      </c>
      <c r="G1650" t="s">
        <v>213</v>
      </c>
      <c r="H1650" t="s">
        <v>82</v>
      </c>
      <c r="I1650">
        <v>77506</v>
      </c>
      <c r="J1650" t="s">
        <v>58</v>
      </c>
      <c r="K1650" t="s">
        <v>1274</v>
      </c>
      <c r="L1650" t="s">
        <v>31</v>
      </c>
      <c r="M1650" t="s">
        <v>227</v>
      </c>
      <c r="N1650" t="s">
        <v>1275</v>
      </c>
      <c r="O1650">
        <v>20.64</v>
      </c>
      <c r="P1650">
        <v>5</v>
      </c>
      <c r="Q1650">
        <v>0.2</v>
      </c>
      <c r="R1650">
        <v>2.3199999999999998</v>
      </c>
      <c r="S1650" s="1">
        <v>42804</v>
      </c>
      <c r="T1650">
        <v>2017</v>
      </c>
      <c r="U1650" s="1">
        <v>42926</v>
      </c>
    </row>
    <row r="1651" spans="1:21" x14ac:dyDescent="0.3">
      <c r="A1651" t="s">
        <v>5640</v>
      </c>
      <c r="B1651" t="s">
        <v>35</v>
      </c>
      <c r="C1651" t="s">
        <v>1890</v>
      </c>
      <c r="D1651" t="s">
        <v>1891</v>
      </c>
      <c r="E1651" t="s">
        <v>25</v>
      </c>
      <c r="F1651" t="s">
        <v>26</v>
      </c>
      <c r="G1651" t="s">
        <v>27</v>
      </c>
      <c r="H1651" t="s">
        <v>28</v>
      </c>
      <c r="I1651">
        <v>90049</v>
      </c>
      <c r="J1651" t="s">
        <v>29</v>
      </c>
      <c r="K1651" t="s">
        <v>5641</v>
      </c>
      <c r="L1651" t="s">
        <v>74</v>
      </c>
      <c r="M1651" t="s">
        <v>157</v>
      </c>
      <c r="N1651" t="s">
        <v>5642</v>
      </c>
      <c r="O1651">
        <v>148.02000000000001</v>
      </c>
      <c r="P1651">
        <v>3</v>
      </c>
      <c r="Q1651">
        <v>0</v>
      </c>
      <c r="R1651">
        <v>41.45</v>
      </c>
      <c r="S1651" s="1">
        <v>42976</v>
      </c>
      <c r="T1651">
        <v>2017</v>
      </c>
      <c r="U1651" s="1">
        <v>42976</v>
      </c>
    </row>
    <row r="1652" spans="1:21" x14ac:dyDescent="0.3">
      <c r="A1652" t="s">
        <v>5643</v>
      </c>
      <c r="B1652" t="s">
        <v>724</v>
      </c>
      <c r="C1652" t="s">
        <v>1212</v>
      </c>
      <c r="D1652" t="s">
        <v>1213</v>
      </c>
      <c r="E1652" t="s">
        <v>25</v>
      </c>
      <c r="F1652" t="s">
        <v>26</v>
      </c>
      <c r="G1652" t="s">
        <v>5337</v>
      </c>
      <c r="H1652" t="s">
        <v>1772</v>
      </c>
      <c r="I1652">
        <v>67846</v>
      </c>
      <c r="J1652" t="s">
        <v>58</v>
      </c>
      <c r="K1652" t="s">
        <v>2176</v>
      </c>
      <c r="L1652" t="s">
        <v>31</v>
      </c>
      <c r="M1652" t="s">
        <v>60</v>
      </c>
      <c r="N1652" t="s">
        <v>2177</v>
      </c>
      <c r="O1652">
        <v>33.29</v>
      </c>
      <c r="P1652">
        <v>1</v>
      </c>
      <c r="Q1652">
        <v>0</v>
      </c>
      <c r="R1652">
        <v>7.99</v>
      </c>
      <c r="S1652" s="1">
        <v>43063</v>
      </c>
      <c r="T1652">
        <v>2017</v>
      </c>
      <c r="U1652" s="1">
        <v>43063</v>
      </c>
    </row>
    <row r="1653" spans="1:21" x14ac:dyDescent="0.3">
      <c r="A1653" t="s">
        <v>5644</v>
      </c>
      <c r="B1653" t="s">
        <v>35</v>
      </c>
      <c r="C1653" t="s">
        <v>3954</v>
      </c>
      <c r="D1653" t="s">
        <v>3955</v>
      </c>
      <c r="E1653" t="s">
        <v>38</v>
      </c>
      <c r="F1653" t="s">
        <v>26</v>
      </c>
      <c r="G1653" t="s">
        <v>27</v>
      </c>
      <c r="H1653" t="s">
        <v>28</v>
      </c>
      <c r="I1653">
        <v>90045</v>
      </c>
      <c r="J1653" t="s">
        <v>29</v>
      </c>
      <c r="K1653" t="s">
        <v>4221</v>
      </c>
      <c r="L1653" t="s">
        <v>31</v>
      </c>
      <c r="M1653" t="s">
        <v>43</v>
      </c>
      <c r="N1653" t="s">
        <v>4222</v>
      </c>
      <c r="O1653">
        <v>204.95</v>
      </c>
      <c r="P1653">
        <v>5</v>
      </c>
      <c r="Q1653">
        <v>0</v>
      </c>
      <c r="R1653">
        <v>100.43</v>
      </c>
      <c r="S1653" s="1">
        <v>42916</v>
      </c>
      <c r="T1653">
        <v>2017</v>
      </c>
      <c r="U1653" s="1">
        <v>42916</v>
      </c>
    </row>
    <row r="1654" spans="1:21" x14ac:dyDescent="0.3">
      <c r="A1654" t="s">
        <v>5645</v>
      </c>
      <c r="B1654" t="s">
        <v>35</v>
      </c>
      <c r="C1654" t="s">
        <v>4685</v>
      </c>
      <c r="D1654" t="s">
        <v>4686</v>
      </c>
      <c r="E1654" t="s">
        <v>80</v>
      </c>
      <c r="F1654" t="s">
        <v>26</v>
      </c>
      <c r="G1654" t="s">
        <v>124</v>
      </c>
      <c r="H1654" t="s">
        <v>125</v>
      </c>
      <c r="I1654">
        <v>10035</v>
      </c>
      <c r="J1654" t="s">
        <v>126</v>
      </c>
      <c r="K1654" t="s">
        <v>5646</v>
      </c>
      <c r="L1654" t="s">
        <v>74</v>
      </c>
      <c r="M1654" t="s">
        <v>157</v>
      </c>
      <c r="N1654" t="s">
        <v>5647</v>
      </c>
      <c r="O1654">
        <v>56.52</v>
      </c>
      <c r="P1654">
        <v>9</v>
      </c>
      <c r="Q1654">
        <v>0</v>
      </c>
      <c r="R1654">
        <v>21.48</v>
      </c>
      <c r="S1654" s="1">
        <v>41893</v>
      </c>
      <c r="T1654">
        <v>2014</v>
      </c>
      <c r="U1654" s="1">
        <v>41956</v>
      </c>
    </row>
    <row r="1655" spans="1:21" x14ac:dyDescent="0.3">
      <c r="A1655" t="s">
        <v>5648</v>
      </c>
      <c r="B1655" t="s">
        <v>35</v>
      </c>
      <c r="C1655" t="s">
        <v>4213</v>
      </c>
      <c r="D1655" t="s">
        <v>4214</v>
      </c>
      <c r="E1655" t="s">
        <v>38</v>
      </c>
      <c r="F1655" t="s">
        <v>26</v>
      </c>
      <c r="G1655" t="s">
        <v>1944</v>
      </c>
      <c r="H1655" t="s">
        <v>118</v>
      </c>
      <c r="I1655">
        <v>24153</v>
      </c>
      <c r="J1655" t="s">
        <v>41</v>
      </c>
      <c r="K1655" t="s">
        <v>83</v>
      </c>
      <c r="L1655" t="s">
        <v>31</v>
      </c>
      <c r="M1655" t="s">
        <v>43</v>
      </c>
      <c r="N1655" t="s">
        <v>84</v>
      </c>
      <c r="O1655">
        <v>49.12</v>
      </c>
      <c r="P1655">
        <v>4</v>
      </c>
      <c r="Q1655">
        <v>0</v>
      </c>
      <c r="R1655">
        <v>23.09</v>
      </c>
      <c r="S1655" s="1">
        <v>42984</v>
      </c>
      <c r="T1655">
        <v>2017</v>
      </c>
      <c r="U1655" s="1">
        <v>42984</v>
      </c>
    </row>
    <row r="1656" spans="1:21" x14ac:dyDescent="0.3">
      <c r="A1656" t="s">
        <v>5649</v>
      </c>
      <c r="B1656" t="s">
        <v>35</v>
      </c>
      <c r="C1656" t="s">
        <v>5381</v>
      </c>
      <c r="D1656" t="s">
        <v>5382</v>
      </c>
      <c r="E1656" t="s">
        <v>80</v>
      </c>
      <c r="F1656" t="s">
        <v>26</v>
      </c>
      <c r="G1656" t="s">
        <v>3539</v>
      </c>
      <c r="H1656" t="s">
        <v>28</v>
      </c>
      <c r="I1656">
        <v>92704</v>
      </c>
      <c r="J1656" t="s">
        <v>29</v>
      </c>
      <c r="K1656" t="s">
        <v>1039</v>
      </c>
      <c r="L1656" t="s">
        <v>31</v>
      </c>
      <c r="M1656" t="s">
        <v>32</v>
      </c>
      <c r="N1656" t="s">
        <v>1040</v>
      </c>
      <c r="O1656">
        <v>20.16</v>
      </c>
      <c r="P1656">
        <v>7</v>
      </c>
      <c r="Q1656">
        <v>0</v>
      </c>
      <c r="R1656">
        <v>9.8800000000000008</v>
      </c>
      <c r="S1656" s="1">
        <v>42731</v>
      </c>
      <c r="T1656">
        <v>2016</v>
      </c>
      <c r="U1656" s="1">
        <v>42735</v>
      </c>
    </row>
    <row r="1657" spans="1:21" x14ac:dyDescent="0.3">
      <c r="A1657" t="s">
        <v>5650</v>
      </c>
      <c r="B1657" t="s">
        <v>35</v>
      </c>
      <c r="C1657" t="s">
        <v>3913</v>
      </c>
      <c r="D1657" t="s">
        <v>3914</v>
      </c>
      <c r="E1657" t="s">
        <v>38</v>
      </c>
      <c r="F1657" t="s">
        <v>26</v>
      </c>
      <c r="G1657" t="s">
        <v>550</v>
      </c>
      <c r="H1657" t="s">
        <v>28</v>
      </c>
      <c r="I1657">
        <v>92105</v>
      </c>
      <c r="J1657" t="s">
        <v>29</v>
      </c>
      <c r="K1657" t="s">
        <v>3345</v>
      </c>
      <c r="L1657" t="s">
        <v>91</v>
      </c>
      <c r="M1657" t="s">
        <v>184</v>
      </c>
      <c r="N1657" t="s">
        <v>3346</v>
      </c>
      <c r="O1657">
        <v>595</v>
      </c>
      <c r="P1657">
        <v>5</v>
      </c>
      <c r="Q1657">
        <v>0</v>
      </c>
      <c r="R1657">
        <v>95.2</v>
      </c>
      <c r="S1657" s="1">
        <v>42692</v>
      </c>
      <c r="T1657">
        <v>2016</v>
      </c>
      <c r="U1657" s="1">
        <v>42696</v>
      </c>
    </row>
    <row r="1658" spans="1:21" x14ac:dyDescent="0.3">
      <c r="A1658" t="s">
        <v>5651</v>
      </c>
      <c r="B1658" t="s">
        <v>35</v>
      </c>
      <c r="C1658" t="s">
        <v>591</v>
      </c>
      <c r="D1658" t="s">
        <v>592</v>
      </c>
      <c r="E1658" t="s">
        <v>25</v>
      </c>
      <c r="F1658" t="s">
        <v>26</v>
      </c>
      <c r="G1658" t="s">
        <v>5652</v>
      </c>
      <c r="H1658" t="s">
        <v>82</v>
      </c>
      <c r="I1658">
        <v>79762</v>
      </c>
      <c r="J1658" t="s">
        <v>58</v>
      </c>
      <c r="K1658" t="s">
        <v>5653</v>
      </c>
      <c r="L1658" t="s">
        <v>31</v>
      </c>
      <c r="M1658" t="s">
        <v>43</v>
      </c>
      <c r="N1658" t="s">
        <v>5654</v>
      </c>
      <c r="O1658">
        <v>16.03</v>
      </c>
      <c r="P1658">
        <v>3</v>
      </c>
      <c r="Q1658">
        <v>0.2</v>
      </c>
      <c r="R1658">
        <v>5.61</v>
      </c>
      <c r="S1658" s="1">
        <v>43095</v>
      </c>
      <c r="T1658">
        <v>2017</v>
      </c>
      <c r="U1658" s="1">
        <v>43101</v>
      </c>
    </row>
    <row r="1659" spans="1:21" x14ac:dyDescent="0.3">
      <c r="A1659" t="s">
        <v>5655</v>
      </c>
      <c r="B1659" t="s">
        <v>35</v>
      </c>
      <c r="C1659" t="s">
        <v>3502</v>
      </c>
      <c r="D1659" t="s">
        <v>3503</v>
      </c>
      <c r="E1659" t="s">
        <v>80</v>
      </c>
      <c r="F1659" t="s">
        <v>26</v>
      </c>
      <c r="G1659" t="s">
        <v>5656</v>
      </c>
      <c r="H1659" t="s">
        <v>265</v>
      </c>
      <c r="I1659">
        <v>6460</v>
      </c>
      <c r="J1659" t="s">
        <v>126</v>
      </c>
      <c r="K1659" t="s">
        <v>337</v>
      </c>
      <c r="L1659" t="s">
        <v>91</v>
      </c>
      <c r="M1659" t="s">
        <v>184</v>
      </c>
      <c r="N1659" t="s">
        <v>338</v>
      </c>
      <c r="O1659">
        <v>199.75</v>
      </c>
      <c r="P1659">
        <v>5</v>
      </c>
      <c r="Q1659">
        <v>0</v>
      </c>
      <c r="R1659">
        <v>87.89</v>
      </c>
      <c r="S1659" s="1">
        <v>42616</v>
      </c>
      <c r="T1659">
        <v>2016</v>
      </c>
      <c r="U1659" s="1">
        <v>42616</v>
      </c>
    </row>
    <row r="1660" spans="1:21" x14ac:dyDescent="0.3">
      <c r="A1660" t="s">
        <v>5657</v>
      </c>
      <c r="B1660" t="s">
        <v>35</v>
      </c>
      <c r="C1660" t="s">
        <v>4533</v>
      </c>
      <c r="D1660" t="s">
        <v>4534</v>
      </c>
      <c r="E1660" t="s">
        <v>38</v>
      </c>
      <c r="F1660" t="s">
        <v>26</v>
      </c>
      <c r="G1660" t="s">
        <v>5658</v>
      </c>
      <c r="H1660" t="s">
        <v>283</v>
      </c>
      <c r="I1660">
        <v>7109</v>
      </c>
      <c r="J1660" t="s">
        <v>126</v>
      </c>
      <c r="K1660" t="s">
        <v>5187</v>
      </c>
      <c r="L1660" t="s">
        <v>74</v>
      </c>
      <c r="M1660" t="s">
        <v>146</v>
      </c>
      <c r="N1660" t="s">
        <v>5188</v>
      </c>
      <c r="O1660">
        <v>227.96</v>
      </c>
      <c r="P1660">
        <v>2</v>
      </c>
      <c r="Q1660">
        <v>0</v>
      </c>
      <c r="R1660">
        <v>36.47</v>
      </c>
      <c r="S1660" s="1">
        <v>42416</v>
      </c>
      <c r="T1660">
        <v>2016</v>
      </c>
      <c r="U1660" s="1">
        <v>42420</v>
      </c>
    </row>
    <row r="1661" spans="1:21" x14ac:dyDescent="0.3">
      <c r="A1661" t="s">
        <v>5659</v>
      </c>
      <c r="B1661" t="s">
        <v>35</v>
      </c>
      <c r="C1661" t="s">
        <v>2584</v>
      </c>
      <c r="D1661" t="s">
        <v>2585</v>
      </c>
      <c r="E1661" t="s">
        <v>38</v>
      </c>
      <c r="F1661" t="s">
        <v>26</v>
      </c>
      <c r="G1661" t="s">
        <v>132</v>
      </c>
      <c r="H1661" t="s">
        <v>493</v>
      </c>
      <c r="I1661">
        <v>39212</v>
      </c>
      <c r="J1661" t="s">
        <v>41</v>
      </c>
      <c r="K1661" t="s">
        <v>5660</v>
      </c>
      <c r="L1661" t="s">
        <v>31</v>
      </c>
      <c r="M1661" t="s">
        <v>227</v>
      </c>
      <c r="N1661" t="s">
        <v>5661</v>
      </c>
      <c r="O1661">
        <v>264.18</v>
      </c>
      <c r="P1661">
        <v>7</v>
      </c>
      <c r="Q1661">
        <v>0</v>
      </c>
      <c r="R1661">
        <v>68.69</v>
      </c>
      <c r="S1661" s="1">
        <v>42414</v>
      </c>
      <c r="T1661">
        <v>2016</v>
      </c>
      <c r="U1661" s="1">
        <v>42419</v>
      </c>
    </row>
    <row r="1662" spans="1:21" x14ac:dyDescent="0.3">
      <c r="A1662" t="s">
        <v>5662</v>
      </c>
      <c r="B1662" t="s">
        <v>35</v>
      </c>
      <c r="C1662" t="s">
        <v>5663</v>
      </c>
      <c r="D1662" t="s">
        <v>5664</v>
      </c>
      <c r="E1662" t="s">
        <v>25</v>
      </c>
      <c r="F1662" t="s">
        <v>26</v>
      </c>
      <c r="G1662" t="s">
        <v>330</v>
      </c>
      <c r="H1662" t="s">
        <v>89</v>
      </c>
      <c r="I1662">
        <v>60623</v>
      </c>
      <c r="J1662" t="s">
        <v>58</v>
      </c>
      <c r="K1662" t="s">
        <v>5665</v>
      </c>
      <c r="L1662" t="s">
        <v>31</v>
      </c>
      <c r="M1662" t="s">
        <v>43</v>
      </c>
      <c r="N1662" t="s">
        <v>5666</v>
      </c>
      <c r="O1662">
        <v>156.51</v>
      </c>
      <c r="P1662">
        <v>4</v>
      </c>
      <c r="Q1662">
        <v>0.2</v>
      </c>
      <c r="R1662">
        <v>52.82</v>
      </c>
      <c r="S1662" s="1">
        <v>42399</v>
      </c>
      <c r="T1662">
        <v>2016</v>
      </c>
      <c r="U1662" s="1">
        <v>42462</v>
      </c>
    </row>
    <row r="1663" spans="1:21" x14ac:dyDescent="0.3">
      <c r="A1663" t="s">
        <v>5667</v>
      </c>
      <c r="B1663" t="s">
        <v>114</v>
      </c>
      <c r="C1663" t="s">
        <v>1365</v>
      </c>
      <c r="D1663" t="s">
        <v>1366</v>
      </c>
      <c r="E1663" t="s">
        <v>80</v>
      </c>
      <c r="F1663" t="s">
        <v>26</v>
      </c>
      <c r="G1663" t="s">
        <v>124</v>
      </c>
      <c r="H1663" t="s">
        <v>125</v>
      </c>
      <c r="I1663">
        <v>10035</v>
      </c>
      <c r="J1663" t="s">
        <v>126</v>
      </c>
      <c r="K1663" t="s">
        <v>5668</v>
      </c>
      <c r="L1663" t="s">
        <v>31</v>
      </c>
      <c r="M1663" t="s">
        <v>60</v>
      </c>
      <c r="N1663" t="s">
        <v>5669</v>
      </c>
      <c r="O1663">
        <v>128.34</v>
      </c>
      <c r="P1663">
        <v>6</v>
      </c>
      <c r="Q1663">
        <v>0</v>
      </c>
      <c r="R1663">
        <v>37.22</v>
      </c>
      <c r="S1663" s="1">
        <v>42635</v>
      </c>
      <c r="T1663">
        <v>2016</v>
      </c>
      <c r="U1663" s="1">
        <v>42638</v>
      </c>
    </row>
    <row r="1664" spans="1:21" x14ac:dyDescent="0.3">
      <c r="A1664" t="s">
        <v>5670</v>
      </c>
      <c r="B1664" t="s">
        <v>114</v>
      </c>
      <c r="C1664" t="s">
        <v>5671</v>
      </c>
      <c r="D1664" t="s">
        <v>5672</v>
      </c>
      <c r="E1664" t="s">
        <v>38</v>
      </c>
      <c r="F1664" t="s">
        <v>26</v>
      </c>
      <c r="G1664" t="s">
        <v>27</v>
      </c>
      <c r="H1664" t="s">
        <v>28</v>
      </c>
      <c r="I1664">
        <v>90008</v>
      </c>
      <c r="J1664" t="s">
        <v>29</v>
      </c>
      <c r="K1664" t="s">
        <v>5673</v>
      </c>
      <c r="L1664" t="s">
        <v>91</v>
      </c>
      <c r="M1664" t="s">
        <v>184</v>
      </c>
      <c r="N1664" t="s">
        <v>5674</v>
      </c>
      <c r="O1664">
        <v>474.95</v>
      </c>
      <c r="P1664">
        <v>5</v>
      </c>
      <c r="Q1664">
        <v>0</v>
      </c>
      <c r="R1664">
        <v>142.49</v>
      </c>
      <c r="S1664" s="1">
        <v>43091</v>
      </c>
      <c r="T1664">
        <v>2017</v>
      </c>
      <c r="U1664" s="1">
        <v>43093</v>
      </c>
    </row>
    <row r="1665" spans="1:21" x14ac:dyDescent="0.3">
      <c r="A1665" t="s">
        <v>5675</v>
      </c>
      <c r="B1665" t="s">
        <v>35</v>
      </c>
      <c r="C1665" t="s">
        <v>5276</v>
      </c>
      <c r="D1665" t="s">
        <v>5277</v>
      </c>
      <c r="E1665" t="s">
        <v>38</v>
      </c>
      <c r="F1665" t="s">
        <v>26</v>
      </c>
      <c r="G1665" t="s">
        <v>1139</v>
      </c>
      <c r="H1665" t="s">
        <v>49</v>
      </c>
      <c r="I1665">
        <v>98198</v>
      </c>
      <c r="J1665" t="s">
        <v>29</v>
      </c>
      <c r="K1665" t="s">
        <v>804</v>
      </c>
      <c r="L1665" t="s">
        <v>91</v>
      </c>
      <c r="M1665" t="s">
        <v>805</v>
      </c>
      <c r="N1665" t="s">
        <v>806</v>
      </c>
      <c r="O1665">
        <v>999.98</v>
      </c>
      <c r="P1665">
        <v>2</v>
      </c>
      <c r="Q1665">
        <v>0</v>
      </c>
      <c r="R1665">
        <v>449.99</v>
      </c>
      <c r="S1665" s="1">
        <v>42409</v>
      </c>
      <c r="T1665">
        <v>2016</v>
      </c>
      <c r="U1665" s="1">
        <v>42591</v>
      </c>
    </row>
    <row r="1666" spans="1:21" x14ac:dyDescent="0.3">
      <c r="A1666" t="s">
        <v>5676</v>
      </c>
      <c r="B1666" t="s">
        <v>35</v>
      </c>
      <c r="C1666" t="s">
        <v>1645</v>
      </c>
      <c r="D1666" t="s">
        <v>1646</v>
      </c>
      <c r="E1666" t="s">
        <v>25</v>
      </c>
      <c r="F1666" t="s">
        <v>26</v>
      </c>
      <c r="G1666" t="s">
        <v>330</v>
      </c>
      <c r="H1666" t="s">
        <v>89</v>
      </c>
      <c r="I1666">
        <v>60623</v>
      </c>
      <c r="J1666" t="s">
        <v>58</v>
      </c>
      <c r="K1666" t="s">
        <v>1357</v>
      </c>
      <c r="L1666" t="s">
        <v>31</v>
      </c>
      <c r="M1666" t="s">
        <v>43</v>
      </c>
      <c r="N1666" t="s">
        <v>1358</v>
      </c>
      <c r="O1666">
        <v>63.31</v>
      </c>
      <c r="P1666">
        <v>3</v>
      </c>
      <c r="Q1666">
        <v>0.2</v>
      </c>
      <c r="R1666">
        <v>20.58</v>
      </c>
      <c r="S1666" s="1">
        <v>42939</v>
      </c>
      <c r="T1666">
        <v>2017</v>
      </c>
      <c r="U1666" s="1">
        <v>42943</v>
      </c>
    </row>
    <row r="1667" spans="1:21" x14ac:dyDescent="0.3">
      <c r="A1667" t="s">
        <v>5677</v>
      </c>
      <c r="B1667" t="s">
        <v>35</v>
      </c>
      <c r="C1667" t="s">
        <v>891</v>
      </c>
      <c r="D1667" t="s">
        <v>892</v>
      </c>
      <c r="E1667" t="s">
        <v>25</v>
      </c>
      <c r="F1667" t="s">
        <v>26</v>
      </c>
      <c r="G1667" t="s">
        <v>124</v>
      </c>
      <c r="H1667" t="s">
        <v>125</v>
      </c>
      <c r="I1667">
        <v>10024</v>
      </c>
      <c r="J1667" t="s">
        <v>126</v>
      </c>
      <c r="K1667" t="s">
        <v>3267</v>
      </c>
      <c r="L1667" t="s">
        <v>31</v>
      </c>
      <c r="M1667" t="s">
        <v>43</v>
      </c>
      <c r="N1667" t="s">
        <v>5678</v>
      </c>
      <c r="O1667">
        <v>62.82</v>
      </c>
      <c r="P1667">
        <v>9</v>
      </c>
      <c r="Q1667">
        <v>0</v>
      </c>
      <c r="R1667">
        <v>29.53</v>
      </c>
      <c r="S1667" s="1">
        <v>42655</v>
      </c>
      <c r="T1667">
        <v>2016</v>
      </c>
      <c r="U1667" s="1">
        <v>42720</v>
      </c>
    </row>
    <row r="1668" spans="1:21" x14ac:dyDescent="0.3">
      <c r="A1668" t="s">
        <v>5679</v>
      </c>
      <c r="B1668" t="s">
        <v>22</v>
      </c>
      <c r="C1668" t="s">
        <v>317</v>
      </c>
      <c r="D1668" t="s">
        <v>318</v>
      </c>
      <c r="E1668" t="s">
        <v>25</v>
      </c>
      <c r="F1668" t="s">
        <v>26</v>
      </c>
      <c r="G1668" t="s">
        <v>4378</v>
      </c>
      <c r="H1668" t="s">
        <v>28</v>
      </c>
      <c r="I1668">
        <v>93101</v>
      </c>
      <c r="J1668" t="s">
        <v>29</v>
      </c>
      <c r="K1668" t="s">
        <v>1642</v>
      </c>
      <c r="L1668" t="s">
        <v>31</v>
      </c>
      <c r="M1668" t="s">
        <v>43</v>
      </c>
      <c r="N1668" t="s">
        <v>1643</v>
      </c>
      <c r="O1668">
        <v>8.9600000000000009</v>
      </c>
      <c r="P1668">
        <v>2</v>
      </c>
      <c r="Q1668">
        <v>0</v>
      </c>
      <c r="R1668">
        <v>4.3899999999999997</v>
      </c>
      <c r="S1668" s="1">
        <v>42167</v>
      </c>
      <c r="T1668">
        <v>2015</v>
      </c>
      <c r="U1668" s="1">
        <v>42320</v>
      </c>
    </row>
    <row r="1669" spans="1:21" x14ac:dyDescent="0.3">
      <c r="A1669" t="s">
        <v>5680</v>
      </c>
      <c r="B1669" t="s">
        <v>35</v>
      </c>
      <c r="C1669" t="s">
        <v>3142</v>
      </c>
      <c r="D1669" t="s">
        <v>3143</v>
      </c>
      <c r="E1669" t="s">
        <v>25</v>
      </c>
      <c r="F1669" t="s">
        <v>26</v>
      </c>
      <c r="G1669" t="s">
        <v>3084</v>
      </c>
      <c r="H1669" t="s">
        <v>301</v>
      </c>
      <c r="I1669">
        <v>37211</v>
      </c>
      <c r="J1669" t="s">
        <v>41</v>
      </c>
      <c r="K1669" t="s">
        <v>5470</v>
      </c>
      <c r="L1669" t="s">
        <v>31</v>
      </c>
      <c r="M1669" t="s">
        <v>171</v>
      </c>
      <c r="N1669" t="s">
        <v>5471</v>
      </c>
      <c r="O1669">
        <v>81.569999999999993</v>
      </c>
      <c r="P1669">
        <v>2</v>
      </c>
      <c r="Q1669">
        <v>0.2</v>
      </c>
      <c r="R1669">
        <v>7.14</v>
      </c>
      <c r="S1669" s="1">
        <v>42925</v>
      </c>
      <c r="T1669">
        <v>2017</v>
      </c>
      <c r="U1669" s="1">
        <v>43078</v>
      </c>
    </row>
    <row r="1670" spans="1:21" x14ac:dyDescent="0.3">
      <c r="A1670" t="s">
        <v>5681</v>
      </c>
      <c r="B1670" t="s">
        <v>35</v>
      </c>
      <c r="C1670" t="s">
        <v>841</v>
      </c>
      <c r="D1670" t="s">
        <v>842</v>
      </c>
      <c r="E1670" t="s">
        <v>25</v>
      </c>
      <c r="F1670" t="s">
        <v>26</v>
      </c>
      <c r="G1670" t="s">
        <v>213</v>
      </c>
      <c r="H1670" t="s">
        <v>28</v>
      </c>
      <c r="I1670">
        <v>91104</v>
      </c>
      <c r="J1670" t="s">
        <v>29</v>
      </c>
      <c r="K1670" t="s">
        <v>4925</v>
      </c>
      <c r="L1670" t="s">
        <v>31</v>
      </c>
      <c r="M1670" t="s">
        <v>43</v>
      </c>
      <c r="N1670" t="s">
        <v>4926</v>
      </c>
      <c r="O1670">
        <v>12.96</v>
      </c>
      <c r="P1670">
        <v>2</v>
      </c>
      <c r="Q1670">
        <v>0</v>
      </c>
      <c r="R1670">
        <v>6.22</v>
      </c>
      <c r="S1670" s="1">
        <v>42710</v>
      </c>
      <c r="T1670">
        <v>2016</v>
      </c>
      <c r="U1670" s="1">
        <v>42710</v>
      </c>
    </row>
    <row r="1671" spans="1:21" x14ac:dyDescent="0.3">
      <c r="A1671" t="s">
        <v>5682</v>
      </c>
      <c r="B1671" t="s">
        <v>35</v>
      </c>
      <c r="C1671" t="s">
        <v>3608</v>
      </c>
      <c r="D1671" t="s">
        <v>3609</v>
      </c>
      <c r="E1671" t="s">
        <v>25</v>
      </c>
      <c r="F1671" t="s">
        <v>26</v>
      </c>
      <c r="G1671" t="s">
        <v>525</v>
      </c>
      <c r="H1671" t="s">
        <v>689</v>
      </c>
      <c r="I1671">
        <v>31907</v>
      </c>
      <c r="J1671" t="s">
        <v>41</v>
      </c>
      <c r="K1671" t="s">
        <v>5683</v>
      </c>
      <c r="L1671" t="s">
        <v>31</v>
      </c>
      <c r="M1671" t="s">
        <v>60</v>
      </c>
      <c r="N1671" t="s">
        <v>5684</v>
      </c>
      <c r="O1671">
        <v>344.91</v>
      </c>
      <c r="P1671">
        <v>3</v>
      </c>
      <c r="Q1671">
        <v>0</v>
      </c>
      <c r="R1671">
        <v>10.35</v>
      </c>
      <c r="S1671" s="1">
        <v>41870</v>
      </c>
      <c r="T1671">
        <v>2014</v>
      </c>
      <c r="U1671" s="1">
        <v>41874</v>
      </c>
    </row>
    <row r="1672" spans="1:21" x14ac:dyDescent="0.3">
      <c r="A1672" t="s">
        <v>5685</v>
      </c>
      <c r="B1672" t="s">
        <v>35</v>
      </c>
      <c r="C1672" t="s">
        <v>3821</v>
      </c>
      <c r="D1672" t="s">
        <v>3822</v>
      </c>
      <c r="E1672" t="s">
        <v>80</v>
      </c>
      <c r="F1672" t="s">
        <v>26</v>
      </c>
      <c r="G1672" t="s">
        <v>566</v>
      </c>
      <c r="H1672" t="s">
        <v>567</v>
      </c>
      <c r="I1672">
        <v>72701</v>
      </c>
      <c r="J1672" t="s">
        <v>41</v>
      </c>
      <c r="K1672" t="s">
        <v>5686</v>
      </c>
      <c r="L1672" t="s">
        <v>31</v>
      </c>
      <c r="M1672" t="s">
        <v>43</v>
      </c>
      <c r="N1672" t="s">
        <v>5687</v>
      </c>
      <c r="O1672">
        <v>19.440000000000001</v>
      </c>
      <c r="P1672">
        <v>3</v>
      </c>
      <c r="Q1672">
        <v>0</v>
      </c>
      <c r="R1672">
        <v>9.33</v>
      </c>
      <c r="S1672" s="1">
        <v>42719</v>
      </c>
      <c r="T1672">
        <v>2016</v>
      </c>
      <c r="U1672" s="1">
        <v>42723</v>
      </c>
    </row>
    <row r="1673" spans="1:21" x14ac:dyDescent="0.3">
      <c r="A1673" t="s">
        <v>5688</v>
      </c>
      <c r="B1673" t="s">
        <v>35</v>
      </c>
      <c r="C1673" t="s">
        <v>1011</v>
      </c>
      <c r="D1673" t="s">
        <v>1012</v>
      </c>
      <c r="E1673" t="s">
        <v>38</v>
      </c>
      <c r="F1673" t="s">
        <v>26</v>
      </c>
      <c r="G1673" t="s">
        <v>767</v>
      </c>
      <c r="H1673" t="s">
        <v>768</v>
      </c>
      <c r="I1673">
        <v>19901</v>
      </c>
      <c r="J1673" t="s">
        <v>126</v>
      </c>
      <c r="K1673" t="s">
        <v>1463</v>
      </c>
      <c r="L1673" t="s">
        <v>91</v>
      </c>
      <c r="M1673" t="s">
        <v>92</v>
      </c>
      <c r="N1673" t="s">
        <v>1464</v>
      </c>
      <c r="O1673">
        <v>19.98</v>
      </c>
      <c r="P1673">
        <v>2</v>
      </c>
      <c r="Q1673">
        <v>0</v>
      </c>
      <c r="R1673">
        <v>5.19</v>
      </c>
      <c r="S1673" s="1">
        <v>41758</v>
      </c>
      <c r="T1673">
        <v>2014</v>
      </c>
      <c r="U1673" s="1">
        <v>41758</v>
      </c>
    </row>
    <row r="1674" spans="1:21" x14ac:dyDescent="0.3">
      <c r="A1674" t="s">
        <v>5689</v>
      </c>
      <c r="B1674" t="s">
        <v>35</v>
      </c>
      <c r="C1674" t="s">
        <v>2571</v>
      </c>
      <c r="D1674" t="s">
        <v>2572</v>
      </c>
      <c r="E1674" t="s">
        <v>38</v>
      </c>
      <c r="F1674" t="s">
        <v>26</v>
      </c>
      <c r="G1674" t="s">
        <v>124</v>
      </c>
      <c r="H1674" t="s">
        <v>125</v>
      </c>
      <c r="I1674">
        <v>10009</v>
      </c>
      <c r="J1674" t="s">
        <v>126</v>
      </c>
      <c r="K1674" t="s">
        <v>5690</v>
      </c>
      <c r="L1674" t="s">
        <v>74</v>
      </c>
      <c r="M1674" t="s">
        <v>146</v>
      </c>
      <c r="N1674" t="s">
        <v>5691</v>
      </c>
      <c r="O1674">
        <v>2563.06</v>
      </c>
      <c r="P1674">
        <v>8</v>
      </c>
      <c r="Q1674">
        <v>0.1</v>
      </c>
      <c r="R1674">
        <v>313.26</v>
      </c>
      <c r="S1674" s="1">
        <v>42729</v>
      </c>
      <c r="T1674">
        <v>2016</v>
      </c>
      <c r="U1674" s="1">
        <v>42735</v>
      </c>
    </row>
    <row r="1675" spans="1:21" x14ac:dyDescent="0.3">
      <c r="A1675" t="s">
        <v>5692</v>
      </c>
      <c r="B1675" t="s">
        <v>35</v>
      </c>
      <c r="C1675" t="s">
        <v>3129</v>
      </c>
      <c r="D1675" t="s">
        <v>3130</v>
      </c>
      <c r="E1675" t="s">
        <v>25</v>
      </c>
      <c r="F1675" t="s">
        <v>26</v>
      </c>
      <c r="G1675" t="s">
        <v>5079</v>
      </c>
      <c r="H1675" t="s">
        <v>28</v>
      </c>
      <c r="I1675">
        <v>92020</v>
      </c>
      <c r="J1675" t="s">
        <v>29</v>
      </c>
      <c r="K1675" t="s">
        <v>5693</v>
      </c>
      <c r="L1675" t="s">
        <v>74</v>
      </c>
      <c r="M1675" t="s">
        <v>146</v>
      </c>
      <c r="N1675" t="s">
        <v>5694</v>
      </c>
      <c r="O1675">
        <v>387.14</v>
      </c>
      <c r="P1675">
        <v>4</v>
      </c>
      <c r="Q1675">
        <v>0.2</v>
      </c>
      <c r="R1675">
        <v>4.84</v>
      </c>
      <c r="S1675" s="1">
        <v>42663</v>
      </c>
      <c r="T1675">
        <v>2016</v>
      </c>
      <c r="U1675" s="1">
        <v>42668</v>
      </c>
    </row>
    <row r="1676" spans="1:21" x14ac:dyDescent="0.3">
      <c r="A1676" t="s">
        <v>5695</v>
      </c>
      <c r="B1676" t="s">
        <v>22</v>
      </c>
      <c r="C1676" t="s">
        <v>4881</v>
      </c>
      <c r="D1676" t="s">
        <v>4882</v>
      </c>
      <c r="E1676" t="s">
        <v>80</v>
      </c>
      <c r="F1676" t="s">
        <v>26</v>
      </c>
      <c r="G1676" t="s">
        <v>117</v>
      </c>
      <c r="H1676" t="s">
        <v>220</v>
      </c>
      <c r="I1676">
        <v>45503</v>
      </c>
      <c r="J1676" t="s">
        <v>126</v>
      </c>
      <c r="K1676" t="s">
        <v>1445</v>
      </c>
      <c r="L1676" t="s">
        <v>31</v>
      </c>
      <c r="M1676" t="s">
        <v>227</v>
      </c>
      <c r="N1676" t="s">
        <v>1446</v>
      </c>
      <c r="O1676">
        <v>3.42</v>
      </c>
      <c r="P1676">
        <v>1</v>
      </c>
      <c r="Q1676">
        <v>0.2</v>
      </c>
      <c r="R1676">
        <v>0.3</v>
      </c>
      <c r="S1676" s="1">
        <v>42168</v>
      </c>
      <c r="T1676">
        <v>2015</v>
      </c>
      <c r="U1676" s="1">
        <v>42170</v>
      </c>
    </row>
    <row r="1677" spans="1:21" x14ac:dyDescent="0.3">
      <c r="A1677" t="s">
        <v>5696</v>
      </c>
      <c r="B1677" t="s">
        <v>35</v>
      </c>
      <c r="C1677" t="s">
        <v>1800</v>
      </c>
      <c r="D1677" t="s">
        <v>1801</v>
      </c>
      <c r="E1677" t="s">
        <v>25</v>
      </c>
      <c r="F1677" t="s">
        <v>26</v>
      </c>
      <c r="G1677" t="s">
        <v>3581</v>
      </c>
      <c r="H1677" t="s">
        <v>125</v>
      </c>
      <c r="I1677">
        <v>10550</v>
      </c>
      <c r="J1677" t="s">
        <v>126</v>
      </c>
      <c r="K1677" t="s">
        <v>2727</v>
      </c>
      <c r="L1677" t="s">
        <v>31</v>
      </c>
      <c r="M1677" t="s">
        <v>60</v>
      </c>
      <c r="N1677" t="s">
        <v>2728</v>
      </c>
      <c r="O1677">
        <v>1085.42</v>
      </c>
      <c r="P1677">
        <v>7</v>
      </c>
      <c r="Q1677">
        <v>0</v>
      </c>
      <c r="R1677">
        <v>282.20999999999998</v>
      </c>
      <c r="S1677" s="1">
        <v>42916</v>
      </c>
      <c r="T1677">
        <v>2017</v>
      </c>
      <c r="U1677" s="1">
        <v>42916</v>
      </c>
    </row>
    <row r="1678" spans="1:21" x14ac:dyDescent="0.3">
      <c r="A1678" t="s">
        <v>5697</v>
      </c>
      <c r="B1678" t="s">
        <v>35</v>
      </c>
      <c r="C1678" t="s">
        <v>3847</v>
      </c>
      <c r="D1678" t="s">
        <v>3848</v>
      </c>
      <c r="E1678" t="s">
        <v>80</v>
      </c>
      <c r="F1678" t="s">
        <v>26</v>
      </c>
      <c r="G1678" t="s">
        <v>1969</v>
      </c>
      <c r="H1678" t="s">
        <v>220</v>
      </c>
      <c r="I1678">
        <v>44107</v>
      </c>
      <c r="J1678" t="s">
        <v>126</v>
      </c>
      <c r="K1678" t="s">
        <v>177</v>
      </c>
      <c r="L1678" t="s">
        <v>31</v>
      </c>
      <c r="M1678" t="s">
        <v>43</v>
      </c>
      <c r="N1678" t="s">
        <v>178</v>
      </c>
      <c r="O1678">
        <v>43.06</v>
      </c>
      <c r="P1678">
        <v>9</v>
      </c>
      <c r="Q1678">
        <v>0.2</v>
      </c>
      <c r="R1678">
        <v>15.61</v>
      </c>
      <c r="S1678" s="1">
        <v>42181</v>
      </c>
      <c r="T1678">
        <v>2015</v>
      </c>
      <c r="U1678" s="1">
        <v>42185</v>
      </c>
    </row>
    <row r="1679" spans="1:21" x14ac:dyDescent="0.3">
      <c r="A1679" t="s">
        <v>5698</v>
      </c>
      <c r="B1679" t="s">
        <v>35</v>
      </c>
      <c r="C1679" t="s">
        <v>2575</v>
      </c>
      <c r="D1679" t="s">
        <v>2576</v>
      </c>
      <c r="E1679" t="s">
        <v>38</v>
      </c>
      <c r="F1679" t="s">
        <v>26</v>
      </c>
      <c r="G1679" t="s">
        <v>525</v>
      </c>
      <c r="H1679" t="s">
        <v>689</v>
      </c>
      <c r="I1679">
        <v>31907</v>
      </c>
      <c r="J1679" t="s">
        <v>41</v>
      </c>
      <c r="K1679" t="s">
        <v>3138</v>
      </c>
      <c r="L1679" t="s">
        <v>31</v>
      </c>
      <c r="M1679" t="s">
        <v>60</v>
      </c>
      <c r="N1679" t="s">
        <v>3139</v>
      </c>
      <c r="O1679">
        <v>675.06</v>
      </c>
      <c r="P1679">
        <v>3</v>
      </c>
      <c r="Q1679">
        <v>0</v>
      </c>
      <c r="R1679">
        <v>87.76</v>
      </c>
      <c r="S1679" s="1">
        <v>42847</v>
      </c>
      <c r="T1679">
        <v>2017</v>
      </c>
      <c r="U1679" s="1">
        <v>42851</v>
      </c>
    </row>
    <row r="1680" spans="1:21" x14ac:dyDescent="0.3">
      <c r="A1680" t="s">
        <v>5699</v>
      </c>
      <c r="B1680" t="s">
        <v>35</v>
      </c>
      <c r="C1680" t="s">
        <v>4896</v>
      </c>
      <c r="D1680" t="s">
        <v>4897</v>
      </c>
      <c r="E1680" t="s">
        <v>25</v>
      </c>
      <c r="F1680" t="s">
        <v>26</v>
      </c>
      <c r="G1680" t="s">
        <v>48</v>
      </c>
      <c r="H1680" t="s">
        <v>49</v>
      </c>
      <c r="I1680">
        <v>98103</v>
      </c>
      <c r="J1680" t="s">
        <v>29</v>
      </c>
      <c r="K1680" t="s">
        <v>3956</v>
      </c>
      <c r="L1680" t="s">
        <v>31</v>
      </c>
      <c r="M1680" t="s">
        <v>51</v>
      </c>
      <c r="N1680" t="s">
        <v>3957</v>
      </c>
      <c r="O1680">
        <v>18.37</v>
      </c>
      <c r="P1680">
        <v>4</v>
      </c>
      <c r="Q1680">
        <v>0.2</v>
      </c>
      <c r="R1680">
        <v>5.97</v>
      </c>
      <c r="S1680" s="1">
        <v>42805</v>
      </c>
      <c r="T1680">
        <v>2017</v>
      </c>
      <c r="U1680" s="1">
        <v>42927</v>
      </c>
    </row>
    <row r="1681" spans="1:21" x14ac:dyDescent="0.3">
      <c r="A1681" t="s">
        <v>5700</v>
      </c>
      <c r="B1681" t="s">
        <v>35</v>
      </c>
      <c r="C1681" t="s">
        <v>4103</v>
      </c>
      <c r="D1681" t="s">
        <v>4104</v>
      </c>
      <c r="E1681" t="s">
        <v>38</v>
      </c>
      <c r="F1681" t="s">
        <v>26</v>
      </c>
      <c r="G1681" t="s">
        <v>124</v>
      </c>
      <c r="H1681" t="s">
        <v>125</v>
      </c>
      <c r="I1681">
        <v>10011</v>
      </c>
      <c r="J1681" t="s">
        <v>126</v>
      </c>
      <c r="K1681" t="s">
        <v>1911</v>
      </c>
      <c r="L1681" t="s">
        <v>91</v>
      </c>
      <c r="M1681" t="s">
        <v>92</v>
      </c>
      <c r="N1681" t="s">
        <v>1912</v>
      </c>
      <c r="O1681">
        <v>299.89999999999998</v>
      </c>
      <c r="P1681">
        <v>2</v>
      </c>
      <c r="Q1681">
        <v>0</v>
      </c>
      <c r="R1681">
        <v>74.98</v>
      </c>
      <c r="S1681" s="1">
        <v>42807</v>
      </c>
      <c r="T1681">
        <v>2017</v>
      </c>
      <c r="U1681" s="1">
        <v>42811</v>
      </c>
    </row>
    <row r="1682" spans="1:21" x14ac:dyDescent="0.3">
      <c r="A1682" t="s">
        <v>5701</v>
      </c>
      <c r="B1682" t="s">
        <v>35</v>
      </c>
      <c r="C1682" t="s">
        <v>2032</v>
      </c>
      <c r="D1682" t="s">
        <v>2033</v>
      </c>
      <c r="E1682" t="s">
        <v>38</v>
      </c>
      <c r="F1682" t="s">
        <v>26</v>
      </c>
      <c r="G1682" t="s">
        <v>4158</v>
      </c>
      <c r="H1682" t="s">
        <v>28</v>
      </c>
      <c r="I1682">
        <v>95661</v>
      </c>
      <c r="J1682" t="s">
        <v>29</v>
      </c>
      <c r="K1682" t="s">
        <v>3342</v>
      </c>
      <c r="L1682" t="s">
        <v>31</v>
      </c>
      <c r="M1682" t="s">
        <v>227</v>
      </c>
      <c r="N1682" t="s">
        <v>3343</v>
      </c>
      <c r="O1682">
        <v>7.98</v>
      </c>
      <c r="P1682">
        <v>3</v>
      </c>
      <c r="Q1682">
        <v>0</v>
      </c>
      <c r="R1682">
        <v>2.0699999999999998</v>
      </c>
      <c r="S1682" s="1">
        <v>41946</v>
      </c>
      <c r="T1682">
        <v>2014</v>
      </c>
      <c r="U1682" s="1">
        <v>41946</v>
      </c>
    </row>
    <row r="1683" spans="1:21" x14ac:dyDescent="0.3">
      <c r="A1683" t="s">
        <v>5702</v>
      </c>
      <c r="B1683" t="s">
        <v>35</v>
      </c>
      <c r="C1683" t="s">
        <v>958</v>
      </c>
      <c r="D1683" t="s">
        <v>959</v>
      </c>
      <c r="E1683" t="s">
        <v>38</v>
      </c>
      <c r="F1683" t="s">
        <v>26</v>
      </c>
      <c r="G1683" t="s">
        <v>581</v>
      </c>
      <c r="H1683" t="s">
        <v>110</v>
      </c>
      <c r="I1683">
        <v>48234</v>
      </c>
      <c r="J1683" t="s">
        <v>58</v>
      </c>
      <c r="K1683" t="s">
        <v>5703</v>
      </c>
      <c r="L1683" t="s">
        <v>31</v>
      </c>
      <c r="M1683" t="s">
        <v>140</v>
      </c>
      <c r="N1683" t="s">
        <v>5704</v>
      </c>
      <c r="O1683">
        <v>180.96</v>
      </c>
      <c r="P1683">
        <v>2</v>
      </c>
      <c r="Q1683">
        <v>0</v>
      </c>
      <c r="R1683">
        <v>81.430000000000007</v>
      </c>
      <c r="S1683" s="1">
        <v>42114</v>
      </c>
      <c r="T1683">
        <v>2015</v>
      </c>
      <c r="U1683" s="1">
        <v>42118</v>
      </c>
    </row>
    <row r="1684" spans="1:21" x14ac:dyDescent="0.3">
      <c r="A1684" t="s">
        <v>5705</v>
      </c>
      <c r="B1684" t="s">
        <v>22</v>
      </c>
      <c r="C1684" t="s">
        <v>5213</v>
      </c>
      <c r="D1684" t="s">
        <v>5214</v>
      </c>
      <c r="E1684" t="s">
        <v>80</v>
      </c>
      <c r="F1684" t="s">
        <v>26</v>
      </c>
      <c r="G1684" t="s">
        <v>162</v>
      </c>
      <c r="H1684" t="s">
        <v>28</v>
      </c>
      <c r="I1684">
        <v>94110</v>
      </c>
      <c r="J1684" t="s">
        <v>29</v>
      </c>
      <c r="K1684" t="s">
        <v>4476</v>
      </c>
      <c r="L1684" t="s">
        <v>91</v>
      </c>
      <c r="M1684" t="s">
        <v>92</v>
      </c>
      <c r="N1684" t="s">
        <v>4477</v>
      </c>
      <c r="O1684">
        <v>73.58</v>
      </c>
      <c r="P1684">
        <v>2</v>
      </c>
      <c r="Q1684">
        <v>0.2</v>
      </c>
      <c r="R1684">
        <v>8.2799999999999994</v>
      </c>
      <c r="S1684" s="1">
        <v>41943</v>
      </c>
      <c r="T1684">
        <v>2014</v>
      </c>
      <c r="U1684" s="1">
        <v>41943</v>
      </c>
    </row>
    <row r="1685" spans="1:21" x14ac:dyDescent="0.3">
      <c r="A1685" t="s">
        <v>5706</v>
      </c>
      <c r="B1685" t="s">
        <v>35</v>
      </c>
      <c r="C1685" t="s">
        <v>2959</v>
      </c>
      <c r="D1685" t="s">
        <v>2960</v>
      </c>
      <c r="E1685" t="s">
        <v>38</v>
      </c>
      <c r="F1685" t="s">
        <v>26</v>
      </c>
      <c r="G1685" t="s">
        <v>4088</v>
      </c>
      <c r="H1685" t="s">
        <v>28</v>
      </c>
      <c r="I1685">
        <v>93309</v>
      </c>
      <c r="J1685" t="s">
        <v>29</v>
      </c>
      <c r="K1685" t="s">
        <v>4619</v>
      </c>
      <c r="L1685" t="s">
        <v>74</v>
      </c>
      <c r="M1685" t="s">
        <v>75</v>
      </c>
      <c r="N1685" t="s">
        <v>4620</v>
      </c>
      <c r="O1685">
        <v>486.37</v>
      </c>
      <c r="P1685">
        <v>4</v>
      </c>
      <c r="Q1685">
        <v>0.2</v>
      </c>
      <c r="R1685">
        <v>36.479999999999997</v>
      </c>
      <c r="S1685" s="1">
        <v>42805</v>
      </c>
      <c r="T1685">
        <v>2017</v>
      </c>
      <c r="U1685" s="1">
        <v>42989</v>
      </c>
    </row>
    <row r="1686" spans="1:21" x14ac:dyDescent="0.3">
      <c r="A1686" t="s">
        <v>5707</v>
      </c>
      <c r="B1686" t="s">
        <v>724</v>
      </c>
      <c r="C1686" t="s">
        <v>5077</v>
      </c>
      <c r="D1686" t="s">
        <v>5078</v>
      </c>
      <c r="E1686" t="s">
        <v>80</v>
      </c>
      <c r="F1686" t="s">
        <v>26</v>
      </c>
      <c r="G1686" t="s">
        <v>162</v>
      </c>
      <c r="H1686" t="s">
        <v>28</v>
      </c>
      <c r="I1686">
        <v>94122</v>
      </c>
      <c r="J1686" t="s">
        <v>29</v>
      </c>
      <c r="K1686" t="s">
        <v>1525</v>
      </c>
      <c r="L1686" t="s">
        <v>31</v>
      </c>
      <c r="M1686" t="s">
        <v>227</v>
      </c>
      <c r="N1686" t="s">
        <v>1526</v>
      </c>
      <c r="O1686">
        <v>37.17</v>
      </c>
      <c r="P1686">
        <v>9</v>
      </c>
      <c r="Q1686">
        <v>0</v>
      </c>
      <c r="R1686">
        <v>11.15</v>
      </c>
      <c r="S1686" s="1">
        <v>42576</v>
      </c>
      <c r="T1686">
        <v>2016</v>
      </c>
      <c r="U1686" s="1">
        <v>42576</v>
      </c>
    </row>
    <row r="1687" spans="1:21" x14ac:dyDescent="0.3">
      <c r="A1687" t="s">
        <v>5708</v>
      </c>
      <c r="B1687" t="s">
        <v>35</v>
      </c>
      <c r="C1687" t="s">
        <v>5709</v>
      </c>
      <c r="D1687" t="s">
        <v>5710</v>
      </c>
      <c r="E1687" t="s">
        <v>38</v>
      </c>
      <c r="F1687" t="s">
        <v>26</v>
      </c>
      <c r="G1687" t="s">
        <v>124</v>
      </c>
      <c r="H1687" t="s">
        <v>125</v>
      </c>
      <c r="I1687">
        <v>10009</v>
      </c>
      <c r="J1687" t="s">
        <v>126</v>
      </c>
      <c r="K1687" t="s">
        <v>5711</v>
      </c>
      <c r="L1687" t="s">
        <v>31</v>
      </c>
      <c r="M1687" t="s">
        <v>60</v>
      </c>
      <c r="N1687" t="s">
        <v>5712</v>
      </c>
      <c r="O1687">
        <v>11.21</v>
      </c>
      <c r="P1687">
        <v>1</v>
      </c>
      <c r="Q1687">
        <v>0</v>
      </c>
      <c r="R1687">
        <v>3.36</v>
      </c>
      <c r="S1687" s="1">
        <v>43052</v>
      </c>
      <c r="T1687">
        <v>2017</v>
      </c>
      <c r="U1687" s="1">
        <v>43057</v>
      </c>
    </row>
    <row r="1688" spans="1:21" x14ac:dyDescent="0.3">
      <c r="A1688" t="s">
        <v>5713</v>
      </c>
      <c r="B1688" t="s">
        <v>114</v>
      </c>
      <c r="C1688" t="s">
        <v>2004</v>
      </c>
      <c r="D1688" t="s">
        <v>2005</v>
      </c>
      <c r="E1688" t="s">
        <v>38</v>
      </c>
      <c r="F1688" t="s">
        <v>26</v>
      </c>
      <c r="G1688" t="s">
        <v>313</v>
      </c>
      <c r="H1688" t="s">
        <v>82</v>
      </c>
      <c r="I1688">
        <v>75220</v>
      </c>
      <c r="J1688" t="s">
        <v>58</v>
      </c>
      <c r="K1688" t="s">
        <v>3540</v>
      </c>
      <c r="L1688" t="s">
        <v>31</v>
      </c>
      <c r="M1688" t="s">
        <v>227</v>
      </c>
      <c r="N1688" t="s">
        <v>3541</v>
      </c>
      <c r="O1688">
        <v>45.04</v>
      </c>
      <c r="P1688">
        <v>2</v>
      </c>
      <c r="Q1688">
        <v>0.2</v>
      </c>
      <c r="R1688">
        <v>4.5</v>
      </c>
      <c r="S1688" s="1">
        <v>42136</v>
      </c>
      <c r="T1688">
        <v>2015</v>
      </c>
      <c r="U1688" s="1">
        <v>42167</v>
      </c>
    </row>
    <row r="1689" spans="1:21" x14ac:dyDescent="0.3">
      <c r="A1689" t="s">
        <v>5714</v>
      </c>
      <c r="B1689" t="s">
        <v>35</v>
      </c>
      <c r="C1689" t="s">
        <v>1355</v>
      </c>
      <c r="D1689" t="s">
        <v>1356</v>
      </c>
      <c r="E1689" t="s">
        <v>38</v>
      </c>
      <c r="F1689" t="s">
        <v>26</v>
      </c>
      <c r="G1689" t="s">
        <v>399</v>
      </c>
      <c r="H1689" t="s">
        <v>125</v>
      </c>
      <c r="I1689">
        <v>11561</v>
      </c>
      <c r="J1689" t="s">
        <v>126</v>
      </c>
      <c r="K1689" t="s">
        <v>5715</v>
      </c>
      <c r="L1689" t="s">
        <v>31</v>
      </c>
      <c r="M1689" t="s">
        <v>171</v>
      </c>
      <c r="N1689" t="s">
        <v>5716</v>
      </c>
      <c r="O1689">
        <v>8.74</v>
      </c>
      <c r="P1689">
        <v>2</v>
      </c>
      <c r="Q1689">
        <v>0</v>
      </c>
      <c r="R1689">
        <v>2.27</v>
      </c>
      <c r="S1689" s="1">
        <v>42693</v>
      </c>
      <c r="T1689">
        <v>2016</v>
      </c>
      <c r="U1689" s="1">
        <v>42699</v>
      </c>
    </row>
    <row r="1690" spans="1:21" x14ac:dyDescent="0.3">
      <c r="A1690" t="s">
        <v>5717</v>
      </c>
      <c r="B1690" t="s">
        <v>35</v>
      </c>
      <c r="C1690" t="s">
        <v>650</v>
      </c>
      <c r="D1690" t="s">
        <v>651</v>
      </c>
      <c r="E1690" t="s">
        <v>38</v>
      </c>
      <c r="F1690" t="s">
        <v>26</v>
      </c>
      <c r="G1690" t="s">
        <v>124</v>
      </c>
      <c r="H1690" t="s">
        <v>125</v>
      </c>
      <c r="I1690">
        <v>10024</v>
      </c>
      <c r="J1690" t="s">
        <v>126</v>
      </c>
      <c r="K1690" t="s">
        <v>5718</v>
      </c>
      <c r="L1690" t="s">
        <v>91</v>
      </c>
      <c r="M1690" t="s">
        <v>184</v>
      </c>
      <c r="N1690" t="s">
        <v>5719</v>
      </c>
      <c r="O1690">
        <v>7.88</v>
      </c>
      <c r="P1690">
        <v>4</v>
      </c>
      <c r="Q1690">
        <v>0</v>
      </c>
      <c r="R1690">
        <v>2.52</v>
      </c>
      <c r="S1690" s="1">
        <v>42927</v>
      </c>
      <c r="T1690">
        <v>2017</v>
      </c>
      <c r="U1690" s="1">
        <v>43050</v>
      </c>
    </row>
    <row r="1691" spans="1:21" x14ac:dyDescent="0.3">
      <c r="A1691" t="s">
        <v>5720</v>
      </c>
      <c r="B1691" t="s">
        <v>22</v>
      </c>
      <c r="C1691" t="s">
        <v>5527</v>
      </c>
      <c r="D1691" t="s">
        <v>5528</v>
      </c>
      <c r="E1691" t="s">
        <v>80</v>
      </c>
      <c r="F1691" t="s">
        <v>26</v>
      </c>
      <c r="G1691" t="s">
        <v>219</v>
      </c>
      <c r="H1691" t="s">
        <v>768</v>
      </c>
      <c r="I1691">
        <v>19711</v>
      </c>
      <c r="J1691" t="s">
        <v>126</v>
      </c>
      <c r="K1691" t="s">
        <v>4143</v>
      </c>
      <c r="L1691" t="s">
        <v>31</v>
      </c>
      <c r="M1691" t="s">
        <v>51</v>
      </c>
      <c r="N1691" t="s">
        <v>4144</v>
      </c>
      <c r="O1691">
        <v>299.52</v>
      </c>
      <c r="P1691">
        <v>9</v>
      </c>
      <c r="Q1691">
        <v>0</v>
      </c>
      <c r="R1691">
        <v>149.76</v>
      </c>
      <c r="S1691" s="1">
        <v>42868</v>
      </c>
      <c r="T1691">
        <v>2017</v>
      </c>
      <c r="U1691" s="1">
        <v>42873</v>
      </c>
    </row>
    <row r="1692" spans="1:21" x14ac:dyDescent="0.3">
      <c r="A1692" t="s">
        <v>5721</v>
      </c>
      <c r="B1692" t="s">
        <v>35</v>
      </c>
      <c r="C1692" t="s">
        <v>1011</v>
      </c>
      <c r="D1692" t="s">
        <v>1012</v>
      </c>
      <c r="E1692" t="s">
        <v>38</v>
      </c>
      <c r="F1692" t="s">
        <v>26</v>
      </c>
      <c r="G1692" t="s">
        <v>382</v>
      </c>
      <c r="H1692" t="s">
        <v>118</v>
      </c>
      <c r="I1692">
        <v>22204</v>
      </c>
      <c r="J1692" t="s">
        <v>41</v>
      </c>
      <c r="K1692" t="s">
        <v>5722</v>
      </c>
      <c r="L1692" t="s">
        <v>31</v>
      </c>
      <c r="M1692" t="s">
        <v>227</v>
      </c>
      <c r="N1692" t="s">
        <v>5723</v>
      </c>
      <c r="O1692">
        <v>7.7</v>
      </c>
      <c r="P1692">
        <v>2</v>
      </c>
      <c r="Q1692">
        <v>0</v>
      </c>
      <c r="R1692">
        <v>3.16</v>
      </c>
      <c r="S1692" s="1">
        <v>42407</v>
      </c>
      <c r="T1692">
        <v>2016</v>
      </c>
      <c r="U1692" s="1">
        <v>42589</v>
      </c>
    </row>
    <row r="1693" spans="1:21" x14ac:dyDescent="0.3">
      <c r="A1693" t="s">
        <v>5724</v>
      </c>
      <c r="B1693" t="s">
        <v>35</v>
      </c>
      <c r="C1693" t="s">
        <v>4585</v>
      </c>
      <c r="D1693" t="s">
        <v>4586</v>
      </c>
      <c r="E1693" t="s">
        <v>38</v>
      </c>
      <c r="F1693" t="s">
        <v>26</v>
      </c>
      <c r="G1693" t="s">
        <v>2655</v>
      </c>
      <c r="H1693" t="s">
        <v>118</v>
      </c>
      <c r="I1693">
        <v>23320</v>
      </c>
      <c r="J1693" t="s">
        <v>41</v>
      </c>
      <c r="K1693" t="s">
        <v>5725</v>
      </c>
      <c r="L1693" t="s">
        <v>31</v>
      </c>
      <c r="M1693" t="s">
        <v>43</v>
      </c>
      <c r="N1693" t="s">
        <v>5726</v>
      </c>
      <c r="O1693">
        <v>32.4</v>
      </c>
      <c r="P1693">
        <v>5</v>
      </c>
      <c r="Q1693">
        <v>0</v>
      </c>
      <c r="R1693">
        <v>15.55</v>
      </c>
      <c r="S1693" s="1">
        <v>41957</v>
      </c>
      <c r="T1693">
        <v>2014</v>
      </c>
      <c r="U1693" s="1">
        <v>41963</v>
      </c>
    </row>
    <row r="1694" spans="1:21" x14ac:dyDescent="0.3">
      <c r="A1694" t="s">
        <v>5727</v>
      </c>
      <c r="B1694" t="s">
        <v>114</v>
      </c>
      <c r="C1694" t="s">
        <v>2834</v>
      </c>
      <c r="D1694" t="s">
        <v>2835</v>
      </c>
      <c r="E1694" t="s">
        <v>38</v>
      </c>
      <c r="F1694" t="s">
        <v>26</v>
      </c>
      <c r="G1694" t="s">
        <v>27</v>
      </c>
      <c r="H1694" t="s">
        <v>28</v>
      </c>
      <c r="I1694">
        <v>90036</v>
      </c>
      <c r="J1694" t="s">
        <v>29</v>
      </c>
      <c r="K1694" t="s">
        <v>2775</v>
      </c>
      <c r="L1694" t="s">
        <v>31</v>
      </c>
      <c r="M1694" t="s">
        <v>171</v>
      </c>
      <c r="N1694" t="s">
        <v>2776</v>
      </c>
      <c r="O1694">
        <v>61.44</v>
      </c>
      <c r="P1694">
        <v>3</v>
      </c>
      <c r="Q1694">
        <v>0</v>
      </c>
      <c r="R1694">
        <v>16.59</v>
      </c>
      <c r="S1694" s="1">
        <v>43045</v>
      </c>
      <c r="T1694">
        <v>2017</v>
      </c>
      <c r="U1694" s="1">
        <v>43045</v>
      </c>
    </row>
    <row r="1695" spans="1:21" x14ac:dyDescent="0.3">
      <c r="A1695" t="s">
        <v>5728</v>
      </c>
      <c r="B1695" t="s">
        <v>35</v>
      </c>
      <c r="C1695" t="s">
        <v>3534</v>
      </c>
      <c r="D1695" t="s">
        <v>3535</v>
      </c>
      <c r="E1695" t="s">
        <v>38</v>
      </c>
      <c r="F1695" t="s">
        <v>26</v>
      </c>
      <c r="G1695" t="s">
        <v>2078</v>
      </c>
      <c r="H1695" t="s">
        <v>1250</v>
      </c>
      <c r="I1695">
        <v>35810</v>
      </c>
      <c r="J1695" t="s">
        <v>41</v>
      </c>
      <c r="K1695" t="s">
        <v>605</v>
      </c>
      <c r="L1695" t="s">
        <v>31</v>
      </c>
      <c r="M1695" t="s">
        <v>60</v>
      </c>
      <c r="N1695" t="s">
        <v>606</v>
      </c>
      <c r="O1695">
        <v>73.36</v>
      </c>
      <c r="P1695">
        <v>7</v>
      </c>
      <c r="Q1695">
        <v>0</v>
      </c>
      <c r="R1695">
        <v>19.809999999999999</v>
      </c>
      <c r="S1695" s="1">
        <v>42699</v>
      </c>
      <c r="T1695">
        <v>2016</v>
      </c>
      <c r="U1695" s="1">
        <v>42704</v>
      </c>
    </row>
    <row r="1696" spans="1:21" x14ac:dyDescent="0.3">
      <c r="A1696" t="s">
        <v>5729</v>
      </c>
      <c r="B1696" t="s">
        <v>35</v>
      </c>
      <c r="C1696" t="s">
        <v>548</v>
      </c>
      <c r="D1696" t="s">
        <v>549</v>
      </c>
      <c r="E1696" t="s">
        <v>38</v>
      </c>
      <c r="F1696" t="s">
        <v>26</v>
      </c>
      <c r="G1696" t="s">
        <v>3892</v>
      </c>
      <c r="H1696" t="s">
        <v>689</v>
      </c>
      <c r="I1696">
        <v>30605</v>
      </c>
      <c r="J1696" t="s">
        <v>41</v>
      </c>
      <c r="K1696" t="s">
        <v>5730</v>
      </c>
      <c r="L1696" t="s">
        <v>74</v>
      </c>
      <c r="M1696" t="s">
        <v>157</v>
      </c>
      <c r="N1696" t="s">
        <v>5731</v>
      </c>
      <c r="O1696">
        <v>186.54</v>
      </c>
      <c r="P1696">
        <v>3</v>
      </c>
      <c r="Q1696">
        <v>0</v>
      </c>
      <c r="R1696">
        <v>41.04</v>
      </c>
      <c r="S1696" s="1">
        <v>42608</v>
      </c>
      <c r="T1696">
        <v>2016</v>
      </c>
      <c r="U1696" s="1">
        <v>42612</v>
      </c>
    </row>
    <row r="1697" spans="1:21" x14ac:dyDescent="0.3">
      <c r="A1697" t="s">
        <v>5732</v>
      </c>
      <c r="B1697" t="s">
        <v>35</v>
      </c>
      <c r="C1697" t="s">
        <v>5733</v>
      </c>
      <c r="D1697" t="s">
        <v>5734</v>
      </c>
      <c r="E1697" t="s">
        <v>38</v>
      </c>
      <c r="F1697" t="s">
        <v>26</v>
      </c>
      <c r="G1697" t="s">
        <v>5735</v>
      </c>
      <c r="H1697" t="s">
        <v>103</v>
      </c>
      <c r="I1697">
        <v>34741</v>
      </c>
      <c r="J1697" t="s">
        <v>41</v>
      </c>
      <c r="K1697" t="s">
        <v>1797</v>
      </c>
      <c r="L1697" t="s">
        <v>91</v>
      </c>
      <c r="M1697" t="s">
        <v>92</v>
      </c>
      <c r="N1697" t="s">
        <v>1798</v>
      </c>
      <c r="O1697">
        <v>751.98</v>
      </c>
      <c r="P1697">
        <v>2</v>
      </c>
      <c r="Q1697">
        <v>0.2</v>
      </c>
      <c r="R1697">
        <v>84.6</v>
      </c>
      <c r="S1697" s="1">
        <v>42853</v>
      </c>
      <c r="T1697">
        <v>2017</v>
      </c>
      <c r="U1697" s="1">
        <v>42853</v>
      </c>
    </row>
    <row r="1698" spans="1:21" x14ac:dyDescent="0.3">
      <c r="A1698" t="s">
        <v>5736</v>
      </c>
      <c r="B1698" t="s">
        <v>114</v>
      </c>
      <c r="C1698" t="s">
        <v>1365</v>
      </c>
      <c r="D1698" t="s">
        <v>1366</v>
      </c>
      <c r="E1698" t="s">
        <v>80</v>
      </c>
      <c r="F1698" t="s">
        <v>26</v>
      </c>
      <c r="G1698" t="s">
        <v>48</v>
      </c>
      <c r="H1698" t="s">
        <v>49</v>
      </c>
      <c r="I1698">
        <v>98105</v>
      </c>
      <c r="J1698" t="s">
        <v>29</v>
      </c>
      <c r="K1698" t="s">
        <v>5737</v>
      </c>
      <c r="L1698" t="s">
        <v>91</v>
      </c>
      <c r="M1698" t="s">
        <v>92</v>
      </c>
      <c r="N1698" t="s">
        <v>5738</v>
      </c>
      <c r="O1698">
        <v>604.77</v>
      </c>
      <c r="P1698">
        <v>4</v>
      </c>
      <c r="Q1698">
        <v>0.2</v>
      </c>
      <c r="R1698">
        <v>60.48</v>
      </c>
      <c r="S1698" s="1">
        <v>42765</v>
      </c>
      <c r="T1698">
        <v>2017</v>
      </c>
      <c r="U1698" s="1">
        <v>42768</v>
      </c>
    </row>
    <row r="1699" spans="1:21" x14ac:dyDescent="0.3">
      <c r="A1699" t="s">
        <v>5739</v>
      </c>
      <c r="B1699" t="s">
        <v>22</v>
      </c>
      <c r="C1699" t="s">
        <v>4818</v>
      </c>
      <c r="D1699" t="s">
        <v>4819</v>
      </c>
      <c r="E1699" t="s">
        <v>25</v>
      </c>
      <c r="F1699" t="s">
        <v>26</v>
      </c>
      <c r="G1699" t="s">
        <v>319</v>
      </c>
      <c r="H1699" t="s">
        <v>28</v>
      </c>
      <c r="I1699">
        <v>95051</v>
      </c>
      <c r="J1699" t="s">
        <v>29</v>
      </c>
      <c r="K1699" t="s">
        <v>5740</v>
      </c>
      <c r="L1699" t="s">
        <v>31</v>
      </c>
      <c r="M1699" t="s">
        <v>51</v>
      </c>
      <c r="N1699" t="s">
        <v>5741</v>
      </c>
      <c r="O1699">
        <v>83.92</v>
      </c>
      <c r="P1699">
        <v>5</v>
      </c>
      <c r="Q1699">
        <v>0.2</v>
      </c>
      <c r="R1699">
        <v>31.47</v>
      </c>
      <c r="S1699" s="1">
        <v>41829</v>
      </c>
      <c r="T1699">
        <v>2014</v>
      </c>
      <c r="U1699" s="1">
        <v>41982</v>
      </c>
    </row>
    <row r="1700" spans="1:21" x14ac:dyDescent="0.3">
      <c r="A1700" t="s">
        <v>5742</v>
      </c>
      <c r="B1700" t="s">
        <v>35</v>
      </c>
      <c r="C1700" t="s">
        <v>765</v>
      </c>
      <c r="D1700" t="s">
        <v>766</v>
      </c>
      <c r="E1700" t="s">
        <v>38</v>
      </c>
      <c r="F1700" t="s">
        <v>26</v>
      </c>
      <c r="G1700" t="s">
        <v>27</v>
      </c>
      <c r="H1700" t="s">
        <v>28</v>
      </c>
      <c r="I1700">
        <v>90049</v>
      </c>
      <c r="J1700" t="s">
        <v>29</v>
      </c>
      <c r="K1700" t="s">
        <v>5743</v>
      </c>
      <c r="L1700" t="s">
        <v>74</v>
      </c>
      <c r="M1700" t="s">
        <v>75</v>
      </c>
      <c r="N1700" t="s">
        <v>5744</v>
      </c>
      <c r="O1700">
        <v>902.71</v>
      </c>
      <c r="P1700">
        <v>3</v>
      </c>
      <c r="Q1700">
        <v>0.2</v>
      </c>
      <c r="R1700">
        <v>33.85</v>
      </c>
      <c r="S1700" s="1">
        <v>42680</v>
      </c>
      <c r="T1700">
        <v>2016</v>
      </c>
      <c r="U1700" s="1">
        <v>42680</v>
      </c>
    </row>
    <row r="1701" spans="1:21" x14ac:dyDescent="0.3">
      <c r="A1701" t="s">
        <v>5745</v>
      </c>
      <c r="B1701" t="s">
        <v>35</v>
      </c>
      <c r="C1701" t="s">
        <v>1369</v>
      </c>
      <c r="D1701" t="s">
        <v>1370</v>
      </c>
      <c r="E1701" t="s">
        <v>80</v>
      </c>
      <c r="F1701" t="s">
        <v>26</v>
      </c>
      <c r="G1701" t="s">
        <v>1961</v>
      </c>
      <c r="H1701" t="s">
        <v>28</v>
      </c>
      <c r="I1701">
        <v>93727</v>
      </c>
      <c r="J1701" t="s">
        <v>29</v>
      </c>
      <c r="K1701" t="s">
        <v>5418</v>
      </c>
      <c r="L1701" t="s">
        <v>74</v>
      </c>
      <c r="M1701" t="s">
        <v>742</v>
      </c>
      <c r="N1701" t="s">
        <v>5419</v>
      </c>
      <c r="O1701">
        <v>120.67</v>
      </c>
      <c r="P1701">
        <v>2</v>
      </c>
      <c r="Q1701">
        <v>0.15</v>
      </c>
      <c r="R1701">
        <v>21.29</v>
      </c>
      <c r="S1701" s="1">
        <v>42660</v>
      </c>
      <c r="T1701">
        <v>2016</v>
      </c>
      <c r="U1701" s="1">
        <v>42664</v>
      </c>
    </row>
    <row r="1702" spans="1:21" x14ac:dyDescent="0.3">
      <c r="A1702" t="s">
        <v>5746</v>
      </c>
      <c r="B1702" t="s">
        <v>35</v>
      </c>
      <c r="C1702" t="s">
        <v>2552</v>
      </c>
      <c r="D1702" t="s">
        <v>2553</v>
      </c>
      <c r="E1702" t="s">
        <v>80</v>
      </c>
      <c r="F1702" t="s">
        <v>26</v>
      </c>
      <c r="G1702" t="s">
        <v>48</v>
      </c>
      <c r="H1702" t="s">
        <v>49</v>
      </c>
      <c r="I1702">
        <v>98105</v>
      </c>
      <c r="J1702" t="s">
        <v>29</v>
      </c>
      <c r="K1702" t="s">
        <v>2112</v>
      </c>
      <c r="L1702" t="s">
        <v>74</v>
      </c>
      <c r="M1702" t="s">
        <v>157</v>
      </c>
      <c r="N1702" t="s">
        <v>2113</v>
      </c>
      <c r="O1702">
        <v>82.26</v>
      </c>
      <c r="P1702">
        <v>3</v>
      </c>
      <c r="Q1702">
        <v>0</v>
      </c>
      <c r="R1702">
        <v>33.729999999999997</v>
      </c>
      <c r="S1702" s="1">
        <v>42698</v>
      </c>
      <c r="T1702">
        <v>2016</v>
      </c>
      <c r="U1702" s="1">
        <v>42698</v>
      </c>
    </row>
    <row r="1703" spans="1:21" x14ac:dyDescent="0.3">
      <c r="A1703" t="s">
        <v>5747</v>
      </c>
      <c r="B1703" t="s">
        <v>114</v>
      </c>
      <c r="C1703" t="s">
        <v>4815</v>
      </c>
      <c r="D1703" t="s">
        <v>4816</v>
      </c>
      <c r="E1703" t="s">
        <v>38</v>
      </c>
      <c r="F1703" t="s">
        <v>26</v>
      </c>
      <c r="G1703" t="s">
        <v>162</v>
      </c>
      <c r="H1703" t="s">
        <v>28</v>
      </c>
      <c r="I1703">
        <v>94110</v>
      </c>
      <c r="J1703" t="s">
        <v>29</v>
      </c>
      <c r="K1703" t="s">
        <v>5748</v>
      </c>
      <c r="L1703" t="s">
        <v>31</v>
      </c>
      <c r="M1703" t="s">
        <v>60</v>
      </c>
      <c r="N1703" t="s">
        <v>5749</v>
      </c>
      <c r="O1703">
        <v>29.74</v>
      </c>
      <c r="P1703">
        <v>1</v>
      </c>
      <c r="Q1703">
        <v>0</v>
      </c>
      <c r="R1703">
        <v>4.46</v>
      </c>
      <c r="S1703" s="1">
        <v>42654</v>
      </c>
      <c r="T1703">
        <v>2016</v>
      </c>
      <c r="U1703" s="1">
        <v>42687</v>
      </c>
    </row>
    <row r="1704" spans="1:21" x14ac:dyDescent="0.3">
      <c r="A1704" t="s">
        <v>5750</v>
      </c>
      <c r="B1704" t="s">
        <v>35</v>
      </c>
      <c r="C1704" t="s">
        <v>1402</v>
      </c>
      <c r="D1704" t="s">
        <v>1403</v>
      </c>
      <c r="E1704" t="s">
        <v>25</v>
      </c>
      <c r="F1704" t="s">
        <v>26</v>
      </c>
      <c r="G1704" t="s">
        <v>5751</v>
      </c>
      <c r="H1704" t="s">
        <v>103</v>
      </c>
      <c r="I1704">
        <v>33068</v>
      </c>
      <c r="J1704" t="s">
        <v>41</v>
      </c>
      <c r="K1704" t="s">
        <v>3624</v>
      </c>
      <c r="L1704" t="s">
        <v>31</v>
      </c>
      <c r="M1704" t="s">
        <v>171</v>
      </c>
      <c r="N1704" t="s">
        <v>3625</v>
      </c>
      <c r="O1704">
        <v>64.38</v>
      </c>
      <c r="P1704">
        <v>1</v>
      </c>
      <c r="Q1704">
        <v>0.2</v>
      </c>
      <c r="R1704">
        <v>8.0500000000000007</v>
      </c>
      <c r="S1704" s="1">
        <v>42815</v>
      </c>
      <c r="T1704">
        <v>2017</v>
      </c>
      <c r="U1704" s="1">
        <v>42821</v>
      </c>
    </row>
    <row r="1705" spans="1:21" x14ac:dyDescent="0.3">
      <c r="A1705" t="s">
        <v>5752</v>
      </c>
      <c r="B1705" t="s">
        <v>35</v>
      </c>
      <c r="C1705" t="s">
        <v>5753</v>
      </c>
      <c r="D1705" t="s">
        <v>5754</v>
      </c>
      <c r="E1705" t="s">
        <v>25</v>
      </c>
      <c r="F1705" t="s">
        <v>26</v>
      </c>
      <c r="G1705" t="s">
        <v>81</v>
      </c>
      <c r="H1705" t="s">
        <v>82</v>
      </c>
      <c r="I1705">
        <v>77036</v>
      </c>
      <c r="J1705" t="s">
        <v>58</v>
      </c>
      <c r="K1705" t="s">
        <v>1669</v>
      </c>
      <c r="L1705" t="s">
        <v>74</v>
      </c>
      <c r="M1705" t="s">
        <v>146</v>
      </c>
      <c r="N1705" t="s">
        <v>1670</v>
      </c>
      <c r="O1705">
        <v>241.5</v>
      </c>
      <c r="P1705">
        <v>4</v>
      </c>
      <c r="Q1705">
        <v>0.3</v>
      </c>
      <c r="R1705">
        <v>0</v>
      </c>
      <c r="S1705" s="1">
        <v>42584</v>
      </c>
      <c r="T1705">
        <v>2016</v>
      </c>
      <c r="U1705" s="1">
        <v>42584</v>
      </c>
    </row>
    <row r="1706" spans="1:21" x14ac:dyDescent="0.3">
      <c r="A1706" t="s">
        <v>5755</v>
      </c>
      <c r="B1706" t="s">
        <v>35</v>
      </c>
      <c r="C1706" t="s">
        <v>187</v>
      </c>
      <c r="D1706" t="s">
        <v>188</v>
      </c>
      <c r="E1706" t="s">
        <v>25</v>
      </c>
      <c r="F1706" t="s">
        <v>26</v>
      </c>
      <c r="G1706" t="s">
        <v>1661</v>
      </c>
      <c r="H1706" t="s">
        <v>28</v>
      </c>
      <c r="I1706">
        <v>94601</v>
      </c>
      <c r="J1706" t="s">
        <v>29</v>
      </c>
      <c r="K1706" t="s">
        <v>5756</v>
      </c>
      <c r="L1706" t="s">
        <v>31</v>
      </c>
      <c r="M1706" t="s">
        <v>51</v>
      </c>
      <c r="N1706" t="s">
        <v>5757</v>
      </c>
      <c r="O1706">
        <v>11.81</v>
      </c>
      <c r="P1706">
        <v>3</v>
      </c>
      <c r="Q1706">
        <v>0.2</v>
      </c>
      <c r="R1706">
        <v>4.13</v>
      </c>
      <c r="S1706" s="1">
        <v>42834</v>
      </c>
      <c r="T1706">
        <v>2017</v>
      </c>
      <c r="U1706" s="1">
        <v>42956</v>
      </c>
    </row>
    <row r="1707" spans="1:21" x14ac:dyDescent="0.3">
      <c r="A1707" t="s">
        <v>5758</v>
      </c>
      <c r="B1707" t="s">
        <v>35</v>
      </c>
      <c r="C1707" t="s">
        <v>5510</v>
      </c>
      <c r="D1707" t="s">
        <v>5511</v>
      </c>
      <c r="E1707" t="s">
        <v>25</v>
      </c>
      <c r="F1707" t="s">
        <v>26</v>
      </c>
      <c r="G1707" t="s">
        <v>3716</v>
      </c>
      <c r="H1707" t="s">
        <v>283</v>
      </c>
      <c r="I1707">
        <v>7050</v>
      </c>
      <c r="J1707" t="s">
        <v>126</v>
      </c>
      <c r="K1707" t="s">
        <v>5759</v>
      </c>
      <c r="L1707" t="s">
        <v>31</v>
      </c>
      <c r="M1707" t="s">
        <v>171</v>
      </c>
      <c r="N1707" t="s">
        <v>5760</v>
      </c>
      <c r="O1707">
        <v>76.12</v>
      </c>
      <c r="P1707">
        <v>2</v>
      </c>
      <c r="Q1707">
        <v>0</v>
      </c>
      <c r="R1707">
        <v>22.07</v>
      </c>
      <c r="S1707" s="1">
        <v>41650</v>
      </c>
      <c r="T1707">
        <v>2014</v>
      </c>
      <c r="U1707" s="1">
        <v>41770</v>
      </c>
    </row>
    <row r="1708" spans="1:21" x14ac:dyDescent="0.3">
      <c r="A1708" t="s">
        <v>5761</v>
      </c>
      <c r="B1708" t="s">
        <v>114</v>
      </c>
      <c r="C1708" t="s">
        <v>777</v>
      </c>
      <c r="D1708" t="s">
        <v>778</v>
      </c>
      <c r="E1708" t="s">
        <v>80</v>
      </c>
      <c r="F1708" t="s">
        <v>26</v>
      </c>
      <c r="G1708" t="s">
        <v>294</v>
      </c>
      <c r="H1708" t="s">
        <v>220</v>
      </c>
      <c r="I1708">
        <v>44312</v>
      </c>
      <c r="J1708" t="s">
        <v>126</v>
      </c>
      <c r="K1708" t="s">
        <v>725</v>
      </c>
      <c r="L1708" t="s">
        <v>31</v>
      </c>
      <c r="M1708" t="s">
        <v>350</v>
      </c>
      <c r="N1708" t="s">
        <v>726</v>
      </c>
      <c r="O1708">
        <v>17.18</v>
      </c>
      <c r="P1708">
        <v>6</v>
      </c>
      <c r="Q1708">
        <v>0.2</v>
      </c>
      <c r="R1708">
        <v>6.23</v>
      </c>
      <c r="S1708" s="1">
        <v>42731</v>
      </c>
      <c r="T1708">
        <v>2016</v>
      </c>
      <c r="U1708" s="1">
        <v>42734</v>
      </c>
    </row>
    <row r="1709" spans="1:21" x14ac:dyDescent="0.3">
      <c r="A1709" t="s">
        <v>5762</v>
      </c>
      <c r="B1709" t="s">
        <v>35</v>
      </c>
      <c r="C1709" t="s">
        <v>5763</v>
      </c>
      <c r="D1709" t="s">
        <v>5764</v>
      </c>
      <c r="E1709" t="s">
        <v>80</v>
      </c>
      <c r="F1709" t="s">
        <v>26</v>
      </c>
      <c r="G1709" t="s">
        <v>5765</v>
      </c>
      <c r="H1709" t="s">
        <v>265</v>
      </c>
      <c r="I1709">
        <v>6810</v>
      </c>
      <c r="J1709" t="s">
        <v>126</v>
      </c>
      <c r="K1709" t="s">
        <v>1429</v>
      </c>
      <c r="L1709" t="s">
        <v>74</v>
      </c>
      <c r="M1709" t="s">
        <v>157</v>
      </c>
      <c r="N1709" t="s">
        <v>1430</v>
      </c>
      <c r="O1709">
        <v>27.46</v>
      </c>
      <c r="P1709">
        <v>2</v>
      </c>
      <c r="Q1709">
        <v>0</v>
      </c>
      <c r="R1709">
        <v>9.89</v>
      </c>
      <c r="S1709" s="1">
        <v>43092</v>
      </c>
      <c r="T1709">
        <v>2017</v>
      </c>
      <c r="U1709" s="1">
        <v>43099</v>
      </c>
    </row>
    <row r="1710" spans="1:21" x14ac:dyDescent="0.3">
      <c r="A1710" t="s">
        <v>5766</v>
      </c>
      <c r="B1710" t="s">
        <v>724</v>
      </c>
      <c r="C1710" t="s">
        <v>1111</v>
      </c>
      <c r="D1710" t="s">
        <v>1112</v>
      </c>
      <c r="E1710" t="s">
        <v>38</v>
      </c>
      <c r="F1710" t="s">
        <v>26</v>
      </c>
      <c r="G1710" t="s">
        <v>457</v>
      </c>
      <c r="H1710" t="s">
        <v>40</v>
      </c>
      <c r="I1710">
        <v>28403</v>
      </c>
      <c r="J1710" t="s">
        <v>41</v>
      </c>
      <c r="K1710" t="s">
        <v>5767</v>
      </c>
      <c r="L1710" t="s">
        <v>31</v>
      </c>
      <c r="M1710" t="s">
        <v>43</v>
      </c>
      <c r="N1710" t="s">
        <v>5768</v>
      </c>
      <c r="O1710">
        <v>310.69</v>
      </c>
      <c r="P1710">
        <v>7</v>
      </c>
      <c r="Q1710">
        <v>0.2</v>
      </c>
      <c r="R1710">
        <v>108.74</v>
      </c>
      <c r="S1710" s="1">
        <v>41820</v>
      </c>
      <c r="T1710">
        <v>2014</v>
      </c>
      <c r="U1710" s="1">
        <v>41820</v>
      </c>
    </row>
    <row r="1711" spans="1:21" x14ac:dyDescent="0.3">
      <c r="A1711" t="s">
        <v>5769</v>
      </c>
      <c r="B1711" t="s">
        <v>35</v>
      </c>
      <c r="C1711" t="s">
        <v>1678</v>
      </c>
      <c r="D1711" t="s">
        <v>1679</v>
      </c>
      <c r="E1711" t="s">
        <v>38</v>
      </c>
      <c r="F1711" t="s">
        <v>26</v>
      </c>
      <c r="G1711" t="s">
        <v>2898</v>
      </c>
      <c r="H1711" t="s">
        <v>604</v>
      </c>
      <c r="I1711">
        <v>85301</v>
      </c>
      <c r="J1711" t="s">
        <v>29</v>
      </c>
      <c r="K1711" t="s">
        <v>2668</v>
      </c>
      <c r="L1711" t="s">
        <v>31</v>
      </c>
      <c r="M1711" t="s">
        <v>60</v>
      </c>
      <c r="N1711" t="s">
        <v>2669</v>
      </c>
      <c r="O1711">
        <v>10.74</v>
      </c>
      <c r="P1711">
        <v>1</v>
      </c>
      <c r="Q1711">
        <v>0.2</v>
      </c>
      <c r="R1711">
        <v>0.81</v>
      </c>
      <c r="S1711" s="1">
        <v>42107</v>
      </c>
      <c r="T1711">
        <v>2015</v>
      </c>
      <c r="U1711" s="1">
        <v>42112</v>
      </c>
    </row>
    <row r="1712" spans="1:21" x14ac:dyDescent="0.3">
      <c r="A1712" t="s">
        <v>5770</v>
      </c>
      <c r="B1712" t="s">
        <v>35</v>
      </c>
      <c r="C1712" t="s">
        <v>2890</v>
      </c>
      <c r="D1712" t="s">
        <v>2891</v>
      </c>
      <c r="E1712" t="s">
        <v>25</v>
      </c>
      <c r="F1712" t="s">
        <v>26</v>
      </c>
      <c r="G1712" t="s">
        <v>27</v>
      </c>
      <c r="H1712" t="s">
        <v>28</v>
      </c>
      <c r="I1712">
        <v>90036</v>
      </c>
      <c r="J1712" t="s">
        <v>29</v>
      </c>
      <c r="K1712" t="s">
        <v>4160</v>
      </c>
      <c r="L1712" t="s">
        <v>31</v>
      </c>
      <c r="M1712" t="s">
        <v>43</v>
      </c>
      <c r="N1712" t="s">
        <v>4161</v>
      </c>
      <c r="O1712">
        <v>105.52</v>
      </c>
      <c r="P1712">
        <v>4</v>
      </c>
      <c r="Q1712">
        <v>0</v>
      </c>
      <c r="R1712">
        <v>48.54</v>
      </c>
      <c r="S1712" s="1">
        <v>42371</v>
      </c>
      <c r="T1712">
        <v>2016</v>
      </c>
      <c r="U1712" s="1">
        <v>42553</v>
      </c>
    </row>
    <row r="1713" spans="1:21" x14ac:dyDescent="0.3">
      <c r="A1713" t="s">
        <v>5771</v>
      </c>
      <c r="B1713" t="s">
        <v>35</v>
      </c>
      <c r="C1713" t="s">
        <v>257</v>
      </c>
      <c r="D1713" t="s">
        <v>258</v>
      </c>
      <c r="E1713" t="s">
        <v>80</v>
      </c>
      <c r="F1713" t="s">
        <v>26</v>
      </c>
      <c r="G1713" t="s">
        <v>5630</v>
      </c>
      <c r="H1713" t="s">
        <v>28</v>
      </c>
      <c r="I1713">
        <v>92404</v>
      </c>
      <c r="J1713" t="s">
        <v>29</v>
      </c>
      <c r="K1713" t="s">
        <v>1544</v>
      </c>
      <c r="L1713" t="s">
        <v>31</v>
      </c>
      <c r="M1713" t="s">
        <v>51</v>
      </c>
      <c r="N1713" t="s">
        <v>1545</v>
      </c>
      <c r="O1713">
        <v>110.53</v>
      </c>
      <c r="P1713">
        <v>4</v>
      </c>
      <c r="Q1713">
        <v>0.2</v>
      </c>
      <c r="R1713">
        <v>38.68</v>
      </c>
      <c r="S1713" s="1">
        <v>42320</v>
      </c>
      <c r="T1713">
        <v>2015</v>
      </c>
      <c r="U1713" s="1">
        <v>42355</v>
      </c>
    </row>
    <row r="1714" spans="1:21" x14ac:dyDescent="0.3">
      <c r="A1714" t="s">
        <v>5772</v>
      </c>
      <c r="B1714" t="s">
        <v>22</v>
      </c>
      <c r="C1714" t="s">
        <v>1678</v>
      </c>
      <c r="D1714" t="s">
        <v>1679</v>
      </c>
      <c r="E1714" t="s">
        <v>38</v>
      </c>
      <c r="F1714" t="s">
        <v>26</v>
      </c>
      <c r="G1714" t="s">
        <v>1944</v>
      </c>
      <c r="H1714" t="s">
        <v>118</v>
      </c>
      <c r="I1714">
        <v>24153</v>
      </c>
      <c r="J1714" t="s">
        <v>41</v>
      </c>
      <c r="K1714" t="s">
        <v>1384</v>
      </c>
      <c r="L1714" t="s">
        <v>31</v>
      </c>
      <c r="M1714" t="s">
        <v>227</v>
      </c>
      <c r="N1714" t="s">
        <v>1385</v>
      </c>
      <c r="O1714">
        <v>27.86</v>
      </c>
      <c r="P1714">
        <v>7</v>
      </c>
      <c r="Q1714">
        <v>0</v>
      </c>
      <c r="R1714">
        <v>9.19</v>
      </c>
      <c r="S1714" s="1">
        <v>42618</v>
      </c>
      <c r="T1714">
        <v>2016</v>
      </c>
      <c r="U1714" s="1">
        <v>42709</v>
      </c>
    </row>
    <row r="1715" spans="1:21" x14ac:dyDescent="0.3">
      <c r="A1715" t="s">
        <v>5773</v>
      </c>
      <c r="B1715" t="s">
        <v>35</v>
      </c>
      <c r="C1715" t="s">
        <v>2619</v>
      </c>
      <c r="D1715" t="s">
        <v>2620</v>
      </c>
      <c r="E1715" t="s">
        <v>80</v>
      </c>
      <c r="F1715" t="s">
        <v>26</v>
      </c>
      <c r="G1715" t="s">
        <v>3767</v>
      </c>
      <c r="H1715" t="s">
        <v>1140</v>
      </c>
      <c r="I1715">
        <v>52302</v>
      </c>
      <c r="J1715" t="s">
        <v>58</v>
      </c>
      <c r="K1715" t="s">
        <v>3066</v>
      </c>
      <c r="L1715" t="s">
        <v>31</v>
      </c>
      <c r="M1715" t="s">
        <v>43</v>
      </c>
      <c r="N1715" t="s">
        <v>84</v>
      </c>
      <c r="O1715">
        <v>106.32</v>
      </c>
      <c r="P1715">
        <v>3</v>
      </c>
      <c r="Q1715">
        <v>0</v>
      </c>
      <c r="R1715">
        <v>49.97</v>
      </c>
      <c r="S1715" s="1">
        <v>42890</v>
      </c>
      <c r="T1715">
        <v>2017</v>
      </c>
      <c r="U1715" s="1">
        <v>43073</v>
      </c>
    </row>
    <row r="1716" spans="1:21" x14ac:dyDescent="0.3">
      <c r="A1716" t="s">
        <v>5774</v>
      </c>
      <c r="B1716" t="s">
        <v>114</v>
      </c>
      <c r="C1716" t="s">
        <v>1247</v>
      </c>
      <c r="D1716" t="s">
        <v>1248</v>
      </c>
      <c r="E1716" t="s">
        <v>38</v>
      </c>
      <c r="F1716" t="s">
        <v>26</v>
      </c>
      <c r="G1716" t="s">
        <v>4158</v>
      </c>
      <c r="H1716" t="s">
        <v>110</v>
      </c>
      <c r="I1716">
        <v>48066</v>
      </c>
      <c r="J1716" t="s">
        <v>58</v>
      </c>
      <c r="K1716" t="s">
        <v>5775</v>
      </c>
      <c r="L1716" t="s">
        <v>31</v>
      </c>
      <c r="M1716" t="s">
        <v>446</v>
      </c>
      <c r="N1716" t="s">
        <v>5776</v>
      </c>
      <c r="O1716">
        <v>4.3600000000000003</v>
      </c>
      <c r="P1716">
        <v>2</v>
      </c>
      <c r="Q1716">
        <v>0</v>
      </c>
      <c r="R1716">
        <v>0.17</v>
      </c>
      <c r="S1716" s="1">
        <v>43062</v>
      </c>
      <c r="T1716">
        <v>2017</v>
      </c>
      <c r="U1716" s="1">
        <v>43064</v>
      </c>
    </row>
    <row r="1717" spans="1:21" x14ac:dyDescent="0.3">
      <c r="A1717" t="s">
        <v>5777</v>
      </c>
      <c r="B1717" t="s">
        <v>35</v>
      </c>
      <c r="C1717" t="s">
        <v>5778</v>
      </c>
      <c r="D1717" t="s">
        <v>5779</v>
      </c>
      <c r="E1717" t="s">
        <v>38</v>
      </c>
      <c r="F1717" t="s">
        <v>26</v>
      </c>
      <c r="G1717" t="s">
        <v>2748</v>
      </c>
      <c r="H1717" t="s">
        <v>169</v>
      </c>
      <c r="I1717">
        <v>55124</v>
      </c>
      <c r="J1717" t="s">
        <v>58</v>
      </c>
      <c r="K1717" t="s">
        <v>2738</v>
      </c>
      <c r="L1717" t="s">
        <v>31</v>
      </c>
      <c r="M1717" t="s">
        <v>60</v>
      </c>
      <c r="N1717" t="s">
        <v>2739</v>
      </c>
      <c r="O1717">
        <v>129.30000000000001</v>
      </c>
      <c r="P1717">
        <v>2</v>
      </c>
      <c r="Q1717">
        <v>0</v>
      </c>
      <c r="R1717">
        <v>6.47</v>
      </c>
      <c r="S1717" s="1">
        <v>41728</v>
      </c>
      <c r="T1717">
        <v>2014</v>
      </c>
      <c r="U1717" s="1">
        <v>41763</v>
      </c>
    </row>
    <row r="1718" spans="1:21" x14ac:dyDescent="0.3">
      <c r="A1718" t="s">
        <v>5780</v>
      </c>
      <c r="B1718" t="s">
        <v>35</v>
      </c>
      <c r="C1718" t="s">
        <v>2971</v>
      </c>
      <c r="D1718" t="s">
        <v>2972</v>
      </c>
      <c r="E1718" t="s">
        <v>25</v>
      </c>
      <c r="F1718" t="s">
        <v>26</v>
      </c>
      <c r="G1718" t="s">
        <v>2530</v>
      </c>
      <c r="H1718" t="s">
        <v>965</v>
      </c>
      <c r="I1718">
        <v>21215</v>
      </c>
      <c r="J1718" t="s">
        <v>126</v>
      </c>
      <c r="K1718" t="s">
        <v>2112</v>
      </c>
      <c r="L1718" t="s">
        <v>74</v>
      </c>
      <c r="M1718" t="s">
        <v>157</v>
      </c>
      <c r="N1718" t="s">
        <v>2113</v>
      </c>
      <c r="O1718">
        <v>274.2</v>
      </c>
      <c r="P1718">
        <v>10</v>
      </c>
      <c r="Q1718">
        <v>0</v>
      </c>
      <c r="R1718">
        <v>112.42</v>
      </c>
      <c r="S1718" s="1">
        <v>42958</v>
      </c>
      <c r="T1718">
        <v>2017</v>
      </c>
      <c r="U1718" s="1">
        <v>43052</v>
      </c>
    </row>
    <row r="1719" spans="1:21" x14ac:dyDescent="0.3">
      <c r="A1719" t="s">
        <v>5781</v>
      </c>
      <c r="B1719" t="s">
        <v>35</v>
      </c>
      <c r="C1719" t="s">
        <v>2323</v>
      </c>
      <c r="D1719" t="s">
        <v>2324</v>
      </c>
      <c r="E1719" t="s">
        <v>38</v>
      </c>
      <c r="F1719" t="s">
        <v>26</v>
      </c>
      <c r="G1719" t="s">
        <v>438</v>
      </c>
      <c r="H1719" t="s">
        <v>439</v>
      </c>
      <c r="I1719">
        <v>89115</v>
      </c>
      <c r="J1719" t="s">
        <v>29</v>
      </c>
      <c r="K1719" t="s">
        <v>3948</v>
      </c>
      <c r="L1719" t="s">
        <v>31</v>
      </c>
      <c r="M1719" t="s">
        <v>51</v>
      </c>
      <c r="N1719" t="s">
        <v>3949</v>
      </c>
      <c r="O1719">
        <v>45.58</v>
      </c>
      <c r="P1719">
        <v>11</v>
      </c>
      <c r="Q1719">
        <v>0.2</v>
      </c>
      <c r="R1719">
        <v>16.52</v>
      </c>
      <c r="S1719" s="1">
        <v>42267</v>
      </c>
      <c r="T1719">
        <v>2015</v>
      </c>
      <c r="U1719" s="1">
        <v>42273</v>
      </c>
    </row>
    <row r="1720" spans="1:21" x14ac:dyDescent="0.3">
      <c r="A1720" t="s">
        <v>5782</v>
      </c>
      <c r="B1720" t="s">
        <v>35</v>
      </c>
      <c r="C1720" t="s">
        <v>1065</v>
      </c>
      <c r="D1720" t="s">
        <v>1066</v>
      </c>
      <c r="E1720" t="s">
        <v>38</v>
      </c>
      <c r="F1720" t="s">
        <v>26</v>
      </c>
      <c r="G1720" t="s">
        <v>730</v>
      </c>
      <c r="H1720" t="s">
        <v>220</v>
      </c>
      <c r="I1720">
        <v>44105</v>
      </c>
      <c r="J1720" t="s">
        <v>126</v>
      </c>
      <c r="K1720" t="s">
        <v>4044</v>
      </c>
      <c r="L1720" t="s">
        <v>91</v>
      </c>
      <c r="M1720" t="s">
        <v>184</v>
      </c>
      <c r="N1720" t="s">
        <v>4045</v>
      </c>
      <c r="O1720">
        <v>25.49</v>
      </c>
      <c r="P1720">
        <v>2</v>
      </c>
      <c r="Q1720">
        <v>0.2</v>
      </c>
      <c r="R1720">
        <v>4.46</v>
      </c>
      <c r="S1720" s="1">
        <v>42289</v>
      </c>
      <c r="T1720">
        <v>2015</v>
      </c>
      <c r="U1720" s="1">
        <v>42354</v>
      </c>
    </row>
    <row r="1721" spans="1:21" x14ac:dyDescent="0.3">
      <c r="A1721" t="s">
        <v>5783</v>
      </c>
      <c r="B1721" t="s">
        <v>35</v>
      </c>
      <c r="C1721" t="s">
        <v>5784</v>
      </c>
      <c r="D1721" t="s">
        <v>5785</v>
      </c>
      <c r="E1721" t="s">
        <v>38</v>
      </c>
      <c r="F1721" t="s">
        <v>26</v>
      </c>
      <c r="G1721" t="s">
        <v>48</v>
      </c>
      <c r="H1721" t="s">
        <v>49</v>
      </c>
      <c r="I1721">
        <v>98105</v>
      </c>
      <c r="J1721" t="s">
        <v>29</v>
      </c>
      <c r="K1721" t="s">
        <v>3576</v>
      </c>
      <c r="L1721" t="s">
        <v>31</v>
      </c>
      <c r="M1721" t="s">
        <v>51</v>
      </c>
      <c r="N1721" t="s">
        <v>3577</v>
      </c>
      <c r="O1721">
        <v>136.96</v>
      </c>
      <c r="P1721">
        <v>4</v>
      </c>
      <c r="Q1721">
        <v>0.2</v>
      </c>
      <c r="R1721">
        <v>51.36</v>
      </c>
      <c r="S1721" s="1">
        <v>41787</v>
      </c>
      <c r="T1721">
        <v>2014</v>
      </c>
      <c r="U1721" s="1">
        <v>41787</v>
      </c>
    </row>
    <row r="1722" spans="1:21" x14ac:dyDescent="0.3">
      <c r="A1722" t="s">
        <v>5786</v>
      </c>
      <c r="B1722" t="s">
        <v>22</v>
      </c>
      <c r="C1722" t="s">
        <v>4185</v>
      </c>
      <c r="D1722" t="s">
        <v>4186</v>
      </c>
      <c r="E1722" t="s">
        <v>25</v>
      </c>
      <c r="F1722" t="s">
        <v>26</v>
      </c>
      <c r="G1722" t="s">
        <v>330</v>
      </c>
      <c r="H1722" t="s">
        <v>89</v>
      </c>
      <c r="I1722">
        <v>60623</v>
      </c>
      <c r="J1722" t="s">
        <v>58</v>
      </c>
      <c r="K1722" t="s">
        <v>5787</v>
      </c>
      <c r="L1722" t="s">
        <v>91</v>
      </c>
      <c r="M1722" t="s">
        <v>92</v>
      </c>
      <c r="N1722" t="s">
        <v>5788</v>
      </c>
      <c r="O1722">
        <v>49.62</v>
      </c>
      <c r="P1722">
        <v>2</v>
      </c>
      <c r="Q1722">
        <v>0.2</v>
      </c>
      <c r="R1722">
        <v>4.96</v>
      </c>
      <c r="S1722" s="1">
        <v>42808</v>
      </c>
      <c r="T1722">
        <v>2017</v>
      </c>
      <c r="U1722" s="1">
        <v>42811</v>
      </c>
    </row>
    <row r="1723" spans="1:21" x14ac:dyDescent="0.3">
      <c r="A1723" t="s">
        <v>5789</v>
      </c>
      <c r="B1723" t="s">
        <v>35</v>
      </c>
      <c r="C1723" t="s">
        <v>2838</v>
      </c>
      <c r="D1723" t="s">
        <v>2839</v>
      </c>
      <c r="E1723" t="s">
        <v>38</v>
      </c>
      <c r="F1723" t="s">
        <v>26</v>
      </c>
      <c r="G1723" t="s">
        <v>619</v>
      </c>
      <c r="H1723" t="s">
        <v>604</v>
      </c>
      <c r="I1723">
        <v>85705</v>
      </c>
      <c r="J1723" t="s">
        <v>29</v>
      </c>
      <c r="K1723" t="s">
        <v>4160</v>
      </c>
      <c r="L1723" t="s">
        <v>31</v>
      </c>
      <c r="M1723" t="s">
        <v>43</v>
      </c>
      <c r="N1723" t="s">
        <v>4161</v>
      </c>
      <c r="O1723">
        <v>84.42</v>
      </c>
      <c r="P1723">
        <v>4</v>
      </c>
      <c r="Q1723">
        <v>0.2</v>
      </c>
      <c r="R1723">
        <v>27.44</v>
      </c>
      <c r="S1723" s="1">
        <v>42891</v>
      </c>
      <c r="T1723">
        <v>2017</v>
      </c>
      <c r="U1723" s="1">
        <v>43013</v>
      </c>
    </row>
    <row r="1724" spans="1:21" x14ac:dyDescent="0.3">
      <c r="A1724" t="s">
        <v>5790</v>
      </c>
      <c r="B1724" t="s">
        <v>114</v>
      </c>
      <c r="C1724" t="s">
        <v>2822</v>
      </c>
      <c r="D1724" t="s">
        <v>2823</v>
      </c>
      <c r="E1724" t="s">
        <v>38</v>
      </c>
      <c r="F1724" t="s">
        <v>26</v>
      </c>
      <c r="G1724" t="s">
        <v>162</v>
      </c>
      <c r="H1724" t="s">
        <v>28</v>
      </c>
      <c r="I1724">
        <v>94122</v>
      </c>
      <c r="J1724" t="s">
        <v>29</v>
      </c>
      <c r="K1724" t="s">
        <v>5791</v>
      </c>
      <c r="L1724" t="s">
        <v>91</v>
      </c>
      <c r="M1724" t="s">
        <v>92</v>
      </c>
      <c r="N1724" t="s">
        <v>5792</v>
      </c>
      <c r="O1724">
        <v>1679.96</v>
      </c>
      <c r="P1724">
        <v>5</v>
      </c>
      <c r="Q1724">
        <v>0.2</v>
      </c>
      <c r="R1724">
        <v>126</v>
      </c>
      <c r="S1724" s="1">
        <v>41757</v>
      </c>
      <c r="T1724">
        <v>2014</v>
      </c>
      <c r="U1724" s="1">
        <v>41759</v>
      </c>
    </row>
    <row r="1725" spans="1:21" x14ac:dyDescent="0.3">
      <c r="A1725" t="s">
        <v>5793</v>
      </c>
      <c r="B1725" t="s">
        <v>35</v>
      </c>
      <c r="C1725" t="s">
        <v>3951</v>
      </c>
      <c r="D1725" t="s">
        <v>3952</v>
      </c>
      <c r="E1725" t="s">
        <v>25</v>
      </c>
      <c r="F1725" t="s">
        <v>26</v>
      </c>
      <c r="G1725" t="s">
        <v>27</v>
      </c>
      <c r="H1725" t="s">
        <v>28</v>
      </c>
      <c r="I1725">
        <v>90049</v>
      </c>
      <c r="J1725" t="s">
        <v>29</v>
      </c>
      <c r="K1725" t="s">
        <v>308</v>
      </c>
      <c r="L1725" t="s">
        <v>91</v>
      </c>
      <c r="M1725" t="s">
        <v>92</v>
      </c>
      <c r="N1725" t="s">
        <v>309</v>
      </c>
      <c r="O1725">
        <v>222.38</v>
      </c>
      <c r="P1725">
        <v>2</v>
      </c>
      <c r="Q1725">
        <v>0.2</v>
      </c>
      <c r="R1725">
        <v>22.24</v>
      </c>
      <c r="S1725" s="1">
        <v>42512</v>
      </c>
      <c r="T1725">
        <v>2016</v>
      </c>
      <c r="U1725" s="1">
        <v>42519</v>
      </c>
    </row>
    <row r="1726" spans="1:21" x14ac:dyDescent="0.3">
      <c r="A1726" t="s">
        <v>5794</v>
      </c>
      <c r="B1726" t="s">
        <v>22</v>
      </c>
      <c r="C1726" t="s">
        <v>2129</v>
      </c>
      <c r="D1726" t="s">
        <v>2130</v>
      </c>
      <c r="E1726" t="s">
        <v>38</v>
      </c>
      <c r="F1726" t="s">
        <v>26</v>
      </c>
      <c r="G1726" t="s">
        <v>5795</v>
      </c>
      <c r="H1726" t="s">
        <v>110</v>
      </c>
      <c r="I1726">
        <v>49423</v>
      </c>
      <c r="J1726" t="s">
        <v>58</v>
      </c>
      <c r="K1726" t="s">
        <v>5796</v>
      </c>
      <c r="L1726" t="s">
        <v>31</v>
      </c>
      <c r="M1726" t="s">
        <v>32</v>
      </c>
      <c r="N1726" t="s">
        <v>5797</v>
      </c>
      <c r="O1726">
        <v>7.5</v>
      </c>
      <c r="P1726">
        <v>2</v>
      </c>
      <c r="Q1726">
        <v>0</v>
      </c>
      <c r="R1726">
        <v>3.6</v>
      </c>
      <c r="S1726" s="1">
        <v>42072</v>
      </c>
      <c r="T1726">
        <v>2015</v>
      </c>
      <c r="U1726" s="1">
        <v>42194</v>
      </c>
    </row>
    <row r="1727" spans="1:21" x14ac:dyDescent="0.3">
      <c r="A1727" t="s">
        <v>5798</v>
      </c>
      <c r="B1727" t="s">
        <v>35</v>
      </c>
      <c r="C1727" t="s">
        <v>5010</v>
      </c>
      <c r="D1727" t="s">
        <v>5011</v>
      </c>
      <c r="E1727" t="s">
        <v>80</v>
      </c>
      <c r="F1727" t="s">
        <v>26</v>
      </c>
      <c r="G1727" t="s">
        <v>3711</v>
      </c>
      <c r="H1727" t="s">
        <v>248</v>
      </c>
      <c r="I1727">
        <v>87105</v>
      </c>
      <c r="J1727" t="s">
        <v>29</v>
      </c>
      <c r="K1727" t="s">
        <v>5799</v>
      </c>
      <c r="L1727" t="s">
        <v>91</v>
      </c>
      <c r="M1727" t="s">
        <v>92</v>
      </c>
      <c r="N1727" t="s">
        <v>5800</v>
      </c>
      <c r="O1727">
        <v>302.38</v>
      </c>
      <c r="P1727">
        <v>3</v>
      </c>
      <c r="Q1727">
        <v>0.2</v>
      </c>
      <c r="R1727">
        <v>22.68</v>
      </c>
      <c r="S1727" s="1">
        <v>41726</v>
      </c>
      <c r="T1727">
        <v>2014</v>
      </c>
      <c r="U1727" s="1">
        <v>41726</v>
      </c>
    </row>
    <row r="1728" spans="1:21" x14ac:dyDescent="0.3">
      <c r="A1728" t="s">
        <v>5801</v>
      </c>
      <c r="B1728" t="s">
        <v>35</v>
      </c>
      <c r="C1728" t="s">
        <v>5600</v>
      </c>
      <c r="D1728" t="s">
        <v>5601</v>
      </c>
      <c r="E1728" t="s">
        <v>38</v>
      </c>
      <c r="F1728" t="s">
        <v>26</v>
      </c>
      <c r="G1728" t="s">
        <v>124</v>
      </c>
      <c r="H1728" t="s">
        <v>125</v>
      </c>
      <c r="I1728">
        <v>10024</v>
      </c>
      <c r="J1728" t="s">
        <v>126</v>
      </c>
      <c r="K1728" t="s">
        <v>3061</v>
      </c>
      <c r="L1728" t="s">
        <v>31</v>
      </c>
      <c r="M1728" t="s">
        <v>60</v>
      </c>
      <c r="N1728" t="s">
        <v>3062</v>
      </c>
      <c r="O1728">
        <v>17.940000000000001</v>
      </c>
      <c r="P1728">
        <v>3</v>
      </c>
      <c r="Q1728">
        <v>0</v>
      </c>
      <c r="R1728">
        <v>3.05</v>
      </c>
      <c r="S1728" s="1">
        <v>42251</v>
      </c>
      <c r="T1728">
        <v>2015</v>
      </c>
      <c r="U1728" s="1">
        <v>42251</v>
      </c>
    </row>
    <row r="1729" spans="1:21" x14ac:dyDescent="0.3">
      <c r="A1729" t="s">
        <v>5802</v>
      </c>
      <c r="B1729" t="s">
        <v>35</v>
      </c>
      <c r="C1729" t="s">
        <v>1556</v>
      </c>
      <c r="D1729" t="s">
        <v>1557</v>
      </c>
      <c r="E1729" t="s">
        <v>38</v>
      </c>
      <c r="F1729" t="s">
        <v>26</v>
      </c>
      <c r="G1729" t="s">
        <v>990</v>
      </c>
      <c r="H1729" t="s">
        <v>265</v>
      </c>
      <c r="I1729">
        <v>6360</v>
      </c>
      <c r="J1729" t="s">
        <v>126</v>
      </c>
      <c r="K1729" t="s">
        <v>5803</v>
      </c>
      <c r="L1729" t="s">
        <v>31</v>
      </c>
      <c r="M1729" t="s">
        <v>171</v>
      </c>
      <c r="N1729" t="s">
        <v>5804</v>
      </c>
      <c r="O1729">
        <v>370.14</v>
      </c>
      <c r="P1729">
        <v>3</v>
      </c>
      <c r="Q1729">
        <v>0</v>
      </c>
      <c r="R1729">
        <v>144.35</v>
      </c>
      <c r="S1729" s="1">
        <v>42251</v>
      </c>
      <c r="T1729">
        <v>2015</v>
      </c>
      <c r="U1729" s="1">
        <v>42251</v>
      </c>
    </row>
    <row r="1730" spans="1:21" x14ac:dyDescent="0.3">
      <c r="A1730" t="s">
        <v>5805</v>
      </c>
      <c r="B1730" t="s">
        <v>35</v>
      </c>
      <c r="C1730" t="s">
        <v>5806</v>
      </c>
      <c r="D1730" t="s">
        <v>5807</v>
      </c>
      <c r="E1730" t="s">
        <v>25</v>
      </c>
      <c r="F1730" t="s">
        <v>26</v>
      </c>
      <c r="G1730" t="s">
        <v>162</v>
      </c>
      <c r="H1730" t="s">
        <v>28</v>
      </c>
      <c r="I1730">
        <v>94122</v>
      </c>
      <c r="J1730" t="s">
        <v>29</v>
      </c>
      <c r="K1730" t="s">
        <v>5808</v>
      </c>
      <c r="L1730" t="s">
        <v>31</v>
      </c>
      <c r="M1730" t="s">
        <v>51</v>
      </c>
      <c r="N1730" t="s">
        <v>5809</v>
      </c>
      <c r="O1730">
        <v>8.93</v>
      </c>
      <c r="P1730">
        <v>2</v>
      </c>
      <c r="Q1730">
        <v>0.2</v>
      </c>
      <c r="R1730">
        <v>3.12</v>
      </c>
      <c r="S1730" s="1">
        <v>42632</v>
      </c>
      <c r="T1730">
        <v>2016</v>
      </c>
      <c r="U1730" s="1">
        <v>42636</v>
      </c>
    </row>
    <row r="1731" spans="1:21" x14ac:dyDescent="0.3">
      <c r="A1731" t="s">
        <v>5810</v>
      </c>
      <c r="B1731" t="s">
        <v>35</v>
      </c>
      <c r="C1731" t="s">
        <v>748</v>
      </c>
      <c r="D1731" t="s">
        <v>749</v>
      </c>
      <c r="E1731" t="s">
        <v>25</v>
      </c>
      <c r="F1731" t="s">
        <v>26</v>
      </c>
      <c r="G1731" t="s">
        <v>5811</v>
      </c>
      <c r="H1731" t="s">
        <v>526</v>
      </c>
      <c r="I1731">
        <v>46060</v>
      </c>
      <c r="J1731" t="s">
        <v>58</v>
      </c>
      <c r="K1731" t="s">
        <v>2197</v>
      </c>
      <c r="L1731" t="s">
        <v>74</v>
      </c>
      <c r="M1731" t="s">
        <v>75</v>
      </c>
      <c r="N1731" t="s">
        <v>2198</v>
      </c>
      <c r="O1731">
        <v>2678.94</v>
      </c>
      <c r="P1731">
        <v>6</v>
      </c>
      <c r="Q1731">
        <v>0</v>
      </c>
      <c r="R1731">
        <v>241.1</v>
      </c>
      <c r="S1731" s="1">
        <v>42685</v>
      </c>
      <c r="T1731">
        <v>2016</v>
      </c>
      <c r="U1731" s="1">
        <v>42691</v>
      </c>
    </row>
    <row r="1732" spans="1:21" x14ac:dyDescent="0.3">
      <c r="A1732" t="s">
        <v>5812</v>
      </c>
      <c r="B1732" t="s">
        <v>22</v>
      </c>
      <c r="C1732" t="s">
        <v>1265</v>
      </c>
      <c r="D1732" t="s">
        <v>1266</v>
      </c>
      <c r="E1732" t="s">
        <v>38</v>
      </c>
      <c r="F1732" t="s">
        <v>26</v>
      </c>
      <c r="G1732" t="s">
        <v>4737</v>
      </c>
      <c r="H1732" t="s">
        <v>103</v>
      </c>
      <c r="I1732">
        <v>33021</v>
      </c>
      <c r="J1732" t="s">
        <v>41</v>
      </c>
      <c r="K1732" t="s">
        <v>5813</v>
      </c>
      <c r="L1732" t="s">
        <v>31</v>
      </c>
      <c r="M1732" t="s">
        <v>60</v>
      </c>
      <c r="N1732" t="s">
        <v>5814</v>
      </c>
      <c r="O1732">
        <v>9.9499999999999993</v>
      </c>
      <c r="P1732">
        <v>1</v>
      </c>
      <c r="Q1732">
        <v>0.2</v>
      </c>
      <c r="R1732">
        <v>1</v>
      </c>
      <c r="S1732" s="1">
        <v>42299</v>
      </c>
      <c r="T1732">
        <v>2015</v>
      </c>
      <c r="U1732" s="1">
        <v>42303</v>
      </c>
    </row>
    <row r="1733" spans="1:21" x14ac:dyDescent="0.3">
      <c r="A1733" t="s">
        <v>5815</v>
      </c>
      <c r="B1733" t="s">
        <v>35</v>
      </c>
      <c r="C1733" t="s">
        <v>705</v>
      </c>
      <c r="D1733" t="s">
        <v>706</v>
      </c>
      <c r="E1733" t="s">
        <v>80</v>
      </c>
      <c r="F1733" t="s">
        <v>26</v>
      </c>
      <c r="G1733" t="s">
        <v>603</v>
      </c>
      <c r="H1733" t="s">
        <v>604</v>
      </c>
      <c r="I1733">
        <v>85204</v>
      </c>
      <c r="J1733" t="s">
        <v>29</v>
      </c>
      <c r="K1733" t="s">
        <v>5816</v>
      </c>
      <c r="L1733" t="s">
        <v>31</v>
      </c>
      <c r="M1733" t="s">
        <v>43</v>
      </c>
      <c r="N1733" t="s">
        <v>5817</v>
      </c>
      <c r="O1733">
        <v>44.78</v>
      </c>
      <c r="P1733">
        <v>1</v>
      </c>
      <c r="Q1733">
        <v>0.2</v>
      </c>
      <c r="R1733">
        <v>16.23</v>
      </c>
      <c r="S1733" s="1">
        <v>43035</v>
      </c>
      <c r="T1733">
        <v>2017</v>
      </c>
      <c r="U1733" s="1">
        <v>43035</v>
      </c>
    </row>
    <row r="1734" spans="1:21" x14ac:dyDescent="0.3">
      <c r="A1734" t="s">
        <v>5818</v>
      </c>
      <c r="B1734" t="s">
        <v>724</v>
      </c>
      <c r="C1734" t="s">
        <v>5364</v>
      </c>
      <c r="D1734" t="s">
        <v>5365</v>
      </c>
      <c r="E1734" t="s">
        <v>25</v>
      </c>
      <c r="F1734" t="s">
        <v>26</v>
      </c>
      <c r="G1734" t="s">
        <v>124</v>
      </c>
      <c r="H1734" t="s">
        <v>125</v>
      </c>
      <c r="I1734">
        <v>10024</v>
      </c>
      <c r="J1734" t="s">
        <v>126</v>
      </c>
      <c r="K1734" t="s">
        <v>5819</v>
      </c>
      <c r="L1734" t="s">
        <v>91</v>
      </c>
      <c r="M1734" t="s">
        <v>501</v>
      </c>
      <c r="N1734" t="s">
        <v>5820</v>
      </c>
      <c r="O1734">
        <v>1035.8</v>
      </c>
      <c r="P1734">
        <v>4</v>
      </c>
      <c r="Q1734">
        <v>0</v>
      </c>
      <c r="R1734">
        <v>269.31</v>
      </c>
      <c r="S1734" s="1">
        <v>42307</v>
      </c>
      <c r="T1734">
        <v>2015</v>
      </c>
      <c r="U1734" s="1">
        <v>42307</v>
      </c>
    </row>
    <row r="1735" spans="1:21" x14ac:dyDescent="0.3">
      <c r="A1735" t="s">
        <v>5821</v>
      </c>
      <c r="B1735" t="s">
        <v>35</v>
      </c>
      <c r="C1735" t="s">
        <v>1615</v>
      </c>
      <c r="D1735" t="s">
        <v>1616</v>
      </c>
      <c r="E1735" t="s">
        <v>80</v>
      </c>
      <c r="F1735" t="s">
        <v>26</v>
      </c>
      <c r="G1735" t="s">
        <v>162</v>
      </c>
      <c r="H1735" t="s">
        <v>28</v>
      </c>
      <c r="I1735">
        <v>94110</v>
      </c>
      <c r="J1735" t="s">
        <v>29</v>
      </c>
      <c r="K1735" t="s">
        <v>5822</v>
      </c>
      <c r="L1735" t="s">
        <v>31</v>
      </c>
      <c r="M1735" t="s">
        <v>227</v>
      </c>
      <c r="N1735" t="s">
        <v>5823</v>
      </c>
      <c r="O1735">
        <v>5.76</v>
      </c>
      <c r="P1735">
        <v>2</v>
      </c>
      <c r="Q1735">
        <v>0</v>
      </c>
      <c r="R1735">
        <v>1.67</v>
      </c>
      <c r="S1735" s="1">
        <v>43087</v>
      </c>
      <c r="T1735">
        <v>2017</v>
      </c>
      <c r="U1735" s="1">
        <v>43093</v>
      </c>
    </row>
    <row r="1736" spans="1:21" x14ac:dyDescent="0.3">
      <c r="A1736" t="s">
        <v>5824</v>
      </c>
      <c r="B1736" t="s">
        <v>35</v>
      </c>
      <c r="C1736" t="s">
        <v>4652</v>
      </c>
      <c r="D1736" t="s">
        <v>4653</v>
      </c>
      <c r="E1736" t="s">
        <v>38</v>
      </c>
      <c r="F1736" t="s">
        <v>26</v>
      </c>
      <c r="G1736" t="s">
        <v>27</v>
      </c>
      <c r="H1736" t="s">
        <v>28</v>
      </c>
      <c r="I1736">
        <v>90036</v>
      </c>
      <c r="J1736" t="s">
        <v>29</v>
      </c>
      <c r="K1736" t="s">
        <v>3555</v>
      </c>
      <c r="L1736" t="s">
        <v>31</v>
      </c>
      <c r="M1736" t="s">
        <v>43</v>
      </c>
      <c r="N1736" t="s">
        <v>3556</v>
      </c>
      <c r="O1736">
        <v>19.98</v>
      </c>
      <c r="P1736">
        <v>2</v>
      </c>
      <c r="Q1736">
        <v>0</v>
      </c>
      <c r="R1736">
        <v>8.99</v>
      </c>
      <c r="S1736" s="1">
        <v>42707</v>
      </c>
      <c r="T1736">
        <v>2016</v>
      </c>
      <c r="U1736" s="1">
        <v>42707</v>
      </c>
    </row>
    <row r="1737" spans="1:21" x14ac:dyDescent="0.3">
      <c r="A1737" t="s">
        <v>5825</v>
      </c>
      <c r="B1737" t="s">
        <v>35</v>
      </c>
      <c r="C1737" t="s">
        <v>3913</v>
      </c>
      <c r="D1737" t="s">
        <v>3914</v>
      </c>
      <c r="E1737" t="s">
        <v>38</v>
      </c>
      <c r="F1737" t="s">
        <v>26</v>
      </c>
      <c r="G1737" t="s">
        <v>1507</v>
      </c>
      <c r="H1737" t="s">
        <v>1508</v>
      </c>
      <c r="I1737">
        <v>68104</v>
      </c>
      <c r="J1737" t="s">
        <v>58</v>
      </c>
      <c r="K1737" t="s">
        <v>4554</v>
      </c>
      <c r="L1737" t="s">
        <v>91</v>
      </c>
      <c r="M1737" t="s">
        <v>92</v>
      </c>
      <c r="N1737" t="s">
        <v>4555</v>
      </c>
      <c r="O1737">
        <v>35.979999999999997</v>
      </c>
      <c r="P1737">
        <v>2</v>
      </c>
      <c r="Q1737">
        <v>0</v>
      </c>
      <c r="R1737">
        <v>10.07</v>
      </c>
      <c r="S1737" s="1">
        <v>41841</v>
      </c>
      <c r="T1737">
        <v>2014</v>
      </c>
      <c r="U1737" s="1">
        <v>41847</v>
      </c>
    </row>
    <row r="1738" spans="1:21" x14ac:dyDescent="0.3">
      <c r="A1738" t="s">
        <v>5826</v>
      </c>
      <c r="B1738" t="s">
        <v>35</v>
      </c>
      <c r="C1738" t="s">
        <v>3303</v>
      </c>
      <c r="D1738" t="s">
        <v>3304</v>
      </c>
      <c r="E1738" t="s">
        <v>80</v>
      </c>
      <c r="F1738" t="s">
        <v>26</v>
      </c>
      <c r="G1738" t="s">
        <v>199</v>
      </c>
      <c r="H1738" t="s">
        <v>200</v>
      </c>
      <c r="I1738">
        <v>19120</v>
      </c>
      <c r="J1738" t="s">
        <v>126</v>
      </c>
      <c r="K1738" t="s">
        <v>1970</v>
      </c>
      <c r="L1738" t="s">
        <v>31</v>
      </c>
      <c r="M1738" t="s">
        <v>227</v>
      </c>
      <c r="N1738" t="s">
        <v>1971</v>
      </c>
      <c r="O1738">
        <v>16.66</v>
      </c>
      <c r="P1738">
        <v>3</v>
      </c>
      <c r="Q1738">
        <v>0.2</v>
      </c>
      <c r="R1738">
        <v>3.33</v>
      </c>
      <c r="S1738" s="1">
        <v>42514</v>
      </c>
      <c r="T1738">
        <v>2016</v>
      </c>
      <c r="U1738" s="1">
        <v>42518</v>
      </c>
    </row>
    <row r="1739" spans="1:21" x14ac:dyDescent="0.3">
      <c r="A1739" t="s">
        <v>5827</v>
      </c>
      <c r="B1739" t="s">
        <v>35</v>
      </c>
      <c r="C1739" t="s">
        <v>403</v>
      </c>
      <c r="D1739" t="s">
        <v>404</v>
      </c>
      <c r="E1739" t="s">
        <v>25</v>
      </c>
      <c r="F1739" t="s">
        <v>26</v>
      </c>
      <c r="G1739" t="s">
        <v>124</v>
      </c>
      <c r="H1739" t="s">
        <v>125</v>
      </c>
      <c r="I1739">
        <v>10024</v>
      </c>
      <c r="J1739" t="s">
        <v>126</v>
      </c>
      <c r="K1739" t="s">
        <v>5828</v>
      </c>
      <c r="L1739" t="s">
        <v>31</v>
      </c>
      <c r="M1739" t="s">
        <v>32</v>
      </c>
      <c r="N1739" t="s">
        <v>5829</v>
      </c>
      <c r="O1739">
        <v>20.7</v>
      </c>
      <c r="P1739">
        <v>2</v>
      </c>
      <c r="Q1739">
        <v>0</v>
      </c>
      <c r="R1739">
        <v>9.94</v>
      </c>
      <c r="S1739" s="1">
        <v>43041</v>
      </c>
      <c r="T1739">
        <v>2017</v>
      </c>
      <c r="U1739" s="1">
        <v>43041</v>
      </c>
    </row>
    <row r="1740" spans="1:21" x14ac:dyDescent="0.3">
      <c r="A1740" t="s">
        <v>5830</v>
      </c>
      <c r="B1740" t="s">
        <v>35</v>
      </c>
      <c r="C1740" t="s">
        <v>3240</v>
      </c>
      <c r="D1740" t="s">
        <v>3241</v>
      </c>
      <c r="E1740" t="s">
        <v>38</v>
      </c>
      <c r="F1740" t="s">
        <v>26</v>
      </c>
      <c r="G1740" t="s">
        <v>2957</v>
      </c>
      <c r="H1740" t="s">
        <v>110</v>
      </c>
      <c r="I1740">
        <v>49505</v>
      </c>
      <c r="J1740" t="s">
        <v>58</v>
      </c>
      <c r="K1740" t="s">
        <v>4473</v>
      </c>
      <c r="L1740" t="s">
        <v>31</v>
      </c>
      <c r="M1740" t="s">
        <v>51</v>
      </c>
      <c r="N1740" t="s">
        <v>4474</v>
      </c>
      <c r="O1740">
        <v>83.7</v>
      </c>
      <c r="P1740">
        <v>5</v>
      </c>
      <c r="Q1740">
        <v>0</v>
      </c>
      <c r="R1740">
        <v>41.01</v>
      </c>
      <c r="S1740" s="1">
        <v>42633</v>
      </c>
      <c r="T1740">
        <v>2016</v>
      </c>
      <c r="U1740" s="1">
        <v>42637</v>
      </c>
    </row>
    <row r="1741" spans="1:21" x14ac:dyDescent="0.3">
      <c r="A1741" t="s">
        <v>5831</v>
      </c>
      <c r="B1741" t="s">
        <v>724</v>
      </c>
      <c r="C1741" t="s">
        <v>472</v>
      </c>
      <c r="D1741" t="s">
        <v>473</v>
      </c>
      <c r="E1741" t="s">
        <v>38</v>
      </c>
      <c r="F1741" t="s">
        <v>26</v>
      </c>
      <c r="G1741" t="s">
        <v>48</v>
      </c>
      <c r="H1741" t="s">
        <v>49</v>
      </c>
      <c r="I1741">
        <v>98115</v>
      </c>
      <c r="J1741" t="s">
        <v>29</v>
      </c>
      <c r="K1741" t="s">
        <v>810</v>
      </c>
      <c r="L1741" t="s">
        <v>74</v>
      </c>
      <c r="M1741" t="s">
        <v>157</v>
      </c>
      <c r="N1741" t="s">
        <v>811</v>
      </c>
      <c r="O1741">
        <v>199.8</v>
      </c>
      <c r="P1741">
        <v>10</v>
      </c>
      <c r="Q1741">
        <v>0</v>
      </c>
      <c r="R1741">
        <v>71.930000000000007</v>
      </c>
      <c r="S1741" s="1">
        <v>43002</v>
      </c>
      <c r="T1741">
        <v>2017</v>
      </c>
      <c r="U1741" s="1">
        <v>43002</v>
      </c>
    </row>
    <row r="1742" spans="1:21" x14ac:dyDescent="0.3">
      <c r="A1742" t="s">
        <v>5832</v>
      </c>
      <c r="B1742" t="s">
        <v>35</v>
      </c>
      <c r="C1742" t="s">
        <v>681</v>
      </c>
      <c r="D1742" t="s">
        <v>682</v>
      </c>
      <c r="E1742" t="s">
        <v>38</v>
      </c>
      <c r="F1742" t="s">
        <v>26</v>
      </c>
      <c r="G1742" t="s">
        <v>27</v>
      </c>
      <c r="H1742" t="s">
        <v>28</v>
      </c>
      <c r="I1742">
        <v>90049</v>
      </c>
      <c r="J1742" t="s">
        <v>29</v>
      </c>
      <c r="K1742" t="s">
        <v>5833</v>
      </c>
      <c r="L1742" t="s">
        <v>31</v>
      </c>
      <c r="M1742" t="s">
        <v>350</v>
      </c>
      <c r="N1742" t="s">
        <v>5834</v>
      </c>
      <c r="O1742">
        <v>5.94</v>
      </c>
      <c r="P1742">
        <v>3</v>
      </c>
      <c r="Q1742">
        <v>0</v>
      </c>
      <c r="R1742">
        <v>0.12</v>
      </c>
      <c r="S1742" s="1">
        <v>42923</v>
      </c>
      <c r="T1742">
        <v>2017</v>
      </c>
      <c r="U1742" s="1">
        <v>43046</v>
      </c>
    </row>
    <row r="1743" spans="1:21" x14ac:dyDescent="0.3">
      <c r="A1743" t="s">
        <v>5835</v>
      </c>
      <c r="B1743" t="s">
        <v>35</v>
      </c>
      <c r="C1743" t="s">
        <v>716</v>
      </c>
      <c r="D1743" t="s">
        <v>717</v>
      </c>
      <c r="E1743" t="s">
        <v>80</v>
      </c>
      <c r="F1743" t="s">
        <v>26</v>
      </c>
      <c r="G1743" t="s">
        <v>27</v>
      </c>
      <c r="H1743" t="s">
        <v>28</v>
      </c>
      <c r="I1743">
        <v>90049</v>
      </c>
      <c r="J1743" t="s">
        <v>29</v>
      </c>
      <c r="K1743" t="s">
        <v>5836</v>
      </c>
      <c r="L1743" t="s">
        <v>31</v>
      </c>
      <c r="M1743" t="s">
        <v>43</v>
      </c>
      <c r="N1743" t="s">
        <v>5837</v>
      </c>
      <c r="O1743">
        <v>12.96</v>
      </c>
      <c r="P1743">
        <v>2</v>
      </c>
      <c r="Q1743">
        <v>0</v>
      </c>
      <c r="R1743">
        <v>6.22</v>
      </c>
      <c r="S1743" s="1">
        <v>41690</v>
      </c>
      <c r="T1743">
        <v>2014</v>
      </c>
      <c r="U1743" s="1">
        <v>41694</v>
      </c>
    </row>
    <row r="1744" spans="1:21" x14ac:dyDescent="0.3">
      <c r="A1744" t="s">
        <v>5838</v>
      </c>
      <c r="B1744" t="s">
        <v>35</v>
      </c>
      <c r="C1744" t="s">
        <v>2541</v>
      </c>
      <c r="D1744" t="s">
        <v>2542</v>
      </c>
      <c r="E1744" t="s">
        <v>38</v>
      </c>
      <c r="F1744" t="s">
        <v>26</v>
      </c>
      <c r="G1744" t="s">
        <v>124</v>
      </c>
      <c r="H1744" t="s">
        <v>125</v>
      </c>
      <c r="I1744">
        <v>10035</v>
      </c>
      <c r="J1744" t="s">
        <v>126</v>
      </c>
      <c r="K1744" t="s">
        <v>4498</v>
      </c>
      <c r="L1744" t="s">
        <v>31</v>
      </c>
      <c r="M1744" t="s">
        <v>51</v>
      </c>
      <c r="N1744" t="s">
        <v>4499</v>
      </c>
      <c r="O1744">
        <v>25.58</v>
      </c>
      <c r="P1744">
        <v>2</v>
      </c>
      <c r="Q1744">
        <v>0.2</v>
      </c>
      <c r="R1744">
        <v>8.9499999999999993</v>
      </c>
      <c r="S1744" s="1">
        <v>42726</v>
      </c>
      <c r="T1744">
        <v>2016</v>
      </c>
      <c r="U1744" s="1">
        <v>42730</v>
      </c>
    </row>
    <row r="1745" spans="1:21" x14ac:dyDescent="0.3">
      <c r="A1745" t="s">
        <v>5839</v>
      </c>
      <c r="B1745" t="s">
        <v>35</v>
      </c>
      <c r="C1745" t="s">
        <v>1144</v>
      </c>
      <c r="D1745" t="s">
        <v>1145</v>
      </c>
      <c r="E1745" t="s">
        <v>25</v>
      </c>
      <c r="F1745" t="s">
        <v>26</v>
      </c>
      <c r="G1745" t="s">
        <v>2684</v>
      </c>
      <c r="H1745" t="s">
        <v>103</v>
      </c>
      <c r="I1745">
        <v>32839</v>
      </c>
      <c r="J1745" t="s">
        <v>41</v>
      </c>
      <c r="K1745" t="s">
        <v>5840</v>
      </c>
      <c r="L1745" t="s">
        <v>31</v>
      </c>
      <c r="M1745" t="s">
        <v>43</v>
      </c>
      <c r="N1745" t="s">
        <v>5841</v>
      </c>
      <c r="O1745">
        <v>20.74</v>
      </c>
      <c r="P1745">
        <v>4</v>
      </c>
      <c r="Q1745">
        <v>0.2</v>
      </c>
      <c r="R1745">
        <v>7.26</v>
      </c>
      <c r="S1745" s="1">
        <v>42861</v>
      </c>
      <c r="T1745">
        <v>2017</v>
      </c>
      <c r="U1745" s="1">
        <v>42984</v>
      </c>
    </row>
    <row r="1746" spans="1:21" x14ac:dyDescent="0.3">
      <c r="A1746" t="s">
        <v>5842</v>
      </c>
      <c r="B1746" t="s">
        <v>35</v>
      </c>
      <c r="C1746" t="s">
        <v>655</v>
      </c>
      <c r="D1746" t="s">
        <v>656</v>
      </c>
      <c r="E1746" t="s">
        <v>38</v>
      </c>
      <c r="F1746" t="s">
        <v>26</v>
      </c>
      <c r="G1746" t="s">
        <v>124</v>
      </c>
      <c r="H1746" t="s">
        <v>125</v>
      </c>
      <c r="I1746">
        <v>10009</v>
      </c>
      <c r="J1746" t="s">
        <v>126</v>
      </c>
      <c r="K1746" t="s">
        <v>2347</v>
      </c>
      <c r="L1746" t="s">
        <v>31</v>
      </c>
      <c r="M1746" t="s">
        <v>227</v>
      </c>
      <c r="N1746" t="s">
        <v>2348</v>
      </c>
      <c r="O1746">
        <v>3.64</v>
      </c>
      <c r="P1746">
        <v>2</v>
      </c>
      <c r="Q1746">
        <v>0</v>
      </c>
      <c r="R1746">
        <v>0.98</v>
      </c>
      <c r="S1746" s="1">
        <v>42555</v>
      </c>
      <c r="T1746">
        <v>2016</v>
      </c>
      <c r="U1746" s="1">
        <v>42678</v>
      </c>
    </row>
    <row r="1747" spans="1:21" x14ac:dyDescent="0.3">
      <c r="A1747" t="s">
        <v>5843</v>
      </c>
      <c r="B1747" t="s">
        <v>35</v>
      </c>
      <c r="C1747" t="s">
        <v>608</v>
      </c>
      <c r="D1747" t="s">
        <v>609</v>
      </c>
      <c r="E1747" t="s">
        <v>80</v>
      </c>
      <c r="F1747" t="s">
        <v>26</v>
      </c>
      <c r="G1747" t="s">
        <v>525</v>
      </c>
      <c r="H1747" t="s">
        <v>220</v>
      </c>
      <c r="I1747">
        <v>43229</v>
      </c>
      <c r="J1747" t="s">
        <v>126</v>
      </c>
      <c r="K1747" t="s">
        <v>1938</v>
      </c>
      <c r="L1747" t="s">
        <v>74</v>
      </c>
      <c r="M1747" t="s">
        <v>157</v>
      </c>
      <c r="N1747" t="s">
        <v>1939</v>
      </c>
      <c r="O1747">
        <v>54.99</v>
      </c>
      <c r="P1747">
        <v>14</v>
      </c>
      <c r="Q1747">
        <v>0.2</v>
      </c>
      <c r="R1747">
        <v>8.94</v>
      </c>
      <c r="S1747" s="1">
        <v>42675</v>
      </c>
      <c r="T1747">
        <v>2016</v>
      </c>
      <c r="U1747" s="1">
        <v>42675</v>
      </c>
    </row>
    <row r="1748" spans="1:21" x14ac:dyDescent="0.3">
      <c r="A1748" t="s">
        <v>5844</v>
      </c>
      <c r="B1748" t="s">
        <v>35</v>
      </c>
      <c r="C1748" t="s">
        <v>3129</v>
      </c>
      <c r="D1748" t="s">
        <v>3130</v>
      </c>
      <c r="E1748" t="s">
        <v>25</v>
      </c>
      <c r="F1748" t="s">
        <v>26</v>
      </c>
      <c r="G1748" t="s">
        <v>893</v>
      </c>
      <c r="H1748" t="s">
        <v>57</v>
      </c>
      <c r="I1748">
        <v>53209</v>
      </c>
      <c r="J1748" t="s">
        <v>58</v>
      </c>
      <c r="K1748" t="s">
        <v>5845</v>
      </c>
      <c r="L1748" t="s">
        <v>91</v>
      </c>
      <c r="M1748" t="s">
        <v>92</v>
      </c>
      <c r="N1748" t="s">
        <v>5846</v>
      </c>
      <c r="O1748">
        <v>12.99</v>
      </c>
      <c r="P1748">
        <v>1</v>
      </c>
      <c r="Q1748">
        <v>0</v>
      </c>
      <c r="R1748">
        <v>0.26</v>
      </c>
      <c r="S1748" s="1">
        <v>42373</v>
      </c>
      <c r="T1748">
        <v>2016</v>
      </c>
      <c r="U1748" s="1">
        <v>42555</v>
      </c>
    </row>
    <row r="1749" spans="1:21" x14ac:dyDescent="0.3">
      <c r="A1749" t="s">
        <v>5847</v>
      </c>
      <c r="B1749" t="s">
        <v>35</v>
      </c>
      <c r="C1749" t="s">
        <v>2838</v>
      </c>
      <c r="D1749" t="s">
        <v>2839</v>
      </c>
      <c r="E1749" t="s">
        <v>38</v>
      </c>
      <c r="F1749" t="s">
        <v>26</v>
      </c>
      <c r="G1749" t="s">
        <v>162</v>
      </c>
      <c r="H1749" t="s">
        <v>28</v>
      </c>
      <c r="I1749">
        <v>94109</v>
      </c>
      <c r="J1749" t="s">
        <v>29</v>
      </c>
      <c r="K1749" t="s">
        <v>4236</v>
      </c>
      <c r="L1749" t="s">
        <v>31</v>
      </c>
      <c r="M1749" t="s">
        <v>43</v>
      </c>
      <c r="N1749" t="s">
        <v>4237</v>
      </c>
      <c r="O1749">
        <v>55.86</v>
      </c>
      <c r="P1749">
        <v>7</v>
      </c>
      <c r="Q1749">
        <v>0</v>
      </c>
      <c r="R1749">
        <v>27.93</v>
      </c>
      <c r="S1749" s="1">
        <v>42999</v>
      </c>
      <c r="T1749">
        <v>2017</v>
      </c>
      <c r="U1749" s="1">
        <v>43003</v>
      </c>
    </row>
    <row r="1750" spans="1:21" x14ac:dyDescent="0.3">
      <c r="A1750" t="s">
        <v>5848</v>
      </c>
      <c r="B1750" t="s">
        <v>22</v>
      </c>
      <c r="C1750" t="s">
        <v>3986</v>
      </c>
      <c r="D1750" t="s">
        <v>3987</v>
      </c>
      <c r="E1750" t="s">
        <v>25</v>
      </c>
      <c r="F1750" t="s">
        <v>26</v>
      </c>
      <c r="G1750" t="s">
        <v>525</v>
      </c>
      <c r="H1750" t="s">
        <v>689</v>
      </c>
      <c r="I1750">
        <v>31907</v>
      </c>
      <c r="J1750" t="s">
        <v>41</v>
      </c>
      <c r="K1750" t="s">
        <v>5849</v>
      </c>
      <c r="L1750" t="s">
        <v>31</v>
      </c>
      <c r="M1750" t="s">
        <v>32</v>
      </c>
      <c r="N1750" t="s">
        <v>5850</v>
      </c>
      <c r="O1750">
        <v>9.82</v>
      </c>
      <c r="P1750">
        <v>2</v>
      </c>
      <c r="Q1750">
        <v>0</v>
      </c>
      <c r="R1750">
        <v>4.8099999999999996</v>
      </c>
      <c r="S1750" s="1">
        <v>42017</v>
      </c>
      <c r="T1750">
        <v>2015</v>
      </c>
      <c r="U1750" s="1">
        <v>42019</v>
      </c>
    </row>
    <row r="1751" spans="1:21" x14ac:dyDescent="0.3">
      <c r="A1751" t="s">
        <v>5851</v>
      </c>
      <c r="B1751" t="s">
        <v>35</v>
      </c>
      <c r="C1751" t="s">
        <v>3617</v>
      </c>
      <c r="D1751" t="s">
        <v>3618</v>
      </c>
      <c r="E1751" t="s">
        <v>38</v>
      </c>
      <c r="F1751" t="s">
        <v>26</v>
      </c>
      <c r="G1751" t="s">
        <v>162</v>
      </c>
      <c r="H1751" t="s">
        <v>28</v>
      </c>
      <c r="I1751">
        <v>94122</v>
      </c>
      <c r="J1751" t="s">
        <v>29</v>
      </c>
      <c r="K1751" t="s">
        <v>5852</v>
      </c>
      <c r="L1751" t="s">
        <v>91</v>
      </c>
      <c r="M1751" t="s">
        <v>184</v>
      </c>
      <c r="N1751" t="s">
        <v>5853</v>
      </c>
      <c r="O1751">
        <v>56.4</v>
      </c>
      <c r="P1751">
        <v>3</v>
      </c>
      <c r="Q1751">
        <v>0</v>
      </c>
      <c r="R1751">
        <v>3.38</v>
      </c>
      <c r="S1751" s="1">
        <v>41775</v>
      </c>
      <c r="T1751">
        <v>2014</v>
      </c>
      <c r="U1751" s="1">
        <v>41779</v>
      </c>
    </row>
    <row r="1752" spans="1:21" x14ac:dyDescent="0.3">
      <c r="A1752" t="s">
        <v>5854</v>
      </c>
      <c r="B1752" t="s">
        <v>35</v>
      </c>
      <c r="C1752" t="s">
        <v>3943</v>
      </c>
      <c r="D1752" t="s">
        <v>3944</v>
      </c>
      <c r="E1752" t="s">
        <v>38</v>
      </c>
      <c r="F1752" t="s">
        <v>26</v>
      </c>
      <c r="G1752" t="s">
        <v>124</v>
      </c>
      <c r="H1752" t="s">
        <v>125</v>
      </c>
      <c r="I1752">
        <v>10035</v>
      </c>
      <c r="J1752" t="s">
        <v>126</v>
      </c>
      <c r="K1752" t="s">
        <v>2586</v>
      </c>
      <c r="L1752" t="s">
        <v>91</v>
      </c>
      <c r="M1752" t="s">
        <v>184</v>
      </c>
      <c r="N1752" t="s">
        <v>2587</v>
      </c>
      <c r="O1752">
        <v>199.98</v>
      </c>
      <c r="P1752">
        <v>2</v>
      </c>
      <c r="Q1752">
        <v>0</v>
      </c>
      <c r="R1752">
        <v>83.99</v>
      </c>
      <c r="S1752" s="1">
        <v>41798</v>
      </c>
      <c r="T1752">
        <v>2014</v>
      </c>
      <c r="U1752" s="1">
        <v>41951</v>
      </c>
    </row>
    <row r="1753" spans="1:21" x14ac:dyDescent="0.3">
      <c r="A1753" t="s">
        <v>5855</v>
      </c>
      <c r="B1753" t="s">
        <v>114</v>
      </c>
      <c r="C1753" t="s">
        <v>979</v>
      </c>
      <c r="D1753" t="s">
        <v>980</v>
      </c>
      <c r="E1753" t="s">
        <v>25</v>
      </c>
      <c r="F1753" t="s">
        <v>26</v>
      </c>
      <c r="G1753" t="s">
        <v>1409</v>
      </c>
      <c r="H1753" t="s">
        <v>487</v>
      </c>
      <c r="I1753">
        <v>80013</v>
      </c>
      <c r="J1753" t="s">
        <v>29</v>
      </c>
      <c r="K1753" t="s">
        <v>5856</v>
      </c>
      <c r="L1753" t="s">
        <v>74</v>
      </c>
      <c r="M1753" t="s">
        <v>157</v>
      </c>
      <c r="N1753" t="s">
        <v>5857</v>
      </c>
      <c r="O1753">
        <v>24.64</v>
      </c>
      <c r="P1753">
        <v>4</v>
      </c>
      <c r="Q1753">
        <v>0.2</v>
      </c>
      <c r="R1753">
        <v>4</v>
      </c>
      <c r="S1753" s="1">
        <v>42317</v>
      </c>
      <c r="T1753">
        <v>2015</v>
      </c>
      <c r="U1753" s="1">
        <v>42347</v>
      </c>
    </row>
    <row r="1754" spans="1:21" x14ac:dyDescent="0.3">
      <c r="A1754" t="s">
        <v>5858</v>
      </c>
      <c r="B1754" t="s">
        <v>35</v>
      </c>
      <c r="C1754" t="s">
        <v>5859</v>
      </c>
      <c r="D1754" t="s">
        <v>5860</v>
      </c>
      <c r="E1754" t="s">
        <v>25</v>
      </c>
      <c r="F1754" t="s">
        <v>26</v>
      </c>
      <c r="G1754" t="s">
        <v>330</v>
      </c>
      <c r="H1754" t="s">
        <v>89</v>
      </c>
      <c r="I1754">
        <v>60623</v>
      </c>
      <c r="J1754" t="s">
        <v>58</v>
      </c>
      <c r="K1754" t="s">
        <v>3795</v>
      </c>
      <c r="L1754" t="s">
        <v>91</v>
      </c>
      <c r="M1754" t="s">
        <v>805</v>
      </c>
      <c r="N1754" t="s">
        <v>3796</v>
      </c>
      <c r="O1754">
        <v>719.98</v>
      </c>
      <c r="P1754">
        <v>3</v>
      </c>
      <c r="Q1754">
        <v>0.2</v>
      </c>
      <c r="R1754">
        <v>135</v>
      </c>
      <c r="S1754" s="1">
        <v>41789</v>
      </c>
      <c r="T1754">
        <v>2014</v>
      </c>
      <c r="U1754" s="1">
        <v>41789</v>
      </c>
    </row>
    <row r="1755" spans="1:21" x14ac:dyDescent="0.3">
      <c r="A1755" t="s">
        <v>5861</v>
      </c>
      <c r="B1755" t="s">
        <v>35</v>
      </c>
      <c r="C1755" t="s">
        <v>4206</v>
      </c>
      <c r="D1755" t="s">
        <v>4207</v>
      </c>
      <c r="E1755" t="s">
        <v>38</v>
      </c>
      <c r="F1755" t="s">
        <v>26</v>
      </c>
      <c r="G1755" t="s">
        <v>4618</v>
      </c>
      <c r="H1755" t="s">
        <v>1250</v>
      </c>
      <c r="I1755">
        <v>35601</v>
      </c>
      <c r="J1755" t="s">
        <v>41</v>
      </c>
      <c r="K1755" t="s">
        <v>2482</v>
      </c>
      <c r="L1755" t="s">
        <v>91</v>
      </c>
      <c r="M1755" t="s">
        <v>184</v>
      </c>
      <c r="N1755" t="s">
        <v>2483</v>
      </c>
      <c r="O1755">
        <v>239.92</v>
      </c>
      <c r="P1755">
        <v>8</v>
      </c>
      <c r="Q1755">
        <v>0</v>
      </c>
      <c r="R1755">
        <v>23.99</v>
      </c>
      <c r="S1755" s="1">
        <v>43052</v>
      </c>
      <c r="T1755">
        <v>2017</v>
      </c>
      <c r="U1755" s="1">
        <v>43059</v>
      </c>
    </row>
    <row r="1756" spans="1:21" x14ac:dyDescent="0.3">
      <c r="A1756" t="s">
        <v>5862</v>
      </c>
      <c r="B1756" t="s">
        <v>114</v>
      </c>
      <c r="C1756" t="s">
        <v>1177</v>
      </c>
      <c r="D1756" t="s">
        <v>1178</v>
      </c>
      <c r="E1756" t="s">
        <v>38</v>
      </c>
      <c r="F1756" t="s">
        <v>26</v>
      </c>
      <c r="G1756" t="s">
        <v>117</v>
      </c>
      <c r="H1756" t="s">
        <v>118</v>
      </c>
      <c r="I1756">
        <v>22153</v>
      </c>
      <c r="J1756" t="s">
        <v>41</v>
      </c>
      <c r="K1756" t="s">
        <v>4565</v>
      </c>
      <c r="L1756" t="s">
        <v>74</v>
      </c>
      <c r="M1756" t="s">
        <v>75</v>
      </c>
      <c r="N1756" t="s">
        <v>4566</v>
      </c>
      <c r="O1756">
        <v>1056.8599999999999</v>
      </c>
      <c r="P1756">
        <v>7</v>
      </c>
      <c r="Q1756">
        <v>0</v>
      </c>
      <c r="R1756">
        <v>158.53</v>
      </c>
      <c r="S1756" s="1">
        <v>42625</v>
      </c>
      <c r="T1756">
        <v>2016</v>
      </c>
      <c r="U1756" s="1">
        <v>42686</v>
      </c>
    </row>
    <row r="1757" spans="1:21" x14ac:dyDescent="0.3">
      <c r="A1757" t="s">
        <v>5863</v>
      </c>
      <c r="B1757" t="s">
        <v>22</v>
      </c>
      <c r="C1757" t="s">
        <v>686</v>
      </c>
      <c r="D1757" t="s">
        <v>687</v>
      </c>
      <c r="E1757" t="s">
        <v>25</v>
      </c>
      <c r="F1757" t="s">
        <v>26</v>
      </c>
      <c r="G1757" t="s">
        <v>893</v>
      </c>
      <c r="H1757" t="s">
        <v>57</v>
      </c>
      <c r="I1757">
        <v>53209</v>
      </c>
      <c r="J1757" t="s">
        <v>58</v>
      </c>
      <c r="K1757" t="s">
        <v>3744</v>
      </c>
      <c r="L1757" t="s">
        <v>74</v>
      </c>
      <c r="M1757" t="s">
        <v>146</v>
      </c>
      <c r="N1757" t="s">
        <v>3745</v>
      </c>
      <c r="O1757">
        <v>1454.9</v>
      </c>
      <c r="P1757">
        <v>5</v>
      </c>
      <c r="Q1757">
        <v>0</v>
      </c>
      <c r="R1757">
        <v>378.27</v>
      </c>
      <c r="S1757" s="1">
        <v>42404</v>
      </c>
      <c r="T1757">
        <v>2016</v>
      </c>
      <c r="U1757" s="1">
        <v>42525</v>
      </c>
    </row>
    <row r="1758" spans="1:21" x14ac:dyDescent="0.3">
      <c r="A1758" t="s">
        <v>5864</v>
      </c>
      <c r="B1758" t="s">
        <v>114</v>
      </c>
      <c r="C1758" t="s">
        <v>765</v>
      </c>
      <c r="D1758" t="s">
        <v>766</v>
      </c>
      <c r="E1758" t="s">
        <v>38</v>
      </c>
      <c r="F1758" t="s">
        <v>26</v>
      </c>
      <c r="G1758" t="s">
        <v>546</v>
      </c>
      <c r="H1758" t="s">
        <v>220</v>
      </c>
      <c r="I1758">
        <v>45373</v>
      </c>
      <c r="J1758" t="s">
        <v>126</v>
      </c>
      <c r="K1758" t="s">
        <v>5840</v>
      </c>
      <c r="L1758" t="s">
        <v>31</v>
      </c>
      <c r="M1758" t="s">
        <v>43</v>
      </c>
      <c r="N1758" t="s">
        <v>5841</v>
      </c>
      <c r="O1758">
        <v>31.1</v>
      </c>
      <c r="P1758">
        <v>6</v>
      </c>
      <c r="Q1758">
        <v>0.2</v>
      </c>
      <c r="R1758">
        <v>10.89</v>
      </c>
      <c r="S1758" s="1">
        <v>42654</v>
      </c>
      <c r="T1758">
        <v>2016</v>
      </c>
      <c r="U1758" s="1">
        <v>42715</v>
      </c>
    </row>
    <row r="1759" spans="1:21" x14ac:dyDescent="0.3">
      <c r="A1759" t="s">
        <v>5865</v>
      </c>
      <c r="B1759" t="s">
        <v>724</v>
      </c>
      <c r="C1759" t="s">
        <v>716</v>
      </c>
      <c r="D1759" t="s">
        <v>717</v>
      </c>
      <c r="E1759" t="s">
        <v>80</v>
      </c>
      <c r="F1759" t="s">
        <v>26</v>
      </c>
      <c r="G1759" t="s">
        <v>313</v>
      </c>
      <c r="H1759" t="s">
        <v>82</v>
      </c>
      <c r="I1759">
        <v>75081</v>
      </c>
      <c r="J1759" t="s">
        <v>58</v>
      </c>
      <c r="K1759" t="s">
        <v>5866</v>
      </c>
      <c r="L1759" t="s">
        <v>31</v>
      </c>
      <c r="M1759" t="s">
        <v>43</v>
      </c>
      <c r="N1759" t="s">
        <v>5867</v>
      </c>
      <c r="O1759">
        <v>10.27</v>
      </c>
      <c r="P1759">
        <v>3</v>
      </c>
      <c r="Q1759">
        <v>0.2</v>
      </c>
      <c r="R1759">
        <v>3.21</v>
      </c>
      <c r="S1759" s="1">
        <v>42433</v>
      </c>
      <c r="T1759">
        <v>2016</v>
      </c>
      <c r="U1759" s="1">
        <v>42433</v>
      </c>
    </row>
    <row r="1760" spans="1:21" x14ac:dyDescent="0.3">
      <c r="A1760" t="s">
        <v>5868</v>
      </c>
      <c r="B1760" t="s">
        <v>114</v>
      </c>
      <c r="C1760" t="s">
        <v>1469</v>
      </c>
      <c r="D1760" t="s">
        <v>1470</v>
      </c>
      <c r="E1760" t="s">
        <v>38</v>
      </c>
      <c r="F1760" t="s">
        <v>26</v>
      </c>
      <c r="G1760" t="s">
        <v>124</v>
      </c>
      <c r="H1760" t="s">
        <v>125</v>
      </c>
      <c r="I1760">
        <v>10035</v>
      </c>
      <c r="J1760" t="s">
        <v>126</v>
      </c>
      <c r="K1760" t="s">
        <v>83</v>
      </c>
      <c r="L1760" t="s">
        <v>31</v>
      </c>
      <c r="M1760" t="s">
        <v>43</v>
      </c>
      <c r="N1760" t="s">
        <v>84</v>
      </c>
      <c r="O1760">
        <v>24.56</v>
      </c>
      <c r="P1760">
        <v>2</v>
      </c>
      <c r="Q1760">
        <v>0</v>
      </c>
      <c r="R1760">
        <v>11.54</v>
      </c>
      <c r="S1760" s="1">
        <v>42297</v>
      </c>
      <c r="T1760">
        <v>2015</v>
      </c>
      <c r="U1760" s="1">
        <v>42299</v>
      </c>
    </row>
    <row r="1761" spans="1:21" x14ac:dyDescent="0.3">
      <c r="A1761" t="s">
        <v>5869</v>
      </c>
      <c r="B1761" t="s">
        <v>724</v>
      </c>
      <c r="C1761" t="s">
        <v>257</v>
      </c>
      <c r="D1761" t="s">
        <v>258</v>
      </c>
      <c r="E1761" t="s">
        <v>80</v>
      </c>
      <c r="F1761" t="s">
        <v>26</v>
      </c>
      <c r="G1761" t="s">
        <v>162</v>
      </c>
      <c r="H1761" t="s">
        <v>28</v>
      </c>
      <c r="I1761">
        <v>94110</v>
      </c>
      <c r="J1761" t="s">
        <v>29</v>
      </c>
      <c r="K1761" t="s">
        <v>2263</v>
      </c>
      <c r="L1761" t="s">
        <v>31</v>
      </c>
      <c r="M1761" t="s">
        <v>350</v>
      </c>
      <c r="N1761" t="s">
        <v>2264</v>
      </c>
      <c r="O1761">
        <v>5.67</v>
      </c>
      <c r="P1761">
        <v>3</v>
      </c>
      <c r="Q1761">
        <v>0</v>
      </c>
      <c r="R1761">
        <v>0.11</v>
      </c>
      <c r="S1761" s="1">
        <v>41901</v>
      </c>
      <c r="T1761">
        <v>2014</v>
      </c>
      <c r="U1761" s="1">
        <v>41901</v>
      </c>
    </row>
    <row r="1762" spans="1:21" x14ac:dyDescent="0.3">
      <c r="A1762" t="s">
        <v>5870</v>
      </c>
      <c r="B1762" t="s">
        <v>22</v>
      </c>
      <c r="C1762" t="s">
        <v>3079</v>
      </c>
      <c r="D1762" t="s">
        <v>3080</v>
      </c>
      <c r="E1762" t="s">
        <v>38</v>
      </c>
      <c r="F1762" t="s">
        <v>26</v>
      </c>
      <c r="G1762" t="s">
        <v>3457</v>
      </c>
      <c r="H1762" t="s">
        <v>103</v>
      </c>
      <c r="I1762">
        <v>34952</v>
      </c>
      <c r="J1762" t="s">
        <v>41</v>
      </c>
      <c r="K1762" t="s">
        <v>5871</v>
      </c>
      <c r="L1762" t="s">
        <v>31</v>
      </c>
      <c r="M1762" t="s">
        <v>171</v>
      </c>
      <c r="N1762" t="s">
        <v>5872</v>
      </c>
      <c r="O1762">
        <v>14.34</v>
      </c>
      <c r="P1762">
        <v>4</v>
      </c>
      <c r="Q1762">
        <v>0.2</v>
      </c>
      <c r="R1762">
        <v>0.9</v>
      </c>
      <c r="S1762" s="1">
        <v>42974</v>
      </c>
      <c r="T1762">
        <v>2017</v>
      </c>
      <c r="U1762" s="1">
        <v>42977</v>
      </c>
    </row>
    <row r="1763" spans="1:21" x14ac:dyDescent="0.3">
      <c r="A1763" t="s">
        <v>5873</v>
      </c>
      <c r="B1763" t="s">
        <v>114</v>
      </c>
      <c r="C1763" t="s">
        <v>5874</v>
      </c>
      <c r="D1763" t="s">
        <v>5875</v>
      </c>
      <c r="E1763" t="s">
        <v>38</v>
      </c>
      <c r="F1763" t="s">
        <v>26</v>
      </c>
      <c r="G1763" t="s">
        <v>39</v>
      </c>
      <c r="H1763" t="s">
        <v>925</v>
      </c>
      <c r="I1763">
        <v>3301</v>
      </c>
      <c r="J1763" t="s">
        <v>126</v>
      </c>
      <c r="K1763" t="s">
        <v>1024</v>
      </c>
      <c r="L1763" t="s">
        <v>74</v>
      </c>
      <c r="M1763" t="s">
        <v>157</v>
      </c>
      <c r="N1763" t="s">
        <v>1025</v>
      </c>
      <c r="O1763">
        <v>102.3</v>
      </c>
      <c r="P1763">
        <v>1</v>
      </c>
      <c r="Q1763">
        <v>0</v>
      </c>
      <c r="R1763">
        <v>26.6</v>
      </c>
      <c r="S1763" s="1">
        <v>42801</v>
      </c>
      <c r="T1763">
        <v>2017</v>
      </c>
      <c r="U1763" s="1">
        <v>42832</v>
      </c>
    </row>
    <row r="1764" spans="1:21" x14ac:dyDescent="0.3">
      <c r="A1764" t="s">
        <v>5876</v>
      </c>
      <c r="B1764" t="s">
        <v>35</v>
      </c>
      <c r="C1764" t="s">
        <v>1747</v>
      </c>
      <c r="D1764" t="s">
        <v>1748</v>
      </c>
      <c r="E1764" t="s">
        <v>38</v>
      </c>
      <c r="F1764" t="s">
        <v>26</v>
      </c>
      <c r="G1764" t="s">
        <v>486</v>
      </c>
      <c r="H1764" t="s">
        <v>480</v>
      </c>
      <c r="I1764">
        <v>40214</v>
      </c>
      <c r="J1764" t="s">
        <v>41</v>
      </c>
      <c r="K1764" t="s">
        <v>5019</v>
      </c>
      <c r="L1764" t="s">
        <v>31</v>
      </c>
      <c r="M1764" t="s">
        <v>32</v>
      </c>
      <c r="N1764" t="s">
        <v>5020</v>
      </c>
      <c r="O1764">
        <v>2.61</v>
      </c>
      <c r="P1764">
        <v>1</v>
      </c>
      <c r="Q1764">
        <v>0</v>
      </c>
      <c r="R1764">
        <v>1.2</v>
      </c>
      <c r="S1764" s="1">
        <v>42731</v>
      </c>
      <c r="T1764">
        <v>2016</v>
      </c>
      <c r="U1764" s="1">
        <v>42767</v>
      </c>
    </row>
    <row r="1765" spans="1:21" x14ac:dyDescent="0.3">
      <c r="A1765" t="s">
        <v>5877</v>
      </c>
      <c r="B1765" t="s">
        <v>22</v>
      </c>
      <c r="C1765" t="s">
        <v>5753</v>
      </c>
      <c r="D1765" t="s">
        <v>5754</v>
      </c>
      <c r="E1765" t="s">
        <v>25</v>
      </c>
      <c r="F1765" t="s">
        <v>26</v>
      </c>
      <c r="G1765" t="s">
        <v>1173</v>
      </c>
      <c r="H1765" t="s">
        <v>28</v>
      </c>
      <c r="I1765">
        <v>92025</v>
      </c>
      <c r="J1765" t="s">
        <v>29</v>
      </c>
      <c r="K1765" t="s">
        <v>3412</v>
      </c>
      <c r="L1765" t="s">
        <v>31</v>
      </c>
      <c r="M1765" t="s">
        <v>51</v>
      </c>
      <c r="N1765" t="s">
        <v>3413</v>
      </c>
      <c r="O1765">
        <v>17.25</v>
      </c>
      <c r="P1765">
        <v>2</v>
      </c>
      <c r="Q1765">
        <v>0.2</v>
      </c>
      <c r="R1765">
        <v>6.04</v>
      </c>
      <c r="S1765" s="1">
        <v>41731</v>
      </c>
      <c r="T1765">
        <v>2014</v>
      </c>
      <c r="U1765" s="1">
        <v>41853</v>
      </c>
    </row>
    <row r="1766" spans="1:21" x14ac:dyDescent="0.3">
      <c r="A1766" t="s">
        <v>5878</v>
      </c>
      <c r="B1766" t="s">
        <v>114</v>
      </c>
      <c r="C1766" t="s">
        <v>1254</v>
      </c>
      <c r="D1766" t="s">
        <v>1255</v>
      </c>
      <c r="E1766" t="s">
        <v>38</v>
      </c>
      <c r="F1766" t="s">
        <v>26</v>
      </c>
      <c r="G1766" t="s">
        <v>199</v>
      </c>
      <c r="H1766" t="s">
        <v>200</v>
      </c>
      <c r="I1766">
        <v>19120</v>
      </c>
      <c r="J1766" t="s">
        <v>126</v>
      </c>
      <c r="K1766" t="s">
        <v>576</v>
      </c>
      <c r="L1766" t="s">
        <v>31</v>
      </c>
      <c r="M1766" t="s">
        <v>227</v>
      </c>
      <c r="N1766" t="s">
        <v>577</v>
      </c>
      <c r="O1766">
        <v>4.7699999999999996</v>
      </c>
      <c r="P1766">
        <v>2</v>
      </c>
      <c r="Q1766">
        <v>0.2</v>
      </c>
      <c r="R1766">
        <v>0.48</v>
      </c>
      <c r="S1766" s="1">
        <v>42764</v>
      </c>
      <c r="T1766">
        <v>2017</v>
      </c>
      <c r="U1766" s="1">
        <v>42764</v>
      </c>
    </row>
    <row r="1767" spans="1:21" x14ac:dyDescent="0.3">
      <c r="A1767" t="s">
        <v>5879</v>
      </c>
      <c r="B1767" t="s">
        <v>114</v>
      </c>
      <c r="C1767" t="s">
        <v>287</v>
      </c>
      <c r="D1767" t="s">
        <v>288</v>
      </c>
      <c r="E1767" t="s">
        <v>25</v>
      </c>
      <c r="F1767" t="s">
        <v>26</v>
      </c>
      <c r="G1767" t="s">
        <v>5880</v>
      </c>
      <c r="H1767" t="s">
        <v>125</v>
      </c>
      <c r="I1767">
        <v>11550</v>
      </c>
      <c r="J1767" t="s">
        <v>126</v>
      </c>
      <c r="K1767" t="s">
        <v>5881</v>
      </c>
      <c r="L1767" t="s">
        <v>31</v>
      </c>
      <c r="M1767" t="s">
        <v>140</v>
      </c>
      <c r="N1767" t="s">
        <v>5882</v>
      </c>
      <c r="O1767">
        <v>7.98</v>
      </c>
      <c r="P1767">
        <v>3</v>
      </c>
      <c r="Q1767">
        <v>0</v>
      </c>
      <c r="R1767">
        <v>3.91</v>
      </c>
      <c r="S1767" s="1">
        <v>43007</v>
      </c>
      <c r="T1767">
        <v>2017</v>
      </c>
      <c r="U1767" s="1">
        <v>43007</v>
      </c>
    </row>
    <row r="1768" spans="1:21" x14ac:dyDescent="0.3">
      <c r="A1768" t="s">
        <v>5883</v>
      </c>
      <c r="B1768" t="s">
        <v>35</v>
      </c>
      <c r="C1768" t="s">
        <v>180</v>
      </c>
      <c r="D1768" t="s">
        <v>181</v>
      </c>
      <c r="E1768" t="s">
        <v>80</v>
      </c>
      <c r="F1768" t="s">
        <v>26</v>
      </c>
      <c r="G1768" t="s">
        <v>162</v>
      </c>
      <c r="H1768" t="s">
        <v>28</v>
      </c>
      <c r="I1768">
        <v>94122</v>
      </c>
      <c r="J1768" t="s">
        <v>29</v>
      </c>
      <c r="K1768" t="s">
        <v>5740</v>
      </c>
      <c r="L1768" t="s">
        <v>31</v>
      </c>
      <c r="M1768" t="s">
        <v>51</v>
      </c>
      <c r="N1768" t="s">
        <v>5741</v>
      </c>
      <c r="O1768">
        <v>67.14</v>
      </c>
      <c r="P1768">
        <v>4</v>
      </c>
      <c r="Q1768">
        <v>0.2</v>
      </c>
      <c r="R1768">
        <v>25.18</v>
      </c>
      <c r="S1768" s="1">
        <v>42670</v>
      </c>
      <c r="T1768">
        <v>2016</v>
      </c>
      <c r="U1768" s="1">
        <v>42674</v>
      </c>
    </row>
    <row r="1769" spans="1:21" x14ac:dyDescent="0.3">
      <c r="A1769" t="s">
        <v>5884</v>
      </c>
      <c r="B1769" t="s">
        <v>724</v>
      </c>
      <c r="C1769" t="s">
        <v>902</v>
      </c>
      <c r="D1769" t="s">
        <v>903</v>
      </c>
      <c r="E1769" t="s">
        <v>80</v>
      </c>
      <c r="F1769" t="s">
        <v>26</v>
      </c>
      <c r="G1769" t="s">
        <v>5885</v>
      </c>
      <c r="H1769" t="s">
        <v>439</v>
      </c>
      <c r="I1769">
        <v>89502</v>
      </c>
      <c r="J1769" t="s">
        <v>29</v>
      </c>
      <c r="K1769" t="s">
        <v>5886</v>
      </c>
      <c r="L1769" t="s">
        <v>91</v>
      </c>
      <c r="M1769" t="s">
        <v>92</v>
      </c>
      <c r="N1769" t="s">
        <v>5887</v>
      </c>
      <c r="O1769">
        <v>475.94</v>
      </c>
      <c r="P1769">
        <v>7</v>
      </c>
      <c r="Q1769">
        <v>0.2</v>
      </c>
      <c r="R1769">
        <v>59.49</v>
      </c>
      <c r="S1769" s="1">
        <v>42004</v>
      </c>
      <c r="T1769">
        <v>2014</v>
      </c>
      <c r="U1769" s="1">
        <v>42004</v>
      </c>
    </row>
    <row r="1770" spans="1:21" x14ac:dyDescent="0.3">
      <c r="A1770" t="s">
        <v>5888</v>
      </c>
      <c r="B1770" t="s">
        <v>35</v>
      </c>
      <c r="C1770" t="s">
        <v>3551</v>
      </c>
      <c r="D1770" t="s">
        <v>3552</v>
      </c>
      <c r="E1770" t="s">
        <v>38</v>
      </c>
      <c r="F1770" t="s">
        <v>26</v>
      </c>
      <c r="G1770" t="s">
        <v>1419</v>
      </c>
      <c r="H1770" t="s">
        <v>511</v>
      </c>
      <c r="I1770">
        <v>2740</v>
      </c>
      <c r="J1770" t="s">
        <v>126</v>
      </c>
      <c r="K1770" t="s">
        <v>5298</v>
      </c>
      <c r="L1770" t="s">
        <v>91</v>
      </c>
      <c r="M1770" t="s">
        <v>184</v>
      </c>
      <c r="N1770" t="s">
        <v>5299</v>
      </c>
      <c r="O1770">
        <v>23.18</v>
      </c>
      <c r="P1770">
        <v>2</v>
      </c>
      <c r="Q1770">
        <v>0</v>
      </c>
      <c r="R1770">
        <v>7.65</v>
      </c>
      <c r="S1770" s="1">
        <v>42965</v>
      </c>
      <c r="T1770">
        <v>2017</v>
      </c>
      <c r="U1770" s="1">
        <v>42969</v>
      </c>
    </row>
    <row r="1771" spans="1:21" x14ac:dyDescent="0.3">
      <c r="A1771" t="s">
        <v>5889</v>
      </c>
      <c r="B1771" t="s">
        <v>22</v>
      </c>
      <c r="C1771" t="s">
        <v>2560</v>
      </c>
      <c r="D1771" t="s">
        <v>2561</v>
      </c>
      <c r="E1771" t="s">
        <v>38</v>
      </c>
      <c r="F1771" t="s">
        <v>26</v>
      </c>
      <c r="G1771" t="s">
        <v>4862</v>
      </c>
      <c r="H1771" t="s">
        <v>28</v>
      </c>
      <c r="I1771">
        <v>93030</v>
      </c>
      <c r="J1771" t="s">
        <v>29</v>
      </c>
      <c r="K1771" t="s">
        <v>4093</v>
      </c>
      <c r="L1771" t="s">
        <v>91</v>
      </c>
      <c r="M1771" t="s">
        <v>184</v>
      </c>
      <c r="N1771" t="s">
        <v>4094</v>
      </c>
      <c r="O1771">
        <v>82.95</v>
      </c>
      <c r="P1771">
        <v>5</v>
      </c>
      <c r="Q1771">
        <v>0</v>
      </c>
      <c r="R1771">
        <v>29.03</v>
      </c>
      <c r="S1771" s="1">
        <v>43052</v>
      </c>
      <c r="T1771">
        <v>2017</v>
      </c>
      <c r="U1771" s="1">
        <v>43056</v>
      </c>
    </row>
    <row r="1772" spans="1:21" x14ac:dyDescent="0.3">
      <c r="A1772" t="s">
        <v>5890</v>
      </c>
      <c r="B1772" t="s">
        <v>22</v>
      </c>
      <c r="C1772" t="s">
        <v>3830</v>
      </c>
      <c r="D1772" t="s">
        <v>3831</v>
      </c>
      <c r="E1772" t="s">
        <v>25</v>
      </c>
      <c r="F1772" t="s">
        <v>26</v>
      </c>
      <c r="G1772" t="s">
        <v>27</v>
      </c>
      <c r="H1772" t="s">
        <v>28</v>
      </c>
      <c r="I1772">
        <v>90036</v>
      </c>
      <c r="J1772" t="s">
        <v>29</v>
      </c>
      <c r="K1772" t="s">
        <v>2271</v>
      </c>
      <c r="L1772" t="s">
        <v>31</v>
      </c>
      <c r="M1772" t="s">
        <v>227</v>
      </c>
      <c r="N1772" t="s">
        <v>2272</v>
      </c>
      <c r="O1772">
        <v>39.68</v>
      </c>
      <c r="P1772">
        <v>2</v>
      </c>
      <c r="Q1772">
        <v>0</v>
      </c>
      <c r="R1772">
        <v>10.32</v>
      </c>
      <c r="S1772" s="1">
        <v>42397</v>
      </c>
      <c r="T1772">
        <v>2016</v>
      </c>
      <c r="U1772" s="1">
        <v>42397</v>
      </c>
    </row>
    <row r="1773" spans="1:21" x14ac:dyDescent="0.3">
      <c r="A1773" t="s">
        <v>5891</v>
      </c>
      <c r="B1773" t="s">
        <v>35</v>
      </c>
      <c r="C1773" t="s">
        <v>2421</v>
      </c>
      <c r="D1773" t="s">
        <v>2422</v>
      </c>
      <c r="E1773" t="s">
        <v>38</v>
      </c>
      <c r="F1773" t="s">
        <v>26</v>
      </c>
      <c r="G1773" t="s">
        <v>1661</v>
      </c>
      <c r="H1773" t="s">
        <v>28</v>
      </c>
      <c r="I1773">
        <v>94601</v>
      </c>
      <c r="J1773" t="s">
        <v>29</v>
      </c>
      <c r="K1773" t="s">
        <v>5892</v>
      </c>
      <c r="L1773" t="s">
        <v>91</v>
      </c>
      <c r="M1773" t="s">
        <v>184</v>
      </c>
      <c r="N1773" t="s">
        <v>5893</v>
      </c>
      <c r="O1773">
        <v>479.97</v>
      </c>
      <c r="P1773">
        <v>3</v>
      </c>
      <c r="Q1773">
        <v>0</v>
      </c>
      <c r="R1773">
        <v>177.59</v>
      </c>
      <c r="S1773" s="1">
        <v>42624</v>
      </c>
      <c r="T1773">
        <v>2016</v>
      </c>
      <c r="U1773" s="1">
        <v>42688</v>
      </c>
    </row>
    <row r="1774" spans="1:21" x14ac:dyDescent="0.3">
      <c r="A1774" t="s">
        <v>5894</v>
      </c>
      <c r="B1774" t="s">
        <v>22</v>
      </c>
      <c r="C1774" t="s">
        <v>5895</v>
      </c>
      <c r="D1774" t="s">
        <v>5896</v>
      </c>
      <c r="E1774" t="s">
        <v>25</v>
      </c>
      <c r="F1774" t="s">
        <v>26</v>
      </c>
      <c r="G1774" t="s">
        <v>124</v>
      </c>
      <c r="H1774" t="s">
        <v>125</v>
      </c>
      <c r="I1774">
        <v>10024</v>
      </c>
      <c r="J1774" t="s">
        <v>126</v>
      </c>
      <c r="K1774" t="s">
        <v>4487</v>
      </c>
      <c r="L1774" t="s">
        <v>31</v>
      </c>
      <c r="M1774" t="s">
        <v>60</v>
      </c>
      <c r="N1774" t="s">
        <v>4488</v>
      </c>
      <c r="O1774">
        <v>65.12</v>
      </c>
      <c r="P1774">
        <v>4</v>
      </c>
      <c r="Q1774">
        <v>0</v>
      </c>
      <c r="R1774">
        <v>16.93</v>
      </c>
      <c r="S1774" s="1">
        <v>42956</v>
      </c>
      <c r="T1774">
        <v>2017</v>
      </c>
      <c r="U1774" s="1">
        <v>42991</v>
      </c>
    </row>
    <row r="1775" spans="1:21" x14ac:dyDescent="0.3">
      <c r="A1775" t="s">
        <v>5897</v>
      </c>
      <c r="B1775" t="s">
        <v>35</v>
      </c>
      <c r="C1775" t="s">
        <v>5806</v>
      </c>
      <c r="D1775" t="s">
        <v>5807</v>
      </c>
      <c r="E1775" t="s">
        <v>25</v>
      </c>
      <c r="F1775" t="s">
        <v>26</v>
      </c>
      <c r="G1775" t="s">
        <v>300</v>
      </c>
      <c r="H1775" t="s">
        <v>301</v>
      </c>
      <c r="I1775">
        <v>37064</v>
      </c>
      <c r="J1775" t="s">
        <v>41</v>
      </c>
      <c r="K1775" t="s">
        <v>170</v>
      </c>
      <c r="L1775" t="s">
        <v>31</v>
      </c>
      <c r="M1775" t="s">
        <v>171</v>
      </c>
      <c r="N1775" t="s">
        <v>172</v>
      </c>
      <c r="O1775">
        <v>20.77</v>
      </c>
      <c r="P1775">
        <v>2</v>
      </c>
      <c r="Q1775">
        <v>0.2</v>
      </c>
      <c r="R1775">
        <v>2.34</v>
      </c>
      <c r="S1775" s="1">
        <v>42868</v>
      </c>
      <c r="T1775">
        <v>2017</v>
      </c>
      <c r="U1775" s="1">
        <v>42873</v>
      </c>
    </row>
    <row r="1776" spans="1:21" x14ac:dyDescent="0.3">
      <c r="A1776" t="s">
        <v>5898</v>
      </c>
      <c r="B1776" t="s">
        <v>35</v>
      </c>
      <c r="C1776" t="s">
        <v>2438</v>
      </c>
      <c r="D1776" t="s">
        <v>2439</v>
      </c>
      <c r="E1776" t="s">
        <v>38</v>
      </c>
      <c r="F1776" t="s">
        <v>26</v>
      </c>
      <c r="G1776" t="s">
        <v>2784</v>
      </c>
      <c r="H1776" t="s">
        <v>604</v>
      </c>
      <c r="I1776">
        <v>85023</v>
      </c>
      <c r="J1776" t="s">
        <v>29</v>
      </c>
      <c r="K1776" t="s">
        <v>5813</v>
      </c>
      <c r="L1776" t="s">
        <v>31</v>
      </c>
      <c r="M1776" t="s">
        <v>60</v>
      </c>
      <c r="N1776" t="s">
        <v>5814</v>
      </c>
      <c r="O1776">
        <v>39.81</v>
      </c>
      <c r="P1776">
        <v>4</v>
      </c>
      <c r="Q1776">
        <v>0.2</v>
      </c>
      <c r="R1776">
        <v>3.98</v>
      </c>
      <c r="S1776" s="1">
        <v>42701</v>
      </c>
      <c r="T1776">
        <v>2016</v>
      </c>
      <c r="U1776" s="1">
        <v>42701</v>
      </c>
    </row>
    <row r="1777" spans="1:21" x14ac:dyDescent="0.3">
      <c r="A1777" t="s">
        <v>5899</v>
      </c>
      <c r="B1777" t="s">
        <v>35</v>
      </c>
      <c r="C1777" t="s">
        <v>3830</v>
      </c>
      <c r="D1777" t="s">
        <v>3831</v>
      </c>
      <c r="E1777" t="s">
        <v>25</v>
      </c>
      <c r="F1777" t="s">
        <v>26</v>
      </c>
      <c r="G1777" t="s">
        <v>2624</v>
      </c>
      <c r="H1777" t="s">
        <v>487</v>
      </c>
      <c r="I1777">
        <v>80906</v>
      </c>
      <c r="J1777" t="s">
        <v>29</v>
      </c>
      <c r="K1777" t="s">
        <v>3527</v>
      </c>
      <c r="L1777" t="s">
        <v>31</v>
      </c>
      <c r="M1777" t="s">
        <v>43</v>
      </c>
      <c r="N1777" t="s">
        <v>3528</v>
      </c>
      <c r="O1777">
        <v>15.7</v>
      </c>
      <c r="P1777">
        <v>3</v>
      </c>
      <c r="Q1777">
        <v>0.2</v>
      </c>
      <c r="R1777">
        <v>5.0999999999999996</v>
      </c>
      <c r="S1777" s="1">
        <v>42228</v>
      </c>
      <c r="T1777">
        <v>2015</v>
      </c>
      <c r="U1777" s="1">
        <v>42350</v>
      </c>
    </row>
    <row r="1778" spans="1:21" x14ac:dyDescent="0.3">
      <c r="A1778" t="s">
        <v>5900</v>
      </c>
      <c r="B1778" t="s">
        <v>35</v>
      </c>
      <c r="C1778" t="s">
        <v>122</v>
      </c>
      <c r="D1778" t="s">
        <v>123</v>
      </c>
      <c r="E1778" t="s">
        <v>38</v>
      </c>
      <c r="F1778" t="s">
        <v>26</v>
      </c>
      <c r="G1778" t="s">
        <v>48</v>
      </c>
      <c r="H1778" t="s">
        <v>49</v>
      </c>
      <c r="I1778">
        <v>98105</v>
      </c>
      <c r="J1778" t="s">
        <v>29</v>
      </c>
      <c r="K1778" t="s">
        <v>5901</v>
      </c>
      <c r="L1778" t="s">
        <v>74</v>
      </c>
      <c r="M1778" t="s">
        <v>157</v>
      </c>
      <c r="N1778" t="s">
        <v>5902</v>
      </c>
      <c r="O1778">
        <v>139.58000000000001</v>
      </c>
      <c r="P1778">
        <v>7</v>
      </c>
      <c r="Q1778">
        <v>0</v>
      </c>
      <c r="R1778">
        <v>39.08</v>
      </c>
      <c r="S1778" s="1">
        <v>42852</v>
      </c>
      <c r="T1778">
        <v>2017</v>
      </c>
      <c r="U1778" s="1">
        <v>42852</v>
      </c>
    </row>
    <row r="1779" spans="1:21" x14ac:dyDescent="0.3">
      <c r="A1779" t="s">
        <v>5903</v>
      </c>
      <c r="B1779" t="s">
        <v>114</v>
      </c>
      <c r="C1779" t="s">
        <v>1663</v>
      </c>
      <c r="D1779" t="s">
        <v>1664</v>
      </c>
      <c r="E1779" t="s">
        <v>80</v>
      </c>
      <c r="F1779" t="s">
        <v>26</v>
      </c>
      <c r="G1779" t="s">
        <v>5904</v>
      </c>
      <c r="H1779" t="s">
        <v>57</v>
      </c>
      <c r="I1779">
        <v>53142</v>
      </c>
      <c r="J1779" t="s">
        <v>58</v>
      </c>
      <c r="K1779" t="s">
        <v>4036</v>
      </c>
      <c r="L1779" t="s">
        <v>91</v>
      </c>
      <c r="M1779" t="s">
        <v>184</v>
      </c>
      <c r="N1779" t="s">
        <v>4037</v>
      </c>
      <c r="O1779">
        <v>399.95</v>
      </c>
      <c r="P1779">
        <v>5</v>
      </c>
      <c r="Q1779">
        <v>0</v>
      </c>
      <c r="R1779">
        <v>143.97999999999999</v>
      </c>
      <c r="S1779" s="1">
        <v>42939</v>
      </c>
      <c r="T1779">
        <v>2017</v>
      </c>
      <c r="U1779" s="1">
        <v>42940</v>
      </c>
    </row>
    <row r="1780" spans="1:21" x14ac:dyDescent="0.3">
      <c r="A1780" t="s">
        <v>5905</v>
      </c>
      <c r="B1780" t="s">
        <v>22</v>
      </c>
      <c r="C1780" t="s">
        <v>5906</v>
      </c>
      <c r="D1780" t="s">
        <v>5907</v>
      </c>
      <c r="E1780" t="s">
        <v>25</v>
      </c>
      <c r="F1780" t="s">
        <v>26</v>
      </c>
      <c r="G1780" t="s">
        <v>1834</v>
      </c>
      <c r="H1780" t="s">
        <v>480</v>
      </c>
      <c r="I1780">
        <v>42420</v>
      </c>
      <c r="J1780" t="s">
        <v>41</v>
      </c>
      <c r="K1780" t="s">
        <v>3725</v>
      </c>
      <c r="L1780" t="s">
        <v>31</v>
      </c>
      <c r="M1780" t="s">
        <v>51</v>
      </c>
      <c r="N1780" t="s">
        <v>3726</v>
      </c>
      <c r="O1780">
        <v>12.39</v>
      </c>
      <c r="P1780">
        <v>3</v>
      </c>
      <c r="Q1780">
        <v>0</v>
      </c>
      <c r="R1780">
        <v>5.82</v>
      </c>
      <c r="S1780" s="1">
        <v>41986</v>
      </c>
      <c r="T1780">
        <v>2014</v>
      </c>
      <c r="U1780" s="1">
        <v>41988</v>
      </c>
    </row>
    <row r="1781" spans="1:21" x14ac:dyDescent="0.3">
      <c r="A1781" t="s">
        <v>5908</v>
      </c>
      <c r="B1781" t="s">
        <v>35</v>
      </c>
      <c r="C1781" t="s">
        <v>3109</v>
      </c>
      <c r="D1781" t="s">
        <v>3110</v>
      </c>
      <c r="E1781" t="s">
        <v>38</v>
      </c>
      <c r="F1781" t="s">
        <v>26</v>
      </c>
      <c r="G1781" t="s">
        <v>27</v>
      </c>
      <c r="H1781" t="s">
        <v>28</v>
      </c>
      <c r="I1781">
        <v>90032</v>
      </c>
      <c r="J1781" t="s">
        <v>29</v>
      </c>
      <c r="K1781" t="s">
        <v>5909</v>
      </c>
      <c r="L1781" t="s">
        <v>74</v>
      </c>
      <c r="M1781" t="s">
        <v>146</v>
      </c>
      <c r="N1781" t="s">
        <v>5910</v>
      </c>
      <c r="O1781">
        <v>194.35</v>
      </c>
      <c r="P1781">
        <v>3</v>
      </c>
      <c r="Q1781">
        <v>0.2</v>
      </c>
      <c r="R1781">
        <v>19.440000000000001</v>
      </c>
      <c r="S1781" s="1">
        <v>42699</v>
      </c>
      <c r="T1781">
        <v>2016</v>
      </c>
      <c r="U1781" s="1">
        <v>42703</v>
      </c>
    </row>
    <row r="1782" spans="1:21" x14ac:dyDescent="0.3">
      <c r="A1782" t="s">
        <v>5911</v>
      </c>
      <c r="B1782" t="s">
        <v>114</v>
      </c>
      <c r="C1782" t="s">
        <v>2813</v>
      </c>
      <c r="D1782" t="s">
        <v>2814</v>
      </c>
      <c r="E1782" t="s">
        <v>25</v>
      </c>
      <c r="F1782" t="s">
        <v>26</v>
      </c>
      <c r="G1782" t="s">
        <v>3084</v>
      </c>
      <c r="H1782" t="s">
        <v>301</v>
      </c>
      <c r="I1782">
        <v>37211</v>
      </c>
      <c r="J1782" t="s">
        <v>41</v>
      </c>
      <c r="K1782" t="s">
        <v>4721</v>
      </c>
      <c r="L1782" t="s">
        <v>74</v>
      </c>
      <c r="M1782" t="s">
        <v>146</v>
      </c>
      <c r="N1782" t="s">
        <v>4722</v>
      </c>
      <c r="O1782">
        <v>97.42</v>
      </c>
      <c r="P1782">
        <v>2</v>
      </c>
      <c r="Q1782">
        <v>0.2</v>
      </c>
      <c r="R1782">
        <v>10.96</v>
      </c>
      <c r="S1782" s="1">
        <v>42136</v>
      </c>
      <c r="T1782">
        <v>2015</v>
      </c>
      <c r="U1782" s="1">
        <v>42228</v>
      </c>
    </row>
    <row r="1783" spans="1:21" x14ac:dyDescent="0.3">
      <c r="A1783" t="s">
        <v>5912</v>
      </c>
      <c r="B1783" t="s">
        <v>35</v>
      </c>
      <c r="C1783" t="s">
        <v>3223</v>
      </c>
      <c r="D1783" t="s">
        <v>3224</v>
      </c>
      <c r="E1783" t="s">
        <v>25</v>
      </c>
      <c r="F1783" t="s">
        <v>26</v>
      </c>
      <c r="G1783" t="s">
        <v>432</v>
      </c>
      <c r="H1783" t="s">
        <v>220</v>
      </c>
      <c r="I1783">
        <v>45231</v>
      </c>
      <c r="J1783" t="s">
        <v>126</v>
      </c>
      <c r="K1783" t="s">
        <v>4017</v>
      </c>
      <c r="L1783" t="s">
        <v>31</v>
      </c>
      <c r="M1783" t="s">
        <v>43</v>
      </c>
      <c r="N1783" t="s">
        <v>4018</v>
      </c>
      <c r="O1783">
        <v>30.96</v>
      </c>
      <c r="P1783">
        <v>6</v>
      </c>
      <c r="Q1783">
        <v>0.2</v>
      </c>
      <c r="R1783">
        <v>11.22</v>
      </c>
      <c r="S1783" s="1">
        <v>42438</v>
      </c>
      <c r="T1783">
        <v>2016</v>
      </c>
      <c r="U1783" s="1">
        <v>42591</v>
      </c>
    </row>
    <row r="1784" spans="1:21" x14ac:dyDescent="0.3">
      <c r="A1784" t="s">
        <v>5913</v>
      </c>
      <c r="B1784" t="s">
        <v>22</v>
      </c>
      <c r="C1784" t="s">
        <v>4724</v>
      </c>
      <c r="D1784" t="s">
        <v>4725</v>
      </c>
      <c r="E1784" t="s">
        <v>38</v>
      </c>
      <c r="F1784" t="s">
        <v>26</v>
      </c>
      <c r="G1784" t="s">
        <v>1969</v>
      </c>
      <c r="H1784" t="s">
        <v>28</v>
      </c>
      <c r="I1784">
        <v>90712</v>
      </c>
      <c r="J1784" t="s">
        <v>29</v>
      </c>
      <c r="K1784" t="s">
        <v>5914</v>
      </c>
      <c r="L1784" t="s">
        <v>74</v>
      </c>
      <c r="M1784" t="s">
        <v>157</v>
      </c>
      <c r="N1784" t="s">
        <v>5915</v>
      </c>
      <c r="O1784">
        <v>94.2</v>
      </c>
      <c r="P1784">
        <v>5</v>
      </c>
      <c r="Q1784">
        <v>0</v>
      </c>
      <c r="R1784">
        <v>39.56</v>
      </c>
      <c r="S1784" s="1">
        <v>42824</v>
      </c>
      <c r="T1784">
        <v>2017</v>
      </c>
      <c r="U1784" s="1">
        <v>42824</v>
      </c>
    </row>
    <row r="1785" spans="1:21" x14ac:dyDescent="0.3">
      <c r="A1785" t="s">
        <v>5916</v>
      </c>
      <c r="B1785" t="s">
        <v>114</v>
      </c>
      <c r="C1785" t="s">
        <v>3100</v>
      </c>
      <c r="D1785" t="s">
        <v>3101</v>
      </c>
      <c r="E1785" t="s">
        <v>80</v>
      </c>
      <c r="F1785" t="s">
        <v>26</v>
      </c>
      <c r="G1785" t="s">
        <v>162</v>
      </c>
      <c r="H1785" t="s">
        <v>28</v>
      </c>
      <c r="I1785">
        <v>94122</v>
      </c>
      <c r="J1785" t="s">
        <v>29</v>
      </c>
      <c r="K1785" t="s">
        <v>5411</v>
      </c>
      <c r="L1785" t="s">
        <v>31</v>
      </c>
      <c r="M1785" t="s">
        <v>446</v>
      </c>
      <c r="N1785" t="s">
        <v>5412</v>
      </c>
      <c r="O1785">
        <v>49.5</v>
      </c>
      <c r="P1785">
        <v>5</v>
      </c>
      <c r="Q1785">
        <v>0</v>
      </c>
      <c r="R1785">
        <v>13.37</v>
      </c>
      <c r="S1785" s="1">
        <v>42691</v>
      </c>
      <c r="T1785">
        <v>2016</v>
      </c>
      <c r="U1785" s="1">
        <v>42692</v>
      </c>
    </row>
    <row r="1786" spans="1:21" x14ac:dyDescent="0.3">
      <c r="A1786" t="s">
        <v>5917</v>
      </c>
      <c r="B1786" t="s">
        <v>114</v>
      </c>
      <c r="C1786" t="s">
        <v>5918</v>
      </c>
      <c r="D1786" t="s">
        <v>5919</v>
      </c>
      <c r="E1786" t="s">
        <v>25</v>
      </c>
      <c r="F1786" t="s">
        <v>26</v>
      </c>
      <c r="G1786" t="s">
        <v>199</v>
      </c>
      <c r="H1786" t="s">
        <v>200</v>
      </c>
      <c r="I1786">
        <v>19140</v>
      </c>
      <c r="J1786" t="s">
        <v>126</v>
      </c>
      <c r="K1786" t="s">
        <v>5920</v>
      </c>
      <c r="L1786" t="s">
        <v>31</v>
      </c>
      <c r="M1786" t="s">
        <v>227</v>
      </c>
      <c r="N1786" t="s">
        <v>5921</v>
      </c>
      <c r="O1786">
        <v>16.52</v>
      </c>
      <c r="P1786">
        <v>5</v>
      </c>
      <c r="Q1786">
        <v>0.2</v>
      </c>
      <c r="R1786">
        <v>1.65</v>
      </c>
      <c r="S1786" s="1">
        <v>42734</v>
      </c>
      <c r="T1786">
        <v>2016</v>
      </c>
      <c r="U1786" s="1">
        <v>42767</v>
      </c>
    </row>
    <row r="1787" spans="1:21" x14ac:dyDescent="0.3">
      <c r="A1787" t="s">
        <v>5922</v>
      </c>
      <c r="B1787" t="s">
        <v>22</v>
      </c>
      <c r="C1787" t="s">
        <v>2822</v>
      </c>
      <c r="D1787" t="s">
        <v>2823</v>
      </c>
      <c r="E1787" t="s">
        <v>38</v>
      </c>
      <c r="F1787" t="s">
        <v>26</v>
      </c>
      <c r="G1787" t="s">
        <v>27</v>
      </c>
      <c r="H1787" t="s">
        <v>28</v>
      </c>
      <c r="I1787">
        <v>90036</v>
      </c>
      <c r="J1787" t="s">
        <v>29</v>
      </c>
      <c r="K1787" t="s">
        <v>5923</v>
      </c>
      <c r="L1787" t="s">
        <v>31</v>
      </c>
      <c r="M1787" t="s">
        <v>43</v>
      </c>
      <c r="N1787" t="s">
        <v>84</v>
      </c>
      <c r="O1787">
        <v>17.12</v>
      </c>
      <c r="P1787">
        <v>4</v>
      </c>
      <c r="Q1787">
        <v>0</v>
      </c>
      <c r="R1787">
        <v>7.7</v>
      </c>
      <c r="S1787" s="1">
        <v>42358</v>
      </c>
      <c r="T1787">
        <v>2015</v>
      </c>
      <c r="U1787" s="1">
        <v>42363</v>
      </c>
    </row>
    <row r="1788" spans="1:21" x14ac:dyDescent="0.3">
      <c r="A1788" t="s">
        <v>5924</v>
      </c>
      <c r="B1788" t="s">
        <v>35</v>
      </c>
      <c r="C1788" t="s">
        <v>716</v>
      </c>
      <c r="D1788" t="s">
        <v>717</v>
      </c>
      <c r="E1788" t="s">
        <v>80</v>
      </c>
      <c r="F1788" t="s">
        <v>26</v>
      </c>
      <c r="G1788" t="s">
        <v>382</v>
      </c>
      <c r="H1788" t="s">
        <v>118</v>
      </c>
      <c r="I1788">
        <v>22204</v>
      </c>
      <c r="J1788" t="s">
        <v>41</v>
      </c>
      <c r="K1788" t="s">
        <v>4044</v>
      </c>
      <c r="L1788" t="s">
        <v>91</v>
      </c>
      <c r="M1788" t="s">
        <v>184</v>
      </c>
      <c r="N1788" t="s">
        <v>4045</v>
      </c>
      <c r="O1788">
        <v>47.79</v>
      </c>
      <c r="P1788">
        <v>3</v>
      </c>
      <c r="Q1788">
        <v>0</v>
      </c>
      <c r="R1788">
        <v>16.25</v>
      </c>
      <c r="S1788" s="1">
        <v>41770</v>
      </c>
      <c r="T1788">
        <v>2014</v>
      </c>
      <c r="U1788" s="1">
        <v>41923</v>
      </c>
    </row>
    <row r="1789" spans="1:21" x14ac:dyDescent="0.3">
      <c r="A1789" t="s">
        <v>5925</v>
      </c>
      <c r="B1789" t="s">
        <v>35</v>
      </c>
      <c r="C1789" t="s">
        <v>5926</v>
      </c>
      <c r="D1789" t="s">
        <v>5927</v>
      </c>
      <c r="E1789" t="s">
        <v>38</v>
      </c>
      <c r="F1789" t="s">
        <v>26</v>
      </c>
      <c r="G1789" t="s">
        <v>162</v>
      </c>
      <c r="H1789" t="s">
        <v>28</v>
      </c>
      <c r="I1789">
        <v>94122</v>
      </c>
      <c r="J1789" t="s">
        <v>29</v>
      </c>
      <c r="K1789" t="s">
        <v>4330</v>
      </c>
      <c r="L1789" t="s">
        <v>31</v>
      </c>
      <c r="M1789" t="s">
        <v>227</v>
      </c>
      <c r="N1789" t="s">
        <v>4331</v>
      </c>
      <c r="O1789">
        <v>5.16</v>
      </c>
      <c r="P1789">
        <v>2</v>
      </c>
      <c r="Q1789">
        <v>0</v>
      </c>
      <c r="R1789">
        <v>1.34</v>
      </c>
      <c r="S1789" s="1">
        <v>43064</v>
      </c>
      <c r="T1789">
        <v>2017</v>
      </c>
      <c r="U1789" s="1">
        <v>43064</v>
      </c>
    </row>
    <row r="1790" spans="1:21" x14ac:dyDescent="0.3">
      <c r="A1790" t="s">
        <v>5928</v>
      </c>
      <c r="B1790" t="s">
        <v>35</v>
      </c>
      <c r="C1790" t="s">
        <v>5106</v>
      </c>
      <c r="D1790" t="s">
        <v>5107</v>
      </c>
      <c r="E1790" t="s">
        <v>80</v>
      </c>
      <c r="F1790" t="s">
        <v>26</v>
      </c>
      <c r="G1790" t="s">
        <v>550</v>
      </c>
      <c r="H1790" t="s">
        <v>28</v>
      </c>
      <c r="I1790">
        <v>92024</v>
      </c>
      <c r="J1790" t="s">
        <v>29</v>
      </c>
      <c r="K1790" t="s">
        <v>551</v>
      </c>
      <c r="L1790" t="s">
        <v>91</v>
      </c>
      <c r="M1790" t="s">
        <v>184</v>
      </c>
      <c r="N1790" t="s">
        <v>552</v>
      </c>
      <c r="O1790">
        <v>21.21</v>
      </c>
      <c r="P1790">
        <v>7</v>
      </c>
      <c r="Q1790">
        <v>0</v>
      </c>
      <c r="R1790">
        <v>4.45</v>
      </c>
      <c r="S1790" s="1">
        <v>42720</v>
      </c>
      <c r="T1790">
        <v>2016</v>
      </c>
      <c r="U1790" s="1">
        <v>42727</v>
      </c>
    </row>
    <row r="1791" spans="1:21" x14ac:dyDescent="0.3">
      <c r="A1791" t="s">
        <v>5929</v>
      </c>
      <c r="B1791" t="s">
        <v>22</v>
      </c>
      <c r="C1791" t="s">
        <v>1402</v>
      </c>
      <c r="D1791" t="s">
        <v>1403</v>
      </c>
      <c r="E1791" t="s">
        <v>25</v>
      </c>
      <c r="F1791" t="s">
        <v>26</v>
      </c>
      <c r="G1791" t="s">
        <v>1549</v>
      </c>
      <c r="H1791" t="s">
        <v>125</v>
      </c>
      <c r="I1791">
        <v>13601</v>
      </c>
      <c r="J1791" t="s">
        <v>126</v>
      </c>
      <c r="K1791" t="s">
        <v>5584</v>
      </c>
      <c r="L1791" t="s">
        <v>31</v>
      </c>
      <c r="M1791" t="s">
        <v>60</v>
      </c>
      <c r="N1791" t="s">
        <v>5585</v>
      </c>
      <c r="O1791">
        <v>96.36</v>
      </c>
      <c r="P1791">
        <v>6</v>
      </c>
      <c r="Q1791">
        <v>0</v>
      </c>
      <c r="R1791">
        <v>25.05</v>
      </c>
      <c r="S1791" s="1">
        <v>43053</v>
      </c>
      <c r="T1791">
        <v>2017</v>
      </c>
      <c r="U1791" s="1">
        <v>43057</v>
      </c>
    </row>
    <row r="1792" spans="1:21" x14ac:dyDescent="0.3">
      <c r="A1792" t="s">
        <v>5930</v>
      </c>
      <c r="B1792" t="s">
        <v>35</v>
      </c>
      <c r="C1792" t="s">
        <v>5931</v>
      </c>
      <c r="D1792" t="s">
        <v>5932</v>
      </c>
      <c r="E1792" t="s">
        <v>25</v>
      </c>
      <c r="F1792" t="s">
        <v>26</v>
      </c>
      <c r="G1792" t="s">
        <v>199</v>
      </c>
      <c r="H1792" t="s">
        <v>200</v>
      </c>
      <c r="I1792">
        <v>19140</v>
      </c>
      <c r="J1792" t="s">
        <v>126</v>
      </c>
      <c r="K1792" t="s">
        <v>3309</v>
      </c>
      <c r="L1792" t="s">
        <v>31</v>
      </c>
      <c r="M1792" t="s">
        <v>227</v>
      </c>
      <c r="N1792" t="s">
        <v>3310</v>
      </c>
      <c r="O1792">
        <v>8.02</v>
      </c>
      <c r="P1792">
        <v>3</v>
      </c>
      <c r="Q1792">
        <v>0.2</v>
      </c>
      <c r="R1792">
        <v>1.1000000000000001</v>
      </c>
      <c r="S1792" s="1">
        <v>41999</v>
      </c>
      <c r="T1792">
        <v>2014</v>
      </c>
      <c r="U1792" s="1">
        <v>42003</v>
      </c>
    </row>
    <row r="1793" spans="1:21" x14ac:dyDescent="0.3">
      <c r="A1793" t="s">
        <v>5933</v>
      </c>
      <c r="B1793" t="s">
        <v>35</v>
      </c>
      <c r="C1793" t="s">
        <v>1739</v>
      </c>
      <c r="D1793" t="s">
        <v>1740</v>
      </c>
      <c r="E1793" t="s">
        <v>80</v>
      </c>
      <c r="F1793" t="s">
        <v>26</v>
      </c>
      <c r="G1793" t="s">
        <v>162</v>
      </c>
      <c r="H1793" t="s">
        <v>28</v>
      </c>
      <c r="I1793">
        <v>94110</v>
      </c>
      <c r="J1793" t="s">
        <v>29</v>
      </c>
      <c r="K1793" t="s">
        <v>5934</v>
      </c>
      <c r="L1793" t="s">
        <v>91</v>
      </c>
      <c r="M1793" t="s">
        <v>184</v>
      </c>
      <c r="N1793" t="s">
        <v>5935</v>
      </c>
      <c r="O1793">
        <v>450</v>
      </c>
      <c r="P1793">
        <v>5</v>
      </c>
      <c r="Q1793">
        <v>0</v>
      </c>
      <c r="R1793">
        <v>162</v>
      </c>
      <c r="S1793" s="1">
        <v>42667</v>
      </c>
      <c r="T1793">
        <v>2016</v>
      </c>
      <c r="U1793" s="1">
        <v>42671</v>
      </c>
    </row>
    <row r="1794" spans="1:21" x14ac:dyDescent="0.3">
      <c r="A1794" t="s">
        <v>5936</v>
      </c>
      <c r="B1794" t="s">
        <v>22</v>
      </c>
      <c r="C1794" t="s">
        <v>5937</v>
      </c>
      <c r="D1794" t="s">
        <v>5938</v>
      </c>
      <c r="E1794" t="s">
        <v>80</v>
      </c>
      <c r="F1794" t="s">
        <v>26</v>
      </c>
      <c r="G1794" t="s">
        <v>2957</v>
      </c>
      <c r="H1794" t="s">
        <v>110</v>
      </c>
      <c r="I1794">
        <v>49505</v>
      </c>
      <c r="J1794" t="s">
        <v>58</v>
      </c>
      <c r="K1794" t="s">
        <v>708</v>
      </c>
      <c r="L1794" t="s">
        <v>31</v>
      </c>
      <c r="M1794" t="s">
        <v>43</v>
      </c>
      <c r="N1794" t="s">
        <v>709</v>
      </c>
      <c r="O1794">
        <v>19.440000000000001</v>
      </c>
      <c r="P1794">
        <v>3</v>
      </c>
      <c r="Q1794">
        <v>0</v>
      </c>
      <c r="R1794">
        <v>9.5299999999999994</v>
      </c>
      <c r="S1794" s="1">
        <v>41874</v>
      </c>
      <c r="T1794">
        <v>2014</v>
      </c>
      <c r="U1794" s="1">
        <v>41879</v>
      </c>
    </row>
    <row r="1795" spans="1:21" x14ac:dyDescent="0.3">
      <c r="A1795" t="s">
        <v>5939</v>
      </c>
      <c r="B1795" t="s">
        <v>22</v>
      </c>
      <c r="C1795" t="s">
        <v>1591</v>
      </c>
      <c r="D1795" t="s">
        <v>1592</v>
      </c>
      <c r="E1795" t="s">
        <v>80</v>
      </c>
      <c r="F1795" t="s">
        <v>26</v>
      </c>
      <c r="G1795" t="s">
        <v>162</v>
      </c>
      <c r="H1795" t="s">
        <v>28</v>
      </c>
      <c r="I1795">
        <v>94109</v>
      </c>
      <c r="J1795" t="s">
        <v>29</v>
      </c>
      <c r="K1795" t="s">
        <v>5743</v>
      </c>
      <c r="L1795" t="s">
        <v>74</v>
      </c>
      <c r="M1795" t="s">
        <v>75</v>
      </c>
      <c r="N1795" t="s">
        <v>5744</v>
      </c>
      <c r="O1795">
        <v>300.89999999999998</v>
      </c>
      <c r="P1795">
        <v>1</v>
      </c>
      <c r="Q1795">
        <v>0.2</v>
      </c>
      <c r="R1795">
        <v>11.28</v>
      </c>
      <c r="S1795" s="1">
        <v>42993</v>
      </c>
      <c r="T1795">
        <v>2017</v>
      </c>
      <c r="U1795" s="1">
        <v>42995</v>
      </c>
    </row>
    <row r="1796" spans="1:21" x14ac:dyDescent="0.3">
      <c r="A1796" t="s">
        <v>5940</v>
      </c>
      <c r="B1796" t="s">
        <v>35</v>
      </c>
      <c r="C1796" t="s">
        <v>728</v>
      </c>
      <c r="D1796" t="s">
        <v>729</v>
      </c>
      <c r="E1796" t="s">
        <v>38</v>
      </c>
      <c r="F1796" t="s">
        <v>26</v>
      </c>
      <c r="G1796" t="s">
        <v>199</v>
      </c>
      <c r="H1796" t="s">
        <v>200</v>
      </c>
      <c r="I1796">
        <v>19120</v>
      </c>
      <c r="J1796" t="s">
        <v>126</v>
      </c>
      <c r="K1796" t="s">
        <v>5941</v>
      </c>
      <c r="L1796" t="s">
        <v>31</v>
      </c>
      <c r="M1796" t="s">
        <v>171</v>
      </c>
      <c r="N1796" t="s">
        <v>5942</v>
      </c>
      <c r="O1796">
        <v>3.55</v>
      </c>
      <c r="P1796">
        <v>2</v>
      </c>
      <c r="Q1796">
        <v>0.2</v>
      </c>
      <c r="R1796">
        <v>0.44</v>
      </c>
      <c r="S1796" s="1">
        <v>42007</v>
      </c>
      <c r="T1796">
        <v>2015</v>
      </c>
      <c r="U1796" s="1">
        <v>42127</v>
      </c>
    </row>
    <row r="1797" spans="1:21" x14ac:dyDescent="0.3">
      <c r="A1797" t="s">
        <v>5943</v>
      </c>
      <c r="B1797" t="s">
        <v>114</v>
      </c>
      <c r="C1797" t="s">
        <v>2062</v>
      </c>
      <c r="D1797" t="s">
        <v>2063</v>
      </c>
      <c r="E1797" t="s">
        <v>38</v>
      </c>
      <c r="F1797" t="s">
        <v>26</v>
      </c>
      <c r="G1797" t="s">
        <v>81</v>
      </c>
      <c r="H1797" t="s">
        <v>82</v>
      </c>
      <c r="I1797">
        <v>77041</v>
      </c>
      <c r="J1797" t="s">
        <v>58</v>
      </c>
      <c r="K1797" t="s">
        <v>4554</v>
      </c>
      <c r="L1797" t="s">
        <v>91</v>
      </c>
      <c r="M1797" t="s">
        <v>92</v>
      </c>
      <c r="N1797" t="s">
        <v>4555</v>
      </c>
      <c r="O1797">
        <v>115.14</v>
      </c>
      <c r="P1797">
        <v>8</v>
      </c>
      <c r="Q1797">
        <v>0.2</v>
      </c>
      <c r="R1797">
        <v>11.51</v>
      </c>
      <c r="S1797" s="1">
        <v>42574</v>
      </c>
      <c r="T1797">
        <v>2016</v>
      </c>
      <c r="U1797" s="1">
        <v>42577</v>
      </c>
    </row>
    <row r="1798" spans="1:21" x14ac:dyDescent="0.3">
      <c r="A1798" t="s">
        <v>5944</v>
      </c>
      <c r="B1798" t="s">
        <v>35</v>
      </c>
      <c r="C1798" t="s">
        <v>5945</v>
      </c>
      <c r="D1798" t="s">
        <v>5946</v>
      </c>
      <c r="E1798" t="s">
        <v>80</v>
      </c>
      <c r="F1798" t="s">
        <v>26</v>
      </c>
      <c r="G1798" t="s">
        <v>5885</v>
      </c>
      <c r="H1798" t="s">
        <v>439</v>
      </c>
      <c r="I1798">
        <v>89502</v>
      </c>
      <c r="J1798" t="s">
        <v>29</v>
      </c>
      <c r="K1798" t="s">
        <v>5947</v>
      </c>
      <c r="L1798" t="s">
        <v>31</v>
      </c>
      <c r="M1798" t="s">
        <v>350</v>
      </c>
      <c r="N1798" t="s">
        <v>5948</v>
      </c>
      <c r="O1798">
        <v>4.71</v>
      </c>
      <c r="P1798">
        <v>1</v>
      </c>
      <c r="Q1798">
        <v>0</v>
      </c>
      <c r="R1798">
        <v>0</v>
      </c>
      <c r="S1798" s="1">
        <v>41649</v>
      </c>
      <c r="T1798">
        <v>2014</v>
      </c>
      <c r="U1798" s="1">
        <v>41769</v>
      </c>
    </row>
    <row r="1799" spans="1:21" x14ac:dyDescent="0.3">
      <c r="A1799" t="s">
        <v>5949</v>
      </c>
      <c r="B1799" t="s">
        <v>35</v>
      </c>
      <c r="C1799" t="s">
        <v>1016</v>
      </c>
      <c r="D1799" t="s">
        <v>1017</v>
      </c>
      <c r="E1799" t="s">
        <v>38</v>
      </c>
      <c r="F1799" t="s">
        <v>26</v>
      </c>
      <c r="G1799" t="s">
        <v>48</v>
      </c>
      <c r="H1799" t="s">
        <v>49</v>
      </c>
      <c r="I1799">
        <v>98115</v>
      </c>
      <c r="J1799" t="s">
        <v>29</v>
      </c>
      <c r="K1799" t="s">
        <v>4668</v>
      </c>
      <c r="L1799" t="s">
        <v>31</v>
      </c>
      <c r="M1799" t="s">
        <v>227</v>
      </c>
      <c r="N1799" t="s">
        <v>4669</v>
      </c>
      <c r="O1799">
        <v>46.2</v>
      </c>
      <c r="P1799">
        <v>4</v>
      </c>
      <c r="Q1799">
        <v>0</v>
      </c>
      <c r="R1799">
        <v>21.25</v>
      </c>
      <c r="S1799" s="1">
        <v>42812</v>
      </c>
      <c r="T1799">
        <v>2017</v>
      </c>
      <c r="U1799" s="1">
        <v>42817</v>
      </c>
    </row>
    <row r="1800" spans="1:21" x14ac:dyDescent="0.3">
      <c r="A1800" t="s">
        <v>5950</v>
      </c>
      <c r="B1800" t="s">
        <v>35</v>
      </c>
      <c r="C1800" t="s">
        <v>787</v>
      </c>
      <c r="D1800" t="s">
        <v>788</v>
      </c>
      <c r="E1800" t="s">
        <v>25</v>
      </c>
      <c r="F1800" t="s">
        <v>26</v>
      </c>
      <c r="G1800" t="s">
        <v>2034</v>
      </c>
      <c r="H1800" t="s">
        <v>207</v>
      </c>
      <c r="I1800">
        <v>63116</v>
      </c>
      <c r="J1800" t="s">
        <v>58</v>
      </c>
      <c r="K1800" t="s">
        <v>445</v>
      </c>
      <c r="L1800" t="s">
        <v>31</v>
      </c>
      <c r="M1800" t="s">
        <v>446</v>
      </c>
      <c r="N1800" t="s">
        <v>447</v>
      </c>
      <c r="O1800">
        <v>52.59</v>
      </c>
      <c r="P1800">
        <v>3</v>
      </c>
      <c r="Q1800">
        <v>0</v>
      </c>
      <c r="R1800">
        <v>15.78</v>
      </c>
      <c r="S1800" s="1">
        <v>42216</v>
      </c>
      <c r="T1800">
        <v>2015</v>
      </c>
      <c r="U1800" s="1">
        <v>42216</v>
      </c>
    </row>
    <row r="1801" spans="1:21" x14ac:dyDescent="0.3">
      <c r="A1801" t="s">
        <v>5951</v>
      </c>
      <c r="B1801" t="s">
        <v>22</v>
      </c>
      <c r="C1801" t="s">
        <v>2445</v>
      </c>
      <c r="D1801" t="s">
        <v>2446</v>
      </c>
      <c r="E1801" t="s">
        <v>25</v>
      </c>
      <c r="F1801" t="s">
        <v>26</v>
      </c>
      <c r="G1801" t="s">
        <v>124</v>
      </c>
      <c r="H1801" t="s">
        <v>125</v>
      </c>
      <c r="I1801">
        <v>10024</v>
      </c>
      <c r="J1801" t="s">
        <v>126</v>
      </c>
      <c r="K1801" t="s">
        <v>2568</v>
      </c>
      <c r="L1801" t="s">
        <v>31</v>
      </c>
      <c r="M1801" t="s">
        <v>60</v>
      </c>
      <c r="N1801" t="s">
        <v>2569</v>
      </c>
      <c r="O1801">
        <v>64.959999999999994</v>
      </c>
      <c r="P1801">
        <v>4</v>
      </c>
      <c r="Q1801">
        <v>0</v>
      </c>
      <c r="R1801">
        <v>9.74</v>
      </c>
      <c r="S1801" s="1">
        <v>41822</v>
      </c>
      <c r="T1801">
        <v>2014</v>
      </c>
      <c r="U1801" s="1">
        <v>41914</v>
      </c>
    </row>
    <row r="1802" spans="1:21" x14ac:dyDescent="0.3">
      <c r="A1802" t="s">
        <v>5952</v>
      </c>
      <c r="B1802" t="s">
        <v>35</v>
      </c>
      <c r="C1802" t="s">
        <v>3159</v>
      </c>
      <c r="D1802" t="s">
        <v>3160</v>
      </c>
      <c r="E1802" t="s">
        <v>25</v>
      </c>
      <c r="F1802" t="s">
        <v>26</v>
      </c>
      <c r="G1802" t="s">
        <v>5953</v>
      </c>
      <c r="H1802" t="s">
        <v>169</v>
      </c>
      <c r="I1802">
        <v>55125</v>
      </c>
      <c r="J1802" t="s">
        <v>58</v>
      </c>
      <c r="K1802" t="s">
        <v>5954</v>
      </c>
      <c r="L1802" t="s">
        <v>31</v>
      </c>
      <c r="M1802" t="s">
        <v>60</v>
      </c>
      <c r="N1802" t="s">
        <v>5955</v>
      </c>
      <c r="O1802">
        <v>535.41</v>
      </c>
      <c r="P1802">
        <v>3</v>
      </c>
      <c r="Q1802">
        <v>0</v>
      </c>
      <c r="R1802">
        <v>160.62</v>
      </c>
      <c r="S1802" s="1">
        <v>42469</v>
      </c>
      <c r="T1802">
        <v>2016</v>
      </c>
      <c r="U1802" s="1">
        <v>42622</v>
      </c>
    </row>
    <row r="1803" spans="1:21" x14ac:dyDescent="0.3">
      <c r="A1803" t="s">
        <v>5956</v>
      </c>
      <c r="B1803" t="s">
        <v>114</v>
      </c>
      <c r="C1803" t="s">
        <v>2337</v>
      </c>
      <c r="D1803" t="s">
        <v>2338</v>
      </c>
      <c r="E1803" t="s">
        <v>38</v>
      </c>
      <c r="F1803" t="s">
        <v>26</v>
      </c>
      <c r="G1803" t="s">
        <v>1668</v>
      </c>
      <c r="H1803" t="s">
        <v>882</v>
      </c>
      <c r="I1803">
        <v>70506</v>
      </c>
      <c r="J1803" t="s">
        <v>41</v>
      </c>
      <c r="K1803" t="s">
        <v>5316</v>
      </c>
      <c r="L1803" t="s">
        <v>31</v>
      </c>
      <c r="M1803" t="s">
        <v>227</v>
      </c>
      <c r="N1803" t="s">
        <v>5317</v>
      </c>
      <c r="O1803">
        <v>73.2</v>
      </c>
      <c r="P1803">
        <v>5</v>
      </c>
      <c r="Q1803">
        <v>0</v>
      </c>
      <c r="R1803">
        <v>21.23</v>
      </c>
      <c r="S1803" s="1">
        <v>42575</v>
      </c>
      <c r="T1803">
        <v>2016</v>
      </c>
      <c r="U1803" s="1">
        <v>42576</v>
      </c>
    </row>
    <row r="1804" spans="1:21" x14ac:dyDescent="0.3">
      <c r="A1804" t="s">
        <v>5957</v>
      </c>
      <c r="B1804" t="s">
        <v>724</v>
      </c>
      <c r="C1804" t="s">
        <v>3800</v>
      </c>
      <c r="D1804" t="s">
        <v>3801</v>
      </c>
      <c r="E1804" t="s">
        <v>80</v>
      </c>
      <c r="F1804" t="s">
        <v>26</v>
      </c>
      <c r="G1804" t="s">
        <v>587</v>
      </c>
      <c r="H1804" t="s">
        <v>526</v>
      </c>
      <c r="I1804">
        <v>46226</v>
      </c>
      <c r="J1804" t="s">
        <v>58</v>
      </c>
      <c r="K1804" t="s">
        <v>266</v>
      </c>
      <c r="L1804" t="s">
        <v>31</v>
      </c>
      <c r="M1804" t="s">
        <v>51</v>
      </c>
      <c r="N1804" t="s">
        <v>267</v>
      </c>
      <c r="O1804">
        <v>10.74</v>
      </c>
      <c r="P1804">
        <v>3</v>
      </c>
      <c r="Q1804">
        <v>0</v>
      </c>
      <c r="R1804">
        <v>5.16</v>
      </c>
      <c r="S1804" s="1">
        <v>42258</v>
      </c>
      <c r="T1804">
        <v>2015</v>
      </c>
      <c r="U1804" s="1">
        <v>42258</v>
      </c>
    </row>
    <row r="1805" spans="1:21" x14ac:dyDescent="0.3">
      <c r="A1805" t="s">
        <v>5958</v>
      </c>
      <c r="B1805" t="s">
        <v>35</v>
      </c>
      <c r="C1805" t="s">
        <v>2062</v>
      </c>
      <c r="D1805" t="s">
        <v>2063</v>
      </c>
      <c r="E1805" t="s">
        <v>38</v>
      </c>
      <c r="F1805" t="s">
        <v>26</v>
      </c>
      <c r="G1805" t="s">
        <v>525</v>
      </c>
      <c r="H1805" t="s">
        <v>220</v>
      </c>
      <c r="I1805">
        <v>43229</v>
      </c>
      <c r="J1805" t="s">
        <v>126</v>
      </c>
      <c r="K1805" t="s">
        <v>5934</v>
      </c>
      <c r="L1805" t="s">
        <v>91</v>
      </c>
      <c r="M1805" t="s">
        <v>184</v>
      </c>
      <c r="N1805" t="s">
        <v>5935</v>
      </c>
      <c r="O1805">
        <v>288</v>
      </c>
      <c r="P1805">
        <v>4</v>
      </c>
      <c r="Q1805">
        <v>0.2</v>
      </c>
      <c r="R1805">
        <v>57.6</v>
      </c>
      <c r="S1805" s="1">
        <v>42134</v>
      </c>
      <c r="T1805">
        <v>2015</v>
      </c>
      <c r="U1805" s="1">
        <v>42257</v>
      </c>
    </row>
    <row r="1806" spans="1:21" x14ac:dyDescent="0.3">
      <c r="A1806" t="s">
        <v>5959</v>
      </c>
      <c r="B1806" t="s">
        <v>22</v>
      </c>
      <c r="C1806" t="s">
        <v>1538</v>
      </c>
      <c r="D1806" t="s">
        <v>1539</v>
      </c>
      <c r="E1806" t="s">
        <v>80</v>
      </c>
      <c r="F1806" t="s">
        <v>26</v>
      </c>
      <c r="G1806" t="s">
        <v>330</v>
      </c>
      <c r="H1806" t="s">
        <v>89</v>
      </c>
      <c r="I1806">
        <v>60623</v>
      </c>
      <c r="J1806" t="s">
        <v>58</v>
      </c>
      <c r="K1806" t="s">
        <v>226</v>
      </c>
      <c r="L1806" t="s">
        <v>31</v>
      </c>
      <c r="M1806" t="s">
        <v>227</v>
      </c>
      <c r="N1806" t="s">
        <v>228</v>
      </c>
      <c r="O1806">
        <v>3.54</v>
      </c>
      <c r="P1806">
        <v>2</v>
      </c>
      <c r="Q1806">
        <v>0.2</v>
      </c>
      <c r="R1806">
        <v>0.31</v>
      </c>
      <c r="S1806" s="1">
        <v>42502</v>
      </c>
      <c r="T1806">
        <v>2016</v>
      </c>
      <c r="U1806" s="1">
        <v>42625</v>
      </c>
    </row>
    <row r="1807" spans="1:21" x14ac:dyDescent="0.3">
      <c r="A1807" t="s">
        <v>5960</v>
      </c>
      <c r="B1807" t="s">
        <v>35</v>
      </c>
      <c r="C1807" t="s">
        <v>3763</v>
      </c>
      <c r="D1807" t="s">
        <v>3764</v>
      </c>
      <c r="E1807" t="s">
        <v>25</v>
      </c>
      <c r="F1807" t="s">
        <v>26</v>
      </c>
      <c r="G1807" t="s">
        <v>124</v>
      </c>
      <c r="H1807" t="s">
        <v>125</v>
      </c>
      <c r="I1807">
        <v>10024</v>
      </c>
      <c r="J1807" t="s">
        <v>126</v>
      </c>
      <c r="K1807" t="s">
        <v>741</v>
      </c>
      <c r="L1807" t="s">
        <v>74</v>
      </c>
      <c r="M1807" t="s">
        <v>742</v>
      </c>
      <c r="N1807" t="s">
        <v>743</v>
      </c>
      <c r="O1807">
        <v>287.98</v>
      </c>
      <c r="P1807">
        <v>3</v>
      </c>
      <c r="Q1807">
        <v>0.2</v>
      </c>
      <c r="R1807">
        <v>7.2</v>
      </c>
      <c r="S1807" s="1">
        <v>43082</v>
      </c>
      <c r="T1807">
        <v>2017</v>
      </c>
      <c r="U1807" s="1">
        <v>43087</v>
      </c>
    </row>
    <row r="1808" spans="1:21" x14ac:dyDescent="0.3">
      <c r="A1808" t="s">
        <v>5961</v>
      </c>
      <c r="B1808" t="s">
        <v>22</v>
      </c>
      <c r="C1808" t="s">
        <v>1298</v>
      </c>
      <c r="D1808" t="s">
        <v>1299</v>
      </c>
      <c r="E1808" t="s">
        <v>38</v>
      </c>
      <c r="F1808" t="s">
        <v>26</v>
      </c>
      <c r="G1808" t="s">
        <v>1944</v>
      </c>
      <c r="H1808" t="s">
        <v>1945</v>
      </c>
      <c r="I1808">
        <v>97301</v>
      </c>
      <c r="J1808" t="s">
        <v>29</v>
      </c>
      <c r="K1808" t="s">
        <v>4155</v>
      </c>
      <c r="L1808" t="s">
        <v>31</v>
      </c>
      <c r="M1808" t="s">
        <v>60</v>
      </c>
      <c r="N1808" t="s">
        <v>4156</v>
      </c>
      <c r="O1808">
        <v>29.3</v>
      </c>
      <c r="P1808">
        <v>3</v>
      </c>
      <c r="Q1808">
        <v>0.2</v>
      </c>
      <c r="R1808">
        <v>2.56</v>
      </c>
      <c r="S1808" s="1">
        <v>42083</v>
      </c>
      <c r="T1808">
        <v>2015</v>
      </c>
      <c r="U1808" s="1">
        <v>42085</v>
      </c>
    </row>
    <row r="1809" spans="1:21" x14ac:dyDescent="0.3">
      <c r="A1809" t="s">
        <v>5962</v>
      </c>
      <c r="B1809" t="s">
        <v>35</v>
      </c>
      <c r="C1809" t="s">
        <v>2279</v>
      </c>
      <c r="D1809" t="s">
        <v>2280</v>
      </c>
      <c r="E1809" t="s">
        <v>80</v>
      </c>
      <c r="F1809" t="s">
        <v>26</v>
      </c>
      <c r="G1809" t="s">
        <v>2089</v>
      </c>
      <c r="H1809" t="s">
        <v>301</v>
      </c>
      <c r="I1809">
        <v>37918</v>
      </c>
      <c r="J1809" t="s">
        <v>41</v>
      </c>
      <c r="K1809" t="s">
        <v>5963</v>
      </c>
      <c r="L1809" t="s">
        <v>31</v>
      </c>
      <c r="M1809" t="s">
        <v>32</v>
      </c>
      <c r="N1809" t="s">
        <v>5964</v>
      </c>
      <c r="O1809">
        <v>4.6100000000000003</v>
      </c>
      <c r="P1809">
        <v>2</v>
      </c>
      <c r="Q1809">
        <v>0.2</v>
      </c>
      <c r="R1809">
        <v>1.67</v>
      </c>
      <c r="S1809" s="1">
        <v>42811</v>
      </c>
      <c r="T1809">
        <v>2017</v>
      </c>
      <c r="U1809" s="1">
        <v>42817</v>
      </c>
    </row>
    <row r="1810" spans="1:21" x14ac:dyDescent="0.3">
      <c r="A1810" t="s">
        <v>5965</v>
      </c>
      <c r="B1810" t="s">
        <v>35</v>
      </c>
      <c r="C1810" t="s">
        <v>5966</v>
      </c>
      <c r="D1810" t="s">
        <v>5967</v>
      </c>
      <c r="E1810" t="s">
        <v>25</v>
      </c>
      <c r="F1810" t="s">
        <v>26</v>
      </c>
      <c r="G1810" t="s">
        <v>479</v>
      </c>
      <c r="H1810" t="s">
        <v>118</v>
      </c>
      <c r="I1810">
        <v>23223</v>
      </c>
      <c r="J1810" t="s">
        <v>41</v>
      </c>
      <c r="K1810" t="s">
        <v>2819</v>
      </c>
      <c r="L1810" t="s">
        <v>31</v>
      </c>
      <c r="M1810" t="s">
        <v>51</v>
      </c>
      <c r="N1810" t="s">
        <v>2820</v>
      </c>
      <c r="O1810">
        <v>46.62</v>
      </c>
      <c r="P1810">
        <v>9</v>
      </c>
      <c r="Q1810">
        <v>0</v>
      </c>
      <c r="R1810">
        <v>21.45</v>
      </c>
      <c r="S1810" s="1">
        <v>42164</v>
      </c>
      <c r="T1810">
        <v>2015</v>
      </c>
      <c r="U1810" s="1">
        <v>42347</v>
      </c>
    </row>
    <row r="1811" spans="1:21" x14ac:dyDescent="0.3">
      <c r="A1811" t="s">
        <v>5968</v>
      </c>
      <c r="B1811" t="s">
        <v>35</v>
      </c>
      <c r="C1811" t="s">
        <v>3954</v>
      </c>
      <c r="D1811" t="s">
        <v>3955</v>
      </c>
      <c r="E1811" t="s">
        <v>38</v>
      </c>
      <c r="F1811" t="s">
        <v>26</v>
      </c>
      <c r="G1811" t="s">
        <v>81</v>
      </c>
      <c r="H1811" t="s">
        <v>82</v>
      </c>
      <c r="I1811">
        <v>77041</v>
      </c>
      <c r="J1811" t="s">
        <v>58</v>
      </c>
      <c r="K1811" t="s">
        <v>5969</v>
      </c>
      <c r="L1811" t="s">
        <v>91</v>
      </c>
      <c r="M1811" t="s">
        <v>92</v>
      </c>
      <c r="N1811" t="s">
        <v>5970</v>
      </c>
      <c r="O1811">
        <v>537.54</v>
      </c>
      <c r="P1811">
        <v>7</v>
      </c>
      <c r="Q1811">
        <v>0.2</v>
      </c>
      <c r="R1811">
        <v>47.04</v>
      </c>
      <c r="S1811" s="1">
        <v>42812</v>
      </c>
      <c r="T1811">
        <v>2017</v>
      </c>
      <c r="U1811" s="1">
        <v>42818</v>
      </c>
    </row>
    <row r="1812" spans="1:21" x14ac:dyDescent="0.3">
      <c r="A1812" t="s">
        <v>5971</v>
      </c>
      <c r="B1812" t="s">
        <v>35</v>
      </c>
      <c r="C1812" t="s">
        <v>280</v>
      </c>
      <c r="D1812" t="s">
        <v>281</v>
      </c>
      <c r="E1812" t="s">
        <v>80</v>
      </c>
      <c r="F1812" t="s">
        <v>26</v>
      </c>
      <c r="G1812" t="s">
        <v>1383</v>
      </c>
      <c r="H1812" t="s">
        <v>2140</v>
      </c>
      <c r="I1812">
        <v>5408</v>
      </c>
      <c r="J1812" t="s">
        <v>126</v>
      </c>
      <c r="K1812" t="s">
        <v>5972</v>
      </c>
      <c r="L1812" t="s">
        <v>91</v>
      </c>
      <c r="M1812" t="s">
        <v>92</v>
      </c>
      <c r="N1812" t="s">
        <v>5973</v>
      </c>
      <c r="O1812">
        <v>1294.75</v>
      </c>
      <c r="P1812">
        <v>5</v>
      </c>
      <c r="Q1812">
        <v>0</v>
      </c>
      <c r="R1812">
        <v>336.64</v>
      </c>
      <c r="S1812" s="1">
        <v>42525</v>
      </c>
      <c r="T1812">
        <v>2016</v>
      </c>
      <c r="U1812" s="1">
        <v>42647</v>
      </c>
    </row>
    <row r="1813" spans="1:21" x14ac:dyDescent="0.3">
      <c r="A1813" t="s">
        <v>5974</v>
      </c>
      <c r="B1813" t="s">
        <v>114</v>
      </c>
      <c r="C1813" t="s">
        <v>3622</v>
      </c>
      <c r="D1813" t="s">
        <v>3623</v>
      </c>
      <c r="E1813" t="s">
        <v>38</v>
      </c>
      <c r="F1813" t="s">
        <v>26</v>
      </c>
      <c r="G1813" t="s">
        <v>199</v>
      </c>
      <c r="H1813" t="s">
        <v>200</v>
      </c>
      <c r="I1813">
        <v>19134</v>
      </c>
      <c r="J1813" t="s">
        <v>126</v>
      </c>
      <c r="K1813" t="s">
        <v>1958</v>
      </c>
      <c r="L1813" t="s">
        <v>91</v>
      </c>
      <c r="M1813" t="s">
        <v>805</v>
      </c>
      <c r="N1813" t="s">
        <v>1959</v>
      </c>
      <c r="O1813">
        <v>1799.97</v>
      </c>
      <c r="P1813">
        <v>5</v>
      </c>
      <c r="Q1813">
        <v>0.4</v>
      </c>
      <c r="R1813">
        <v>240</v>
      </c>
      <c r="S1813" s="1">
        <v>41856</v>
      </c>
      <c r="T1813">
        <v>2014</v>
      </c>
      <c r="U1813" s="1">
        <v>41917</v>
      </c>
    </row>
    <row r="1814" spans="1:21" x14ac:dyDescent="0.3">
      <c r="A1814" t="s">
        <v>5975</v>
      </c>
      <c r="B1814" t="s">
        <v>35</v>
      </c>
      <c r="C1814" t="s">
        <v>2445</v>
      </c>
      <c r="D1814" t="s">
        <v>2446</v>
      </c>
      <c r="E1814" t="s">
        <v>25</v>
      </c>
      <c r="F1814" t="s">
        <v>26</v>
      </c>
      <c r="G1814" t="s">
        <v>330</v>
      </c>
      <c r="H1814" t="s">
        <v>89</v>
      </c>
      <c r="I1814">
        <v>60623</v>
      </c>
      <c r="J1814" t="s">
        <v>58</v>
      </c>
      <c r="K1814" t="s">
        <v>5653</v>
      </c>
      <c r="L1814" t="s">
        <v>31</v>
      </c>
      <c r="M1814" t="s">
        <v>43</v>
      </c>
      <c r="N1814" t="s">
        <v>5654</v>
      </c>
      <c r="O1814">
        <v>10.69</v>
      </c>
      <c r="P1814">
        <v>2</v>
      </c>
      <c r="Q1814">
        <v>0.2</v>
      </c>
      <c r="R1814">
        <v>3.74</v>
      </c>
      <c r="S1814" s="1">
        <v>43062</v>
      </c>
      <c r="T1814">
        <v>2017</v>
      </c>
      <c r="U1814" s="1">
        <v>43066</v>
      </c>
    </row>
    <row r="1815" spans="1:21" x14ac:dyDescent="0.3">
      <c r="A1815" t="s">
        <v>5976</v>
      </c>
      <c r="B1815" t="s">
        <v>35</v>
      </c>
      <c r="C1815" t="s">
        <v>2300</v>
      </c>
      <c r="D1815" t="s">
        <v>2301</v>
      </c>
      <c r="E1815" t="s">
        <v>25</v>
      </c>
      <c r="F1815" t="s">
        <v>26</v>
      </c>
      <c r="G1815" t="s">
        <v>5399</v>
      </c>
      <c r="H1815" t="s">
        <v>125</v>
      </c>
      <c r="I1815">
        <v>13501</v>
      </c>
      <c r="J1815" t="s">
        <v>126</v>
      </c>
      <c r="K1815" t="s">
        <v>5550</v>
      </c>
      <c r="L1815" t="s">
        <v>74</v>
      </c>
      <c r="M1815" t="s">
        <v>157</v>
      </c>
      <c r="N1815" t="s">
        <v>5551</v>
      </c>
      <c r="O1815">
        <v>40.479999999999997</v>
      </c>
      <c r="P1815">
        <v>2</v>
      </c>
      <c r="Q1815">
        <v>0</v>
      </c>
      <c r="R1815">
        <v>14.57</v>
      </c>
      <c r="S1815" s="1">
        <v>42713</v>
      </c>
      <c r="T1815">
        <v>2016</v>
      </c>
      <c r="U1815" s="1">
        <v>42713</v>
      </c>
    </row>
    <row r="1816" spans="1:21" x14ac:dyDescent="0.3">
      <c r="A1816" t="s">
        <v>5977</v>
      </c>
      <c r="B1816" t="s">
        <v>35</v>
      </c>
      <c r="C1816" t="s">
        <v>2890</v>
      </c>
      <c r="D1816" t="s">
        <v>2891</v>
      </c>
      <c r="E1816" t="s">
        <v>25</v>
      </c>
      <c r="F1816" t="s">
        <v>26</v>
      </c>
      <c r="G1816" t="s">
        <v>27</v>
      </c>
      <c r="H1816" t="s">
        <v>28</v>
      </c>
      <c r="I1816">
        <v>90004</v>
      </c>
      <c r="J1816" t="s">
        <v>29</v>
      </c>
      <c r="K1816" t="s">
        <v>2910</v>
      </c>
      <c r="L1816" t="s">
        <v>31</v>
      </c>
      <c r="M1816" t="s">
        <v>43</v>
      </c>
      <c r="N1816" t="s">
        <v>2911</v>
      </c>
      <c r="O1816">
        <v>37.520000000000003</v>
      </c>
      <c r="P1816">
        <v>4</v>
      </c>
      <c r="Q1816">
        <v>0</v>
      </c>
      <c r="R1816">
        <v>18.010000000000002</v>
      </c>
      <c r="S1816" s="1">
        <v>42885</v>
      </c>
      <c r="T1816">
        <v>2017</v>
      </c>
      <c r="U1816" s="1">
        <v>42885</v>
      </c>
    </row>
    <row r="1817" spans="1:21" x14ac:dyDescent="0.3">
      <c r="A1817" t="s">
        <v>5978</v>
      </c>
      <c r="B1817" t="s">
        <v>35</v>
      </c>
      <c r="C1817" t="s">
        <v>911</v>
      </c>
      <c r="D1817" t="s">
        <v>912</v>
      </c>
      <c r="E1817" t="s">
        <v>25</v>
      </c>
      <c r="F1817" t="s">
        <v>26</v>
      </c>
      <c r="G1817" t="s">
        <v>2898</v>
      </c>
      <c r="H1817" t="s">
        <v>604</v>
      </c>
      <c r="I1817">
        <v>85301</v>
      </c>
      <c r="J1817" t="s">
        <v>29</v>
      </c>
      <c r="K1817" t="s">
        <v>1048</v>
      </c>
      <c r="L1817" t="s">
        <v>74</v>
      </c>
      <c r="M1817" t="s">
        <v>146</v>
      </c>
      <c r="N1817" t="s">
        <v>1049</v>
      </c>
      <c r="O1817">
        <v>266.35000000000002</v>
      </c>
      <c r="P1817">
        <v>3</v>
      </c>
      <c r="Q1817">
        <v>0.2</v>
      </c>
      <c r="R1817">
        <v>13.32</v>
      </c>
      <c r="S1817" s="1">
        <v>42211</v>
      </c>
      <c r="T1817">
        <v>2015</v>
      </c>
      <c r="U1817" s="1">
        <v>42216</v>
      </c>
    </row>
    <row r="1818" spans="1:21" x14ac:dyDescent="0.3">
      <c r="A1818" t="s">
        <v>5979</v>
      </c>
      <c r="B1818" t="s">
        <v>35</v>
      </c>
      <c r="C1818" t="s">
        <v>1312</v>
      </c>
      <c r="D1818" t="s">
        <v>1313</v>
      </c>
      <c r="E1818" t="s">
        <v>38</v>
      </c>
      <c r="F1818" t="s">
        <v>26</v>
      </c>
      <c r="G1818" t="s">
        <v>3909</v>
      </c>
      <c r="H1818" t="s">
        <v>82</v>
      </c>
      <c r="I1818">
        <v>78745</v>
      </c>
      <c r="J1818" t="s">
        <v>58</v>
      </c>
      <c r="K1818" t="s">
        <v>3313</v>
      </c>
      <c r="L1818" t="s">
        <v>31</v>
      </c>
      <c r="M1818" t="s">
        <v>43</v>
      </c>
      <c r="N1818" t="s">
        <v>3314</v>
      </c>
      <c r="O1818">
        <v>335.52</v>
      </c>
      <c r="P1818">
        <v>4</v>
      </c>
      <c r="Q1818">
        <v>0.2</v>
      </c>
      <c r="R1818">
        <v>117.43</v>
      </c>
      <c r="S1818" s="1">
        <v>42336</v>
      </c>
      <c r="T1818">
        <v>2015</v>
      </c>
      <c r="U1818" s="1">
        <v>42336</v>
      </c>
    </row>
    <row r="1819" spans="1:21" x14ac:dyDescent="0.3">
      <c r="A1819" t="s">
        <v>5980</v>
      </c>
      <c r="B1819" t="s">
        <v>22</v>
      </c>
      <c r="C1819" t="s">
        <v>5981</v>
      </c>
      <c r="D1819" t="s">
        <v>5982</v>
      </c>
      <c r="E1819" t="s">
        <v>38</v>
      </c>
      <c r="F1819" t="s">
        <v>26</v>
      </c>
      <c r="G1819" t="s">
        <v>1914</v>
      </c>
      <c r="H1819" t="s">
        <v>200</v>
      </c>
      <c r="I1819">
        <v>19601</v>
      </c>
      <c r="J1819" t="s">
        <v>126</v>
      </c>
      <c r="K1819" t="s">
        <v>5983</v>
      </c>
      <c r="L1819" t="s">
        <v>31</v>
      </c>
      <c r="M1819" t="s">
        <v>140</v>
      </c>
      <c r="N1819" t="s">
        <v>5984</v>
      </c>
      <c r="O1819">
        <v>8.86</v>
      </c>
      <c r="P1819">
        <v>3</v>
      </c>
      <c r="Q1819">
        <v>0.2</v>
      </c>
      <c r="R1819">
        <v>2.88</v>
      </c>
      <c r="S1819" s="1">
        <v>42815</v>
      </c>
      <c r="T1819">
        <v>2017</v>
      </c>
      <c r="U1819" s="1">
        <v>42817</v>
      </c>
    </row>
    <row r="1820" spans="1:21" x14ac:dyDescent="0.3">
      <c r="A1820" t="s">
        <v>5985</v>
      </c>
      <c r="B1820" t="s">
        <v>114</v>
      </c>
      <c r="C1820" t="s">
        <v>4482</v>
      </c>
      <c r="D1820" t="s">
        <v>4483</v>
      </c>
      <c r="E1820" t="s">
        <v>38</v>
      </c>
      <c r="F1820" t="s">
        <v>26</v>
      </c>
      <c r="G1820" t="s">
        <v>199</v>
      </c>
      <c r="H1820" t="s">
        <v>200</v>
      </c>
      <c r="I1820">
        <v>19134</v>
      </c>
      <c r="J1820" t="s">
        <v>126</v>
      </c>
      <c r="K1820" t="s">
        <v>5963</v>
      </c>
      <c r="L1820" t="s">
        <v>31</v>
      </c>
      <c r="M1820" t="s">
        <v>32</v>
      </c>
      <c r="N1820" t="s">
        <v>5964</v>
      </c>
      <c r="O1820">
        <v>6.91</v>
      </c>
      <c r="P1820">
        <v>3</v>
      </c>
      <c r="Q1820">
        <v>0.2</v>
      </c>
      <c r="R1820">
        <v>2.5099999999999998</v>
      </c>
      <c r="S1820" s="1">
        <v>42357</v>
      </c>
      <c r="T1820">
        <v>2015</v>
      </c>
      <c r="U1820" s="1">
        <v>42360</v>
      </c>
    </row>
    <row r="1821" spans="1:21" x14ac:dyDescent="0.3">
      <c r="A1821" t="s">
        <v>5986</v>
      </c>
      <c r="B1821" t="s">
        <v>35</v>
      </c>
      <c r="C1821" t="s">
        <v>515</v>
      </c>
      <c r="D1821" t="s">
        <v>516</v>
      </c>
      <c r="E1821" t="s">
        <v>25</v>
      </c>
      <c r="F1821" t="s">
        <v>26</v>
      </c>
      <c r="G1821" t="s">
        <v>5987</v>
      </c>
      <c r="H1821" t="s">
        <v>207</v>
      </c>
      <c r="I1821">
        <v>63301</v>
      </c>
      <c r="J1821" t="s">
        <v>58</v>
      </c>
      <c r="K1821" t="s">
        <v>5988</v>
      </c>
      <c r="L1821" t="s">
        <v>31</v>
      </c>
      <c r="M1821" t="s">
        <v>43</v>
      </c>
      <c r="N1821" t="s">
        <v>5989</v>
      </c>
      <c r="O1821">
        <v>10.56</v>
      </c>
      <c r="P1821">
        <v>2</v>
      </c>
      <c r="Q1821">
        <v>0</v>
      </c>
      <c r="R1821">
        <v>4.75</v>
      </c>
      <c r="S1821" s="1">
        <v>42130</v>
      </c>
      <c r="T1821">
        <v>2015</v>
      </c>
      <c r="U1821" s="1">
        <v>42253</v>
      </c>
    </row>
    <row r="1822" spans="1:21" x14ac:dyDescent="0.3">
      <c r="A1822" t="s">
        <v>5990</v>
      </c>
      <c r="B1822" t="s">
        <v>114</v>
      </c>
      <c r="C1822" t="s">
        <v>5991</v>
      </c>
      <c r="D1822" t="s">
        <v>5992</v>
      </c>
      <c r="E1822" t="s">
        <v>25</v>
      </c>
      <c r="F1822" t="s">
        <v>26</v>
      </c>
      <c r="G1822" t="s">
        <v>1886</v>
      </c>
      <c r="H1822" t="s">
        <v>526</v>
      </c>
      <c r="I1822">
        <v>46203</v>
      </c>
      <c r="J1822" t="s">
        <v>58</v>
      </c>
      <c r="K1822" t="s">
        <v>4755</v>
      </c>
      <c r="L1822" t="s">
        <v>31</v>
      </c>
      <c r="M1822" t="s">
        <v>60</v>
      </c>
      <c r="N1822" t="s">
        <v>4756</v>
      </c>
      <c r="O1822">
        <v>386.34</v>
      </c>
      <c r="P1822">
        <v>2</v>
      </c>
      <c r="Q1822">
        <v>0</v>
      </c>
      <c r="R1822">
        <v>54.09</v>
      </c>
      <c r="S1822" s="1">
        <v>41800</v>
      </c>
      <c r="T1822">
        <v>2014</v>
      </c>
      <c r="U1822" s="1">
        <v>41892</v>
      </c>
    </row>
    <row r="1823" spans="1:21" x14ac:dyDescent="0.3">
      <c r="A1823" t="s">
        <v>5993</v>
      </c>
      <c r="B1823" t="s">
        <v>22</v>
      </c>
      <c r="C1823" t="s">
        <v>5994</v>
      </c>
      <c r="D1823" t="s">
        <v>5995</v>
      </c>
      <c r="E1823" t="s">
        <v>25</v>
      </c>
      <c r="F1823" t="s">
        <v>26</v>
      </c>
      <c r="G1823" t="s">
        <v>48</v>
      </c>
      <c r="H1823" t="s">
        <v>49</v>
      </c>
      <c r="I1823">
        <v>98115</v>
      </c>
      <c r="J1823" t="s">
        <v>29</v>
      </c>
      <c r="K1823" t="s">
        <v>5996</v>
      </c>
      <c r="L1823" t="s">
        <v>31</v>
      </c>
      <c r="M1823" t="s">
        <v>51</v>
      </c>
      <c r="N1823" t="s">
        <v>5997</v>
      </c>
      <c r="O1823">
        <v>33.44</v>
      </c>
      <c r="P1823">
        <v>10</v>
      </c>
      <c r="Q1823">
        <v>0.2</v>
      </c>
      <c r="R1823">
        <v>11.7</v>
      </c>
      <c r="S1823" s="1">
        <v>42603</v>
      </c>
      <c r="T1823">
        <v>2016</v>
      </c>
      <c r="U1823" s="1">
        <v>42606</v>
      </c>
    </row>
    <row r="1824" spans="1:21" x14ac:dyDescent="0.3">
      <c r="A1824" t="s">
        <v>5998</v>
      </c>
      <c r="B1824" t="s">
        <v>35</v>
      </c>
      <c r="C1824" t="s">
        <v>3331</v>
      </c>
      <c r="D1824" t="s">
        <v>3332</v>
      </c>
      <c r="E1824" t="s">
        <v>80</v>
      </c>
      <c r="F1824" t="s">
        <v>26</v>
      </c>
      <c r="G1824" t="s">
        <v>1785</v>
      </c>
      <c r="H1824" t="s">
        <v>118</v>
      </c>
      <c r="I1824">
        <v>22801</v>
      </c>
      <c r="J1824" t="s">
        <v>41</v>
      </c>
      <c r="K1824" t="s">
        <v>810</v>
      </c>
      <c r="L1824" t="s">
        <v>74</v>
      </c>
      <c r="M1824" t="s">
        <v>157</v>
      </c>
      <c r="N1824" t="s">
        <v>811</v>
      </c>
      <c r="O1824">
        <v>39.96</v>
      </c>
      <c r="P1824">
        <v>2</v>
      </c>
      <c r="Q1824">
        <v>0</v>
      </c>
      <c r="R1824">
        <v>14.39</v>
      </c>
      <c r="S1824" s="1">
        <v>42323</v>
      </c>
      <c r="T1824">
        <v>2015</v>
      </c>
      <c r="U1824" s="1">
        <v>42327</v>
      </c>
    </row>
    <row r="1825" spans="1:21" x14ac:dyDescent="0.3">
      <c r="A1825" t="s">
        <v>5999</v>
      </c>
      <c r="B1825" t="s">
        <v>35</v>
      </c>
      <c r="C1825" t="s">
        <v>1697</v>
      </c>
      <c r="D1825" t="s">
        <v>1698</v>
      </c>
      <c r="E1825" t="s">
        <v>38</v>
      </c>
      <c r="F1825" t="s">
        <v>26</v>
      </c>
      <c r="G1825" t="s">
        <v>176</v>
      </c>
      <c r="H1825" t="s">
        <v>125</v>
      </c>
      <c r="I1825">
        <v>14609</v>
      </c>
      <c r="J1825" t="s">
        <v>126</v>
      </c>
      <c r="K1825" t="s">
        <v>6000</v>
      </c>
      <c r="L1825" t="s">
        <v>31</v>
      </c>
      <c r="M1825" t="s">
        <v>51</v>
      </c>
      <c r="N1825" t="s">
        <v>6001</v>
      </c>
      <c r="O1825">
        <v>1217.57</v>
      </c>
      <c r="P1825">
        <v>2</v>
      </c>
      <c r="Q1825">
        <v>0.2</v>
      </c>
      <c r="R1825">
        <v>456.59</v>
      </c>
      <c r="S1825" s="1">
        <v>42177</v>
      </c>
      <c r="T1825">
        <v>2015</v>
      </c>
      <c r="U1825" s="1">
        <v>42182</v>
      </c>
    </row>
    <row r="1826" spans="1:21" x14ac:dyDescent="0.3">
      <c r="A1826" t="s">
        <v>6002</v>
      </c>
      <c r="B1826" t="s">
        <v>22</v>
      </c>
      <c r="C1826" t="s">
        <v>136</v>
      </c>
      <c r="D1826" t="s">
        <v>137</v>
      </c>
      <c r="E1826" t="s">
        <v>25</v>
      </c>
      <c r="F1826" t="s">
        <v>26</v>
      </c>
      <c r="G1826" t="s">
        <v>695</v>
      </c>
      <c r="H1826" t="s">
        <v>169</v>
      </c>
      <c r="I1826">
        <v>55407</v>
      </c>
      <c r="J1826" t="s">
        <v>58</v>
      </c>
      <c r="K1826" t="s">
        <v>6003</v>
      </c>
      <c r="L1826" t="s">
        <v>31</v>
      </c>
      <c r="M1826" t="s">
        <v>60</v>
      </c>
      <c r="N1826" t="s">
        <v>6004</v>
      </c>
      <c r="O1826">
        <v>67.150000000000006</v>
      </c>
      <c r="P1826">
        <v>5</v>
      </c>
      <c r="Q1826">
        <v>0</v>
      </c>
      <c r="R1826">
        <v>16.79</v>
      </c>
      <c r="S1826" s="1">
        <v>41961</v>
      </c>
      <c r="T1826">
        <v>2014</v>
      </c>
      <c r="U1826" s="1">
        <v>41963</v>
      </c>
    </row>
    <row r="1827" spans="1:21" x14ac:dyDescent="0.3">
      <c r="A1827" t="s">
        <v>6005</v>
      </c>
      <c r="B1827" t="s">
        <v>22</v>
      </c>
      <c r="C1827" t="s">
        <v>3421</v>
      </c>
      <c r="D1827" t="s">
        <v>3422</v>
      </c>
      <c r="E1827" t="s">
        <v>38</v>
      </c>
      <c r="F1827" t="s">
        <v>26</v>
      </c>
      <c r="G1827" t="s">
        <v>124</v>
      </c>
      <c r="H1827" t="s">
        <v>125</v>
      </c>
      <c r="I1827">
        <v>10011</v>
      </c>
      <c r="J1827" t="s">
        <v>126</v>
      </c>
      <c r="K1827" t="s">
        <v>6006</v>
      </c>
      <c r="L1827" t="s">
        <v>31</v>
      </c>
      <c r="M1827" t="s">
        <v>43</v>
      </c>
      <c r="N1827" t="s">
        <v>6007</v>
      </c>
      <c r="O1827">
        <v>123.92</v>
      </c>
      <c r="P1827">
        <v>4</v>
      </c>
      <c r="Q1827">
        <v>0</v>
      </c>
      <c r="R1827">
        <v>55.76</v>
      </c>
      <c r="S1827" s="1">
        <v>41861</v>
      </c>
      <c r="T1827">
        <v>2014</v>
      </c>
      <c r="U1827" s="1">
        <v>41925</v>
      </c>
    </row>
    <row r="1828" spans="1:21" x14ac:dyDescent="0.3">
      <c r="A1828" t="s">
        <v>6008</v>
      </c>
      <c r="B1828" t="s">
        <v>35</v>
      </c>
      <c r="C1828" t="s">
        <v>6009</v>
      </c>
      <c r="D1828" t="s">
        <v>6010</v>
      </c>
      <c r="E1828" t="s">
        <v>25</v>
      </c>
      <c r="F1828" t="s">
        <v>26</v>
      </c>
      <c r="G1828" t="s">
        <v>6011</v>
      </c>
      <c r="H1828" t="s">
        <v>3724</v>
      </c>
      <c r="I1828">
        <v>83642</v>
      </c>
      <c r="J1828" t="s">
        <v>29</v>
      </c>
      <c r="K1828" t="s">
        <v>6012</v>
      </c>
      <c r="L1828" t="s">
        <v>31</v>
      </c>
      <c r="M1828" t="s">
        <v>51</v>
      </c>
      <c r="N1828" t="s">
        <v>6013</v>
      </c>
      <c r="O1828">
        <v>21.31</v>
      </c>
      <c r="P1828">
        <v>3</v>
      </c>
      <c r="Q1828">
        <v>0.2</v>
      </c>
      <c r="R1828">
        <v>7.99</v>
      </c>
      <c r="S1828" s="1">
        <v>43093</v>
      </c>
      <c r="T1828">
        <v>2017</v>
      </c>
      <c r="U1828" s="1">
        <v>43099</v>
      </c>
    </row>
    <row r="1829" spans="1:21" x14ac:dyDescent="0.3">
      <c r="A1829" t="s">
        <v>6014</v>
      </c>
      <c r="B1829" t="s">
        <v>35</v>
      </c>
      <c r="C1829" t="s">
        <v>1615</v>
      </c>
      <c r="D1829" t="s">
        <v>1616</v>
      </c>
      <c r="E1829" t="s">
        <v>80</v>
      </c>
      <c r="F1829" t="s">
        <v>26</v>
      </c>
      <c r="G1829" t="s">
        <v>414</v>
      </c>
      <c r="H1829" t="s">
        <v>40</v>
      </c>
      <c r="I1829">
        <v>28205</v>
      </c>
      <c r="J1829" t="s">
        <v>41</v>
      </c>
      <c r="K1829" t="s">
        <v>3353</v>
      </c>
      <c r="L1829" t="s">
        <v>91</v>
      </c>
      <c r="M1829" t="s">
        <v>92</v>
      </c>
      <c r="N1829" t="s">
        <v>3354</v>
      </c>
      <c r="O1829">
        <v>35.96</v>
      </c>
      <c r="P1829">
        <v>1</v>
      </c>
      <c r="Q1829">
        <v>0.2</v>
      </c>
      <c r="R1829">
        <v>3.6</v>
      </c>
      <c r="S1829" s="1">
        <v>42967</v>
      </c>
      <c r="T1829">
        <v>2017</v>
      </c>
      <c r="U1829" s="1">
        <v>42973</v>
      </c>
    </row>
    <row r="1830" spans="1:21" x14ac:dyDescent="0.3">
      <c r="A1830" t="s">
        <v>6015</v>
      </c>
      <c r="B1830" t="s">
        <v>35</v>
      </c>
      <c r="C1830" t="s">
        <v>2356</v>
      </c>
      <c r="D1830" t="s">
        <v>2357</v>
      </c>
      <c r="E1830" t="s">
        <v>38</v>
      </c>
      <c r="F1830" t="s">
        <v>26</v>
      </c>
      <c r="G1830" t="s">
        <v>382</v>
      </c>
      <c r="H1830" t="s">
        <v>118</v>
      </c>
      <c r="I1830">
        <v>22204</v>
      </c>
      <c r="J1830" t="s">
        <v>41</v>
      </c>
      <c r="K1830" t="s">
        <v>6016</v>
      </c>
      <c r="L1830" t="s">
        <v>31</v>
      </c>
      <c r="M1830" t="s">
        <v>171</v>
      </c>
      <c r="N1830" t="s">
        <v>6017</v>
      </c>
      <c r="O1830">
        <v>36.270000000000003</v>
      </c>
      <c r="P1830">
        <v>3</v>
      </c>
      <c r="Q1830">
        <v>0</v>
      </c>
      <c r="R1830">
        <v>10.88</v>
      </c>
      <c r="S1830" s="1">
        <v>42358</v>
      </c>
      <c r="T1830">
        <v>2015</v>
      </c>
      <c r="U1830" s="1">
        <v>42364</v>
      </c>
    </row>
    <row r="1831" spans="1:21" x14ac:dyDescent="0.3">
      <c r="A1831" t="s">
        <v>6018</v>
      </c>
      <c r="B1831" t="s">
        <v>35</v>
      </c>
      <c r="C1831" t="s">
        <v>3617</v>
      </c>
      <c r="D1831" t="s">
        <v>3618</v>
      </c>
      <c r="E1831" t="s">
        <v>38</v>
      </c>
      <c r="F1831" t="s">
        <v>26</v>
      </c>
      <c r="G1831" t="s">
        <v>550</v>
      </c>
      <c r="H1831" t="s">
        <v>28</v>
      </c>
      <c r="I1831">
        <v>92037</v>
      </c>
      <c r="J1831" t="s">
        <v>29</v>
      </c>
      <c r="K1831" t="s">
        <v>6019</v>
      </c>
      <c r="L1831" t="s">
        <v>91</v>
      </c>
      <c r="M1831" t="s">
        <v>501</v>
      </c>
      <c r="N1831" t="s">
        <v>6020</v>
      </c>
      <c r="O1831">
        <v>686.4</v>
      </c>
      <c r="P1831">
        <v>2</v>
      </c>
      <c r="Q1831">
        <v>0.2</v>
      </c>
      <c r="R1831">
        <v>77.22</v>
      </c>
      <c r="S1831" s="1">
        <v>42471</v>
      </c>
      <c r="T1831">
        <v>2016</v>
      </c>
      <c r="U1831" s="1">
        <v>42593</v>
      </c>
    </row>
    <row r="1832" spans="1:21" x14ac:dyDescent="0.3">
      <c r="A1832" t="s">
        <v>6021</v>
      </c>
      <c r="B1832" t="s">
        <v>22</v>
      </c>
      <c r="C1832" t="s">
        <v>358</v>
      </c>
      <c r="D1832" t="s">
        <v>359</v>
      </c>
      <c r="E1832" t="s">
        <v>25</v>
      </c>
      <c r="F1832" t="s">
        <v>26</v>
      </c>
      <c r="G1832" t="s">
        <v>27</v>
      </c>
      <c r="H1832" t="s">
        <v>28</v>
      </c>
      <c r="I1832">
        <v>90036</v>
      </c>
      <c r="J1832" t="s">
        <v>29</v>
      </c>
      <c r="K1832" t="s">
        <v>1342</v>
      </c>
      <c r="L1832" t="s">
        <v>31</v>
      </c>
      <c r="M1832" t="s">
        <v>60</v>
      </c>
      <c r="N1832" t="s">
        <v>1343</v>
      </c>
      <c r="O1832">
        <v>276.27999999999997</v>
      </c>
      <c r="P1832">
        <v>2</v>
      </c>
      <c r="Q1832">
        <v>0</v>
      </c>
      <c r="R1832">
        <v>0</v>
      </c>
      <c r="S1832" s="1">
        <v>41847</v>
      </c>
      <c r="T1832">
        <v>2014</v>
      </c>
      <c r="U1832" s="1">
        <v>41850</v>
      </c>
    </row>
    <row r="1833" spans="1:21" x14ac:dyDescent="0.3">
      <c r="A1833" t="s">
        <v>6022</v>
      </c>
      <c r="B1833" t="s">
        <v>35</v>
      </c>
      <c r="C1833" t="s">
        <v>2619</v>
      </c>
      <c r="D1833" t="s">
        <v>2620</v>
      </c>
      <c r="E1833" t="s">
        <v>80</v>
      </c>
      <c r="F1833" t="s">
        <v>26</v>
      </c>
      <c r="G1833" t="s">
        <v>2781</v>
      </c>
      <c r="H1833" t="s">
        <v>28</v>
      </c>
      <c r="I1833">
        <v>95207</v>
      </c>
      <c r="J1833" t="s">
        <v>29</v>
      </c>
      <c r="K1833" t="s">
        <v>750</v>
      </c>
      <c r="L1833" t="s">
        <v>74</v>
      </c>
      <c r="M1833" t="s">
        <v>157</v>
      </c>
      <c r="N1833" t="s">
        <v>751</v>
      </c>
      <c r="O1833">
        <v>629.64</v>
      </c>
      <c r="P1833">
        <v>9</v>
      </c>
      <c r="Q1833">
        <v>0</v>
      </c>
      <c r="R1833">
        <v>107.04</v>
      </c>
      <c r="S1833" s="1">
        <v>42747</v>
      </c>
      <c r="T1833">
        <v>2017</v>
      </c>
      <c r="U1833" s="1">
        <v>42928</v>
      </c>
    </row>
    <row r="1834" spans="1:21" x14ac:dyDescent="0.3">
      <c r="A1834" t="s">
        <v>6023</v>
      </c>
      <c r="B1834" t="s">
        <v>114</v>
      </c>
      <c r="C1834" t="s">
        <v>5937</v>
      </c>
      <c r="D1834" t="s">
        <v>5938</v>
      </c>
      <c r="E1834" t="s">
        <v>80</v>
      </c>
      <c r="F1834" t="s">
        <v>26</v>
      </c>
      <c r="G1834" t="s">
        <v>525</v>
      </c>
      <c r="H1834" t="s">
        <v>689</v>
      </c>
      <c r="I1834">
        <v>31907</v>
      </c>
      <c r="J1834" t="s">
        <v>41</v>
      </c>
      <c r="K1834" t="s">
        <v>1113</v>
      </c>
      <c r="L1834" t="s">
        <v>74</v>
      </c>
      <c r="M1834" t="s">
        <v>146</v>
      </c>
      <c r="N1834" t="s">
        <v>1114</v>
      </c>
      <c r="O1834">
        <v>121.78</v>
      </c>
      <c r="P1834">
        <v>2</v>
      </c>
      <c r="Q1834">
        <v>0</v>
      </c>
      <c r="R1834">
        <v>30.45</v>
      </c>
      <c r="S1834" s="1">
        <v>42629</v>
      </c>
      <c r="T1834">
        <v>2016</v>
      </c>
      <c r="U1834" s="1">
        <v>42631</v>
      </c>
    </row>
    <row r="1835" spans="1:21" x14ac:dyDescent="0.3">
      <c r="A1835" t="s">
        <v>6024</v>
      </c>
      <c r="B1835" t="s">
        <v>35</v>
      </c>
      <c r="C1835" t="s">
        <v>5625</v>
      </c>
      <c r="D1835" t="s">
        <v>5626</v>
      </c>
      <c r="E1835" t="s">
        <v>80</v>
      </c>
      <c r="F1835" t="s">
        <v>26</v>
      </c>
      <c r="G1835" t="s">
        <v>550</v>
      </c>
      <c r="H1835" t="s">
        <v>28</v>
      </c>
      <c r="I1835">
        <v>92037</v>
      </c>
      <c r="J1835" t="s">
        <v>29</v>
      </c>
      <c r="K1835" t="s">
        <v>5449</v>
      </c>
      <c r="L1835" t="s">
        <v>74</v>
      </c>
      <c r="M1835" t="s">
        <v>146</v>
      </c>
      <c r="N1835" t="s">
        <v>5450</v>
      </c>
      <c r="O1835">
        <v>2676.67</v>
      </c>
      <c r="P1835">
        <v>9</v>
      </c>
      <c r="Q1835">
        <v>0.2</v>
      </c>
      <c r="R1835">
        <v>267.67</v>
      </c>
      <c r="S1835" s="1">
        <v>42016</v>
      </c>
      <c r="T1835">
        <v>2015</v>
      </c>
      <c r="U1835" s="1">
        <v>42167</v>
      </c>
    </row>
    <row r="1836" spans="1:21" x14ac:dyDescent="0.3">
      <c r="A1836" t="s">
        <v>6025</v>
      </c>
      <c r="B1836" t="s">
        <v>35</v>
      </c>
      <c r="C1836" t="s">
        <v>174</v>
      </c>
      <c r="D1836" t="s">
        <v>175</v>
      </c>
      <c r="E1836" t="s">
        <v>38</v>
      </c>
      <c r="F1836" t="s">
        <v>26</v>
      </c>
      <c r="G1836" t="s">
        <v>6026</v>
      </c>
      <c r="H1836" t="s">
        <v>82</v>
      </c>
      <c r="I1836">
        <v>77590</v>
      </c>
      <c r="J1836" t="s">
        <v>58</v>
      </c>
      <c r="K1836" t="s">
        <v>6027</v>
      </c>
      <c r="L1836" t="s">
        <v>74</v>
      </c>
      <c r="M1836" t="s">
        <v>75</v>
      </c>
      <c r="N1836" t="s">
        <v>6028</v>
      </c>
      <c r="O1836">
        <v>489.23</v>
      </c>
      <c r="P1836">
        <v>2</v>
      </c>
      <c r="Q1836">
        <v>0.3</v>
      </c>
      <c r="R1836">
        <v>41.93</v>
      </c>
      <c r="S1836" s="1">
        <v>41767</v>
      </c>
      <c r="T1836">
        <v>2014</v>
      </c>
      <c r="U1836" s="1">
        <v>41981</v>
      </c>
    </row>
    <row r="1837" spans="1:21" x14ac:dyDescent="0.3">
      <c r="A1837" t="s">
        <v>6029</v>
      </c>
      <c r="B1837" t="s">
        <v>114</v>
      </c>
      <c r="C1837" t="s">
        <v>5931</v>
      </c>
      <c r="D1837" t="s">
        <v>5932</v>
      </c>
      <c r="E1837" t="s">
        <v>25</v>
      </c>
      <c r="F1837" t="s">
        <v>26</v>
      </c>
      <c r="G1837" t="s">
        <v>162</v>
      </c>
      <c r="H1837" t="s">
        <v>28</v>
      </c>
      <c r="I1837">
        <v>94110</v>
      </c>
      <c r="J1837" t="s">
        <v>29</v>
      </c>
      <c r="K1837" t="s">
        <v>5561</v>
      </c>
      <c r="L1837" t="s">
        <v>91</v>
      </c>
      <c r="M1837" t="s">
        <v>92</v>
      </c>
      <c r="N1837" t="s">
        <v>5562</v>
      </c>
      <c r="O1837">
        <v>66.98</v>
      </c>
      <c r="P1837">
        <v>7</v>
      </c>
      <c r="Q1837">
        <v>0.2</v>
      </c>
      <c r="R1837">
        <v>6.7</v>
      </c>
      <c r="S1837" s="1">
        <v>42722</v>
      </c>
      <c r="T1837">
        <v>2016</v>
      </c>
      <c r="U1837" s="1">
        <v>42724</v>
      </c>
    </row>
    <row r="1838" spans="1:21" x14ac:dyDescent="0.3">
      <c r="A1838" t="s">
        <v>6030</v>
      </c>
      <c r="B1838" t="s">
        <v>35</v>
      </c>
      <c r="C1838" t="s">
        <v>3091</v>
      </c>
      <c r="D1838" t="s">
        <v>3092</v>
      </c>
      <c r="E1838" t="s">
        <v>25</v>
      </c>
      <c r="F1838" t="s">
        <v>26</v>
      </c>
      <c r="G1838" t="s">
        <v>5444</v>
      </c>
      <c r="H1838" t="s">
        <v>28</v>
      </c>
      <c r="I1838">
        <v>92553</v>
      </c>
      <c r="J1838" t="s">
        <v>29</v>
      </c>
      <c r="K1838" t="s">
        <v>2120</v>
      </c>
      <c r="L1838" t="s">
        <v>31</v>
      </c>
      <c r="M1838" t="s">
        <v>43</v>
      </c>
      <c r="N1838" t="s">
        <v>2121</v>
      </c>
      <c r="O1838">
        <v>182.72</v>
      </c>
      <c r="P1838">
        <v>8</v>
      </c>
      <c r="Q1838">
        <v>0</v>
      </c>
      <c r="R1838">
        <v>84.05</v>
      </c>
      <c r="S1838" s="1">
        <v>42030</v>
      </c>
      <c r="T1838">
        <v>2015</v>
      </c>
      <c r="U1838" s="1">
        <v>42030</v>
      </c>
    </row>
    <row r="1839" spans="1:21" x14ac:dyDescent="0.3">
      <c r="A1839" t="s">
        <v>6031</v>
      </c>
      <c r="B1839" t="s">
        <v>35</v>
      </c>
      <c r="C1839" t="s">
        <v>554</v>
      </c>
      <c r="D1839" t="s">
        <v>555</v>
      </c>
      <c r="E1839" t="s">
        <v>38</v>
      </c>
      <c r="F1839" t="s">
        <v>26</v>
      </c>
      <c r="G1839" t="s">
        <v>2664</v>
      </c>
      <c r="H1839" t="s">
        <v>511</v>
      </c>
      <c r="I1839">
        <v>2149</v>
      </c>
      <c r="J1839" t="s">
        <v>126</v>
      </c>
      <c r="K1839" t="s">
        <v>3997</v>
      </c>
      <c r="L1839" t="s">
        <v>31</v>
      </c>
      <c r="M1839" t="s">
        <v>32</v>
      </c>
      <c r="N1839" t="s">
        <v>3998</v>
      </c>
      <c r="O1839">
        <v>21.93</v>
      </c>
      <c r="P1839">
        <v>3</v>
      </c>
      <c r="Q1839">
        <v>0</v>
      </c>
      <c r="R1839">
        <v>10.31</v>
      </c>
      <c r="S1839" s="1">
        <v>43036</v>
      </c>
      <c r="T1839">
        <v>2017</v>
      </c>
      <c r="U1839" s="1">
        <v>43036</v>
      </c>
    </row>
    <row r="1840" spans="1:21" x14ac:dyDescent="0.3">
      <c r="A1840" t="s">
        <v>6032</v>
      </c>
      <c r="B1840" t="s">
        <v>35</v>
      </c>
      <c r="C1840" t="s">
        <v>3064</v>
      </c>
      <c r="D1840" t="s">
        <v>3065</v>
      </c>
      <c r="E1840" t="s">
        <v>25</v>
      </c>
      <c r="F1840" t="s">
        <v>26</v>
      </c>
      <c r="G1840" t="s">
        <v>1630</v>
      </c>
      <c r="H1840" t="s">
        <v>118</v>
      </c>
      <c r="I1840">
        <v>23464</v>
      </c>
      <c r="J1840" t="s">
        <v>41</v>
      </c>
      <c r="K1840" t="s">
        <v>4773</v>
      </c>
      <c r="L1840" t="s">
        <v>74</v>
      </c>
      <c r="M1840" t="s">
        <v>157</v>
      </c>
      <c r="N1840" t="s">
        <v>4774</v>
      </c>
      <c r="O1840">
        <v>177.68</v>
      </c>
      <c r="P1840">
        <v>2</v>
      </c>
      <c r="Q1840">
        <v>0</v>
      </c>
      <c r="R1840">
        <v>46.2</v>
      </c>
      <c r="S1840" s="1">
        <v>41674</v>
      </c>
      <c r="T1840">
        <v>2014</v>
      </c>
      <c r="U1840" s="1">
        <v>41855</v>
      </c>
    </row>
    <row r="1841" spans="1:21" x14ac:dyDescent="0.3">
      <c r="A1841" t="s">
        <v>6033</v>
      </c>
      <c r="B1841" t="s">
        <v>35</v>
      </c>
      <c r="C1841" t="s">
        <v>3835</v>
      </c>
      <c r="D1841" t="s">
        <v>3836</v>
      </c>
      <c r="E1841" t="s">
        <v>25</v>
      </c>
      <c r="F1841" t="s">
        <v>26</v>
      </c>
      <c r="G1841" t="s">
        <v>2358</v>
      </c>
      <c r="H1841" t="s">
        <v>125</v>
      </c>
      <c r="I1841">
        <v>14701</v>
      </c>
      <c r="J1841" t="s">
        <v>126</v>
      </c>
      <c r="K1841" t="s">
        <v>4036</v>
      </c>
      <c r="L1841" t="s">
        <v>91</v>
      </c>
      <c r="M1841" t="s">
        <v>184</v>
      </c>
      <c r="N1841" t="s">
        <v>4037</v>
      </c>
      <c r="O1841">
        <v>159.97999999999999</v>
      </c>
      <c r="P1841">
        <v>2</v>
      </c>
      <c r="Q1841">
        <v>0</v>
      </c>
      <c r="R1841">
        <v>57.59</v>
      </c>
      <c r="S1841" s="1">
        <v>41757</v>
      </c>
      <c r="T1841">
        <v>2014</v>
      </c>
      <c r="U1841" s="1">
        <v>41757</v>
      </c>
    </row>
    <row r="1842" spans="1:21" x14ac:dyDescent="0.3">
      <c r="A1842" t="s">
        <v>6034</v>
      </c>
      <c r="B1842" t="s">
        <v>22</v>
      </c>
      <c r="C1842" t="s">
        <v>3963</v>
      </c>
      <c r="D1842" t="s">
        <v>3964</v>
      </c>
      <c r="E1842" t="s">
        <v>25</v>
      </c>
      <c r="F1842" t="s">
        <v>26</v>
      </c>
      <c r="G1842" t="s">
        <v>48</v>
      </c>
      <c r="H1842" t="s">
        <v>49</v>
      </c>
      <c r="I1842">
        <v>98103</v>
      </c>
      <c r="J1842" t="s">
        <v>29</v>
      </c>
      <c r="K1842" t="s">
        <v>5458</v>
      </c>
      <c r="L1842" t="s">
        <v>31</v>
      </c>
      <c r="M1842" t="s">
        <v>227</v>
      </c>
      <c r="N1842" t="s">
        <v>5459</v>
      </c>
      <c r="O1842">
        <v>99.2</v>
      </c>
      <c r="P1842">
        <v>5</v>
      </c>
      <c r="Q1842">
        <v>0</v>
      </c>
      <c r="R1842">
        <v>25.79</v>
      </c>
      <c r="S1842" s="1">
        <v>42274</v>
      </c>
      <c r="T1842">
        <v>2015</v>
      </c>
      <c r="U1842" s="1">
        <v>42276</v>
      </c>
    </row>
    <row r="1843" spans="1:21" x14ac:dyDescent="0.3">
      <c r="A1843" t="s">
        <v>6035</v>
      </c>
      <c r="B1843" t="s">
        <v>35</v>
      </c>
      <c r="C1843" t="s">
        <v>719</v>
      </c>
      <c r="D1843" t="s">
        <v>720</v>
      </c>
      <c r="E1843" t="s">
        <v>25</v>
      </c>
      <c r="F1843" t="s">
        <v>26</v>
      </c>
      <c r="G1843" t="s">
        <v>615</v>
      </c>
      <c r="H1843" t="s">
        <v>57</v>
      </c>
      <c r="I1843">
        <v>54302</v>
      </c>
      <c r="J1843" t="s">
        <v>58</v>
      </c>
      <c r="K1843" t="s">
        <v>1347</v>
      </c>
      <c r="L1843" t="s">
        <v>74</v>
      </c>
      <c r="M1843" t="s">
        <v>157</v>
      </c>
      <c r="N1843" t="s">
        <v>1348</v>
      </c>
      <c r="O1843">
        <v>16.739999999999998</v>
      </c>
      <c r="P1843">
        <v>2</v>
      </c>
      <c r="Q1843">
        <v>0</v>
      </c>
      <c r="R1843">
        <v>4.3499999999999996</v>
      </c>
      <c r="S1843" s="1">
        <v>42443</v>
      </c>
      <c r="T1843">
        <v>2016</v>
      </c>
      <c r="U1843" s="1">
        <v>42448</v>
      </c>
    </row>
    <row r="1844" spans="1:21" x14ac:dyDescent="0.3">
      <c r="A1844" t="s">
        <v>6036</v>
      </c>
      <c r="B1844" t="s">
        <v>114</v>
      </c>
      <c r="C1844" t="s">
        <v>1121</v>
      </c>
      <c r="D1844" t="s">
        <v>1122</v>
      </c>
      <c r="E1844" t="s">
        <v>80</v>
      </c>
      <c r="F1844" t="s">
        <v>26</v>
      </c>
      <c r="G1844" t="s">
        <v>162</v>
      </c>
      <c r="H1844" t="s">
        <v>28</v>
      </c>
      <c r="I1844">
        <v>94109</v>
      </c>
      <c r="J1844" t="s">
        <v>29</v>
      </c>
      <c r="K1844" t="s">
        <v>4258</v>
      </c>
      <c r="L1844" t="s">
        <v>31</v>
      </c>
      <c r="M1844" t="s">
        <v>43</v>
      </c>
      <c r="N1844" t="s">
        <v>4259</v>
      </c>
      <c r="O1844">
        <v>164.88</v>
      </c>
      <c r="P1844">
        <v>3</v>
      </c>
      <c r="Q1844">
        <v>0</v>
      </c>
      <c r="R1844">
        <v>80.790000000000006</v>
      </c>
      <c r="S1844" s="1">
        <v>41832</v>
      </c>
      <c r="T1844">
        <v>2014</v>
      </c>
      <c r="U1844" s="1">
        <v>41863</v>
      </c>
    </row>
    <row r="1845" spans="1:21" x14ac:dyDescent="0.3">
      <c r="A1845" t="s">
        <v>6037</v>
      </c>
      <c r="B1845" t="s">
        <v>22</v>
      </c>
      <c r="C1845" t="s">
        <v>4239</v>
      </c>
      <c r="D1845" t="s">
        <v>4240</v>
      </c>
      <c r="E1845" t="s">
        <v>25</v>
      </c>
      <c r="F1845" t="s">
        <v>26</v>
      </c>
      <c r="G1845" t="s">
        <v>162</v>
      </c>
      <c r="H1845" t="s">
        <v>28</v>
      </c>
      <c r="I1845">
        <v>94110</v>
      </c>
      <c r="J1845" t="s">
        <v>29</v>
      </c>
      <c r="K1845" t="s">
        <v>3185</v>
      </c>
      <c r="L1845" t="s">
        <v>31</v>
      </c>
      <c r="M1845" t="s">
        <v>446</v>
      </c>
      <c r="N1845" t="s">
        <v>3186</v>
      </c>
      <c r="O1845">
        <v>10.95</v>
      </c>
      <c r="P1845">
        <v>3</v>
      </c>
      <c r="Q1845">
        <v>0</v>
      </c>
      <c r="R1845">
        <v>3.29</v>
      </c>
      <c r="S1845" s="1">
        <v>41958</v>
      </c>
      <c r="T1845">
        <v>2014</v>
      </c>
      <c r="U1845" s="1">
        <v>41960</v>
      </c>
    </row>
    <row r="1846" spans="1:21" x14ac:dyDescent="0.3">
      <c r="A1846" t="s">
        <v>6038</v>
      </c>
      <c r="B1846" t="s">
        <v>114</v>
      </c>
      <c r="C1846" t="s">
        <v>1865</v>
      </c>
      <c r="D1846" t="s">
        <v>1866</v>
      </c>
      <c r="E1846" t="s">
        <v>38</v>
      </c>
      <c r="F1846" t="s">
        <v>26</v>
      </c>
      <c r="G1846" t="s">
        <v>550</v>
      </c>
      <c r="H1846" t="s">
        <v>28</v>
      </c>
      <c r="I1846">
        <v>92037</v>
      </c>
      <c r="J1846" t="s">
        <v>29</v>
      </c>
      <c r="K1846" t="s">
        <v>5612</v>
      </c>
      <c r="L1846" t="s">
        <v>31</v>
      </c>
      <c r="M1846" t="s">
        <v>171</v>
      </c>
      <c r="N1846" t="s">
        <v>5613</v>
      </c>
      <c r="O1846">
        <v>13.97</v>
      </c>
      <c r="P1846">
        <v>1</v>
      </c>
      <c r="Q1846">
        <v>0</v>
      </c>
      <c r="R1846">
        <v>3.63</v>
      </c>
      <c r="S1846" s="1">
        <v>41997</v>
      </c>
      <c r="T1846">
        <v>2014</v>
      </c>
      <c r="U1846" s="1">
        <v>41999</v>
      </c>
    </row>
    <row r="1847" spans="1:21" x14ac:dyDescent="0.3">
      <c r="A1847" t="s">
        <v>6039</v>
      </c>
      <c r="B1847" t="s">
        <v>35</v>
      </c>
      <c r="C1847" t="s">
        <v>3830</v>
      </c>
      <c r="D1847" t="s">
        <v>3831</v>
      </c>
      <c r="E1847" t="s">
        <v>25</v>
      </c>
      <c r="F1847" t="s">
        <v>26</v>
      </c>
      <c r="G1847" t="s">
        <v>550</v>
      </c>
      <c r="H1847" t="s">
        <v>28</v>
      </c>
      <c r="I1847">
        <v>92024</v>
      </c>
      <c r="J1847" t="s">
        <v>29</v>
      </c>
      <c r="K1847" t="s">
        <v>6040</v>
      </c>
      <c r="L1847" t="s">
        <v>31</v>
      </c>
      <c r="M1847" t="s">
        <v>43</v>
      </c>
      <c r="N1847" t="s">
        <v>6041</v>
      </c>
      <c r="O1847">
        <v>8.56</v>
      </c>
      <c r="P1847">
        <v>2</v>
      </c>
      <c r="Q1847">
        <v>0</v>
      </c>
      <c r="R1847">
        <v>3.85</v>
      </c>
      <c r="S1847" s="1">
        <v>41902</v>
      </c>
      <c r="T1847">
        <v>2014</v>
      </c>
      <c r="U1847" s="1">
        <v>41906</v>
      </c>
    </row>
    <row r="1848" spans="1:21" x14ac:dyDescent="0.3">
      <c r="A1848" t="s">
        <v>6042</v>
      </c>
      <c r="B1848" t="s">
        <v>35</v>
      </c>
      <c r="C1848" t="s">
        <v>2158</v>
      </c>
      <c r="D1848" t="s">
        <v>2159</v>
      </c>
      <c r="E1848" t="s">
        <v>38</v>
      </c>
      <c r="F1848" t="s">
        <v>26</v>
      </c>
      <c r="G1848" t="s">
        <v>124</v>
      </c>
      <c r="H1848" t="s">
        <v>125</v>
      </c>
      <c r="I1848">
        <v>10011</v>
      </c>
      <c r="J1848" t="s">
        <v>126</v>
      </c>
      <c r="K1848" t="s">
        <v>3048</v>
      </c>
      <c r="L1848" t="s">
        <v>74</v>
      </c>
      <c r="M1848" t="s">
        <v>146</v>
      </c>
      <c r="N1848" t="s">
        <v>3049</v>
      </c>
      <c r="O1848">
        <v>271.76</v>
      </c>
      <c r="P1848">
        <v>2</v>
      </c>
      <c r="Q1848">
        <v>0.1</v>
      </c>
      <c r="R1848">
        <v>60.39</v>
      </c>
      <c r="S1848" s="1">
        <v>42818</v>
      </c>
      <c r="T1848">
        <v>2017</v>
      </c>
      <c r="U1848" s="1">
        <v>42822</v>
      </c>
    </row>
    <row r="1849" spans="1:21" x14ac:dyDescent="0.3">
      <c r="A1849" t="s">
        <v>6043</v>
      </c>
      <c r="B1849" t="s">
        <v>22</v>
      </c>
      <c r="C1849" t="s">
        <v>2659</v>
      </c>
      <c r="D1849" t="s">
        <v>2660</v>
      </c>
      <c r="E1849" t="s">
        <v>38</v>
      </c>
      <c r="F1849" t="s">
        <v>26</v>
      </c>
      <c r="G1849" t="s">
        <v>27</v>
      </c>
      <c r="H1849" t="s">
        <v>28</v>
      </c>
      <c r="I1849">
        <v>90008</v>
      </c>
      <c r="J1849" t="s">
        <v>29</v>
      </c>
      <c r="K1849" t="s">
        <v>3458</v>
      </c>
      <c r="L1849" t="s">
        <v>74</v>
      </c>
      <c r="M1849" t="s">
        <v>742</v>
      </c>
      <c r="N1849" t="s">
        <v>3459</v>
      </c>
      <c r="O1849">
        <v>344.98</v>
      </c>
      <c r="P1849">
        <v>7</v>
      </c>
      <c r="Q1849">
        <v>0.15</v>
      </c>
      <c r="R1849">
        <v>28.41</v>
      </c>
      <c r="S1849" s="1">
        <v>42850</v>
      </c>
      <c r="T1849">
        <v>2017</v>
      </c>
      <c r="U1849" s="1">
        <v>42852</v>
      </c>
    </row>
    <row r="1850" spans="1:21" x14ac:dyDescent="0.3">
      <c r="A1850" t="s">
        <v>6044</v>
      </c>
      <c r="B1850" t="s">
        <v>22</v>
      </c>
      <c r="C1850" t="s">
        <v>2844</v>
      </c>
      <c r="D1850" t="s">
        <v>2845</v>
      </c>
      <c r="E1850" t="s">
        <v>25</v>
      </c>
      <c r="F1850" t="s">
        <v>26</v>
      </c>
      <c r="G1850" t="s">
        <v>3716</v>
      </c>
      <c r="H1850" t="s">
        <v>283</v>
      </c>
      <c r="I1850">
        <v>7050</v>
      </c>
      <c r="J1850" t="s">
        <v>126</v>
      </c>
      <c r="K1850" t="s">
        <v>865</v>
      </c>
      <c r="L1850" t="s">
        <v>31</v>
      </c>
      <c r="M1850" t="s">
        <v>51</v>
      </c>
      <c r="N1850" t="s">
        <v>866</v>
      </c>
      <c r="O1850">
        <v>5.76</v>
      </c>
      <c r="P1850">
        <v>2</v>
      </c>
      <c r="Q1850">
        <v>0</v>
      </c>
      <c r="R1850">
        <v>2.82</v>
      </c>
      <c r="S1850" s="1">
        <v>41709</v>
      </c>
      <c r="T1850">
        <v>2014</v>
      </c>
      <c r="U1850" s="1">
        <v>41770</v>
      </c>
    </row>
    <row r="1851" spans="1:21" x14ac:dyDescent="0.3">
      <c r="A1851" t="s">
        <v>6045</v>
      </c>
      <c r="B1851" t="s">
        <v>35</v>
      </c>
      <c r="C1851" t="s">
        <v>5106</v>
      </c>
      <c r="D1851" t="s">
        <v>5107</v>
      </c>
      <c r="E1851" t="s">
        <v>80</v>
      </c>
      <c r="F1851" t="s">
        <v>26</v>
      </c>
      <c r="G1851" t="s">
        <v>162</v>
      </c>
      <c r="H1851" t="s">
        <v>28</v>
      </c>
      <c r="I1851">
        <v>94110</v>
      </c>
      <c r="J1851" t="s">
        <v>29</v>
      </c>
      <c r="K1851" t="s">
        <v>427</v>
      </c>
      <c r="L1851" t="s">
        <v>91</v>
      </c>
      <c r="M1851" t="s">
        <v>184</v>
      </c>
      <c r="N1851" t="s">
        <v>428</v>
      </c>
      <c r="O1851">
        <v>104.75</v>
      </c>
      <c r="P1851">
        <v>5</v>
      </c>
      <c r="Q1851">
        <v>0</v>
      </c>
      <c r="R1851">
        <v>22</v>
      </c>
      <c r="S1851" s="1">
        <v>42745</v>
      </c>
      <c r="T1851">
        <v>2017</v>
      </c>
      <c r="U1851" s="1">
        <v>42896</v>
      </c>
    </row>
    <row r="1852" spans="1:21" x14ac:dyDescent="0.3">
      <c r="A1852" t="s">
        <v>6046</v>
      </c>
      <c r="B1852" t="s">
        <v>114</v>
      </c>
      <c r="C1852" t="s">
        <v>3913</v>
      </c>
      <c r="D1852" t="s">
        <v>3914</v>
      </c>
      <c r="E1852" t="s">
        <v>38</v>
      </c>
      <c r="F1852" t="s">
        <v>26</v>
      </c>
      <c r="G1852" t="s">
        <v>313</v>
      </c>
      <c r="H1852" t="s">
        <v>82</v>
      </c>
      <c r="I1852">
        <v>75081</v>
      </c>
      <c r="J1852" t="s">
        <v>58</v>
      </c>
      <c r="K1852" t="s">
        <v>2543</v>
      </c>
      <c r="L1852" t="s">
        <v>91</v>
      </c>
      <c r="M1852" t="s">
        <v>92</v>
      </c>
      <c r="N1852" t="s">
        <v>6047</v>
      </c>
      <c r="O1852">
        <v>35.18</v>
      </c>
      <c r="P1852">
        <v>2</v>
      </c>
      <c r="Q1852">
        <v>0.2</v>
      </c>
      <c r="R1852">
        <v>12.31</v>
      </c>
      <c r="S1852" s="1">
        <v>43050</v>
      </c>
      <c r="T1852">
        <v>2017</v>
      </c>
      <c r="U1852" s="1">
        <v>43052</v>
      </c>
    </row>
    <row r="1853" spans="1:21" x14ac:dyDescent="0.3">
      <c r="A1853" t="s">
        <v>6048</v>
      </c>
      <c r="B1853" t="s">
        <v>35</v>
      </c>
      <c r="C1853" t="s">
        <v>3091</v>
      </c>
      <c r="D1853" t="s">
        <v>3092</v>
      </c>
      <c r="E1853" t="s">
        <v>25</v>
      </c>
      <c r="F1853" t="s">
        <v>26</v>
      </c>
      <c r="G1853" t="s">
        <v>6049</v>
      </c>
      <c r="H1853" t="s">
        <v>689</v>
      </c>
      <c r="I1853">
        <v>30328</v>
      </c>
      <c r="J1853" t="s">
        <v>41</v>
      </c>
      <c r="K1853" t="s">
        <v>6050</v>
      </c>
      <c r="L1853" t="s">
        <v>91</v>
      </c>
      <c r="M1853" t="s">
        <v>184</v>
      </c>
      <c r="N1853" t="s">
        <v>6051</v>
      </c>
      <c r="O1853">
        <v>5.95</v>
      </c>
      <c r="P1853">
        <v>1</v>
      </c>
      <c r="Q1853">
        <v>0</v>
      </c>
      <c r="R1853">
        <v>0.83</v>
      </c>
      <c r="S1853" s="1">
        <v>41682</v>
      </c>
      <c r="T1853">
        <v>2014</v>
      </c>
      <c r="U1853" s="1">
        <v>41894</v>
      </c>
    </row>
    <row r="1854" spans="1:21" x14ac:dyDescent="0.3">
      <c r="A1854" t="s">
        <v>6052</v>
      </c>
      <c r="B1854" t="s">
        <v>35</v>
      </c>
      <c r="C1854" t="s">
        <v>3917</v>
      </c>
      <c r="D1854" t="s">
        <v>3918</v>
      </c>
      <c r="E1854" t="s">
        <v>38</v>
      </c>
      <c r="F1854" t="s">
        <v>26</v>
      </c>
      <c r="G1854" t="s">
        <v>264</v>
      </c>
      <c r="H1854" t="s">
        <v>220</v>
      </c>
      <c r="I1854">
        <v>45014</v>
      </c>
      <c r="J1854" t="s">
        <v>126</v>
      </c>
      <c r="K1854" t="s">
        <v>2706</v>
      </c>
      <c r="L1854" t="s">
        <v>31</v>
      </c>
      <c r="M1854" t="s">
        <v>43</v>
      </c>
      <c r="N1854" t="s">
        <v>2707</v>
      </c>
      <c r="O1854">
        <v>3.82</v>
      </c>
      <c r="P1854">
        <v>1</v>
      </c>
      <c r="Q1854">
        <v>0.2</v>
      </c>
      <c r="R1854">
        <v>1.19</v>
      </c>
      <c r="S1854" s="1">
        <v>43076</v>
      </c>
      <c r="T1854">
        <v>2017</v>
      </c>
      <c r="U1854" s="1">
        <v>43076</v>
      </c>
    </row>
    <row r="1855" spans="1:21" x14ac:dyDescent="0.3">
      <c r="A1855" t="s">
        <v>6053</v>
      </c>
      <c r="B1855" t="s">
        <v>35</v>
      </c>
      <c r="C1855" t="s">
        <v>1800</v>
      </c>
      <c r="D1855" t="s">
        <v>1801</v>
      </c>
      <c r="E1855" t="s">
        <v>25</v>
      </c>
      <c r="F1855" t="s">
        <v>26</v>
      </c>
      <c r="G1855" t="s">
        <v>2078</v>
      </c>
      <c r="H1855" t="s">
        <v>1250</v>
      </c>
      <c r="I1855">
        <v>35810</v>
      </c>
      <c r="J1855" t="s">
        <v>41</v>
      </c>
      <c r="K1855" t="s">
        <v>6054</v>
      </c>
      <c r="L1855" t="s">
        <v>31</v>
      </c>
      <c r="M1855" t="s">
        <v>51</v>
      </c>
      <c r="N1855" t="s">
        <v>6055</v>
      </c>
      <c r="O1855">
        <v>26.16</v>
      </c>
      <c r="P1855">
        <v>4</v>
      </c>
      <c r="Q1855">
        <v>0</v>
      </c>
      <c r="R1855">
        <v>12.82</v>
      </c>
      <c r="S1855" s="1">
        <v>42874</v>
      </c>
      <c r="T1855">
        <v>2017</v>
      </c>
      <c r="U1855" s="1">
        <v>42878</v>
      </c>
    </row>
    <row r="1856" spans="1:21" x14ac:dyDescent="0.3">
      <c r="A1856" t="s">
        <v>6056</v>
      </c>
      <c r="B1856" t="s">
        <v>114</v>
      </c>
      <c r="C1856" t="s">
        <v>1739</v>
      </c>
      <c r="D1856" t="s">
        <v>1740</v>
      </c>
      <c r="E1856" t="s">
        <v>80</v>
      </c>
      <c r="F1856" t="s">
        <v>26</v>
      </c>
      <c r="G1856" t="s">
        <v>81</v>
      </c>
      <c r="H1856" t="s">
        <v>82</v>
      </c>
      <c r="I1856">
        <v>77036</v>
      </c>
      <c r="J1856" t="s">
        <v>58</v>
      </c>
      <c r="K1856" t="s">
        <v>2260</v>
      </c>
      <c r="L1856" t="s">
        <v>91</v>
      </c>
      <c r="M1856" t="s">
        <v>184</v>
      </c>
      <c r="N1856" t="s">
        <v>2261</v>
      </c>
      <c r="O1856">
        <v>100.8</v>
      </c>
      <c r="P1856">
        <v>2</v>
      </c>
      <c r="Q1856">
        <v>0.2</v>
      </c>
      <c r="R1856">
        <v>21.42</v>
      </c>
      <c r="S1856" s="1">
        <v>42358</v>
      </c>
      <c r="T1856">
        <v>2015</v>
      </c>
      <c r="U1856" s="1">
        <v>42359</v>
      </c>
    </row>
    <row r="1857" spans="1:21" x14ac:dyDescent="0.3">
      <c r="A1857" t="s">
        <v>6057</v>
      </c>
      <c r="B1857" t="s">
        <v>114</v>
      </c>
      <c r="C1857" t="s">
        <v>841</v>
      </c>
      <c r="D1857" t="s">
        <v>842</v>
      </c>
      <c r="E1857" t="s">
        <v>25</v>
      </c>
      <c r="F1857" t="s">
        <v>26</v>
      </c>
      <c r="G1857" t="s">
        <v>124</v>
      </c>
      <c r="H1857" t="s">
        <v>125</v>
      </c>
      <c r="I1857">
        <v>10011</v>
      </c>
      <c r="J1857" t="s">
        <v>126</v>
      </c>
      <c r="K1857" t="s">
        <v>1986</v>
      </c>
      <c r="L1857" t="s">
        <v>74</v>
      </c>
      <c r="M1857" t="s">
        <v>157</v>
      </c>
      <c r="N1857" t="s">
        <v>1987</v>
      </c>
      <c r="O1857">
        <v>135.80000000000001</v>
      </c>
      <c r="P1857">
        <v>7</v>
      </c>
      <c r="Q1857">
        <v>0</v>
      </c>
      <c r="R1857">
        <v>66.540000000000006</v>
      </c>
      <c r="S1857" s="1">
        <v>42421</v>
      </c>
      <c r="T1857">
        <v>2016</v>
      </c>
      <c r="U1857" s="1">
        <v>42422</v>
      </c>
    </row>
    <row r="1858" spans="1:21" x14ac:dyDescent="0.3">
      <c r="A1858" t="s">
        <v>6058</v>
      </c>
      <c r="B1858" t="s">
        <v>22</v>
      </c>
      <c r="C1858" t="s">
        <v>2158</v>
      </c>
      <c r="D1858" t="s">
        <v>2159</v>
      </c>
      <c r="E1858" t="s">
        <v>38</v>
      </c>
      <c r="F1858" t="s">
        <v>26</v>
      </c>
      <c r="G1858" t="s">
        <v>6059</v>
      </c>
      <c r="H1858" t="s">
        <v>3724</v>
      </c>
      <c r="I1858">
        <v>83201</v>
      </c>
      <c r="J1858" t="s">
        <v>29</v>
      </c>
      <c r="K1858" t="s">
        <v>4135</v>
      </c>
      <c r="L1858" t="s">
        <v>31</v>
      </c>
      <c r="M1858" t="s">
        <v>51</v>
      </c>
      <c r="N1858" t="s">
        <v>4136</v>
      </c>
      <c r="O1858">
        <v>17.04</v>
      </c>
      <c r="P1858">
        <v>3</v>
      </c>
      <c r="Q1858">
        <v>0.2</v>
      </c>
      <c r="R1858">
        <v>5.54</v>
      </c>
      <c r="S1858" s="1">
        <v>42455</v>
      </c>
      <c r="T1858">
        <v>2016</v>
      </c>
      <c r="U1858" s="1">
        <v>42457</v>
      </c>
    </row>
    <row r="1859" spans="1:21" x14ac:dyDescent="0.3">
      <c r="A1859" t="s">
        <v>6060</v>
      </c>
      <c r="B1859" t="s">
        <v>114</v>
      </c>
      <c r="C1859" t="s">
        <v>3821</v>
      </c>
      <c r="D1859" t="s">
        <v>3822</v>
      </c>
      <c r="E1859" t="s">
        <v>80</v>
      </c>
      <c r="F1859" t="s">
        <v>26</v>
      </c>
      <c r="G1859" t="s">
        <v>2219</v>
      </c>
      <c r="H1859" t="s">
        <v>487</v>
      </c>
      <c r="I1859">
        <v>80525</v>
      </c>
      <c r="J1859" t="s">
        <v>29</v>
      </c>
      <c r="K1859" t="s">
        <v>3474</v>
      </c>
      <c r="L1859" t="s">
        <v>74</v>
      </c>
      <c r="M1859" t="s">
        <v>157</v>
      </c>
      <c r="N1859" t="s">
        <v>3475</v>
      </c>
      <c r="O1859">
        <v>98.33</v>
      </c>
      <c r="P1859">
        <v>3</v>
      </c>
      <c r="Q1859">
        <v>0.2</v>
      </c>
      <c r="R1859">
        <v>9.83</v>
      </c>
      <c r="S1859" s="1">
        <v>42604</v>
      </c>
      <c r="T1859">
        <v>2016</v>
      </c>
      <c r="U1859" s="1">
        <v>42605</v>
      </c>
    </row>
    <row r="1860" spans="1:21" x14ac:dyDescent="0.3">
      <c r="A1860" t="s">
        <v>6061</v>
      </c>
      <c r="B1860" t="s">
        <v>114</v>
      </c>
      <c r="C1860" t="s">
        <v>6062</v>
      </c>
      <c r="D1860" t="s">
        <v>6063</v>
      </c>
      <c r="E1860" t="s">
        <v>38</v>
      </c>
      <c r="F1860" t="s">
        <v>26</v>
      </c>
      <c r="G1860" t="s">
        <v>124</v>
      </c>
      <c r="H1860" t="s">
        <v>125</v>
      </c>
      <c r="I1860">
        <v>10024</v>
      </c>
      <c r="J1860" t="s">
        <v>126</v>
      </c>
      <c r="K1860" t="s">
        <v>690</v>
      </c>
      <c r="L1860" t="s">
        <v>74</v>
      </c>
      <c r="M1860" t="s">
        <v>146</v>
      </c>
      <c r="N1860" t="s">
        <v>691</v>
      </c>
      <c r="O1860">
        <v>117.88</v>
      </c>
      <c r="P1860">
        <v>1</v>
      </c>
      <c r="Q1860">
        <v>0.1</v>
      </c>
      <c r="R1860">
        <v>1.31</v>
      </c>
      <c r="S1860" s="1">
        <v>42184</v>
      </c>
      <c r="T1860">
        <v>2015</v>
      </c>
      <c r="U1860" s="1">
        <v>42184</v>
      </c>
    </row>
    <row r="1861" spans="1:21" x14ac:dyDescent="0.3">
      <c r="A1861" t="s">
        <v>6064</v>
      </c>
      <c r="B1861" t="s">
        <v>35</v>
      </c>
      <c r="C1861" t="s">
        <v>2952</v>
      </c>
      <c r="D1861" t="s">
        <v>2953</v>
      </c>
      <c r="E1861" t="s">
        <v>38</v>
      </c>
      <c r="F1861" t="s">
        <v>26</v>
      </c>
      <c r="G1861" t="s">
        <v>499</v>
      </c>
      <c r="H1861" t="s">
        <v>125</v>
      </c>
      <c r="I1861">
        <v>10801</v>
      </c>
      <c r="J1861" t="s">
        <v>126</v>
      </c>
      <c r="K1861" t="s">
        <v>3752</v>
      </c>
      <c r="L1861" t="s">
        <v>31</v>
      </c>
      <c r="M1861" t="s">
        <v>51</v>
      </c>
      <c r="N1861" t="s">
        <v>3753</v>
      </c>
      <c r="O1861">
        <v>13.9</v>
      </c>
      <c r="P1861">
        <v>2</v>
      </c>
      <c r="Q1861">
        <v>0.2</v>
      </c>
      <c r="R1861">
        <v>4.5199999999999996</v>
      </c>
      <c r="S1861" s="1">
        <v>41838</v>
      </c>
      <c r="T1861">
        <v>2014</v>
      </c>
      <c r="U1861" s="1">
        <v>41843</v>
      </c>
    </row>
    <row r="1862" spans="1:21" x14ac:dyDescent="0.3">
      <c r="A1862" t="s">
        <v>6065</v>
      </c>
      <c r="B1862" t="s">
        <v>35</v>
      </c>
      <c r="C1862" t="s">
        <v>3502</v>
      </c>
      <c r="D1862" t="s">
        <v>3503</v>
      </c>
      <c r="E1862" t="s">
        <v>80</v>
      </c>
      <c r="F1862" t="s">
        <v>26</v>
      </c>
      <c r="G1862" t="s">
        <v>581</v>
      </c>
      <c r="H1862" t="s">
        <v>110</v>
      </c>
      <c r="I1862">
        <v>48227</v>
      </c>
      <c r="J1862" t="s">
        <v>58</v>
      </c>
      <c r="K1862" t="s">
        <v>3898</v>
      </c>
      <c r="L1862" t="s">
        <v>74</v>
      </c>
      <c r="M1862" t="s">
        <v>146</v>
      </c>
      <c r="N1862" t="s">
        <v>3899</v>
      </c>
      <c r="O1862">
        <v>487.96</v>
      </c>
      <c r="P1862">
        <v>2</v>
      </c>
      <c r="Q1862">
        <v>0</v>
      </c>
      <c r="R1862">
        <v>146.38999999999999</v>
      </c>
      <c r="S1862" s="1">
        <v>42908</v>
      </c>
      <c r="T1862">
        <v>2017</v>
      </c>
      <c r="U1862" s="1">
        <v>42912</v>
      </c>
    </row>
    <row r="1863" spans="1:21" x14ac:dyDescent="0.3">
      <c r="A1863" t="s">
        <v>6066</v>
      </c>
      <c r="B1863" t="s">
        <v>35</v>
      </c>
      <c r="C1863" t="s">
        <v>3418</v>
      </c>
      <c r="D1863" t="s">
        <v>3419</v>
      </c>
      <c r="E1863" t="s">
        <v>38</v>
      </c>
      <c r="F1863" t="s">
        <v>26</v>
      </c>
      <c r="G1863" t="s">
        <v>566</v>
      </c>
      <c r="H1863" t="s">
        <v>567</v>
      </c>
      <c r="I1863">
        <v>72701</v>
      </c>
      <c r="J1863" t="s">
        <v>41</v>
      </c>
      <c r="K1863" t="s">
        <v>1878</v>
      </c>
      <c r="L1863" t="s">
        <v>31</v>
      </c>
      <c r="M1863" t="s">
        <v>51</v>
      </c>
      <c r="N1863" t="s">
        <v>1879</v>
      </c>
      <c r="O1863">
        <v>1793.98</v>
      </c>
      <c r="P1863">
        <v>2</v>
      </c>
      <c r="Q1863">
        <v>0</v>
      </c>
      <c r="R1863">
        <v>843.17</v>
      </c>
      <c r="S1863" s="1">
        <v>41679</v>
      </c>
      <c r="T1863">
        <v>2014</v>
      </c>
      <c r="U1863" s="1">
        <v>41829</v>
      </c>
    </row>
    <row r="1864" spans="1:21" x14ac:dyDescent="0.3">
      <c r="A1864" t="s">
        <v>6067</v>
      </c>
      <c r="B1864" t="s">
        <v>35</v>
      </c>
      <c r="C1864" t="s">
        <v>3379</v>
      </c>
      <c r="D1864" t="s">
        <v>3380</v>
      </c>
      <c r="E1864" t="s">
        <v>38</v>
      </c>
      <c r="F1864" t="s">
        <v>26</v>
      </c>
      <c r="G1864" t="s">
        <v>581</v>
      </c>
      <c r="H1864" t="s">
        <v>110</v>
      </c>
      <c r="I1864">
        <v>48205</v>
      </c>
      <c r="J1864" t="s">
        <v>58</v>
      </c>
      <c r="K1864" t="s">
        <v>6000</v>
      </c>
      <c r="L1864" t="s">
        <v>31</v>
      </c>
      <c r="M1864" t="s">
        <v>51</v>
      </c>
      <c r="N1864" t="s">
        <v>6001</v>
      </c>
      <c r="O1864">
        <v>9892.74</v>
      </c>
      <c r="P1864">
        <v>13</v>
      </c>
      <c r="Q1864">
        <v>0</v>
      </c>
      <c r="R1864">
        <v>4946.37</v>
      </c>
      <c r="S1864" s="1">
        <v>42721</v>
      </c>
      <c r="T1864">
        <v>2016</v>
      </c>
      <c r="U1864" s="1">
        <v>42725</v>
      </c>
    </row>
    <row r="1865" spans="1:21" x14ac:dyDescent="0.3">
      <c r="A1865" t="s">
        <v>6068</v>
      </c>
      <c r="B1865" t="s">
        <v>35</v>
      </c>
      <c r="C1865" t="s">
        <v>548</v>
      </c>
      <c r="D1865" t="s">
        <v>549</v>
      </c>
      <c r="E1865" t="s">
        <v>38</v>
      </c>
      <c r="F1865" t="s">
        <v>26</v>
      </c>
      <c r="G1865" t="s">
        <v>4737</v>
      </c>
      <c r="H1865" t="s">
        <v>103</v>
      </c>
      <c r="I1865">
        <v>33021</v>
      </c>
      <c r="J1865" t="s">
        <v>41</v>
      </c>
      <c r="K1865" t="s">
        <v>6069</v>
      </c>
      <c r="L1865" t="s">
        <v>74</v>
      </c>
      <c r="M1865" t="s">
        <v>157</v>
      </c>
      <c r="N1865" t="s">
        <v>6070</v>
      </c>
      <c r="O1865">
        <v>337.09</v>
      </c>
      <c r="P1865">
        <v>4</v>
      </c>
      <c r="Q1865">
        <v>0.2</v>
      </c>
      <c r="R1865">
        <v>16.850000000000001</v>
      </c>
      <c r="S1865" s="1">
        <v>41910</v>
      </c>
      <c r="T1865">
        <v>2014</v>
      </c>
      <c r="U1865" s="1">
        <v>41910</v>
      </c>
    </row>
    <row r="1866" spans="1:21" x14ac:dyDescent="0.3">
      <c r="A1866" t="s">
        <v>6071</v>
      </c>
      <c r="B1866" t="s">
        <v>22</v>
      </c>
      <c r="C1866" t="s">
        <v>419</v>
      </c>
      <c r="D1866" t="s">
        <v>420</v>
      </c>
      <c r="E1866" t="s">
        <v>25</v>
      </c>
      <c r="F1866" t="s">
        <v>26</v>
      </c>
      <c r="G1866" t="s">
        <v>27</v>
      </c>
      <c r="H1866" t="s">
        <v>28</v>
      </c>
      <c r="I1866">
        <v>90049</v>
      </c>
      <c r="J1866" t="s">
        <v>29</v>
      </c>
      <c r="K1866" t="s">
        <v>2775</v>
      </c>
      <c r="L1866" t="s">
        <v>31</v>
      </c>
      <c r="M1866" t="s">
        <v>171</v>
      </c>
      <c r="N1866" t="s">
        <v>2776</v>
      </c>
      <c r="O1866">
        <v>61.44</v>
      </c>
      <c r="P1866">
        <v>3</v>
      </c>
      <c r="Q1866">
        <v>0</v>
      </c>
      <c r="R1866">
        <v>16.59</v>
      </c>
      <c r="S1866" s="1">
        <v>42269</v>
      </c>
      <c r="T1866">
        <v>2015</v>
      </c>
      <c r="U1866" s="1">
        <v>42273</v>
      </c>
    </row>
    <row r="1867" spans="1:21" x14ac:dyDescent="0.3">
      <c r="A1867" t="s">
        <v>6072</v>
      </c>
      <c r="B1867" t="s">
        <v>35</v>
      </c>
      <c r="C1867" t="s">
        <v>3148</v>
      </c>
      <c r="D1867" t="s">
        <v>3149</v>
      </c>
      <c r="E1867" t="s">
        <v>25</v>
      </c>
      <c r="F1867" t="s">
        <v>26</v>
      </c>
      <c r="G1867" t="s">
        <v>162</v>
      </c>
      <c r="H1867" t="s">
        <v>28</v>
      </c>
      <c r="I1867">
        <v>94122</v>
      </c>
      <c r="J1867" t="s">
        <v>29</v>
      </c>
      <c r="K1867" t="s">
        <v>1004</v>
      </c>
      <c r="L1867" t="s">
        <v>91</v>
      </c>
      <c r="M1867" t="s">
        <v>184</v>
      </c>
      <c r="N1867" t="s">
        <v>1005</v>
      </c>
      <c r="O1867">
        <v>479.97</v>
      </c>
      <c r="P1867">
        <v>3</v>
      </c>
      <c r="Q1867">
        <v>0</v>
      </c>
      <c r="R1867">
        <v>163.19</v>
      </c>
      <c r="S1867" s="1">
        <v>42562</v>
      </c>
      <c r="T1867">
        <v>2016</v>
      </c>
      <c r="U1867" s="1">
        <v>42687</v>
      </c>
    </row>
    <row r="1868" spans="1:21" x14ac:dyDescent="0.3">
      <c r="A1868" t="s">
        <v>6073</v>
      </c>
      <c r="B1868" t="s">
        <v>35</v>
      </c>
      <c r="C1868" t="s">
        <v>1051</v>
      </c>
      <c r="D1868" t="s">
        <v>1052</v>
      </c>
      <c r="E1868" t="s">
        <v>80</v>
      </c>
      <c r="F1868" t="s">
        <v>26</v>
      </c>
      <c r="G1868" t="s">
        <v>124</v>
      </c>
      <c r="H1868" t="s">
        <v>125</v>
      </c>
      <c r="I1868">
        <v>10011</v>
      </c>
      <c r="J1868" t="s">
        <v>126</v>
      </c>
      <c r="K1868" t="s">
        <v>1062</v>
      </c>
      <c r="L1868" t="s">
        <v>31</v>
      </c>
      <c r="M1868" t="s">
        <v>227</v>
      </c>
      <c r="N1868" t="s">
        <v>1063</v>
      </c>
      <c r="O1868">
        <v>66.03</v>
      </c>
      <c r="P1868">
        <v>3</v>
      </c>
      <c r="Q1868">
        <v>0</v>
      </c>
      <c r="R1868">
        <v>17.170000000000002</v>
      </c>
      <c r="S1868" s="1">
        <v>41903</v>
      </c>
      <c r="T1868">
        <v>2014</v>
      </c>
      <c r="U1868" s="1">
        <v>41907</v>
      </c>
    </row>
    <row r="1869" spans="1:21" x14ac:dyDescent="0.3">
      <c r="A1869" t="s">
        <v>6074</v>
      </c>
      <c r="B1869" t="s">
        <v>35</v>
      </c>
      <c r="C1869" t="s">
        <v>4256</v>
      </c>
      <c r="D1869" t="s">
        <v>4257</v>
      </c>
      <c r="E1869" t="s">
        <v>25</v>
      </c>
      <c r="F1869" t="s">
        <v>26</v>
      </c>
      <c r="G1869" t="s">
        <v>27</v>
      </c>
      <c r="H1869" t="s">
        <v>28</v>
      </c>
      <c r="I1869">
        <v>90004</v>
      </c>
      <c r="J1869" t="s">
        <v>29</v>
      </c>
      <c r="K1869" t="s">
        <v>5170</v>
      </c>
      <c r="L1869" t="s">
        <v>31</v>
      </c>
      <c r="M1869" t="s">
        <v>43</v>
      </c>
      <c r="N1869" t="s">
        <v>5171</v>
      </c>
      <c r="O1869">
        <v>10.86</v>
      </c>
      <c r="P1869">
        <v>2</v>
      </c>
      <c r="Q1869">
        <v>0</v>
      </c>
      <c r="R1869">
        <v>5.32</v>
      </c>
      <c r="S1869" s="1">
        <v>42142</v>
      </c>
      <c r="T1869">
        <v>2015</v>
      </c>
      <c r="U1869" s="1">
        <v>42146</v>
      </c>
    </row>
    <row r="1870" spans="1:21" x14ac:dyDescent="0.3">
      <c r="A1870" t="s">
        <v>6075</v>
      </c>
      <c r="B1870" t="s">
        <v>35</v>
      </c>
      <c r="C1870" t="s">
        <v>2702</v>
      </c>
      <c r="D1870" t="s">
        <v>2703</v>
      </c>
      <c r="E1870" t="s">
        <v>38</v>
      </c>
      <c r="F1870" t="s">
        <v>26</v>
      </c>
      <c r="G1870" t="s">
        <v>3539</v>
      </c>
      <c r="H1870" t="s">
        <v>28</v>
      </c>
      <c r="I1870">
        <v>92704</v>
      </c>
      <c r="J1870" t="s">
        <v>29</v>
      </c>
      <c r="K1870" t="s">
        <v>3164</v>
      </c>
      <c r="L1870" t="s">
        <v>31</v>
      </c>
      <c r="M1870" t="s">
        <v>446</v>
      </c>
      <c r="N1870" t="s">
        <v>3165</v>
      </c>
      <c r="O1870">
        <v>21.96</v>
      </c>
      <c r="P1870">
        <v>2</v>
      </c>
      <c r="Q1870">
        <v>0</v>
      </c>
      <c r="R1870">
        <v>6.15</v>
      </c>
      <c r="S1870" s="1">
        <v>43000</v>
      </c>
      <c r="T1870">
        <v>2017</v>
      </c>
      <c r="U1870" s="1">
        <v>43006</v>
      </c>
    </row>
    <row r="1871" spans="1:21" x14ac:dyDescent="0.3">
      <c r="A1871" t="s">
        <v>6076</v>
      </c>
      <c r="B1871" t="s">
        <v>22</v>
      </c>
      <c r="C1871" t="s">
        <v>1930</v>
      </c>
      <c r="D1871" t="s">
        <v>1931</v>
      </c>
      <c r="E1871" t="s">
        <v>38</v>
      </c>
      <c r="F1871" t="s">
        <v>26</v>
      </c>
      <c r="G1871" t="s">
        <v>48</v>
      </c>
      <c r="H1871" t="s">
        <v>49</v>
      </c>
      <c r="I1871">
        <v>98103</v>
      </c>
      <c r="J1871" t="s">
        <v>29</v>
      </c>
      <c r="K1871" t="s">
        <v>6077</v>
      </c>
      <c r="L1871" t="s">
        <v>91</v>
      </c>
      <c r="M1871" t="s">
        <v>184</v>
      </c>
      <c r="N1871" t="s">
        <v>6078</v>
      </c>
      <c r="O1871">
        <v>21.98</v>
      </c>
      <c r="P1871">
        <v>2</v>
      </c>
      <c r="Q1871">
        <v>0</v>
      </c>
      <c r="R1871">
        <v>8.57</v>
      </c>
      <c r="S1871" s="1">
        <v>42347</v>
      </c>
      <c r="T1871">
        <v>2015</v>
      </c>
      <c r="U1871" s="1">
        <v>42347</v>
      </c>
    </row>
    <row r="1872" spans="1:21" x14ac:dyDescent="0.3">
      <c r="A1872" t="s">
        <v>6079</v>
      </c>
      <c r="B1872" t="s">
        <v>114</v>
      </c>
      <c r="C1872" t="s">
        <v>1739</v>
      </c>
      <c r="D1872" t="s">
        <v>1740</v>
      </c>
      <c r="E1872" t="s">
        <v>80</v>
      </c>
      <c r="F1872" t="s">
        <v>26</v>
      </c>
      <c r="G1872" t="s">
        <v>124</v>
      </c>
      <c r="H1872" t="s">
        <v>125</v>
      </c>
      <c r="I1872">
        <v>10011</v>
      </c>
      <c r="J1872" t="s">
        <v>126</v>
      </c>
      <c r="K1872" t="s">
        <v>6080</v>
      </c>
      <c r="L1872" t="s">
        <v>74</v>
      </c>
      <c r="M1872" t="s">
        <v>146</v>
      </c>
      <c r="N1872" t="s">
        <v>6081</v>
      </c>
      <c r="O1872">
        <v>2621.3200000000002</v>
      </c>
      <c r="P1872">
        <v>11</v>
      </c>
      <c r="Q1872">
        <v>0.1</v>
      </c>
      <c r="R1872">
        <v>553.39</v>
      </c>
      <c r="S1872" s="1">
        <v>42046</v>
      </c>
      <c r="T1872">
        <v>2015</v>
      </c>
      <c r="U1872" s="1">
        <v>42105</v>
      </c>
    </row>
    <row r="1873" spans="1:21" x14ac:dyDescent="0.3">
      <c r="A1873" t="s">
        <v>6082</v>
      </c>
      <c r="B1873" t="s">
        <v>35</v>
      </c>
      <c r="C1873" t="s">
        <v>2879</v>
      </c>
      <c r="D1873" t="s">
        <v>2880</v>
      </c>
      <c r="E1873" t="s">
        <v>25</v>
      </c>
      <c r="F1873" t="s">
        <v>26</v>
      </c>
      <c r="G1873" t="s">
        <v>48</v>
      </c>
      <c r="H1873" t="s">
        <v>49</v>
      </c>
      <c r="I1873">
        <v>98103</v>
      </c>
      <c r="J1873" t="s">
        <v>29</v>
      </c>
      <c r="K1873" t="s">
        <v>6083</v>
      </c>
      <c r="L1873" t="s">
        <v>74</v>
      </c>
      <c r="M1873" t="s">
        <v>75</v>
      </c>
      <c r="N1873" t="s">
        <v>6084</v>
      </c>
      <c r="O1873">
        <v>1115.17</v>
      </c>
      <c r="P1873">
        <v>7</v>
      </c>
      <c r="Q1873">
        <v>0</v>
      </c>
      <c r="R1873">
        <v>334.55</v>
      </c>
      <c r="S1873" s="1">
        <v>42535</v>
      </c>
      <c r="T1873">
        <v>2016</v>
      </c>
      <c r="U1873" s="1">
        <v>42539</v>
      </c>
    </row>
    <row r="1874" spans="1:21" x14ac:dyDescent="0.3">
      <c r="A1874" t="s">
        <v>6085</v>
      </c>
      <c r="B1874" t="s">
        <v>35</v>
      </c>
      <c r="C1874" t="s">
        <v>2813</v>
      </c>
      <c r="D1874" t="s">
        <v>2814</v>
      </c>
      <c r="E1874" t="s">
        <v>25</v>
      </c>
      <c r="F1874" t="s">
        <v>26</v>
      </c>
      <c r="G1874" t="s">
        <v>124</v>
      </c>
      <c r="H1874" t="s">
        <v>125</v>
      </c>
      <c r="I1874">
        <v>10035</v>
      </c>
      <c r="J1874" t="s">
        <v>126</v>
      </c>
      <c r="K1874" t="s">
        <v>2741</v>
      </c>
      <c r="L1874" t="s">
        <v>31</v>
      </c>
      <c r="M1874" t="s">
        <v>350</v>
      </c>
      <c r="N1874" t="s">
        <v>589</v>
      </c>
      <c r="O1874">
        <v>36.479999999999997</v>
      </c>
      <c r="P1874">
        <v>6</v>
      </c>
      <c r="Q1874">
        <v>0</v>
      </c>
      <c r="R1874">
        <v>18.239999999999998</v>
      </c>
      <c r="S1874" s="1">
        <v>42428</v>
      </c>
      <c r="T1874">
        <v>2016</v>
      </c>
      <c r="U1874" s="1">
        <v>42524</v>
      </c>
    </row>
    <row r="1875" spans="1:21" x14ac:dyDescent="0.3">
      <c r="A1875" t="s">
        <v>6086</v>
      </c>
      <c r="B1875" t="s">
        <v>35</v>
      </c>
      <c r="C1875" t="s">
        <v>1298</v>
      </c>
      <c r="D1875" t="s">
        <v>1299</v>
      </c>
      <c r="E1875" t="s">
        <v>38</v>
      </c>
      <c r="F1875" t="s">
        <v>26</v>
      </c>
      <c r="G1875" t="s">
        <v>1785</v>
      </c>
      <c r="H1875" t="s">
        <v>118</v>
      </c>
      <c r="I1875">
        <v>22801</v>
      </c>
      <c r="J1875" t="s">
        <v>41</v>
      </c>
      <c r="K1875" t="s">
        <v>6087</v>
      </c>
      <c r="L1875" t="s">
        <v>91</v>
      </c>
      <c r="M1875" t="s">
        <v>184</v>
      </c>
      <c r="N1875" t="s">
        <v>6088</v>
      </c>
      <c r="O1875">
        <v>23.08</v>
      </c>
      <c r="P1875">
        <v>2</v>
      </c>
      <c r="Q1875">
        <v>0</v>
      </c>
      <c r="R1875">
        <v>6.92</v>
      </c>
      <c r="S1875" s="1">
        <v>42881</v>
      </c>
      <c r="T1875">
        <v>2017</v>
      </c>
      <c r="U1875" s="1">
        <v>42885</v>
      </c>
    </row>
    <row r="1876" spans="1:21" x14ac:dyDescent="0.3">
      <c r="A1876" t="s">
        <v>6089</v>
      </c>
      <c r="B1876" t="s">
        <v>35</v>
      </c>
      <c r="C1876" t="s">
        <v>974</v>
      </c>
      <c r="D1876" t="s">
        <v>975</v>
      </c>
      <c r="E1876" t="s">
        <v>38</v>
      </c>
      <c r="F1876" t="s">
        <v>26</v>
      </c>
      <c r="G1876" t="s">
        <v>6090</v>
      </c>
      <c r="H1876" t="s">
        <v>965</v>
      </c>
      <c r="I1876">
        <v>20852</v>
      </c>
      <c r="J1876" t="s">
        <v>126</v>
      </c>
      <c r="K1876" t="s">
        <v>3135</v>
      </c>
      <c r="L1876" t="s">
        <v>91</v>
      </c>
      <c r="M1876" t="s">
        <v>92</v>
      </c>
      <c r="N1876" t="s">
        <v>3136</v>
      </c>
      <c r="O1876">
        <v>90.48</v>
      </c>
      <c r="P1876">
        <v>2</v>
      </c>
      <c r="Q1876">
        <v>0</v>
      </c>
      <c r="R1876">
        <v>23.52</v>
      </c>
      <c r="S1876" s="1">
        <v>42462</v>
      </c>
      <c r="T1876">
        <v>2016</v>
      </c>
      <c r="U1876" s="1">
        <v>42645</v>
      </c>
    </row>
    <row r="1877" spans="1:21" x14ac:dyDescent="0.3">
      <c r="A1877" t="s">
        <v>6091</v>
      </c>
      <c r="B1877" t="s">
        <v>114</v>
      </c>
      <c r="C1877" t="s">
        <v>3325</v>
      </c>
      <c r="D1877" t="s">
        <v>3326</v>
      </c>
      <c r="E1877" t="s">
        <v>25</v>
      </c>
      <c r="F1877" t="s">
        <v>26</v>
      </c>
      <c r="G1877" t="s">
        <v>199</v>
      </c>
      <c r="H1877" t="s">
        <v>200</v>
      </c>
      <c r="I1877">
        <v>19134</v>
      </c>
      <c r="J1877" t="s">
        <v>126</v>
      </c>
      <c r="K1877" t="s">
        <v>1749</v>
      </c>
      <c r="L1877" t="s">
        <v>74</v>
      </c>
      <c r="M1877" t="s">
        <v>157</v>
      </c>
      <c r="N1877" t="s">
        <v>1750</v>
      </c>
      <c r="O1877">
        <v>11.35</v>
      </c>
      <c r="P1877">
        <v>3</v>
      </c>
      <c r="Q1877">
        <v>0.2</v>
      </c>
      <c r="R1877">
        <v>2.7</v>
      </c>
      <c r="S1877" s="1">
        <v>42837</v>
      </c>
      <c r="T1877">
        <v>2017</v>
      </c>
      <c r="U1877" s="1">
        <v>42867</v>
      </c>
    </row>
    <row r="1878" spans="1:21" x14ac:dyDescent="0.3">
      <c r="A1878" t="s">
        <v>6092</v>
      </c>
      <c r="B1878" t="s">
        <v>35</v>
      </c>
      <c r="C1878" t="s">
        <v>1365</v>
      </c>
      <c r="D1878" t="s">
        <v>1366</v>
      </c>
      <c r="E1878" t="s">
        <v>80</v>
      </c>
      <c r="F1878" t="s">
        <v>26</v>
      </c>
      <c r="G1878" t="s">
        <v>525</v>
      </c>
      <c r="H1878" t="s">
        <v>526</v>
      </c>
      <c r="I1878">
        <v>47201</v>
      </c>
      <c r="J1878" t="s">
        <v>58</v>
      </c>
      <c r="K1878" t="s">
        <v>995</v>
      </c>
      <c r="L1878" t="s">
        <v>31</v>
      </c>
      <c r="M1878" t="s">
        <v>60</v>
      </c>
      <c r="N1878" t="s">
        <v>996</v>
      </c>
      <c r="O1878">
        <v>24.56</v>
      </c>
      <c r="P1878">
        <v>2</v>
      </c>
      <c r="Q1878">
        <v>0</v>
      </c>
      <c r="R1878">
        <v>6.88</v>
      </c>
      <c r="S1878" s="1">
        <v>42344</v>
      </c>
      <c r="T1878">
        <v>2015</v>
      </c>
      <c r="U1878" s="1">
        <v>42344</v>
      </c>
    </row>
    <row r="1879" spans="1:21" x14ac:dyDescent="0.3">
      <c r="A1879" t="s">
        <v>6093</v>
      </c>
      <c r="B1879" t="s">
        <v>35</v>
      </c>
      <c r="C1879" t="s">
        <v>2115</v>
      </c>
      <c r="D1879" t="s">
        <v>2116</v>
      </c>
      <c r="E1879" t="s">
        <v>25</v>
      </c>
      <c r="F1879" t="s">
        <v>26</v>
      </c>
      <c r="G1879" t="s">
        <v>1834</v>
      </c>
      <c r="H1879" t="s">
        <v>480</v>
      </c>
      <c r="I1879">
        <v>42420</v>
      </c>
      <c r="J1879" t="s">
        <v>41</v>
      </c>
      <c r="K1879" t="s">
        <v>1342</v>
      </c>
      <c r="L1879" t="s">
        <v>31</v>
      </c>
      <c r="M1879" t="s">
        <v>60</v>
      </c>
      <c r="N1879" t="s">
        <v>1343</v>
      </c>
      <c r="O1879">
        <v>828.84</v>
      </c>
      <c r="P1879">
        <v>6</v>
      </c>
      <c r="Q1879">
        <v>0</v>
      </c>
      <c r="R1879">
        <v>0</v>
      </c>
      <c r="S1879" s="1">
        <v>41750</v>
      </c>
      <c r="T1879">
        <v>2014</v>
      </c>
      <c r="U1879" s="1">
        <v>41755</v>
      </c>
    </row>
    <row r="1880" spans="1:21" x14ac:dyDescent="0.3">
      <c r="A1880" t="s">
        <v>6094</v>
      </c>
      <c r="B1880" t="s">
        <v>35</v>
      </c>
      <c r="C1880" t="s">
        <v>455</v>
      </c>
      <c r="D1880" t="s">
        <v>456</v>
      </c>
      <c r="E1880" t="s">
        <v>25</v>
      </c>
      <c r="F1880" t="s">
        <v>26</v>
      </c>
      <c r="G1880" t="s">
        <v>1507</v>
      </c>
      <c r="H1880" t="s">
        <v>1508</v>
      </c>
      <c r="I1880">
        <v>68104</v>
      </c>
      <c r="J1880" t="s">
        <v>58</v>
      </c>
      <c r="K1880" t="s">
        <v>3014</v>
      </c>
      <c r="L1880" t="s">
        <v>91</v>
      </c>
      <c r="M1880" t="s">
        <v>184</v>
      </c>
      <c r="N1880" t="s">
        <v>3015</v>
      </c>
      <c r="O1880">
        <v>89.97</v>
      </c>
      <c r="P1880">
        <v>3</v>
      </c>
      <c r="Q1880">
        <v>0</v>
      </c>
      <c r="R1880">
        <v>18.89</v>
      </c>
      <c r="S1880" s="1">
        <v>41709</v>
      </c>
      <c r="T1880">
        <v>2014</v>
      </c>
      <c r="U1880" s="1">
        <v>41831</v>
      </c>
    </row>
    <row r="1881" spans="1:21" x14ac:dyDescent="0.3">
      <c r="A1881" t="s">
        <v>6095</v>
      </c>
      <c r="B1881" t="s">
        <v>35</v>
      </c>
      <c r="C1881" t="s">
        <v>4427</v>
      </c>
      <c r="D1881" t="s">
        <v>4428</v>
      </c>
      <c r="E1881" t="s">
        <v>38</v>
      </c>
      <c r="F1881" t="s">
        <v>26</v>
      </c>
      <c r="G1881" t="s">
        <v>117</v>
      </c>
      <c r="H1881" t="s">
        <v>118</v>
      </c>
      <c r="I1881">
        <v>22153</v>
      </c>
      <c r="J1881" t="s">
        <v>41</v>
      </c>
      <c r="K1881" t="s">
        <v>4323</v>
      </c>
      <c r="L1881" t="s">
        <v>31</v>
      </c>
      <c r="M1881" t="s">
        <v>227</v>
      </c>
      <c r="N1881" t="s">
        <v>4324</v>
      </c>
      <c r="O1881">
        <v>5.56</v>
      </c>
      <c r="P1881">
        <v>2</v>
      </c>
      <c r="Q1881">
        <v>0</v>
      </c>
      <c r="R1881">
        <v>1.45</v>
      </c>
      <c r="S1881" s="1">
        <v>42777</v>
      </c>
      <c r="T1881">
        <v>2017</v>
      </c>
      <c r="U1881" s="1">
        <v>42897</v>
      </c>
    </row>
    <row r="1882" spans="1:21" x14ac:dyDescent="0.3">
      <c r="A1882" t="s">
        <v>6096</v>
      </c>
      <c r="B1882" t="s">
        <v>22</v>
      </c>
      <c r="C1882" t="s">
        <v>1607</v>
      </c>
      <c r="D1882" t="s">
        <v>1608</v>
      </c>
      <c r="E1882" t="s">
        <v>38</v>
      </c>
      <c r="F1882" t="s">
        <v>26</v>
      </c>
      <c r="G1882" t="s">
        <v>27</v>
      </c>
      <c r="H1882" t="s">
        <v>28</v>
      </c>
      <c r="I1882">
        <v>90049</v>
      </c>
      <c r="J1882" t="s">
        <v>29</v>
      </c>
      <c r="K1882" t="s">
        <v>6097</v>
      </c>
      <c r="L1882" t="s">
        <v>31</v>
      </c>
      <c r="M1882" t="s">
        <v>51</v>
      </c>
      <c r="N1882" t="s">
        <v>6098</v>
      </c>
      <c r="O1882">
        <v>276.77999999999997</v>
      </c>
      <c r="P1882">
        <v>2</v>
      </c>
      <c r="Q1882">
        <v>0.2</v>
      </c>
      <c r="R1882">
        <v>89.95</v>
      </c>
      <c r="S1882" s="1">
        <v>42652</v>
      </c>
      <c r="T1882">
        <v>2016</v>
      </c>
      <c r="U1882" s="1">
        <v>42713</v>
      </c>
    </row>
    <row r="1883" spans="1:21" x14ac:dyDescent="0.3">
      <c r="A1883" t="s">
        <v>6099</v>
      </c>
      <c r="B1883" t="s">
        <v>35</v>
      </c>
      <c r="C1883" t="s">
        <v>2813</v>
      </c>
      <c r="D1883" t="s">
        <v>2814</v>
      </c>
      <c r="E1883" t="s">
        <v>25</v>
      </c>
      <c r="F1883" t="s">
        <v>26</v>
      </c>
      <c r="G1883" t="s">
        <v>6100</v>
      </c>
      <c r="H1883" t="s">
        <v>40</v>
      </c>
      <c r="I1883">
        <v>27511</v>
      </c>
      <c r="J1883" t="s">
        <v>41</v>
      </c>
      <c r="K1883" t="s">
        <v>331</v>
      </c>
      <c r="L1883" t="s">
        <v>91</v>
      </c>
      <c r="M1883" t="s">
        <v>92</v>
      </c>
      <c r="N1883" t="s">
        <v>332</v>
      </c>
      <c r="O1883">
        <v>246.17</v>
      </c>
      <c r="P1883">
        <v>3</v>
      </c>
      <c r="Q1883">
        <v>0.2</v>
      </c>
      <c r="R1883">
        <v>21.54</v>
      </c>
      <c r="S1883" s="1">
        <v>42353</v>
      </c>
      <c r="T1883">
        <v>2015</v>
      </c>
      <c r="U1883" s="1">
        <v>42358</v>
      </c>
    </row>
    <row r="1884" spans="1:21" x14ac:dyDescent="0.3">
      <c r="A1884" t="s">
        <v>6101</v>
      </c>
      <c r="B1884" t="s">
        <v>114</v>
      </c>
      <c r="C1884" t="s">
        <v>334</v>
      </c>
      <c r="D1884" t="s">
        <v>335</v>
      </c>
      <c r="E1884" t="s">
        <v>38</v>
      </c>
      <c r="F1884" t="s">
        <v>26</v>
      </c>
      <c r="G1884" t="s">
        <v>486</v>
      </c>
      <c r="H1884" t="s">
        <v>480</v>
      </c>
      <c r="I1884">
        <v>40214</v>
      </c>
      <c r="J1884" t="s">
        <v>41</v>
      </c>
      <c r="K1884" t="s">
        <v>663</v>
      </c>
      <c r="L1884" t="s">
        <v>31</v>
      </c>
      <c r="M1884" t="s">
        <v>60</v>
      </c>
      <c r="N1884" t="s">
        <v>664</v>
      </c>
      <c r="O1884">
        <v>348.56</v>
      </c>
      <c r="P1884">
        <v>8</v>
      </c>
      <c r="Q1884">
        <v>0</v>
      </c>
      <c r="R1884">
        <v>104.57</v>
      </c>
      <c r="S1884" s="1">
        <v>43021</v>
      </c>
      <c r="T1884">
        <v>2017</v>
      </c>
      <c r="U1884" s="1">
        <v>43023</v>
      </c>
    </row>
    <row r="1885" spans="1:21" x14ac:dyDescent="0.3">
      <c r="A1885" t="s">
        <v>6102</v>
      </c>
      <c r="B1885" t="s">
        <v>35</v>
      </c>
      <c r="C1885" t="s">
        <v>4209</v>
      </c>
      <c r="D1885" t="s">
        <v>4210</v>
      </c>
      <c r="E1885" t="s">
        <v>38</v>
      </c>
      <c r="F1885" t="s">
        <v>26</v>
      </c>
      <c r="G1885" t="s">
        <v>3352</v>
      </c>
      <c r="H1885" t="s">
        <v>526</v>
      </c>
      <c r="I1885">
        <v>47401</v>
      </c>
      <c r="J1885" t="s">
        <v>58</v>
      </c>
      <c r="K1885" t="s">
        <v>5438</v>
      </c>
      <c r="L1885" t="s">
        <v>31</v>
      </c>
      <c r="M1885" t="s">
        <v>43</v>
      </c>
      <c r="N1885" t="s">
        <v>5439</v>
      </c>
      <c r="O1885">
        <v>32.4</v>
      </c>
      <c r="P1885">
        <v>5</v>
      </c>
      <c r="Q1885">
        <v>0</v>
      </c>
      <c r="R1885">
        <v>15.55</v>
      </c>
      <c r="S1885" s="1">
        <v>41977</v>
      </c>
      <c r="T1885">
        <v>2014</v>
      </c>
      <c r="U1885" s="1">
        <v>41977</v>
      </c>
    </row>
    <row r="1886" spans="1:21" x14ac:dyDescent="0.3">
      <c r="A1886" t="s">
        <v>6103</v>
      </c>
      <c r="B1886" t="s">
        <v>22</v>
      </c>
      <c r="C1886" t="s">
        <v>2714</v>
      </c>
      <c r="D1886" t="s">
        <v>2715</v>
      </c>
      <c r="E1886" t="s">
        <v>25</v>
      </c>
      <c r="F1886" t="s">
        <v>26</v>
      </c>
      <c r="G1886" t="s">
        <v>27</v>
      </c>
      <c r="H1886" t="s">
        <v>28</v>
      </c>
      <c r="I1886">
        <v>90049</v>
      </c>
      <c r="J1886" t="s">
        <v>29</v>
      </c>
      <c r="K1886" t="s">
        <v>5150</v>
      </c>
      <c r="L1886" t="s">
        <v>91</v>
      </c>
      <c r="M1886" t="s">
        <v>92</v>
      </c>
      <c r="N1886" t="s">
        <v>5151</v>
      </c>
      <c r="O1886">
        <v>623.96</v>
      </c>
      <c r="P1886">
        <v>5</v>
      </c>
      <c r="Q1886">
        <v>0.2</v>
      </c>
      <c r="R1886">
        <v>39</v>
      </c>
      <c r="S1886" s="1">
        <v>42553</v>
      </c>
      <c r="T1886">
        <v>2016</v>
      </c>
      <c r="U1886" s="1">
        <v>42645</v>
      </c>
    </row>
    <row r="1887" spans="1:21" x14ac:dyDescent="0.3">
      <c r="A1887" t="s">
        <v>6104</v>
      </c>
      <c r="B1887" t="s">
        <v>22</v>
      </c>
      <c r="C1887" t="s">
        <v>5403</v>
      </c>
      <c r="D1887" t="s">
        <v>5404</v>
      </c>
      <c r="E1887" t="s">
        <v>25</v>
      </c>
      <c r="F1887" t="s">
        <v>26</v>
      </c>
      <c r="G1887" t="s">
        <v>27</v>
      </c>
      <c r="H1887" t="s">
        <v>28</v>
      </c>
      <c r="I1887">
        <v>90032</v>
      </c>
      <c r="J1887" t="s">
        <v>29</v>
      </c>
      <c r="K1887" t="s">
        <v>170</v>
      </c>
      <c r="L1887" t="s">
        <v>31</v>
      </c>
      <c r="M1887" t="s">
        <v>171</v>
      </c>
      <c r="N1887" t="s">
        <v>172</v>
      </c>
      <c r="O1887">
        <v>90.86</v>
      </c>
      <c r="P1887">
        <v>7</v>
      </c>
      <c r="Q1887">
        <v>0</v>
      </c>
      <c r="R1887">
        <v>26.35</v>
      </c>
      <c r="S1887" s="1">
        <v>42812</v>
      </c>
      <c r="T1887">
        <v>2017</v>
      </c>
      <c r="U1887" s="1">
        <v>42814</v>
      </c>
    </row>
    <row r="1888" spans="1:21" x14ac:dyDescent="0.3">
      <c r="A1888" t="s">
        <v>6105</v>
      </c>
      <c r="B1888" t="s">
        <v>724</v>
      </c>
      <c r="C1888" t="s">
        <v>4319</v>
      </c>
      <c r="D1888" t="s">
        <v>4320</v>
      </c>
      <c r="E1888" t="s">
        <v>38</v>
      </c>
      <c r="F1888" t="s">
        <v>26</v>
      </c>
      <c r="G1888" t="s">
        <v>162</v>
      </c>
      <c r="H1888" t="s">
        <v>28</v>
      </c>
      <c r="I1888">
        <v>94109</v>
      </c>
      <c r="J1888" t="s">
        <v>29</v>
      </c>
      <c r="K1888" t="s">
        <v>3058</v>
      </c>
      <c r="L1888" t="s">
        <v>31</v>
      </c>
      <c r="M1888" t="s">
        <v>43</v>
      </c>
      <c r="N1888" t="s">
        <v>3059</v>
      </c>
      <c r="O1888">
        <v>7.78</v>
      </c>
      <c r="P1888">
        <v>1</v>
      </c>
      <c r="Q1888">
        <v>0</v>
      </c>
      <c r="R1888">
        <v>3.5</v>
      </c>
      <c r="S1888" s="1">
        <v>43063</v>
      </c>
      <c r="T1888">
        <v>2017</v>
      </c>
      <c r="U1888" s="1">
        <v>43063</v>
      </c>
    </row>
    <row r="1889" spans="1:21" x14ac:dyDescent="0.3">
      <c r="A1889" t="s">
        <v>6106</v>
      </c>
      <c r="B1889" t="s">
        <v>35</v>
      </c>
      <c r="C1889" t="s">
        <v>2762</v>
      </c>
      <c r="D1889" t="s">
        <v>2763</v>
      </c>
      <c r="E1889" t="s">
        <v>80</v>
      </c>
      <c r="F1889" t="s">
        <v>26</v>
      </c>
      <c r="G1889" t="s">
        <v>2573</v>
      </c>
      <c r="H1889" t="s">
        <v>248</v>
      </c>
      <c r="I1889">
        <v>88001</v>
      </c>
      <c r="J1889" t="s">
        <v>29</v>
      </c>
      <c r="K1889" t="s">
        <v>3757</v>
      </c>
      <c r="L1889" t="s">
        <v>31</v>
      </c>
      <c r="M1889" t="s">
        <v>227</v>
      </c>
      <c r="N1889" t="s">
        <v>3758</v>
      </c>
      <c r="O1889">
        <v>8.2799999999999994</v>
      </c>
      <c r="P1889">
        <v>2</v>
      </c>
      <c r="Q1889">
        <v>0</v>
      </c>
      <c r="R1889">
        <v>3.48</v>
      </c>
      <c r="S1889" s="1">
        <v>42336</v>
      </c>
      <c r="T1889">
        <v>2015</v>
      </c>
      <c r="U1889" s="1">
        <v>42336</v>
      </c>
    </row>
    <row r="1890" spans="1:21" x14ac:dyDescent="0.3">
      <c r="A1890" t="s">
        <v>6107</v>
      </c>
      <c r="B1890" t="s">
        <v>35</v>
      </c>
      <c r="C1890" t="s">
        <v>2142</v>
      </c>
      <c r="D1890" t="s">
        <v>2143</v>
      </c>
      <c r="E1890" t="s">
        <v>80</v>
      </c>
      <c r="F1890" t="s">
        <v>26</v>
      </c>
      <c r="G1890" t="s">
        <v>550</v>
      </c>
      <c r="H1890" t="s">
        <v>28</v>
      </c>
      <c r="I1890">
        <v>92037</v>
      </c>
      <c r="J1890" t="s">
        <v>29</v>
      </c>
      <c r="K1890" t="s">
        <v>4511</v>
      </c>
      <c r="L1890" t="s">
        <v>91</v>
      </c>
      <c r="M1890" t="s">
        <v>92</v>
      </c>
      <c r="N1890" t="s">
        <v>4512</v>
      </c>
      <c r="O1890">
        <v>555.96</v>
      </c>
      <c r="P1890">
        <v>5</v>
      </c>
      <c r="Q1890">
        <v>0.2</v>
      </c>
      <c r="R1890">
        <v>41.7</v>
      </c>
      <c r="S1890" s="1">
        <v>42247</v>
      </c>
      <c r="T1890">
        <v>2015</v>
      </c>
      <c r="U1890" s="1">
        <v>42247</v>
      </c>
    </row>
    <row r="1891" spans="1:21" x14ac:dyDescent="0.3">
      <c r="A1891" t="s">
        <v>6108</v>
      </c>
      <c r="B1891" t="s">
        <v>35</v>
      </c>
      <c r="C1891" t="s">
        <v>1298</v>
      </c>
      <c r="D1891" t="s">
        <v>1299</v>
      </c>
      <c r="E1891" t="s">
        <v>38</v>
      </c>
      <c r="F1891" t="s">
        <v>26</v>
      </c>
      <c r="G1891" t="s">
        <v>6109</v>
      </c>
      <c r="H1891" t="s">
        <v>89</v>
      </c>
      <c r="I1891">
        <v>60089</v>
      </c>
      <c r="J1891" t="s">
        <v>58</v>
      </c>
      <c r="K1891" t="s">
        <v>183</v>
      </c>
      <c r="L1891" t="s">
        <v>91</v>
      </c>
      <c r="M1891" t="s">
        <v>184</v>
      </c>
      <c r="N1891" t="s">
        <v>185</v>
      </c>
      <c r="O1891">
        <v>475.94</v>
      </c>
      <c r="P1891">
        <v>7</v>
      </c>
      <c r="Q1891">
        <v>0.2</v>
      </c>
      <c r="R1891">
        <v>95.19</v>
      </c>
      <c r="S1891" s="1">
        <v>41679</v>
      </c>
      <c r="T1891">
        <v>2014</v>
      </c>
      <c r="U1891" s="1">
        <v>41860</v>
      </c>
    </row>
    <row r="1892" spans="1:21" x14ac:dyDescent="0.3">
      <c r="A1892" t="s">
        <v>6110</v>
      </c>
      <c r="B1892" t="s">
        <v>22</v>
      </c>
      <c r="C1892" t="s">
        <v>2859</v>
      </c>
      <c r="D1892" t="s">
        <v>2860</v>
      </c>
      <c r="E1892" t="s">
        <v>80</v>
      </c>
      <c r="F1892" t="s">
        <v>26</v>
      </c>
      <c r="G1892" t="s">
        <v>27</v>
      </c>
      <c r="H1892" t="s">
        <v>28</v>
      </c>
      <c r="I1892">
        <v>90049</v>
      </c>
      <c r="J1892" t="s">
        <v>29</v>
      </c>
      <c r="K1892" t="s">
        <v>1440</v>
      </c>
      <c r="L1892" t="s">
        <v>91</v>
      </c>
      <c r="M1892" t="s">
        <v>184</v>
      </c>
      <c r="N1892" t="s">
        <v>1441</v>
      </c>
      <c r="O1892">
        <v>159.97999999999999</v>
      </c>
      <c r="P1892">
        <v>2</v>
      </c>
      <c r="Q1892">
        <v>0</v>
      </c>
      <c r="R1892">
        <v>47.99</v>
      </c>
      <c r="S1892" s="1">
        <v>43008</v>
      </c>
      <c r="T1892">
        <v>2017</v>
      </c>
      <c r="U1892" s="1">
        <v>43008</v>
      </c>
    </row>
    <row r="1893" spans="1:21" x14ac:dyDescent="0.3">
      <c r="A1893" t="s">
        <v>6111</v>
      </c>
      <c r="B1893" t="s">
        <v>114</v>
      </c>
      <c r="C1893" t="s">
        <v>5452</v>
      </c>
      <c r="D1893" t="s">
        <v>5453</v>
      </c>
      <c r="E1893" t="s">
        <v>25</v>
      </c>
      <c r="F1893" t="s">
        <v>26</v>
      </c>
      <c r="G1893" t="s">
        <v>124</v>
      </c>
      <c r="H1893" t="s">
        <v>125</v>
      </c>
      <c r="I1893">
        <v>10011</v>
      </c>
      <c r="J1893" t="s">
        <v>126</v>
      </c>
      <c r="K1893" t="s">
        <v>6112</v>
      </c>
      <c r="L1893" t="s">
        <v>91</v>
      </c>
      <c r="M1893" t="s">
        <v>92</v>
      </c>
      <c r="N1893" t="s">
        <v>6113</v>
      </c>
      <c r="O1893">
        <v>43.6</v>
      </c>
      <c r="P1893">
        <v>4</v>
      </c>
      <c r="Q1893">
        <v>0</v>
      </c>
      <c r="R1893">
        <v>12.21</v>
      </c>
      <c r="S1893" s="1">
        <v>42499</v>
      </c>
      <c r="T1893">
        <v>2016</v>
      </c>
      <c r="U1893" s="1">
        <v>42560</v>
      </c>
    </row>
    <row r="1894" spans="1:21" x14ac:dyDescent="0.3">
      <c r="A1894" t="s">
        <v>6114</v>
      </c>
      <c r="B1894" t="s">
        <v>22</v>
      </c>
      <c r="C1894" t="s">
        <v>4742</v>
      </c>
      <c r="D1894" t="s">
        <v>4743</v>
      </c>
      <c r="E1894" t="s">
        <v>38</v>
      </c>
      <c r="F1894" t="s">
        <v>26</v>
      </c>
      <c r="G1894" t="s">
        <v>199</v>
      </c>
      <c r="H1894" t="s">
        <v>200</v>
      </c>
      <c r="I1894">
        <v>19140</v>
      </c>
      <c r="J1894" t="s">
        <v>126</v>
      </c>
      <c r="K1894" t="s">
        <v>6115</v>
      </c>
      <c r="L1894" t="s">
        <v>74</v>
      </c>
      <c r="M1894" t="s">
        <v>157</v>
      </c>
      <c r="N1894" t="s">
        <v>6116</v>
      </c>
      <c r="O1894">
        <v>19.309999999999999</v>
      </c>
      <c r="P1894">
        <v>2</v>
      </c>
      <c r="Q1894">
        <v>0.2</v>
      </c>
      <c r="R1894">
        <v>3.14</v>
      </c>
      <c r="S1894" s="1">
        <v>42377</v>
      </c>
      <c r="T1894">
        <v>2016</v>
      </c>
      <c r="U1894" s="1">
        <v>42437</v>
      </c>
    </row>
    <row r="1895" spans="1:21" x14ac:dyDescent="0.3">
      <c r="A1895" t="s">
        <v>6117</v>
      </c>
      <c r="B1895" t="s">
        <v>35</v>
      </c>
      <c r="C1895" t="s">
        <v>5050</v>
      </c>
      <c r="D1895" t="s">
        <v>5051</v>
      </c>
      <c r="E1895" t="s">
        <v>38</v>
      </c>
      <c r="F1895" t="s">
        <v>26</v>
      </c>
      <c r="G1895" t="s">
        <v>438</v>
      </c>
      <c r="H1895" t="s">
        <v>439</v>
      </c>
      <c r="I1895">
        <v>89115</v>
      </c>
      <c r="J1895" t="s">
        <v>29</v>
      </c>
      <c r="K1895" t="s">
        <v>6118</v>
      </c>
      <c r="L1895" t="s">
        <v>31</v>
      </c>
      <c r="M1895" t="s">
        <v>43</v>
      </c>
      <c r="N1895" t="s">
        <v>6119</v>
      </c>
      <c r="O1895">
        <v>40.08</v>
      </c>
      <c r="P1895">
        <v>6</v>
      </c>
      <c r="Q1895">
        <v>0</v>
      </c>
      <c r="R1895">
        <v>19.239999999999998</v>
      </c>
      <c r="S1895" s="1">
        <v>41662</v>
      </c>
      <c r="T1895">
        <v>2014</v>
      </c>
      <c r="U1895" s="1">
        <v>41667</v>
      </c>
    </row>
    <row r="1896" spans="1:21" x14ac:dyDescent="0.3">
      <c r="A1896" t="s">
        <v>6120</v>
      </c>
      <c r="B1896" t="s">
        <v>35</v>
      </c>
      <c r="C1896" t="s">
        <v>287</v>
      </c>
      <c r="D1896" t="s">
        <v>288</v>
      </c>
      <c r="E1896" t="s">
        <v>25</v>
      </c>
      <c r="F1896" t="s">
        <v>26</v>
      </c>
      <c r="G1896" t="s">
        <v>27</v>
      </c>
      <c r="H1896" t="s">
        <v>28</v>
      </c>
      <c r="I1896">
        <v>90004</v>
      </c>
      <c r="J1896" t="s">
        <v>29</v>
      </c>
      <c r="K1896" t="s">
        <v>6121</v>
      </c>
      <c r="L1896" t="s">
        <v>31</v>
      </c>
      <c r="M1896" t="s">
        <v>227</v>
      </c>
      <c r="N1896" t="s">
        <v>6122</v>
      </c>
      <c r="O1896">
        <v>23.04</v>
      </c>
      <c r="P1896">
        <v>8</v>
      </c>
      <c r="Q1896">
        <v>0</v>
      </c>
      <c r="R1896">
        <v>6.91</v>
      </c>
      <c r="S1896" s="1">
        <v>42381</v>
      </c>
      <c r="T1896">
        <v>2016</v>
      </c>
      <c r="U1896" s="1">
        <v>42502</v>
      </c>
    </row>
    <row r="1897" spans="1:21" x14ac:dyDescent="0.3">
      <c r="A1897" t="s">
        <v>6123</v>
      </c>
      <c r="B1897" t="s">
        <v>35</v>
      </c>
      <c r="C1897" t="s">
        <v>3379</v>
      </c>
      <c r="D1897" t="s">
        <v>3380</v>
      </c>
      <c r="E1897" t="s">
        <v>38</v>
      </c>
      <c r="F1897" t="s">
        <v>26</v>
      </c>
      <c r="G1897" t="s">
        <v>3352</v>
      </c>
      <c r="H1897" t="s">
        <v>89</v>
      </c>
      <c r="I1897">
        <v>61701</v>
      </c>
      <c r="J1897" t="s">
        <v>58</v>
      </c>
      <c r="K1897" t="s">
        <v>4093</v>
      </c>
      <c r="L1897" t="s">
        <v>91</v>
      </c>
      <c r="M1897" t="s">
        <v>184</v>
      </c>
      <c r="N1897" t="s">
        <v>4094</v>
      </c>
      <c r="O1897">
        <v>39.82</v>
      </c>
      <c r="P1897">
        <v>3</v>
      </c>
      <c r="Q1897">
        <v>0.2</v>
      </c>
      <c r="R1897">
        <v>7.47</v>
      </c>
      <c r="S1897" s="1">
        <v>42802</v>
      </c>
      <c r="T1897">
        <v>2017</v>
      </c>
      <c r="U1897" s="1">
        <v>42924</v>
      </c>
    </row>
    <row r="1898" spans="1:21" x14ac:dyDescent="0.3">
      <c r="A1898" t="s">
        <v>6124</v>
      </c>
      <c r="B1898" t="s">
        <v>22</v>
      </c>
      <c r="C1898" t="s">
        <v>4082</v>
      </c>
      <c r="D1898" t="s">
        <v>4083</v>
      </c>
      <c r="E1898" t="s">
        <v>25</v>
      </c>
      <c r="F1898" t="s">
        <v>26</v>
      </c>
      <c r="G1898" t="s">
        <v>48</v>
      </c>
      <c r="H1898" t="s">
        <v>49</v>
      </c>
      <c r="I1898">
        <v>98105</v>
      </c>
      <c r="J1898" t="s">
        <v>29</v>
      </c>
      <c r="K1898" t="s">
        <v>5584</v>
      </c>
      <c r="L1898" t="s">
        <v>31</v>
      </c>
      <c r="M1898" t="s">
        <v>60</v>
      </c>
      <c r="N1898" t="s">
        <v>5585</v>
      </c>
      <c r="O1898">
        <v>16.059999999999999</v>
      </c>
      <c r="P1898">
        <v>1</v>
      </c>
      <c r="Q1898">
        <v>0</v>
      </c>
      <c r="R1898">
        <v>4.18</v>
      </c>
      <c r="S1898" s="1">
        <v>42802</v>
      </c>
      <c r="T1898">
        <v>2017</v>
      </c>
      <c r="U1898" s="1">
        <v>42955</v>
      </c>
    </row>
    <row r="1899" spans="1:21" x14ac:dyDescent="0.3">
      <c r="A1899" t="s">
        <v>6125</v>
      </c>
      <c r="B1899" t="s">
        <v>35</v>
      </c>
      <c r="C1899" t="s">
        <v>2822</v>
      </c>
      <c r="D1899" t="s">
        <v>2823</v>
      </c>
      <c r="E1899" t="s">
        <v>38</v>
      </c>
      <c r="F1899" t="s">
        <v>26</v>
      </c>
      <c r="G1899" t="s">
        <v>4158</v>
      </c>
      <c r="H1899" t="s">
        <v>28</v>
      </c>
      <c r="I1899">
        <v>95661</v>
      </c>
      <c r="J1899" t="s">
        <v>29</v>
      </c>
      <c r="K1899" t="s">
        <v>6126</v>
      </c>
      <c r="L1899" t="s">
        <v>31</v>
      </c>
      <c r="M1899" t="s">
        <v>43</v>
      </c>
      <c r="N1899" t="s">
        <v>6127</v>
      </c>
      <c r="O1899">
        <v>19.440000000000001</v>
      </c>
      <c r="P1899">
        <v>3</v>
      </c>
      <c r="Q1899">
        <v>0</v>
      </c>
      <c r="R1899">
        <v>9.33</v>
      </c>
      <c r="S1899" s="1">
        <v>42077</v>
      </c>
      <c r="T1899">
        <v>2015</v>
      </c>
      <c r="U1899" s="1">
        <v>42082</v>
      </c>
    </row>
    <row r="1900" spans="1:21" x14ac:dyDescent="0.3">
      <c r="A1900" t="s">
        <v>6128</v>
      </c>
      <c r="B1900" t="s">
        <v>114</v>
      </c>
      <c r="C1900" t="s">
        <v>3695</v>
      </c>
      <c r="D1900" t="s">
        <v>3696</v>
      </c>
      <c r="E1900" t="s">
        <v>25</v>
      </c>
      <c r="F1900" t="s">
        <v>26</v>
      </c>
      <c r="G1900" t="s">
        <v>199</v>
      </c>
      <c r="H1900" t="s">
        <v>200</v>
      </c>
      <c r="I1900">
        <v>19120</v>
      </c>
      <c r="J1900" t="s">
        <v>126</v>
      </c>
      <c r="K1900" t="s">
        <v>6129</v>
      </c>
      <c r="L1900" t="s">
        <v>31</v>
      </c>
      <c r="M1900" t="s">
        <v>32</v>
      </c>
      <c r="N1900" t="s">
        <v>6130</v>
      </c>
      <c r="O1900">
        <v>20.66</v>
      </c>
      <c r="P1900">
        <v>7</v>
      </c>
      <c r="Q1900">
        <v>0.2</v>
      </c>
      <c r="R1900">
        <v>6.97</v>
      </c>
      <c r="S1900" s="1">
        <v>43008</v>
      </c>
      <c r="T1900">
        <v>2017</v>
      </c>
      <c r="U1900" s="1">
        <v>43008</v>
      </c>
    </row>
    <row r="1901" spans="1:21" x14ac:dyDescent="0.3">
      <c r="A1901" t="s">
        <v>6131</v>
      </c>
      <c r="B1901" t="s">
        <v>35</v>
      </c>
      <c r="C1901" t="s">
        <v>3651</v>
      </c>
      <c r="D1901" t="s">
        <v>3652</v>
      </c>
      <c r="E1901" t="s">
        <v>25</v>
      </c>
      <c r="F1901" t="s">
        <v>26</v>
      </c>
      <c r="G1901" t="s">
        <v>27</v>
      </c>
      <c r="H1901" t="s">
        <v>28</v>
      </c>
      <c r="I1901">
        <v>90049</v>
      </c>
      <c r="J1901" t="s">
        <v>29</v>
      </c>
      <c r="K1901" t="s">
        <v>2621</v>
      </c>
      <c r="L1901" t="s">
        <v>31</v>
      </c>
      <c r="M1901" t="s">
        <v>43</v>
      </c>
      <c r="N1901" t="s">
        <v>2622</v>
      </c>
      <c r="O1901">
        <v>32.4</v>
      </c>
      <c r="P1901">
        <v>5</v>
      </c>
      <c r="Q1901">
        <v>0</v>
      </c>
      <c r="R1901">
        <v>15.55</v>
      </c>
      <c r="S1901" s="1">
        <v>42695</v>
      </c>
      <c r="T1901">
        <v>2016</v>
      </c>
      <c r="U1901" s="1">
        <v>42700</v>
      </c>
    </row>
    <row r="1902" spans="1:21" x14ac:dyDescent="0.3">
      <c r="A1902" t="s">
        <v>6132</v>
      </c>
      <c r="B1902" t="s">
        <v>114</v>
      </c>
      <c r="C1902" t="s">
        <v>2379</v>
      </c>
      <c r="D1902" t="s">
        <v>2380</v>
      </c>
      <c r="E1902" t="s">
        <v>80</v>
      </c>
      <c r="F1902" t="s">
        <v>26</v>
      </c>
      <c r="G1902" t="s">
        <v>695</v>
      </c>
      <c r="H1902" t="s">
        <v>169</v>
      </c>
      <c r="I1902">
        <v>55407</v>
      </c>
      <c r="J1902" t="s">
        <v>58</v>
      </c>
      <c r="K1902" t="s">
        <v>4809</v>
      </c>
      <c r="L1902" t="s">
        <v>31</v>
      </c>
      <c r="M1902" t="s">
        <v>140</v>
      </c>
      <c r="N1902" t="s">
        <v>4810</v>
      </c>
      <c r="O1902">
        <v>15.28</v>
      </c>
      <c r="P1902">
        <v>2</v>
      </c>
      <c r="Q1902">
        <v>0</v>
      </c>
      <c r="R1902">
        <v>7.49</v>
      </c>
      <c r="S1902" s="1">
        <v>43053</v>
      </c>
      <c r="T1902">
        <v>2017</v>
      </c>
      <c r="U1902" s="1">
        <v>43056</v>
      </c>
    </row>
    <row r="1903" spans="1:21" x14ac:dyDescent="0.3">
      <c r="A1903" t="s">
        <v>6133</v>
      </c>
      <c r="B1903" t="s">
        <v>35</v>
      </c>
      <c r="C1903" t="s">
        <v>1317</v>
      </c>
      <c r="D1903" t="s">
        <v>1318</v>
      </c>
      <c r="E1903" t="s">
        <v>25</v>
      </c>
      <c r="F1903" t="s">
        <v>26</v>
      </c>
      <c r="G1903" t="s">
        <v>27</v>
      </c>
      <c r="H1903" t="s">
        <v>28</v>
      </c>
      <c r="I1903">
        <v>90008</v>
      </c>
      <c r="J1903" t="s">
        <v>29</v>
      </c>
      <c r="K1903" t="s">
        <v>2244</v>
      </c>
      <c r="L1903" t="s">
        <v>31</v>
      </c>
      <c r="M1903" t="s">
        <v>171</v>
      </c>
      <c r="N1903" t="s">
        <v>2245</v>
      </c>
      <c r="O1903">
        <v>381.36</v>
      </c>
      <c r="P1903">
        <v>7</v>
      </c>
      <c r="Q1903">
        <v>0</v>
      </c>
      <c r="R1903">
        <v>106.78</v>
      </c>
      <c r="S1903" s="1">
        <v>42813</v>
      </c>
      <c r="T1903">
        <v>2017</v>
      </c>
      <c r="U1903" s="1">
        <v>42818</v>
      </c>
    </row>
    <row r="1904" spans="1:21" x14ac:dyDescent="0.3">
      <c r="A1904" t="s">
        <v>6134</v>
      </c>
      <c r="B1904" t="s">
        <v>724</v>
      </c>
      <c r="C1904" t="s">
        <v>1293</v>
      </c>
      <c r="D1904" t="s">
        <v>1294</v>
      </c>
      <c r="E1904" t="s">
        <v>80</v>
      </c>
      <c r="F1904" t="s">
        <v>26</v>
      </c>
      <c r="G1904" t="s">
        <v>27</v>
      </c>
      <c r="H1904" t="s">
        <v>28</v>
      </c>
      <c r="I1904">
        <v>90049</v>
      </c>
      <c r="J1904" t="s">
        <v>29</v>
      </c>
      <c r="K1904" t="s">
        <v>4163</v>
      </c>
      <c r="L1904" t="s">
        <v>31</v>
      </c>
      <c r="M1904" t="s">
        <v>227</v>
      </c>
      <c r="N1904" t="s">
        <v>4164</v>
      </c>
      <c r="O1904">
        <v>6.72</v>
      </c>
      <c r="P1904">
        <v>4</v>
      </c>
      <c r="Q1904">
        <v>0</v>
      </c>
      <c r="R1904">
        <v>3.36</v>
      </c>
      <c r="S1904" s="1">
        <v>41709</v>
      </c>
      <c r="T1904">
        <v>2014</v>
      </c>
      <c r="U1904" s="1">
        <v>41709</v>
      </c>
    </row>
    <row r="1905" spans="1:21" x14ac:dyDescent="0.3">
      <c r="A1905" t="s">
        <v>6135</v>
      </c>
      <c r="B1905" t="s">
        <v>35</v>
      </c>
      <c r="C1905" t="s">
        <v>1402</v>
      </c>
      <c r="D1905" t="s">
        <v>1403</v>
      </c>
      <c r="E1905" t="s">
        <v>25</v>
      </c>
      <c r="F1905" t="s">
        <v>26</v>
      </c>
      <c r="G1905" t="s">
        <v>3767</v>
      </c>
      <c r="H1905" t="s">
        <v>1140</v>
      </c>
      <c r="I1905">
        <v>52302</v>
      </c>
      <c r="J1905" t="s">
        <v>58</v>
      </c>
      <c r="K1905" t="s">
        <v>6136</v>
      </c>
      <c r="L1905" t="s">
        <v>31</v>
      </c>
      <c r="M1905" t="s">
        <v>51</v>
      </c>
      <c r="N1905" t="s">
        <v>6137</v>
      </c>
      <c r="O1905">
        <v>115.84</v>
      </c>
      <c r="P1905">
        <v>8</v>
      </c>
      <c r="Q1905">
        <v>0</v>
      </c>
      <c r="R1905">
        <v>54.44</v>
      </c>
      <c r="S1905" s="1">
        <v>42412</v>
      </c>
      <c r="T1905">
        <v>2016</v>
      </c>
      <c r="U1905" s="1">
        <v>42533</v>
      </c>
    </row>
    <row r="1906" spans="1:21" x14ac:dyDescent="0.3">
      <c r="A1906" t="s">
        <v>6138</v>
      </c>
      <c r="B1906" t="s">
        <v>35</v>
      </c>
      <c r="C1906" t="s">
        <v>2408</v>
      </c>
      <c r="D1906" t="s">
        <v>2409</v>
      </c>
      <c r="E1906" t="s">
        <v>25</v>
      </c>
      <c r="F1906" t="s">
        <v>26</v>
      </c>
      <c r="G1906" t="s">
        <v>27</v>
      </c>
      <c r="H1906" t="s">
        <v>28</v>
      </c>
      <c r="I1906">
        <v>90008</v>
      </c>
      <c r="J1906" t="s">
        <v>29</v>
      </c>
      <c r="K1906" t="s">
        <v>4189</v>
      </c>
      <c r="L1906" t="s">
        <v>31</v>
      </c>
      <c r="M1906" t="s">
        <v>51</v>
      </c>
      <c r="N1906" t="s">
        <v>4190</v>
      </c>
      <c r="O1906">
        <v>107.65</v>
      </c>
      <c r="P1906">
        <v>2</v>
      </c>
      <c r="Q1906">
        <v>0.2</v>
      </c>
      <c r="R1906">
        <v>33.64</v>
      </c>
      <c r="S1906" s="1">
        <v>42769</v>
      </c>
      <c r="T1906">
        <v>2017</v>
      </c>
      <c r="U1906" s="1">
        <v>42950</v>
      </c>
    </row>
    <row r="1907" spans="1:21" x14ac:dyDescent="0.3">
      <c r="A1907" t="s">
        <v>6139</v>
      </c>
      <c r="B1907" t="s">
        <v>22</v>
      </c>
      <c r="C1907" t="s">
        <v>3579</v>
      </c>
      <c r="D1907" t="s">
        <v>3580</v>
      </c>
      <c r="E1907" t="s">
        <v>38</v>
      </c>
      <c r="F1907" t="s">
        <v>26</v>
      </c>
      <c r="G1907" t="s">
        <v>6140</v>
      </c>
      <c r="H1907" t="s">
        <v>2674</v>
      </c>
      <c r="I1907">
        <v>57401</v>
      </c>
      <c r="J1907" t="s">
        <v>58</v>
      </c>
      <c r="K1907" t="s">
        <v>4608</v>
      </c>
      <c r="L1907" t="s">
        <v>31</v>
      </c>
      <c r="M1907" t="s">
        <v>446</v>
      </c>
      <c r="N1907" t="s">
        <v>4609</v>
      </c>
      <c r="O1907">
        <v>25.5</v>
      </c>
      <c r="P1907">
        <v>3</v>
      </c>
      <c r="Q1907">
        <v>0</v>
      </c>
      <c r="R1907">
        <v>6.63</v>
      </c>
      <c r="S1907" s="1">
        <v>43050</v>
      </c>
      <c r="T1907">
        <v>2017</v>
      </c>
      <c r="U1907" s="1">
        <v>43053</v>
      </c>
    </row>
    <row r="1908" spans="1:21" x14ac:dyDescent="0.3">
      <c r="A1908" t="s">
        <v>6141</v>
      </c>
      <c r="B1908" t="s">
        <v>35</v>
      </c>
      <c r="C1908" t="s">
        <v>1645</v>
      </c>
      <c r="D1908" t="s">
        <v>1646</v>
      </c>
      <c r="E1908" t="s">
        <v>25</v>
      </c>
      <c r="F1908" t="s">
        <v>26</v>
      </c>
      <c r="G1908" t="s">
        <v>3204</v>
      </c>
      <c r="H1908" t="s">
        <v>301</v>
      </c>
      <c r="I1908">
        <v>38109</v>
      </c>
      <c r="J1908" t="s">
        <v>41</v>
      </c>
      <c r="K1908" t="s">
        <v>4151</v>
      </c>
      <c r="L1908" t="s">
        <v>31</v>
      </c>
      <c r="M1908" t="s">
        <v>140</v>
      </c>
      <c r="N1908" t="s">
        <v>4152</v>
      </c>
      <c r="O1908">
        <v>64.849999999999994</v>
      </c>
      <c r="P1908">
        <v>7</v>
      </c>
      <c r="Q1908">
        <v>0.2</v>
      </c>
      <c r="R1908">
        <v>24.32</v>
      </c>
      <c r="S1908" s="1">
        <v>43063</v>
      </c>
      <c r="T1908">
        <v>2017</v>
      </c>
      <c r="U1908" s="1">
        <v>43063</v>
      </c>
    </row>
    <row r="1909" spans="1:21" x14ac:dyDescent="0.3">
      <c r="A1909" t="s">
        <v>6142</v>
      </c>
      <c r="B1909" t="s">
        <v>114</v>
      </c>
      <c r="C1909" t="s">
        <v>5575</v>
      </c>
      <c r="D1909" t="s">
        <v>5576</v>
      </c>
      <c r="E1909" t="s">
        <v>80</v>
      </c>
      <c r="F1909" t="s">
        <v>26</v>
      </c>
      <c r="G1909" t="s">
        <v>1519</v>
      </c>
      <c r="H1909" t="s">
        <v>439</v>
      </c>
      <c r="I1909">
        <v>89031</v>
      </c>
      <c r="J1909" t="s">
        <v>29</v>
      </c>
      <c r="K1909" t="s">
        <v>6143</v>
      </c>
      <c r="L1909" t="s">
        <v>74</v>
      </c>
      <c r="M1909" t="s">
        <v>157</v>
      </c>
      <c r="N1909" t="s">
        <v>6144</v>
      </c>
      <c r="O1909">
        <v>14.56</v>
      </c>
      <c r="P1909">
        <v>2</v>
      </c>
      <c r="Q1909">
        <v>0</v>
      </c>
      <c r="R1909">
        <v>5.53</v>
      </c>
      <c r="S1909" s="1">
        <v>41853</v>
      </c>
      <c r="T1909">
        <v>2014</v>
      </c>
      <c r="U1909" s="1">
        <v>41884</v>
      </c>
    </row>
    <row r="1910" spans="1:21" x14ac:dyDescent="0.3">
      <c r="A1910" t="s">
        <v>6145</v>
      </c>
      <c r="B1910" t="s">
        <v>35</v>
      </c>
      <c r="C1910" t="s">
        <v>334</v>
      </c>
      <c r="D1910" t="s">
        <v>335</v>
      </c>
      <c r="E1910" t="s">
        <v>38</v>
      </c>
      <c r="F1910" t="s">
        <v>26</v>
      </c>
      <c r="G1910" t="s">
        <v>1834</v>
      </c>
      <c r="H1910" t="s">
        <v>480</v>
      </c>
      <c r="I1910">
        <v>42420</v>
      </c>
      <c r="J1910" t="s">
        <v>41</v>
      </c>
      <c r="K1910" t="s">
        <v>1000</v>
      </c>
      <c r="L1910" t="s">
        <v>31</v>
      </c>
      <c r="M1910" t="s">
        <v>51</v>
      </c>
      <c r="N1910" t="s">
        <v>1001</v>
      </c>
      <c r="O1910">
        <v>1577.94</v>
      </c>
      <c r="P1910">
        <v>3</v>
      </c>
      <c r="Q1910">
        <v>0</v>
      </c>
      <c r="R1910">
        <v>757.41</v>
      </c>
      <c r="S1910" s="1">
        <v>42775</v>
      </c>
      <c r="T1910">
        <v>2017</v>
      </c>
      <c r="U1910" s="1">
        <v>42895</v>
      </c>
    </row>
    <row r="1911" spans="1:21" x14ac:dyDescent="0.3">
      <c r="A1911" t="s">
        <v>6146</v>
      </c>
      <c r="B1911" t="s">
        <v>724</v>
      </c>
      <c r="C1911" t="s">
        <v>3171</v>
      </c>
      <c r="D1911" t="s">
        <v>3172</v>
      </c>
      <c r="E1911" t="s">
        <v>25</v>
      </c>
      <c r="F1911" t="s">
        <v>26</v>
      </c>
      <c r="G1911" t="s">
        <v>3711</v>
      </c>
      <c r="H1911" t="s">
        <v>248</v>
      </c>
      <c r="I1911">
        <v>87105</v>
      </c>
      <c r="J1911" t="s">
        <v>29</v>
      </c>
      <c r="K1911" t="s">
        <v>6147</v>
      </c>
      <c r="L1911" t="s">
        <v>31</v>
      </c>
      <c r="M1911" t="s">
        <v>227</v>
      </c>
      <c r="N1911" t="s">
        <v>6148</v>
      </c>
      <c r="O1911">
        <v>255.85</v>
      </c>
      <c r="P1911">
        <v>7</v>
      </c>
      <c r="Q1911">
        <v>0</v>
      </c>
      <c r="R1911">
        <v>112.57</v>
      </c>
      <c r="S1911" s="1">
        <v>41922</v>
      </c>
      <c r="T1911">
        <v>2014</v>
      </c>
      <c r="U1911" s="1">
        <v>41922</v>
      </c>
    </row>
    <row r="1912" spans="1:21" x14ac:dyDescent="0.3">
      <c r="A1912" t="s">
        <v>6149</v>
      </c>
      <c r="B1912" t="s">
        <v>35</v>
      </c>
      <c r="C1912" t="s">
        <v>3100</v>
      </c>
      <c r="D1912" t="s">
        <v>3101</v>
      </c>
      <c r="E1912" t="s">
        <v>80</v>
      </c>
      <c r="F1912" t="s">
        <v>26</v>
      </c>
      <c r="G1912" t="s">
        <v>48</v>
      </c>
      <c r="H1912" t="s">
        <v>49</v>
      </c>
      <c r="I1912">
        <v>98105</v>
      </c>
      <c r="J1912" t="s">
        <v>29</v>
      </c>
      <c r="K1912" t="s">
        <v>3548</v>
      </c>
      <c r="L1912" t="s">
        <v>74</v>
      </c>
      <c r="M1912" t="s">
        <v>742</v>
      </c>
      <c r="N1912" t="s">
        <v>3549</v>
      </c>
      <c r="O1912">
        <v>163.88</v>
      </c>
      <c r="P1912">
        <v>2</v>
      </c>
      <c r="Q1912">
        <v>0</v>
      </c>
      <c r="R1912">
        <v>40.97</v>
      </c>
      <c r="S1912" s="1">
        <v>42633</v>
      </c>
      <c r="T1912">
        <v>2016</v>
      </c>
      <c r="U1912" s="1">
        <v>42637</v>
      </c>
    </row>
    <row r="1913" spans="1:21" x14ac:dyDescent="0.3">
      <c r="A1913" t="s">
        <v>6150</v>
      </c>
      <c r="B1913" t="s">
        <v>35</v>
      </c>
      <c r="C1913" t="s">
        <v>4206</v>
      </c>
      <c r="D1913" t="s">
        <v>4207</v>
      </c>
      <c r="E1913" t="s">
        <v>38</v>
      </c>
      <c r="F1913" t="s">
        <v>26</v>
      </c>
      <c r="G1913" t="s">
        <v>479</v>
      </c>
      <c r="H1913" t="s">
        <v>118</v>
      </c>
      <c r="I1913">
        <v>23223</v>
      </c>
      <c r="J1913" t="s">
        <v>41</v>
      </c>
      <c r="K1913" t="s">
        <v>5495</v>
      </c>
      <c r="L1913" t="s">
        <v>31</v>
      </c>
      <c r="M1913" t="s">
        <v>171</v>
      </c>
      <c r="N1913" t="s">
        <v>5496</v>
      </c>
      <c r="O1913">
        <v>67.900000000000006</v>
      </c>
      <c r="P1913">
        <v>5</v>
      </c>
      <c r="Q1913">
        <v>0</v>
      </c>
      <c r="R1913">
        <v>20.37</v>
      </c>
      <c r="S1913" s="1">
        <v>43048</v>
      </c>
      <c r="T1913">
        <v>2017</v>
      </c>
      <c r="U1913" s="1">
        <v>43048</v>
      </c>
    </row>
    <row r="1914" spans="1:21" x14ac:dyDescent="0.3">
      <c r="A1914" t="s">
        <v>6151</v>
      </c>
      <c r="B1914" t="s">
        <v>35</v>
      </c>
      <c r="C1914" t="s">
        <v>4326</v>
      </c>
      <c r="D1914" t="s">
        <v>4327</v>
      </c>
      <c r="E1914" t="s">
        <v>38</v>
      </c>
      <c r="F1914" t="s">
        <v>26</v>
      </c>
      <c r="G1914" t="s">
        <v>5127</v>
      </c>
      <c r="H1914" t="s">
        <v>103</v>
      </c>
      <c r="I1914">
        <v>33407</v>
      </c>
      <c r="J1914" t="s">
        <v>41</v>
      </c>
      <c r="K1914" t="s">
        <v>6152</v>
      </c>
      <c r="L1914" t="s">
        <v>31</v>
      </c>
      <c r="M1914" t="s">
        <v>43</v>
      </c>
      <c r="N1914" t="s">
        <v>6153</v>
      </c>
      <c r="O1914">
        <v>72.22</v>
      </c>
      <c r="P1914">
        <v>4</v>
      </c>
      <c r="Q1914">
        <v>0.2</v>
      </c>
      <c r="R1914">
        <v>25.28</v>
      </c>
      <c r="S1914" s="1">
        <v>42734</v>
      </c>
      <c r="T1914">
        <v>2016</v>
      </c>
      <c r="U1914" s="1">
        <v>42826</v>
      </c>
    </row>
    <row r="1915" spans="1:21" x14ac:dyDescent="0.3">
      <c r="A1915" t="s">
        <v>6154</v>
      </c>
      <c r="B1915" t="s">
        <v>22</v>
      </c>
      <c r="C1915" t="s">
        <v>3004</v>
      </c>
      <c r="D1915" t="s">
        <v>3005</v>
      </c>
      <c r="E1915" t="s">
        <v>38</v>
      </c>
      <c r="F1915" t="s">
        <v>26</v>
      </c>
      <c r="G1915" t="s">
        <v>2219</v>
      </c>
      <c r="H1915" t="s">
        <v>487</v>
      </c>
      <c r="I1915">
        <v>80525</v>
      </c>
      <c r="J1915" t="s">
        <v>29</v>
      </c>
      <c r="K1915" t="s">
        <v>3997</v>
      </c>
      <c r="L1915" t="s">
        <v>31</v>
      </c>
      <c r="M1915" t="s">
        <v>32</v>
      </c>
      <c r="N1915" t="s">
        <v>3998</v>
      </c>
      <c r="O1915">
        <v>11.7</v>
      </c>
      <c r="P1915">
        <v>2</v>
      </c>
      <c r="Q1915">
        <v>0.2</v>
      </c>
      <c r="R1915">
        <v>3.95</v>
      </c>
      <c r="S1915" s="1">
        <v>42775</v>
      </c>
      <c r="T1915">
        <v>2017</v>
      </c>
      <c r="U1915" s="1">
        <v>42834</v>
      </c>
    </row>
    <row r="1916" spans="1:21" x14ac:dyDescent="0.3">
      <c r="A1916" t="s">
        <v>6155</v>
      </c>
      <c r="B1916" t="s">
        <v>35</v>
      </c>
      <c r="C1916" t="s">
        <v>2171</v>
      </c>
      <c r="D1916" t="s">
        <v>2172</v>
      </c>
      <c r="E1916" t="s">
        <v>25</v>
      </c>
      <c r="F1916" t="s">
        <v>26</v>
      </c>
      <c r="G1916" t="s">
        <v>300</v>
      </c>
      <c r="H1916" t="s">
        <v>57</v>
      </c>
      <c r="I1916">
        <v>53132</v>
      </c>
      <c r="J1916" t="s">
        <v>58</v>
      </c>
      <c r="K1916" t="s">
        <v>690</v>
      </c>
      <c r="L1916" t="s">
        <v>74</v>
      </c>
      <c r="M1916" t="s">
        <v>146</v>
      </c>
      <c r="N1916" t="s">
        <v>691</v>
      </c>
      <c r="O1916">
        <v>392.94</v>
      </c>
      <c r="P1916">
        <v>3</v>
      </c>
      <c r="Q1916">
        <v>0</v>
      </c>
      <c r="R1916">
        <v>43.22</v>
      </c>
      <c r="S1916" s="1">
        <v>41961</v>
      </c>
      <c r="T1916">
        <v>2014</v>
      </c>
      <c r="U1916" s="1">
        <v>41966</v>
      </c>
    </row>
    <row r="1917" spans="1:21" x14ac:dyDescent="0.3">
      <c r="A1917" t="s">
        <v>6156</v>
      </c>
      <c r="B1917" t="s">
        <v>114</v>
      </c>
      <c r="C1917" t="s">
        <v>2129</v>
      </c>
      <c r="D1917" t="s">
        <v>2130</v>
      </c>
      <c r="E1917" t="s">
        <v>38</v>
      </c>
      <c r="F1917" t="s">
        <v>26</v>
      </c>
      <c r="G1917" t="s">
        <v>881</v>
      </c>
      <c r="H1917" t="s">
        <v>40</v>
      </c>
      <c r="I1917">
        <v>28110</v>
      </c>
      <c r="J1917" t="s">
        <v>41</v>
      </c>
      <c r="K1917" t="s">
        <v>6157</v>
      </c>
      <c r="L1917" t="s">
        <v>74</v>
      </c>
      <c r="M1917" t="s">
        <v>157</v>
      </c>
      <c r="N1917" t="s">
        <v>6158</v>
      </c>
      <c r="O1917">
        <v>18.18</v>
      </c>
      <c r="P1917">
        <v>1</v>
      </c>
      <c r="Q1917">
        <v>0.2</v>
      </c>
      <c r="R1917">
        <v>4.7699999999999996</v>
      </c>
      <c r="S1917" s="1">
        <v>42329</v>
      </c>
      <c r="T1917">
        <v>2015</v>
      </c>
      <c r="U1917" s="1">
        <v>42332</v>
      </c>
    </row>
    <row r="1918" spans="1:21" x14ac:dyDescent="0.3">
      <c r="A1918" t="s">
        <v>6159</v>
      </c>
      <c r="B1918" t="s">
        <v>22</v>
      </c>
      <c r="C1918" t="s">
        <v>5575</v>
      </c>
      <c r="D1918" t="s">
        <v>5576</v>
      </c>
      <c r="E1918" t="s">
        <v>80</v>
      </c>
      <c r="F1918" t="s">
        <v>26</v>
      </c>
      <c r="G1918" t="s">
        <v>162</v>
      </c>
      <c r="H1918" t="s">
        <v>28</v>
      </c>
      <c r="I1918">
        <v>94109</v>
      </c>
      <c r="J1918" t="s">
        <v>29</v>
      </c>
      <c r="K1918" t="s">
        <v>3720</v>
      </c>
      <c r="L1918" t="s">
        <v>31</v>
      </c>
      <c r="M1918" t="s">
        <v>43</v>
      </c>
      <c r="N1918" t="s">
        <v>3721</v>
      </c>
      <c r="O1918">
        <v>48.91</v>
      </c>
      <c r="P1918">
        <v>1</v>
      </c>
      <c r="Q1918">
        <v>0</v>
      </c>
      <c r="R1918">
        <v>22.99</v>
      </c>
      <c r="S1918" s="1">
        <v>41752</v>
      </c>
      <c r="T1918">
        <v>2014</v>
      </c>
      <c r="U1918" s="1">
        <v>41755</v>
      </c>
    </row>
    <row r="1919" spans="1:21" x14ac:dyDescent="0.3">
      <c r="A1919" t="s">
        <v>6160</v>
      </c>
      <c r="B1919" t="s">
        <v>22</v>
      </c>
      <c r="C1919" t="s">
        <v>3943</v>
      </c>
      <c r="D1919" t="s">
        <v>3944</v>
      </c>
      <c r="E1919" t="s">
        <v>38</v>
      </c>
      <c r="F1919" t="s">
        <v>26</v>
      </c>
      <c r="G1919" t="s">
        <v>6161</v>
      </c>
      <c r="H1919" t="s">
        <v>965</v>
      </c>
      <c r="I1919">
        <v>21740</v>
      </c>
      <c r="J1919" t="s">
        <v>126</v>
      </c>
      <c r="K1919" t="s">
        <v>6162</v>
      </c>
      <c r="L1919" t="s">
        <v>31</v>
      </c>
      <c r="M1919" t="s">
        <v>51</v>
      </c>
      <c r="N1919" t="s">
        <v>6163</v>
      </c>
      <c r="O1919">
        <v>43.8</v>
      </c>
      <c r="P1919">
        <v>6</v>
      </c>
      <c r="Q1919">
        <v>0</v>
      </c>
      <c r="R1919">
        <v>20.59</v>
      </c>
      <c r="S1919" s="1">
        <v>43056</v>
      </c>
      <c r="T1919">
        <v>2017</v>
      </c>
      <c r="U1919" s="1">
        <v>43060</v>
      </c>
    </row>
    <row r="1920" spans="1:21" x14ac:dyDescent="0.3">
      <c r="A1920" t="s">
        <v>6164</v>
      </c>
      <c r="B1920" t="s">
        <v>35</v>
      </c>
      <c r="C1920" t="s">
        <v>4311</v>
      </c>
      <c r="D1920" t="s">
        <v>4312</v>
      </c>
      <c r="E1920" t="s">
        <v>80</v>
      </c>
      <c r="F1920" t="s">
        <v>26</v>
      </c>
      <c r="G1920" t="s">
        <v>3119</v>
      </c>
      <c r="H1920" t="s">
        <v>248</v>
      </c>
      <c r="I1920">
        <v>87505</v>
      </c>
      <c r="J1920" t="s">
        <v>29</v>
      </c>
      <c r="K1920" t="s">
        <v>3595</v>
      </c>
      <c r="L1920" t="s">
        <v>31</v>
      </c>
      <c r="M1920" t="s">
        <v>227</v>
      </c>
      <c r="N1920" t="s">
        <v>3596</v>
      </c>
      <c r="O1920">
        <v>8.4</v>
      </c>
      <c r="P1920">
        <v>5</v>
      </c>
      <c r="Q1920">
        <v>0</v>
      </c>
      <c r="R1920">
        <v>2.1800000000000002</v>
      </c>
      <c r="S1920" s="1">
        <v>42266</v>
      </c>
      <c r="T1920">
        <v>2015</v>
      </c>
      <c r="U1920" s="1">
        <v>42271</v>
      </c>
    </row>
    <row r="1921" spans="1:21" x14ac:dyDescent="0.3">
      <c r="A1921" t="s">
        <v>6165</v>
      </c>
      <c r="B1921" t="s">
        <v>35</v>
      </c>
      <c r="C1921" t="s">
        <v>2408</v>
      </c>
      <c r="D1921" t="s">
        <v>2409</v>
      </c>
      <c r="E1921" t="s">
        <v>25</v>
      </c>
      <c r="F1921" t="s">
        <v>26</v>
      </c>
      <c r="G1921" t="s">
        <v>124</v>
      </c>
      <c r="H1921" t="s">
        <v>125</v>
      </c>
      <c r="I1921">
        <v>10024</v>
      </c>
      <c r="J1921" t="s">
        <v>126</v>
      </c>
      <c r="K1921" t="s">
        <v>1399</v>
      </c>
      <c r="L1921" t="s">
        <v>31</v>
      </c>
      <c r="M1921" t="s">
        <v>51</v>
      </c>
      <c r="N1921" t="s">
        <v>1400</v>
      </c>
      <c r="O1921">
        <v>146.69</v>
      </c>
      <c r="P1921">
        <v>8</v>
      </c>
      <c r="Q1921">
        <v>0.2</v>
      </c>
      <c r="R1921">
        <v>45.84</v>
      </c>
      <c r="S1921" s="1">
        <v>42608</v>
      </c>
      <c r="T1921">
        <v>2016</v>
      </c>
      <c r="U1921" s="1">
        <v>42613</v>
      </c>
    </row>
    <row r="1922" spans="1:21" x14ac:dyDescent="0.3">
      <c r="A1922" t="s">
        <v>6166</v>
      </c>
      <c r="B1922" t="s">
        <v>114</v>
      </c>
      <c r="C1922" t="s">
        <v>645</v>
      </c>
      <c r="D1922" t="s">
        <v>646</v>
      </c>
      <c r="E1922" t="s">
        <v>38</v>
      </c>
      <c r="F1922" t="s">
        <v>26</v>
      </c>
      <c r="G1922" t="s">
        <v>162</v>
      </c>
      <c r="H1922" t="s">
        <v>28</v>
      </c>
      <c r="I1922">
        <v>94110</v>
      </c>
      <c r="J1922" t="s">
        <v>29</v>
      </c>
      <c r="K1922" t="s">
        <v>6167</v>
      </c>
      <c r="L1922" t="s">
        <v>31</v>
      </c>
      <c r="M1922" t="s">
        <v>171</v>
      </c>
      <c r="N1922" t="s">
        <v>6168</v>
      </c>
      <c r="O1922">
        <v>45.28</v>
      </c>
      <c r="P1922">
        <v>4</v>
      </c>
      <c r="Q1922">
        <v>0</v>
      </c>
      <c r="R1922">
        <v>15.4</v>
      </c>
      <c r="S1922" s="1">
        <v>42336</v>
      </c>
      <c r="T1922">
        <v>2015</v>
      </c>
      <c r="U1922" s="1">
        <v>42338</v>
      </c>
    </row>
    <row r="1923" spans="1:21" x14ac:dyDescent="0.3">
      <c r="A1923" t="s">
        <v>6169</v>
      </c>
      <c r="B1923" t="s">
        <v>35</v>
      </c>
      <c r="C1923" t="s">
        <v>6170</v>
      </c>
      <c r="D1923" t="s">
        <v>6171</v>
      </c>
      <c r="E1923" t="s">
        <v>38</v>
      </c>
      <c r="F1923" t="s">
        <v>26</v>
      </c>
      <c r="G1923" t="s">
        <v>124</v>
      </c>
      <c r="H1923" t="s">
        <v>125</v>
      </c>
      <c r="I1923">
        <v>10035</v>
      </c>
      <c r="J1923" t="s">
        <v>126</v>
      </c>
      <c r="K1923" t="s">
        <v>6172</v>
      </c>
      <c r="L1923" t="s">
        <v>31</v>
      </c>
      <c r="M1923" t="s">
        <v>140</v>
      </c>
      <c r="N1923" t="s">
        <v>250</v>
      </c>
      <c r="O1923">
        <v>15.56</v>
      </c>
      <c r="P1923">
        <v>2</v>
      </c>
      <c r="Q1923">
        <v>0</v>
      </c>
      <c r="R1923">
        <v>7.31</v>
      </c>
      <c r="S1923" s="1">
        <v>42349</v>
      </c>
      <c r="T1923">
        <v>2015</v>
      </c>
      <c r="U1923" s="1">
        <v>42349</v>
      </c>
    </row>
    <row r="1924" spans="1:21" x14ac:dyDescent="0.3">
      <c r="A1924" t="s">
        <v>6173</v>
      </c>
      <c r="B1924" t="s">
        <v>35</v>
      </c>
      <c r="C1924" t="s">
        <v>100</v>
      </c>
      <c r="D1924" t="s">
        <v>101</v>
      </c>
      <c r="E1924" t="s">
        <v>25</v>
      </c>
      <c r="F1924" t="s">
        <v>26</v>
      </c>
      <c r="G1924" t="s">
        <v>117</v>
      </c>
      <c r="H1924" t="s">
        <v>1945</v>
      </c>
      <c r="I1924">
        <v>97477</v>
      </c>
      <c r="J1924" t="s">
        <v>29</v>
      </c>
      <c r="K1924" t="s">
        <v>5311</v>
      </c>
      <c r="L1924" t="s">
        <v>91</v>
      </c>
      <c r="M1924" t="s">
        <v>92</v>
      </c>
      <c r="N1924" t="s">
        <v>5312</v>
      </c>
      <c r="O1924">
        <v>859.2</v>
      </c>
      <c r="P1924">
        <v>3</v>
      </c>
      <c r="Q1924">
        <v>0.2</v>
      </c>
      <c r="R1924">
        <v>75.180000000000007</v>
      </c>
      <c r="S1924" s="1">
        <v>42642</v>
      </c>
      <c r="T1924">
        <v>2016</v>
      </c>
      <c r="U1924" s="1">
        <v>42642</v>
      </c>
    </row>
    <row r="1925" spans="1:21" x14ac:dyDescent="0.3">
      <c r="A1925" t="s">
        <v>6174</v>
      </c>
      <c r="B1925" t="s">
        <v>35</v>
      </c>
      <c r="C1925" t="s">
        <v>4012</v>
      </c>
      <c r="D1925" t="s">
        <v>4013</v>
      </c>
      <c r="E1925" t="s">
        <v>25</v>
      </c>
      <c r="F1925" t="s">
        <v>26</v>
      </c>
      <c r="G1925" t="s">
        <v>162</v>
      </c>
      <c r="H1925" t="s">
        <v>28</v>
      </c>
      <c r="I1925">
        <v>94110</v>
      </c>
      <c r="J1925" t="s">
        <v>29</v>
      </c>
      <c r="K1925" t="s">
        <v>725</v>
      </c>
      <c r="L1925" t="s">
        <v>31</v>
      </c>
      <c r="M1925" t="s">
        <v>350</v>
      </c>
      <c r="N1925" t="s">
        <v>726</v>
      </c>
      <c r="O1925">
        <v>17.899999999999999</v>
      </c>
      <c r="P1925">
        <v>5</v>
      </c>
      <c r="Q1925">
        <v>0</v>
      </c>
      <c r="R1925">
        <v>8.77</v>
      </c>
      <c r="S1925" s="1">
        <v>42994</v>
      </c>
      <c r="T1925">
        <v>2017</v>
      </c>
      <c r="U1925" s="1">
        <v>42998</v>
      </c>
    </row>
    <row r="1926" spans="1:21" x14ac:dyDescent="0.3">
      <c r="A1926" t="s">
        <v>6175</v>
      </c>
      <c r="B1926" t="s">
        <v>35</v>
      </c>
      <c r="C1926" t="s">
        <v>3847</v>
      </c>
      <c r="D1926" t="s">
        <v>3848</v>
      </c>
      <c r="E1926" t="s">
        <v>80</v>
      </c>
      <c r="F1926" t="s">
        <v>26</v>
      </c>
      <c r="G1926" t="s">
        <v>2954</v>
      </c>
      <c r="H1926" t="s">
        <v>28</v>
      </c>
      <c r="I1926">
        <v>92503</v>
      </c>
      <c r="J1926" t="s">
        <v>29</v>
      </c>
      <c r="K1926" t="s">
        <v>1058</v>
      </c>
      <c r="L1926" t="s">
        <v>31</v>
      </c>
      <c r="M1926" t="s">
        <v>51</v>
      </c>
      <c r="N1926" t="s">
        <v>1059</v>
      </c>
      <c r="O1926">
        <v>51.18</v>
      </c>
      <c r="P1926">
        <v>7</v>
      </c>
      <c r="Q1926">
        <v>0.2</v>
      </c>
      <c r="R1926">
        <v>19.190000000000001</v>
      </c>
      <c r="S1926" s="1">
        <v>42442</v>
      </c>
      <c r="T1926">
        <v>2016</v>
      </c>
      <c r="U1926" s="1">
        <v>42447</v>
      </c>
    </row>
    <row r="1927" spans="1:21" x14ac:dyDescent="0.3">
      <c r="A1927" t="s">
        <v>6176</v>
      </c>
      <c r="B1927" t="s">
        <v>114</v>
      </c>
      <c r="C1927" t="s">
        <v>5225</v>
      </c>
      <c r="D1927" t="s">
        <v>5226</v>
      </c>
      <c r="E1927" t="s">
        <v>38</v>
      </c>
      <c r="F1927" t="s">
        <v>26</v>
      </c>
      <c r="G1927" t="s">
        <v>5987</v>
      </c>
      <c r="H1927" t="s">
        <v>207</v>
      </c>
      <c r="I1927">
        <v>63301</v>
      </c>
      <c r="J1927" t="s">
        <v>58</v>
      </c>
      <c r="K1927" t="s">
        <v>6177</v>
      </c>
      <c r="L1927" t="s">
        <v>31</v>
      </c>
      <c r="M1927" t="s">
        <v>43</v>
      </c>
      <c r="N1927" t="s">
        <v>6178</v>
      </c>
      <c r="O1927">
        <v>11.56</v>
      </c>
      <c r="P1927">
        <v>2</v>
      </c>
      <c r="Q1927">
        <v>0</v>
      </c>
      <c r="R1927">
        <v>5.66</v>
      </c>
      <c r="S1927" s="1">
        <v>41873</v>
      </c>
      <c r="T1927">
        <v>2014</v>
      </c>
      <c r="U1927" s="1">
        <v>41876</v>
      </c>
    </row>
    <row r="1928" spans="1:21" x14ac:dyDescent="0.3">
      <c r="A1928" t="s">
        <v>6179</v>
      </c>
      <c r="B1928" t="s">
        <v>114</v>
      </c>
      <c r="C1928" t="s">
        <v>100</v>
      </c>
      <c r="D1928" t="s">
        <v>101</v>
      </c>
      <c r="E1928" t="s">
        <v>25</v>
      </c>
      <c r="F1928" t="s">
        <v>26</v>
      </c>
      <c r="G1928" t="s">
        <v>1969</v>
      </c>
      <c r="H1928" t="s">
        <v>283</v>
      </c>
      <c r="I1928">
        <v>8701</v>
      </c>
      <c r="J1928" t="s">
        <v>126</v>
      </c>
      <c r="K1928" t="s">
        <v>6180</v>
      </c>
      <c r="L1928" t="s">
        <v>31</v>
      </c>
      <c r="M1928" t="s">
        <v>43</v>
      </c>
      <c r="N1928" t="s">
        <v>6181</v>
      </c>
      <c r="O1928">
        <v>37.94</v>
      </c>
      <c r="P1928">
        <v>2</v>
      </c>
      <c r="Q1928">
        <v>0</v>
      </c>
      <c r="R1928">
        <v>18.21</v>
      </c>
      <c r="S1928" s="1">
        <v>42555</v>
      </c>
      <c r="T1928">
        <v>2016</v>
      </c>
      <c r="U1928" s="1">
        <v>42617</v>
      </c>
    </row>
    <row r="1929" spans="1:21" x14ac:dyDescent="0.3">
      <c r="A1929" t="s">
        <v>6182</v>
      </c>
      <c r="B1929" t="s">
        <v>22</v>
      </c>
      <c r="C1929" t="s">
        <v>1448</v>
      </c>
      <c r="D1929" t="s">
        <v>1449</v>
      </c>
      <c r="E1929" t="s">
        <v>25</v>
      </c>
      <c r="F1929" t="s">
        <v>26</v>
      </c>
      <c r="G1929" t="s">
        <v>1371</v>
      </c>
      <c r="H1929" t="s">
        <v>965</v>
      </c>
      <c r="I1929">
        <v>20735</v>
      </c>
      <c r="J1929" t="s">
        <v>126</v>
      </c>
      <c r="K1929" t="s">
        <v>2772</v>
      </c>
      <c r="L1929" t="s">
        <v>74</v>
      </c>
      <c r="M1929" t="s">
        <v>146</v>
      </c>
      <c r="N1929" t="s">
        <v>2773</v>
      </c>
      <c r="O1929">
        <v>272.97000000000003</v>
      </c>
      <c r="P1929">
        <v>3</v>
      </c>
      <c r="Q1929">
        <v>0</v>
      </c>
      <c r="R1929">
        <v>43.68</v>
      </c>
      <c r="S1929" s="1">
        <v>42927</v>
      </c>
      <c r="T1929">
        <v>2017</v>
      </c>
      <c r="U1929" s="1">
        <v>42989</v>
      </c>
    </row>
    <row r="1930" spans="1:21" x14ac:dyDescent="0.3">
      <c r="A1930" t="s">
        <v>6183</v>
      </c>
      <c r="B1930" t="s">
        <v>35</v>
      </c>
      <c r="C1930" t="s">
        <v>661</v>
      </c>
      <c r="D1930" t="s">
        <v>662</v>
      </c>
      <c r="E1930" t="s">
        <v>38</v>
      </c>
      <c r="F1930" t="s">
        <v>26</v>
      </c>
      <c r="G1930" t="s">
        <v>213</v>
      </c>
      <c r="H1930" t="s">
        <v>28</v>
      </c>
      <c r="I1930">
        <v>91104</v>
      </c>
      <c r="J1930" t="s">
        <v>29</v>
      </c>
      <c r="K1930" t="s">
        <v>1300</v>
      </c>
      <c r="L1930" t="s">
        <v>91</v>
      </c>
      <c r="M1930" t="s">
        <v>92</v>
      </c>
      <c r="N1930" t="s">
        <v>1301</v>
      </c>
      <c r="O1930">
        <v>419.94</v>
      </c>
      <c r="P1930">
        <v>7</v>
      </c>
      <c r="Q1930">
        <v>0.2</v>
      </c>
      <c r="R1930">
        <v>52.49</v>
      </c>
      <c r="S1930" s="1">
        <v>42921</v>
      </c>
      <c r="T1930">
        <v>2017</v>
      </c>
      <c r="U1930" s="1">
        <v>43044</v>
      </c>
    </row>
    <row r="1931" spans="1:21" x14ac:dyDescent="0.3">
      <c r="A1931" t="s">
        <v>6184</v>
      </c>
      <c r="B1931" t="s">
        <v>35</v>
      </c>
      <c r="C1931" t="s">
        <v>374</v>
      </c>
      <c r="D1931" t="s">
        <v>375</v>
      </c>
      <c r="E1931" t="s">
        <v>25</v>
      </c>
      <c r="F1931" t="s">
        <v>26</v>
      </c>
      <c r="G1931" t="s">
        <v>48</v>
      </c>
      <c r="H1931" t="s">
        <v>49</v>
      </c>
      <c r="I1931">
        <v>98105</v>
      </c>
      <c r="J1931" t="s">
        <v>29</v>
      </c>
      <c r="K1931" t="s">
        <v>3706</v>
      </c>
      <c r="L1931" t="s">
        <v>31</v>
      </c>
      <c r="M1931" t="s">
        <v>446</v>
      </c>
      <c r="N1931" t="s">
        <v>3707</v>
      </c>
      <c r="O1931">
        <v>61.38</v>
      </c>
      <c r="P1931">
        <v>6</v>
      </c>
      <c r="Q1931">
        <v>0</v>
      </c>
      <c r="R1931">
        <v>15.96</v>
      </c>
      <c r="S1931" s="1">
        <v>42496</v>
      </c>
      <c r="T1931">
        <v>2016</v>
      </c>
      <c r="U1931" s="1">
        <v>42619</v>
      </c>
    </row>
    <row r="1932" spans="1:21" x14ac:dyDescent="0.3">
      <c r="A1932" t="s">
        <v>6185</v>
      </c>
      <c r="B1932" t="s">
        <v>22</v>
      </c>
      <c r="C1932" t="s">
        <v>645</v>
      </c>
      <c r="D1932" t="s">
        <v>646</v>
      </c>
      <c r="E1932" t="s">
        <v>38</v>
      </c>
      <c r="F1932" t="s">
        <v>26</v>
      </c>
      <c r="G1932" t="s">
        <v>27</v>
      </c>
      <c r="H1932" t="s">
        <v>28</v>
      </c>
      <c r="I1932">
        <v>90045</v>
      </c>
      <c r="J1932" t="s">
        <v>29</v>
      </c>
      <c r="K1932" t="s">
        <v>5263</v>
      </c>
      <c r="L1932" t="s">
        <v>91</v>
      </c>
      <c r="M1932" t="s">
        <v>184</v>
      </c>
      <c r="N1932" t="s">
        <v>5264</v>
      </c>
      <c r="O1932">
        <v>50</v>
      </c>
      <c r="P1932">
        <v>2</v>
      </c>
      <c r="Q1932">
        <v>0</v>
      </c>
      <c r="R1932">
        <v>10.5</v>
      </c>
      <c r="S1932" s="1">
        <v>42352</v>
      </c>
      <c r="T1932">
        <v>2015</v>
      </c>
      <c r="U1932" s="1">
        <v>42357</v>
      </c>
    </row>
    <row r="1933" spans="1:21" x14ac:dyDescent="0.3">
      <c r="A1933" t="s">
        <v>6186</v>
      </c>
      <c r="B1933" t="s">
        <v>35</v>
      </c>
      <c r="C1933" t="s">
        <v>107</v>
      </c>
      <c r="D1933" t="s">
        <v>108</v>
      </c>
      <c r="E1933" t="s">
        <v>38</v>
      </c>
      <c r="F1933" t="s">
        <v>26</v>
      </c>
      <c r="G1933" t="s">
        <v>6187</v>
      </c>
      <c r="H1933" t="s">
        <v>283</v>
      </c>
      <c r="I1933">
        <v>7017</v>
      </c>
      <c r="J1933" t="s">
        <v>126</v>
      </c>
      <c r="K1933" t="s">
        <v>6188</v>
      </c>
      <c r="L1933" t="s">
        <v>91</v>
      </c>
      <c r="M1933" t="s">
        <v>184</v>
      </c>
      <c r="N1933" t="s">
        <v>6189</v>
      </c>
      <c r="O1933">
        <v>31.8</v>
      </c>
      <c r="P1933">
        <v>3</v>
      </c>
      <c r="Q1933">
        <v>0</v>
      </c>
      <c r="R1933">
        <v>13.67</v>
      </c>
      <c r="S1933" s="1">
        <v>43094</v>
      </c>
      <c r="T1933">
        <v>2017</v>
      </c>
      <c r="U1933" s="1">
        <v>43098</v>
      </c>
    </row>
    <row r="1934" spans="1:21" x14ac:dyDescent="0.3">
      <c r="A1934" t="s">
        <v>6190</v>
      </c>
      <c r="B1934" t="s">
        <v>35</v>
      </c>
      <c r="C1934" t="s">
        <v>6009</v>
      </c>
      <c r="D1934" t="s">
        <v>6010</v>
      </c>
      <c r="E1934" t="s">
        <v>25</v>
      </c>
      <c r="F1934" t="s">
        <v>26</v>
      </c>
      <c r="G1934" t="s">
        <v>2800</v>
      </c>
      <c r="H1934" t="s">
        <v>57</v>
      </c>
      <c r="I1934">
        <v>54703</v>
      </c>
      <c r="J1934" t="s">
        <v>58</v>
      </c>
      <c r="K1934" t="s">
        <v>4487</v>
      </c>
      <c r="L1934" t="s">
        <v>31</v>
      </c>
      <c r="M1934" t="s">
        <v>60</v>
      </c>
      <c r="N1934" t="s">
        <v>4488</v>
      </c>
      <c r="O1934">
        <v>32.56</v>
      </c>
      <c r="P1934">
        <v>2</v>
      </c>
      <c r="Q1934">
        <v>0</v>
      </c>
      <c r="R1934">
        <v>8.4700000000000006</v>
      </c>
      <c r="S1934" s="1">
        <v>43086</v>
      </c>
      <c r="T1934">
        <v>2017</v>
      </c>
      <c r="U1934" s="1">
        <v>43090</v>
      </c>
    </row>
    <row r="1935" spans="1:21" x14ac:dyDescent="0.3">
      <c r="A1935" t="s">
        <v>6191</v>
      </c>
      <c r="B1935" t="s">
        <v>35</v>
      </c>
      <c r="C1935" t="s">
        <v>1265</v>
      </c>
      <c r="D1935" t="s">
        <v>1266</v>
      </c>
      <c r="E1935" t="s">
        <v>38</v>
      </c>
      <c r="F1935" t="s">
        <v>26</v>
      </c>
      <c r="G1935" t="s">
        <v>330</v>
      </c>
      <c r="H1935" t="s">
        <v>89</v>
      </c>
      <c r="I1935">
        <v>60610</v>
      </c>
      <c r="J1935" t="s">
        <v>58</v>
      </c>
      <c r="K1935" t="s">
        <v>6192</v>
      </c>
      <c r="L1935" t="s">
        <v>31</v>
      </c>
      <c r="M1935" t="s">
        <v>140</v>
      </c>
      <c r="N1935" t="s">
        <v>6193</v>
      </c>
      <c r="O1935">
        <v>7.07</v>
      </c>
      <c r="P1935">
        <v>2</v>
      </c>
      <c r="Q1935">
        <v>0.2</v>
      </c>
      <c r="R1935">
        <v>2.39</v>
      </c>
      <c r="S1935" s="1">
        <v>42648</v>
      </c>
      <c r="T1935">
        <v>2016</v>
      </c>
      <c r="U1935" s="1">
        <v>42648</v>
      </c>
    </row>
    <row r="1936" spans="1:21" x14ac:dyDescent="0.3">
      <c r="A1936" t="s">
        <v>6194</v>
      </c>
      <c r="B1936" t="s">
        <v>35</v>
      </c>
      <c r="C1936" t="s">
        <v>3359</v>
      </c>
      <c r="D1936" t="s">
        <v>3360</v>
      </c>
      <c r="E1936" t="s">
        <v>80</v>
      </c>
      <c r="F1936" t="s">
        <v>26</v>
      </c>
      <c r="G1936" t="s">
        <v>124</v>
      </c>
      <c r="H1936" t="s">
        <v>125</v>
      </c>
      <c r="I1936">
        <v>10009</v>
      </c>
      <c r="J1936" t="s">
        <v>126</v>
      </c>
      <c r="K1936" t="s">
        <v>820</v>
      </c>
      <c r="L1936" t="s">
        <v>31</v>
      </c>
      <c r="M1936" t="s">
        <v>43</v>
      </c>
      <c r="N1936" t="s">
        <v>821</v>
      </c>
      <c r="O1936">
        <v>25.92</v>
      </c>
      <c r="P1936">
        <v>4</v>
      </c>
      <c r="Q1936">
        <v>0</v>
      </c>
      <c r="R1936">
        <v>12.44</v>
      </c>
      <c r="S1936" s="1">
        <v>43047</v>
      </c>
      <c r="T1936">
        <v>2017</v>
      </c>
      <c r="U1936" s="1">
        <v>43047</v>
      </c>
    </row>
    <row r="1937" spans="1:21" x14ac:dyDescent="0.3">
      <c r="A1937" t="s">
        <v>6195</v>
      </c>
      <c r="B1937" t="s">
        <v>35</v>
      </c>
      <c r="C1937" t="s">
        <v>655</v>
      </c>
      <c r="D1937" t="s">
        <v>656</v>
      </c>
      <c r="E1937" t="s">
        <v>38</v>
      </c>
      <c r="F1937" t="s">
        <v>26</v>
      </c>
      <c r="G1937" t="s">
        <v>603</v>
      </c>
      <c r="H1937" t="s">
        <v>604</v>
      </c>
      <c r="I1937">
        <v>85204</v>
      </c>
      <c r="J1937" t="s">
        <v>29</v>
      </c>
      <c r="K1937" t="s">
        <v>5914</v>
      </c>
      <c r="L1937" t="s">
        <v>74</v>
      </c>
      <c r="M1937" t="s">
        <v>157</v>
      </c>
      <c r="N1937" t="s">
        <v>5915</v>
      </c>
      <c r="O1937">
        <v>120.58</v>
      </c>
      <c r="P1937">
        <v>8</v>
      </c>
      <c r="Q1937">
        <v>0.2</v>
      </c>
      <c r="R1937">
        <v>33.159999999999997</v>
      </c>
      <c r="S1937" s="1">
        <v>42974</v>
      </c>
      <c r="T1937">
        <v>2017</v>
      </c>
      <c r="U1937" s="1">
        <v>42978</v>
      </c>
    </row>
    <row r="1938" spans="1:21" x14ac:dyDescent="0.3">
      <c r="A1938" t="s">
        <v>6196</v>
      </c>
      <c r="B1938" t="s">
        <v>35</v>
      </c>
      <c r="C1938" t="s">
        <v>2266</v>
      </c>
      <c r="D1938" t="s">
        <v>2267</v>
      </c>
      <c r="E1938" t="s">
        <v>80</v>
      </c>
      <c r="F1938" t="s">
        <v>26</v>
      </c>
      <c r="G1938" t="s">
        <v>81</v>
      </c>
      <c r="H1938" t="s">
        <v>82</v>
      </c>
      <c r="I1938">
        <v>77070</v>
      </c>
      <c r="J1938" t="s">
        <v>58</v>
      </c>
      <c r="K1938" t="s">
        <v>2131</v>
      </c>
      <c r="L1938" t="s">
        <v>31</v>
      </c>
      <c r="M1938" t="s">
        <v>60</v>
      </c>
      <c r="N1938" t="s">
        <v>2132</v>
      </c>
      <c r="O1938">
        <v>228.92</v>
      </c>
      <c r="P1938">
        <v>5</v>
      </c>
      <c r="Q1938">
        <v>0.2</v>
      </c>
      <c r="R1938">
        <v>14.31</v>
      </c>
      <c r="S1938" s="1">
        <v>42174</v>
      </c>
      <c r="T1938">
        <v>2015</v>
      </c>
      <c r="U1938" s="1">
        <v>42179</v>
      </c>
    </row>
    <row r="1939" spans="1:21" x14ac:dyDescent="0.3">
      <c r="A1939" t="s">
        <v>6197</v>
      </c>
      <c r="B1939" t="s">
        <v>114</v>
      </c>
      <c r="C1939" t="s">
        <v>5806</v>
      </c>
      <c r="D1939" t="s">
        <v>5807</v>
      </c>
      <c r="E1939" t="s">
        <v>25</v>
      </c>
      <c r="F1939" t="s">
        <v>26</v>
      </c>
      <c r="G1939" t="s">
        <v>1409</v>
      </c>
      <c r="H1939" t="s">
        <v>89</v>
      </c>
      <c r="I1939">
        <v>60505</v>
      </c>
      <c r="J1939" t="s">
        <v>58</v>
      </c>
      <c r="K1939" t="s">
        <v>2913</v>
      </c>
      <c r="L1939" t="s">
        <v>91</v>
      </c>
      <c r="M1939" t="s">
        <v>92</v>
      </c>
      <c r="N1939" t="s">
        <v>2914</v>
      </c>
      <c r="O1939">
        <v>7.99</v>
      </c>
      <c r="P1939">
        <v>1</v>
      </c>
      <c r="Q1939">
        <v>0.2</v>
      </c>
      <c r="R1939">
        <v>2.6</v>
      </c>
      <c r="S1939" s="1">
        <v>42807</v>
      </c>
      <c r="T1939">
        <v>2017</v>
      </c>
      <c r="U1939" s="1">
        <v>42810</v>
      </c>
    </row>
    <row r="1940" spans="1:21" x14ac:dyDescent="0.3">
      <c r="A1940" t="s">
        <v>6198</v>
      </c>
      <c r="B1940" t="s">
        <v>35</v>
      </c>
      <c r="C1940" t="s">
        <v>6199</v>
      </c>
      <c r="D1940" t="s">
        <v>6200</v>
      </c>
      <c r="E1940" t="s">
        <v>38</v>
      </c>
      <c r="F1940" t="s">
        <v>26</v>
      </c>
      <c r="G1940" t="s">
        <v>6201</v>
      </c>
      <c r="H1940" t="s">
        <v>89</v>
      </c>
      <c r="I1940">
        <v>60004</v>
      </c>
      <c r="J1940" t="s">
        <v>58</v>
      </c>
      <c r="K1940" t="s">
        <v>658</v>
      </c>
      <c r="L1940" t="s">
        <v>31</v>
      </c>
      <c r="M1940" t="s">
        <v>227</v>
      </c>
      <c r="N1940" t="s">
        <v>659</v>
      </c>
      <c r="O1940">
        <v>14.11</v>
      </c>
      <c r="P1940">
        <v>6</v>
      </c>
      <c r="Q1940">
        <v>0.2</v>
      </c>
      <c r="R1940">
        <v>1.23</v>
      </c>
      <c r="S1940" s="1">
        <v>42685</v>
      </c>
      <c r="T1940">
        <v>2016</v>
      </c>
      <c r="U1940" s="1">
        <v>42689</v>
      </c>
    </row>
    <row r="1941" spans="1:21" x14ac:dyDescent="0.3">
      <c r="A1941" t="s">
        <v>6202</v>
      </c>
      <c r="B1941" t="s">
        <v>35</v>
      </c>
      <c r="C1941" t="s">
        <v>613</v>
      </c>
      <c r="D1941" t="s">
        <v>614</v>
      </c>
      <c r="E1941" t="s">
        <v>38</v>
      </c>
      <c r="F1941" t="s">
        <v>26</v>
      </c>
      <c r="G1941" t="s">
        <v>4039</v>
      </c>
      <c r="H1941" t="s">
        <v>118</v>
      </c>
      <c r="I1941">
        <v>23602</v>
      </c>
      <c r="J1941" t="s">
        <v>41</v>
      </c>
      <c r="K1941" t="s">
        <v>6172</v>
      </c>
      <c r="L1941" t="s">
        <v>31</v>
      </c>
      <c r="M1941" t="s">
        <v>140</v>
      </c>
      <c r="N1941" t="s">
        <v>250</v>
      </c>
      <c r="O1941">
        <v>31.12</v>
      </c>
      <c r="P1941">
        <v>4</v>
      </c>
      <c r="Q1941">
        <v>0</v>
      </c>
      <c r="R1941">
        <v>14.63</v>
      </c>
      <c r="S1941" s="1">
        <v>42263</v>
      </c>
      <c r="T1941">
        <v>2015</v>
      </c>
      <c r="U1941" s="1">
        <v>42268</v>
      </c>
    </row>
    <row r="1942" spans="1:21" x14ac:dyDescent="0.3">
      <c r="A1942" t="s">
        <v>6203</v>
      </c>
      <c r="B1942" t="s">
        <v>35</v>
      </c>
      <c r="C1942" t="s">
        <v>6204</v>
      </c>
      <c r="D1942" t="s">
        <v>6205</v>
      </c>
      <c r="E1942" t="s">
        <v>38</v>
      </c>
      <c r="F1942" t="s">
        <v>26</v>
      </c>
      <c r="G1942" t="s">
        <v>619</v>
      </c>
      <c r="H1942" t="s">
        <v>604</v>
      </c>
      <c r="I1942">
        <v>85705</v>
      </c>
      <c r="J1942" t="s">
        <v>29</v>
      </c>
      <c r="K1942" t="s">
        <v>4803</v>
      </c>
      <c r="L1942" t="s">
        <v>74</v>
      </c>
      <c r="M1942" t="s">
        <v>157</v>
      </c>
      <c r="N1942" t="s">
        <v>4804</v>
      </c>
      <c r="O1942">
        <v>4.2699999999999996</v>
      </c>
      <c r="P1942">
        <v>2</v>
      </c>
      <c r="Q1942">
        <v>0.2</v>
      </c>
      <c r="R1942">
        <v>0.96</v>
      </c>
      <c r="S1942" s="1">
        <v>41814</v>
      </c>
      <c r="T1942">
        <v>2014</v>
      </c>
      <c r="U1942" s="1">
        <v>41818</v>
      </c>
    </row>
    <row r="1943" spans="1:21" x14ac:dyDescent="0.3">
      <c r="A1943" t="s">
        <v>6206</v>
      </c>
      <c r="B1943" t="s">
        <v>35</v>
      </c>
      <c r="C1943" t="s">
        <v>6009</v>
      </c>
      <c r="D1943" t="s">
        <v>6010</v>
      </c>
      <c r="E1943" t="s">
        <v>25</v>
      </c>
      <c r="F1943" t="s">
        <v>26</v>
      </c>
      <c r="G1943" t="s">
        <v>199</v>
      </c>
      <c r="H1943" t="s">
        <v>200</v>
      </c>
      <c r="I1943">
        <v>19134</v>
      </c>
      <c r="J1943" t="s">
        <v>126</v>
      </c>
      <c r="K1943" t="s">
        <v>6207</v>
      </c>
      <c r="L1943" t="s">
        <v>31</v>
      </c>
      <c r="M1943" t="s">
        <v>350</v>
      </c>
      <c r="N1943" t="s">
        <v>6208</v>
      </c>
      <c r="O1943">
        <v>7.92</v>
      </c>
      <c r="P1943">
        <v>5</v>
      </c>
      <c r="Q1943">
        <v>0.2</v>
      </c>
      <c r="R1943">
        <v>1.68</v>
      </c>
      <c r="S1943" s="1">
        <v>42838</v>
      </c>
      <c r="T1943">
        <v>2017</v>
      </c>
      <c r="U1943" s="1">
        <v>42842</v>
      </c>
    </row>
    <row r="1944" spans="1:21" x14ac:dyDescent="0.3">
      <c r="A1944" t="s">
        <v>6209</v>
      </c>
      <c r="B1944" t="s">
        <v>22</v>
      </c>
      <c r="C1944" t="s">
        <v>535</v>
      </c>
      <c r="D1944" t="s">
        <v>536</v>
      </c>
      <c r="E1944" t="s">
        <v>25</v>
      </c>
      <c r="F1944" t="s">
        <v>26</v>
      </c>
      <c r="G1944" t="s">
        <v>2898</v>
      </c>
      <c r="H1944" t="s">
        <v>604</v>
      </c>
      <c r="I1944">
        <v>85301</v>
      </c>
      <c r="J1944" t="s">
        <v>29</v>
      </c>
      <c r="K1944" t="s">
        <v>6210</v>
      </c>
      <c r="L1944" t="s">
        <v>31</v>
      </c>
      <c r="M1944" t="s">
        <v>60</v>
      </c>
      <c r="N1944" t="s">
        <v>6211</v>
      </c>
      <c r="O1944">
        <v>104.7</v>
      </c>
      <c r="P1944">
        <v>1</v>
      </c>
      <c r="Q1944">
        <v>0.2</v>
      </c>
      <c r="R1944">
        <v>6.54</v>
      </c>
      <c r="S1944" s="1">
        <v>42646</v>
      </c>
      <c r="T1944">
        <v>2016</v>
      </c>
      <c r="U1944" s="1">
        <v>42646</v>
      </c>
    </row>
    <row r="1945" spans="1:21" x14ac:dyDescent="0.3">
      <c r="A1945" t="s">
        <v>6212</v>
      </c>
      <c r="B1945" t="s">
        <v>114</v>
      </c>
      <c r="C1945" t="s">
        <v>699</v>
      </c>
      <c r="D1945" t="s">
        <v>700</v>
      </c>
      <c r="E1945" t="s">
        <v>38</v>
      </c>
      <c r="F1945" t="s">
        <v>26</v>
      </c>
      <c r="G1945" t="s">
        <v>27</v>
      </c>
      <c r="H1945" t="s">
        <v>28</v>
      </c>
      <c r="I1945">
        <v>90036</v>
      </c>
      <c r="J1945" t="s">
        <v>29</v>
      </c>
      <c r="K1945" t="s">
        <v>625</v>
      </c>
      <c r="L1945" t="s">
        <v>74</v>
      </c>
      <c r="M1945" t="s">
        <v>146</v>
      </c>
      <c r="N1945" t="s">
        <v>626</v>
      </c>
      <c r="O1945">
        <v>2803.92</v>
      </c>
      <c r="P1945">
        <v>5</v>
      </c>
      <c r="Q1945">
        <v>0.2</v>
      </c>
      <c r="R1945">
        <v>0</v>
      </c>
      <c r="S1945" s="1">
        <v>42031</v>
      </c>
      <c r="T1945">
        <v>2015</v>
      </c>
      <c r="U1945" s="1">
        <v>42033</v>
      </c>
    </row>
    <row r="1946" spans="1:21" x14ac:dyDescent="0.3">
      <c r="A1946" t="s">
        <v>6213</v>
      </c>
      <c r="B1946" t="s">
        <v>22</v>
      </c>
      <c r="C1946" t="s">
        <v>3004</v>
      </c>
      <c r="D1946" t="s">
        <v>3005</v>
      </c>
      <c r="E1946" t="s">
        <v>38</v>
      </c>
      <c r="F1946" t="s">
        <v>26</v>
      </c>
      <c r="G1946" t="s">
        <v>124</v>
      </c>
      <c r="H1946" t="s">
        <v>125</v>
      </c>
      <c r="I1946">
        <v>10035</v>
      </c>
      <c r="J1946" t="s">
        <v>126</v>
      </c>
      <c r="K1946" t="s">
        <v>625</v>
      </c>
      <c r="L1946" t="s">
        <v>74</v>
      </c>
      <c r="M1946" t="s">
        <v>146</v>
      </c>
      <c r="N1946" t="s">
        <v>626</v>
      </c>
      <c r="O1946">
        <v>3785.29</v>
      </c>
      <c r="P1946">
        <v>6</v>
      </c>
      <c r="Q1946">
        <v>0.1</v>
      </c>
      <c r="R1946">
        <v>420.59</v>
      </c>
      <c r="S1946" s="1">
        <v>41982</v>
      </c>
      <c r="T1946">
        <v>2014</v>
      </c>
      <c r="U1946" s="1">
        <v>41982</v>
      </c>
    </row>
    <row r="1947" spans="1:21" x14ac:dyDescent="0.3">
      <c r="A1947" t="s">
        <v>6214</v>
      </c>
      <c r="B1947" t="s">
        <v>35</v>
      </c>
      <c r="C1947" t="s">
        <v>3571</v>
      </c>
      <c r="D1947" t="s">
        <v>3572</v>
      </c>
      <c r="E1947" t="s">
        <v>38</v>
      </c>
      <c r="F1947" t="s">
        <v>26</v>
      </c>
      <c r="G1947" t="s">
        <v>48</v>
      </c>
      <c r="H1947" t="s">
        <v>49</v>
      </c>
      <c r="I1947">
        <v>98105</v>
      </c>
      <c r="J1947" t="s">
        <v>29</v>
      </c>
      <c r="K1947" t="s">
        <v>3691</v>
      </c>
      <c r="L1947" t="s">
        <v>31</v>
      </c>
      <c r="M1947" t="s">
        <v>227</v>
      </c>
      <c r="N1947" t="s">
        <v>3692</v>
      </c>
      <c r="O1947">
        <v>35.4</v>
      </c>
      <c r="P1947">
        <v>5</v>
      </c>
      <c r="Q1947">
        <v>0</v>
      </c>
      <c r="R1947">
        <v>13.45</v>
      </c>
      <c r="S1947" s="1">
        <v>42628</v>
      </c>
      <c r="T1947">
        <v>2016</v>
      </c>
      <c r="U1947" s="1">
        <v>42633</v>
      </c>
    </row>
    <row r="1948" spans="1:21" x14ac:dyDescent="0.3">
      <c r="A1948" t="s">
        <v>6215</v>
      </c>
      <c r="B1948" t="s">
        <v>35</v>
      </c>
      <c r="C1948" t="s">
        <v>4896</v>
      </c>
      <c r="D1948" t="s">
        <v>4897</v>
      </c>
      <c r="E1948" t="s">
        <v>25</v>
      </c>
      <c r="F1948" t="s">
        <v>26</v>
      </c>
      <c r="G1948" t="s">
        <v>3402</v>
      </c>
      <c r="H1948" t="s">
        <v>125</v>
      </c>
      <c r="I1948">
        <v>14215</v>
      </c>
      <c r="J1948" t="s">
        <v>126</v>
      </c>
      <c r="K1948" t="s">
        <v>6216</v>
      </c>
      <c r="L1948" t="s">
        <v>74</v>
      </c>
      <c r="M1948" t="s">
        <v>157</v>
      </c>
      <c r="N1948" t="s">
        <v>6217</v>
      </c>
      <c r="O1948">
        <v>199.9</v>
      </c>
      <c r="P1948">
        <v>5</v>
      </c>
      <c r="Q1948">
        <v>0</v>
      </c>
      <c r="R1948">
        <v>39.979999999999997</v>
      </c>
      <c r="S1948" s="1">
        <v>41970</v>
      </c>
      <c r="T1948">
        <v>2014</v>
      </c>
      <c r="U1948" s="1">
        <v>41970</v>
      </c>
    </row>
    <row r="1949" spans="1:21" x14ac:dyDescent="0.3">
      <c r="A1949" t="s">
        <v>6218</v>
      </c>
      <c r="B1949" t="s">
        <v>724</v>
      </c>
      <c r="C1949" t="s">
        <v>2290</v>
      </c>
      <c r="D1949" t="s">
        <v>2291</v>
      </c>
      <c r="E1949" t="s">
        <v>80</v>
      </c>
      <c r="F1949" t="s">
        <v>26</v>
      </c>
      <c r="G1949" t="s">
        <v>199</v>
      </c>
      <c r="H1949" t="s">
        <v>200</v>
      </c>
      <c r="I1949">
        <v>19134</v>
      </c>
      <c r="J1949" t="s">
        <v>126</v>
      </c>
      <c r="K1949" t="s">
        <v>6129</v>
      </c>
      <c r="L1949" t="s">
        <v>31</v>
      </c>
      <c r="M1949" t="s">
        <v>32</v>
      </c>
      <c r="N1949" t="s">
        <v>6130</v>
      </c>
      <c r="O1949">
        <v>5.9</v>
      </c>
      <c r="P1949">
        <v>2</v>
      </c>
      <c r="Q1949">
        <v>0.2</v>
      </c>
      <c r="R1949">
        <v>1.99</v>
      </c>
      <c r="S1949" s="1">
        <v>42174</v>
      </c>
      <c r="T1949">
        <v>2015</v>
      </c>
      <c r="U1949" s="1">
        <v>42174</v>
      </c>
    </row>
    <row r="1950" spans="1:21" x14ac:dyDescent="0.3">
      <c r="A1950" t="s">
        <v>6219</v>
      </c>
      <c r="B1950" t="s">
        <v>35</v>
      </c>
      <c r="C1950" t="s">
        <v>868</v>
      </c>
      <c r="D1950" t="s">
        <v>869</v>
      </c>
      <c r="E1950" t="s">
        <v>38</v>
      </c>
      <c r="F1950" t="s">
        <v>26</v>
      </c>
      <c r="G1950" t="s">
        <v>1023</v>
      </c>
      <c r="H1950" t="s">
        <v>28</v>
      </c>
      <c r="I1950">
        <v>92054</v>
      </c>
      <c r="J1950" t="s">
        <v>29</v>
      </c>
      <c r="K1950" t="s">
        <v>5098</v>
      </c>
      <c r="L1950" t="s">
        <v>31</v>
      </c>
      <c r="M1950" t="s">
        <v>43</v>
      </c>
      <c r="N1950" t="s">
        <v>5099</v>
      </c>
      <c r="O1950">
        <v>12.96</v>
      </c>
      <c r="P1950">
        <v>2</v>
      </c>
      <c r="Q1950">
        <v>0</v>
      </c>
      <c r="R1950">
        <v>6.22</v>
      </c>
      <c r="S1950" s="1">
        <v>42881</v>
      </c>
      <c r="T1950">
        <v>2017</v>
      </c>
      <c r="U1950" s="1">
        <v>42886</v>
      </c>
    </row>
    <row r="1951" spans="1:21" x14ac:dyDescent="0.3">
      <c r="A1951" t="s">
        <v>6220</v>
      </c>
      <c r="B1951" t="s">
        <v>35</v>
      </c>
      <c r="C1951" t="s">
        <v>4506</v>
      </c>
      <c r="D1951" t="s">
        <v>4507</v>
      </c>
      <c r="E1951" t="s">
        <v>38</v>
      </c>
      <c r="F1951" t="s">
        <v>26</v>
      </c>
      <c r="G1951" t="s">
        <v>124</v>
      </c>
      <c r="H1951" t="s">
        <v>125</v>
      </c>
      <c r="I1951">
        <v>10035</v>
      </c>
      <c r="J1951" t="s">
        <v>126</v>
      </c>
      <c r="K1951" t="s">
        <v>6221</v>
      </c>
      <c r="L1951" t="s">
        <v>31</v>
      </c>
      <c r="M1951" t="s">
        <v>43</v>
      </c>
      <c r="N1951" t="s">
        <v>6222</v>
      </c>
      <c r="O1951">
        <v>14.62</v>
      </c>
      <c r="P1951">
        <v>2</v>
      </c>
      <c r="Q1951">
        <v>0</v>
      </c>
      <c r="R1951">
        <v>6.73</v>
      </c>
      <c r="S1951" s="1">
        <v>41784</v>
      </c>
      <c r="T1951">
        <v>2014</v>
      </c>
      <c r="U1951" s="1">
        <v>41788</v>
      </c>
    </row>
    <row r="1952" spans="1:21" x14ac:dyDescent="0.3">
      <c r="A1952" t="s">
        <v>6223</v>
      </c>
      <c r="B1952" t="s">
        <v>22</v>
      </c>
      <c r="C1952" t="s">
        <v>6224</v>
      </c>
      <c r="D1952" t="s">
        <v>6225</v>
      </c>
      <c r="E1952" t="s">
        <v>38</v>
      </c>
      <c r="F1952" t="s">
        <v>26</v>
      </c>
      <c r="G1952" t="s">
        <v>3684</v>
      </c>
      <c r="H1952" t="s">
        <v>220</v>
      </c>
      <c r="I1952">
        <v>44240</v>
      </c>
      <c r="J1952" t="s">
        <v>126</v>
      </c>
      <c r="K1952" t="s">
        <v>6016</v>
      </c>
      <c r="L1952" t="s">
        <v>31</v>
      </c>
      <c r="M1952" t="s">
        <v>171</v>
      </c>
      <c r="N1952" t="s">
        <v>6017</v>
      </c>
      <c r="O1952">
        <v>48.36</v>
      </c>
      <c r="P1952">
        <v>5</v>
      </c>
      <c r="Q1952">
        <v>0.2</v>
      </c>
      <c r="R1952">
        <v>6.05</v>
      </c>
      <c r="S1952" s="1">
        <v>42002</v>
      </c>
      <c r="T1952">
        <v>2014</v>
      </c>
      <c r="U1952" s="1">
        <v>42004</v>
      </c>
    </row>
    <row r="1953" spans="1:21" x14ac:dyDescent="0.3">
      <c r="A1953" t="s">
        <v>6226</v>
      </c>
      <c r="B1953" t="s">
        <v>114</v>
      </c>
      <c r="C1953" t="s">
        <v>6227</v>
      </c>
      <c r="D1953" t="s">
        <v>6228</v>
      </c>
      <c r="E1953" t="s">
        <v>25</v>
      </c>
      <c r="F1953" t="s">
        <v>26</v>
      </c>
      <c r="G1953" t="s">
        <v>6229</v>
      </c>
      <c r="H1953" t="s">
        <v>82</v>
      </c>
      <c r="I1953">
        <v>75019</v>
      </c>
      <c r="J1953" t="s">
        <v>58</v>
      </c>
      <c r="K1953" t="s">
        <v>6230</v>
      </c>
      <c r="L1953" t="s">
        <v>91</v>
      </c>
      <c r="M1953" t="s">
        <v>92</v>
      </c>
      <c r="N1953" t="s">
        <v>6231</v>
      </c>
      <c r="O1953">
        <v>95.84</v>
      </c>
      <c r="P1953">
        <v>4</v>
      </c>
      <c r="Q1953">
        <v>0.2</v>
      </c>
      <c r="R1953">
        <v>34.74</v>
      </c>
      <c r="S1953" s="1">
        <v>42007</v>
      </c>
      <c r="T1953">
        <v>2015</v>
      </c>
      <c r="U1953" s="1">
        <v>42038</v>
      </c>
    </row>
    <row r="1954" spans="1:21" x14ac:dyDescent="0.3">
      <c r="A1954" t="s">
        <v>6232</v>
      </c>
      <c r="B1954" t="s">
        <v>35</v>
      </c>
      <c r="C1954" t="s">
        <v>6233</v>
      </c>
      <c r="D1954" t="s">
        <v>6234</v>
      </c>
      <c r="E1954" t="s">
        <v>38</v>
      </c>
      <c r="F1954" t="s">
        <v>26</v>
      </c>
      <c r="G1954" t="s">
        <v>1886</v>
      </c>
      <c r="H1954" t="s">
        <v>526</v>
      </c>
      <c r="I1954">
        <v>46203</v>
      </c>
      <c r="J1954" t="s">
        <v>58</v>
      </c>
      <c r="K1954" t="s">
        <v>824</v>
      </c>
      <c r="L1954" t="s">
        <v>31</v>
      </c>
      <c r="M1954" t="s">
        <v>32</v>
      </c>
      <c r="N1954" t="s">
        <v>825</v>
      </c>
      <c r="O1954">
        <v>12.39</v>
      </c>
      <c r="P1954">
        <v>3</v>
      </c>
      <c r="Q1954">
        <v>0</v>
      </c>
      <c r="R1954">
        <v>5.7</v>
      </c>
      <c r="S1954" s="1">
        <v>42153</v>
      </c>
      <c r="T1954">
        <v>2015</v>
      </c>
      <c r="U1954" s="1">
        <v>42153</v>
      </c>
    </row>
    <row r="1955" spans="1:21" x14ac:dyDescent="0.3">
      <c r="A1955" t="s">
        <v>6235</v>
      </c>
      <c r="B1955" t="s">
        <v>35</v>
      </c>
      <c r="C1955" t="s">
        <v>4745</v>
      </c>
      <c r="D1955" t="s">
        <v>4746</v>
      </c>
      <c r="E1955" t="s">
        <v>38</v>
      </c>
      <c r="F1955" t="s">
        <v>26</v>
      </c>
      <c r="G1955" t="s">
        <v>587</v>
      </c>
      <c r="H1955" t="s">
        <v>526</v>
      </c>
      <c r="I1955">
        <v>46226</v>
      </c>
      <c r="J1955" t="s">
        <v>58</v>
      </c>
      <c r="K1955" t="s">
        <v>3028</v>
      </c>
      <c r="L1955" t="s">
        <v>31</v>
      </c>
      <c r="M1955" t="s">
        <v>43</v>
      </c>
      <c r="N1955" t="s">
        <v>3029</v>
      </c>
      <c r="O1955">
        <v>35.880000000000003</v>
      </c>
      <c r="P1955">
        <v>6</v>
      </c>
      <c r="Q1955">
        <v>0</v>
      </c>
      <c r="R1955">
        <v>16.149999999999999</v>
      </c>
      <c r="S1955" s="1">
        <v>42635</v>
      </c>
      <c r="T1955">
        <v>2016</v>
      </c>
      <c r="U1955" s="1">
        <v>42641</v>
      </c>
    </row>
    <row r="1956" spans="1:21" x14ac:dyDescent="0.3">
      <c r="A1956" t="s">
        <v>6236</v>
      </c>
      <c r="B1956" t="s">
        <v>35</v>
      </c>
      <c r="C1956" t="s">
        <v>3421</v>
      </c>
      <c r="D1956" t="s">
        <v>3422</v>
      </c>
      <c r="E1956" t="s">
        <v>38</v>
      </c>
      <c r="F1956" t="s">
        <v>26</v>
      </c>
      <c r="G1956" t="s">
        <v>1781</v>
      </c>
      <c r="H1956" t="s">
        <v>531</v>
      </c>
      <c r="I1956">
        <v>74133</v>
      </c>
      <c r="J1956" t="s">
        <v>58</v>
      </c>
      <c r="K1956" t="s">
        <v>6237</v>
      </c>
      <c r="L1956" t="s">
        <v>74</v>
      </c>
      <c r="M1956" t="s">
        <v>157</v>
      </c>
      <c r="N1956" t="s">
        <v>6238</v>
      </c>
      <c r="O1956">
        <v>477.3</v>
      </c>
      <c r="P1956">
        <v>5</v>
      </c>
      <c r="Q1956">
        <v>0</v>
      </c>
      <c r="R1956">
        <v>138.41999999999999</v>
      </c>
      <c r="S1956" s="1">
        <v>42882</v>
      </c>
      <c r="T1956">
        <v>2017</v>
      </c>
      <c r="U1956" s="1">
        <v>42882</v>
      </c>
    </row>
    <row r="1957" spans="1:21" x14ac:dyDescent="0.3">
      <c r="A1957" t="s">
        <v>6239</v>
      </c>
      <c r="B1957" t="s">
        <v>35</v>
      </c>
      <c r="C1957" t="s">
        <v>711</v>
      </c>
      <c r="D1957" t="s">
        <v>712</v>
      </c>
      <c r="E1957" t="s">
        <v>80</v>
      </c>
      <c r="F1957" t="s">
        <v>26</v>
      </c>
      <c r="G1957" t="s">
        <v>6240</v>
      </c>
      <c r="H1957" t="s">
        <v>49</v>
      </c>
      <c r="I1957">
        <v>98052</v>
      </c>
      <c r="J1957" t="s">
        <v>29</v>
      </c>
      <c r="K1957" t="s">
        <v>1564</v>
      </c>
      <c r="L1957" t="s">
        <v>31</v>
      </c>
      <c r="M1957" t="s">
        <v>32</v>
      </c>
      <c r="N1957" t="s">
        <v>1565</v>
      </c>
      <c r="O1957">
        <v>12.32</v>
      </c>
      <c r="P1957">
        <v>4</v>
      </c>
      <c r="Q1957">
        <v>0</v>
      </c>
      <c r="R1957">
        <v>5.91</v>
      </c>
      <c r="S1957" s="1">
        <v>42630</v>
      </c>
      <c r="T1957">
        <v>2016</v>
      </c>
      <c r="U1957" s="1">
        <v>42636</v>
      </c>
    </row>
    <row r="1958" spans="1:21" x14ac:dyDescent="0.3">
      <c r="A1958" t="s">
        <v>6241</v>
      </c>
      <c r="B1958" t="s">
        <v>35</v>
      </c>
      <c r="C1958" t="s">
        <v>3390</v>
      </c>
      <c r="D1958" t="s">
        <v>3391</v>
      </c>
      <c r="E1958" t="s">
        <v>38</v>
      </c>
      <c r="F1958" t="s">
        <v>26</v>
      </c>
      <c r="G1958" t="s">
        <v>162</v>
      </c>
      <c r="H1958" t="s">
        <v>28</v>
      </c>
      <c r="I1958">
        <v>94109</v>
      </c>
      <c r="J1958" t="s">
        <v>29</v>
      </c>
      <c r="K1958" t="s">
        <v>6242</v>
      </c>
      <c r="L1958" t="s">
        <v>31</v>
      </c>
      <c r="M1958" t="s">
        <v>51</v>
      </c>
      <c r="N1958" t="s">
        <v>6243</v>
      </c>
      <c r="O1958">
        <v>8.61</v>
      </c>
      <c r="P1958">
        <v>2</v>
      </c>
      <c r="Q1958">
        <v>0.2</v>
      </c>
      <c r="R1958">
        <v>3.01</v>
      </c>
      <c r="S1958" s="1">
        <v>41860</v>
      </c>
      <c r="T1958">
        <v>2014</v>
      </c>
      <c r="U1958" s="1">
        <v>41895</v>
      </c>
    </row>
    <row r="1959" spans="1:21" x14ac:dyDescent="0.3">
      <c r="A1959" t="s">
        <v>6244</v>
      </c>
      <c r="B1959" t="s">
        <v>35</v>
      </c>
      <c r="C1959" t="s">
        <v>676</v>
      </c>
      <c r="D1959" t="s">
        <v>677</v>
      </c>
      <c r="E1959" t="s">
        <v>80</v>
      </c>
      <c r="F1959" t="s">
        <v>26</v>
      </c>
      <c r="G1959" t="s">
        <v>1841</v>
      </c>
      <c r="H1959" t="s">
        <v>49</v>
      </c>
      <c r="I1959">
        <v>99207</v>
      </c>
      <c r="J1959" t="s">
        <v>29</v>
      </c>
      <c r="K1959" t="s">
        <v>6245</v>
      </c>
      <c r="L1959" t="s">
        <v>31</v>
      </c>
      <c r="M1959" t="s">
        <v>60</v>
      </c>
      <c r="N1959" t="s">
        <v>6246</v>
      </c>
      <c r="O1959">
        <v>136.26</v>
      </c>
      <c r="P1959">
        <v>9</v>
      </c>
      <c r="Q1959">
        <v>0</v>
      </c>
      <c r="R1959">
        <v>5.45</v>
      </c>
      <c r="S1959" s="1">
        <v>42800</v>
      </c>
      <c r="T1959">
        <v>2017</v>
      </c>
      <c r="U1959" s="1">
        <v>42922</v>
      </c>
    </row>
    <row r="1960" spans="1:21" x14ac:dyDescent="0.3">
      <c r="A1960" t="s">
        <v>6247</v>
      </c>
      <c r="B1960" t="s">
        <v>22</v>
      </c>
      <c r="C1960" t="s">
        <v>1326</v>
      </c>
      <c r="D1960" t="s">
        <v>1327</v>
      </c>
      <c r="E1960" t="s">
        <v>80</v>
      </c>
      <c r="F1960" t="s">
        <v>26</v>
      </c>
      <c r="G1960" t="s">
        <v>124</v>
      </c>
      <c r="H1960" t="s">
        <v>125</v>
      </c>
      <c r="I1960">
        <v>10024</v>
      </c>
      <c r="J1960" t="s">
        <v>126</v>
      </c>
      <c r="K1960" t="s">
        <v>926</v>
      </c>
      <c r="L1960" t="s">
        <v>31</v>
      </c>
      <c r="M1960" t="s">
        <v>43</v>
      </c>
      <c r="N1960" t="s">
        <v>927</v>
      </c>
      <c r="O1960">
        <v>34.44</v>
      </c>
      <c r="P1960">
        <v>3</v>
      </c>
      <c r="Q1960">
        <v>0</v>
      </c>
      <c r="R1960">
        <v>17.22</v>
      </c>
      <c r="S1960" s="1">
        <v>41960</v>
      </c>
      <c r="T1960">
        <v>2014</v>
      </c>
      <c r="U1960" s="1">
        <v>41965</v>
      </c>
    </row>
    <row r="1961" spans="1:21" x14ac:dyDescent="0.3">
      <c r="A1961" t="s">
        <v>6248</v>
      </c>
      <c r="B1961" t="s">
        <v>35</v>
      </c>
      <c r="C1961" t="s">
        <v>3292</v>
      </c>
      <c r="D1961" t="s">
        <v>3293</v>
      </c>
      <c r="E1961" t="s">
        <v>80</v>
      </c>
      <c r="F1961" t="s">
        <v>26</v>
      </c>
      <c r="G1961" t="s">
        <v>1969</v>
      </c>
      <c r="H1961" t="s">
        <v>28</v>
      </c>
      <c r="I1961">
        <v>90712</v>
      </c>
      <c r="J1961" t="s">
        <v>29</v>
      </c>
      <c r="K1961" t="s">
        <v>1680</v>
      </c>
      <c r="L1961" t="s">
        <v>91</v>
      </c>
      <c r="M1961" t="s">
        <v>92</v>
      </c>
      <c r="N1961" t="s">
        <v>1681</v>
      </c>
      <c r="O1961">
        <v>321.55</v>
      </c>
      <c r="P1961">
        <v>6</v>
      </c>
      <c r="Q1961">
        <v>0.2</v>
      </c>
      <c r="R1961">
        <v>20.100000000000001</v>
      </c>
      <c r="S1961" s="1">
        <v>41931</v>
      </c>
      <c r="T1961">
        <v>2014</v>
      </c>
      <c r="U1961" s="1">
        <v>41936</v>
      </c>
    </row>
    <row r="1962" spans="1:21" x14ac:dyDescent="0.3">
      <c r="A1962" t="s">
        <v>6249</v>
      </c>
      <c r="B1962" t="s">
        <v>22</v>
      </c>
      <c r="C1962" t="s">
        <v>3246</v>
      </c>
      <c r="D1962" t="s">
        <v>3247</v>
      </c>
      <c r="E1962" t="s">
        <v>25</v>
      </c>
      <c r="F1962" t="s">
        <v>26</v>
      </c>
      <c r="G1962" t="s">
        <v>486</v>
      </c>
      <c r="H1962" t="s">
        <v>480</v>
      </c>
      <c r="I1962">
        <v>40214</v>
      </c>
      <c r="J1962" t="s">
        <v>41</v>
      </c>
      <c r="K1962" t="s">
        <v>4841</v>
      </c>
      <c r="L1962" t="s">
        <v>74</v>
      </c>
      <c r="M1962" t="s">
        <v>146</v>
      </c>
      <c r="N1962" t="s">
        <v>4842</v>
      </c>
      <c r="O1962">
        <v>701.96</v>
      </c>
      <c r="P1962">
        <v>2</v>
      </c>
      <c r="Q1962">
        <v>0</v>
      </c>
      <c r="R1962">
        <v>168.47</v>
      </c>
      <c r="S1962" s="1">
        <v>43064</v>
      </c>
      <c r="T1962">
        <v>2017</v>
      </c>
      <c r="U1962" s="1">
        <v>43069</v>
      </c>
    </row>
    <row r="1963" spans="1:21" x14ac:dyDescent="0.3">
      <c r="A1963" t="s">
        <v>6250</v>
      </c>
      <c r="B1963" t="s">
        <v>114</v>
      </c>
      <c r="C1963" t="s">
        <v>6251</v>
      </c>
      <c r="D1963" t="s">
        <v>6252</v>
      </c>
      <c r="E1963" t="s">
        <v>38</v>
      </c>
      <c r="F1963" t="s">
        <v>26</v>
      </c>
      <c r="G1963" t="s">
        <v>525</v>
      </c>
      <c r="H1963" t="s">
        <v>220</v>
      </c>
      <c r="I1963">
        <v>43229</v>
      </c>
      <c r="J1963" t="s">
        <v>126</v>
      </c>
      <c r="K1963" t="s">
        <v>647</v>
      </c>
      <c r="L1963" t="s">
        <v>31</v>
      </c>
      <c r="M1963" t="s">
        <v>227</v>
      </c>
      <c r="N1963" t="s">
        <v>648</v>
      </c>
      <c r="O1963">
        <v>19.46</v>
      </c>
      <c r="P1963">
        <v>4</v>
      </c>
      <c r="Q1963">
        <v>0.2</v>
      </c>
      <c r="R1963">
        <v>3.4</v>
      </c>
      <c r="S1963" s="1">
        <v>41697</v>
      </c>
      <c r="T1963">
        <v>2014</v>
      </c>
      <c r="U1963" s="1">
        <v>41701</v>
      </c>
    </row>
    <row r="1964" spans="1:21" x14ac:dyDescent="0.3">
      <c r="A1964" t="s">
        <v>6253</v>
      </c>
      <c r="B1964" t="s">
        <v>35</v>
      </c>
      <c r="C1964" t="s">
        <v>1847</v>
      </c>
      <c r="D1964" t="s">
        <v>1848</v>
      </c>
      <c r="E1964" t="s">
        <v>38</v>
      </c>
      <c r="F1964" t="s">
        <v>26</v>
      </c>
      <c r="G1964" t="s">
        <v>219</v>
      </c>
      <c r="H1964" t="s">
        <v>768</v>
      </c>
      <c r="I1964">
        <v>19711</v>
      </c>
      <c r="J1964" t="s">
        <v>126</v>
      </c>
      <c r="K1964" t="s">
        <v>6254</v>
      </c>
      <c r="L1964" t="s">
        <v>31</v>
      </c>
      <c r="M1964" t="s">
        <v>32</v>
      </c>
      <c r="N1964" t="s">
        <v>6255</v>
      </c>
      <c r="O1964">
        <v>17.28</v>
      </c>
      <c r="P1964">
        <v>6</v>
      </c>
      <c r="Q1964">
        <v>0</v>
      </c>
      <c r="R1964">
        <v>7.95</v>
      </c>
      <c r="S1964" s="1">
        <v>41994</v>
      </c>
      <c r="T1964">
        <v>2014</v>
      </c>
      <c r="U1964" s="1">
        <v>41998</v>
      </c>
    </row>
    <row r="1965" spans="1:21" x14ac:dyDescent="0.3">
      <c r="A1965" t="s">
        <v>6256</v>
      </c>
      <c r="B1965" t="s">
        <v>35</v>
      </c>
      <c r="C1965" t="s">
        <v>6257</v>
      </c>
      <c r="D1965" t="s">
        <v>6258</v>
      </c>
      <c r="E1965" t="s">
        <v>25</v>
      </c>
      <c r="F1965" t="s">
        <v>26</v>
      </c>
      <c r="G1965" t="s">
        <v>48</v>
      </c>
      <c r="H1965" t="s">
        <v>49</v>
      </c>
      <c r="I1965">
        <v>98115</v>
      </c>
      <c r="J1965" t="s">
        <v>29</v>
      </c>
      <c r="K1965" t="s">
        <v>598</v>
      </c>
      <c r="L1965" t="s">
        <v>74</v>
      </c>
      <c r="M1965" t="s">
        <v>157</v>
      </c>
      <c r="N1965" t="s">
        <v>599</v>
      </c>
      <c r="O1965">
        <v>31.96</v>
      </c>
      <c r="P1965">
        <v>2</v>
      </c>
      <c r="Q1965">
        <v>0</v>
      </c>
      <c r="R1965">
        <v>1.6</v>
      </c>
      <c r="S1965" s="1">
        <v>42693</v>
      </c>
      <c r="T1965">
        <v>2016</v>
      </c>
      <c r="U1965" s="1">
        <v>42697</v>
      </c>
    </row>
    <row r="1966" spans="1:21" x14ac:dyDescent="0.3">
      <c r="A1966" t="s">
        <v>6259</v>
      </c>
      <c r="B1966" t="s">
        <v>35</v>
      </c>
      <c r="C1966" t="s">
        <v>6260</v>
      </c>
      <c r="D1966" t="s">
        <v>6261</v>
      </c>
      <c r="E1966" t="s">
        <v>38</v>
      </c>
      <c r="F1966" t="s">
        <v>26</v>
      </c>
      <c r="G1966" t="s">
        <v>313</v>
      </c>
      <c r="H1966" t="s">
        <v>82</v>
      </c>
      <c r="I1966">
        <v>75220</v>
      </c>
      <c r="J1966" t="s">
        <v>58</v>
      </c>
      <c r="K1966" t="s">
        <v>4352</v>
      </c>
      <c r="L1966" t="s">
        <v>31</v>
      </c>
      <c r="M1966" t="s">
        <v>60</v>
      </c>
      <c r="N1966" t="s">
        <v>4353</v>
      </c>
      <c r="O1966">
        <v>18.16</v>
      </c>
      <c r="P1966">
        <v>2</v>
      </c>
      <c r="Q1966">
        <v>0.2</v>
      </c>
      <c r="R1966">
        <v>1.82</v>
      </c>
      <c r="S1966" s="1">
        <v>42897</v>
      </c>
      <c r="T1966">
        <v>2017</v>
      </c>
      <c r="U1966" s="1">
        <v>43080</v>
      </c>
    </row>
    <row r="1967" spans="1:21" x14ac:dyDescent="0.3">
      <c r="A1967" t="s">
        <v>6262</v>
      </c>
      <c r="B1967" t="s">
        <v>22</v>
      </c>
      <c r="C1967" t="s">
        <v>5077</v>
      </c>
      <c r="D1967" t="s">
        <v>5078</v>
      </c>
      <c r="E1967" t="s">
        <v>80</v>
      </c>
      <c r="F1967" t="s">
        <v>26</v>
      </c>
      <c r="G1967" t="s">
        <v>199</v>
      </c>
      <c r="H1967" t="s">
        <v>200</v>
      </c>
      <c r="I1967">
        <v>19134</v>
      </c>
      <c r="J1967" t="s">
        <v>126</v>
      </c>
      <c r="K1967" t="s">
        <v>4978</v>
      </c>
      <c r="L1967" t="s">
        <v>91</v>
      </c>
      <c r="M1967" t="s">
        <v>184</v>
      </c>
      <c r="N1967" t="s">
        <v>4979</v>
      </c>
      <c r="O1967">
        <v>319.98</v>
      </c>
      <c r="P1967">
        <v>2</v>
      </c>
      <c r="Q1967">
        <v>0.2</v>
      </c>
      <c r="R1967">
        <v>92</v>
      </c>
      <c r="S1967" s="1">
        <v>42175</v>
      </c>
      <c r="T1967">
        <v>2015</v>
      </c>
      <c r="U1967" s="1">
        <v>42179</v>
      </c>
    </row>
    <row r="1968" spans="1:21" x14ac:dyDescent="0.3">
      <c r="A1968" t="s">
        <v>6263</v>
      </c>
      <c r="B1968" t="s">
        <v>35</v>
      </c>
      <c r="C1968" t="s">
        <v>1716</v>
      </c>
      <c r="D1968" t="s">
        <v>1717</v>
      </c>
      <c r="E1968" t="s">
        <v>80</v>
      </c>
      <c r="F1968" t="s">
        <v>26</v>
      </c>
      <c r="G1968" t="s">
        <v>27</v>
      </c>
      <c r="H1968" t="s">
        <v>28</v>
      </c>
      <c r="I1968">
        <v>90008</v>
      </c>
      <c r="J1968" t="s">
        <v>29</v>
      </c>
      <c r="K1968" t="s">
        <v>433</v>
      </c>
      <c r="L1968" t="s">
        <v>31</v>
      </c>
      <c r="M1968" t="s">
        <v>227</v>
      </c>
      <c r="N1968" t="s">
        <v>434</v>
      </c>
      <c r="O1968">
        <v>19.68</v>
      </c>
      <c r="P1968">
        <v>6</v>
      </c>
      <c r="Q1968">
        <v>0</v>
      </c>
      <c r="R1968">
        <v>6.49</v>
      </c>
      <c r="S1968" s="1">
        <v>41842</v>
      </c>
      <c r="T1968">
        <v>2014</v>
      </c>
      <c r="U1968" s="1">
        <v>41848</v>
      </c>
    </row>
    <row r="1969" spans="1:21" x14ac:dyDescent="0.3">
      <c r="A1969" t="s">
        <v>6264</v>
      </c>
      <c r="B1969" t="s">
        <v>114</v>
      </c>
      <c r="C1969" t="s">
        <v>5305</v>
      </c>
      <c r="D1969" t="s">
        <v>5306</v>
      </c>
      <c r="E1969" t="s">
        <v>25</v>
      </c>
      <c r="F1969" t="s">
        <v>26</v>
      </c>
      <c r="G1969" t="s">
        <v>6265</v>
      </c>
      <c r="H1969" t="s">
        <v>283</v>
      </c>
      <c r="I1969">
        <v>7501</v>
      </c>
      <c r="J1969" t="s">
        <v>126</v>
      </c>
      <c r="K1969" t="s">
        <v>4412</v>
      </c>
      <c r="L1969" t="s">
        <v>31</v>
      </c>
      <c r="M1969" t="s">
        <v>350</v>
      </c>
      <c r="N1969" t="s">
        <v>4413</v>
      </c>
      <c r="O1969">
        <v>6.54</v>
      </c>
      <c r="P1969">
        <v>3</v>
      </c>
      <c r="Q1969">
        <v>0</v>
      </c>
      <c r="R1969">
        <v>2.16</v>
      </c>
      <c r="S1969" s="1">
        <v>43051</v>
      </c>
      <c r="T1969">
        <v>2017</v>
      </c>
      <c r="U1969" s="1">
        <v>43082</v>
      </c>
    </row>
    <row r="1970" spans="1:21" x14ac:dyDescent="0.3">
      <c r="A1970" t="s">
        <v>6266</v>
      </c>
      <c r="B1970" t="s">
        <v>114</v>
      </c>
      <c r="C1970" t="s">
        <v>240</v>
      </c>
      <c r="D1970" t="s">
        <v>241</v>
      </c>
      <c r="E1970" t="s">
        <v>38</v>
      </c>
      <c r="F1970" t="s">
        <v>26</v>
      </c>
      <c r="G1970" t="s">
        <v>2136</v>
      </c>
      <c r="H1970" t="s">
        <v>1945</v>
      </c>
      <c r="I1970">
        <v>97206</v>
      </c>
      <c r="J1970" t="s">
        <v>29</v>
      </c>
      <c r="K1970" t="s">
        <v>5311</v>
      </c>
      <c r="L1970" t="s">
        <v>91</v>
      </c>
      <c r="M1970" t="s">
        <v>92</v>
      </c>
      <c r="N1970" t="s">
        <v>5312</v>
      </c>
      <c r="O1970">
        <v>572.79999999999995</v>
      </c>
      <c r="P1970">
        <v>2</v>
      </c>
      <c r="Q1970">
        <v>0.2</v>
      </c>
      <c r="R1970">
        <v>50.12</v>
      </c>
      <c r="S1970" s="1">
        <v>42014</v>
      </c>
      <c r="T1970">
        <v>2015</v>
      </c>
      <c r="U1970" s="1">
        <v>42104</v>
      </c>
    </row>
    <row r="1971" spans="1:21" x14ac:dyDescent="0.3">
      <c r="A1971" t="s">
        <v>6267</v>
      </c>
      <c r="B1971" t="s">
        <v>35</v>
      </c>
      <c r="C1971" t="s">
        <v>3235</v>
      </c>
      <c r="D1971" t="s">
        <v>3236</v>
      </c>
      <c r="E1971" t="s">
        <v>25</v>
      </c>
      <c r="F1971" t="s">
        <v>26</v>
      </c>
      <c r="G1971" t="s">
        <v>2078</v>
      </c>
      <c r="H1971" t="s">
        <v>1250</v>
      </c>
      <c r="I1971">
        <v>35810</v>
      </c>
      <c r="J1971" t="s">
        <v>41</v>
      </c>
      <c r="K1971" t="s">
        <v>2100</v>
      </c>
      <c r="L1971" t="s">
        <v>31</v>
      </c>
      <c r="M1971" t="s">
        <v>227</v>
      </c>
      <c r="N1971" t="s">
        <v>2101</v>
      </c>
      <c r="O1971">
        <v>197.05</v>
      </c>
      <c r="P1971">
        <v>7</v>
      </c>
      <c r="Q1971">
        <v>0</v>
      </c>
      <c r="R1971">
        <v>59.12</v>
      </c>
      <c r="S1971" s="1">
        <v>42498</v>
      </c>
      <c r="T1971">
        <v>2016</v>
      </c>
      <c r="U1971" s="1">
        <v>42682</v>
      </c>
    </row>
    <row r="1972" spans="1:21" x14ac:dyDescent="0.3">
      <c r="A1972" t="s">
        <v>6268</v>
      </c>
      <c r="B1972" t="s">
        <v>724</v>
      </c>
      <c r="C1972" t="s">
        <v>2862</v>
      </c>
      <c r="D1972" t="s">
        <v>2863</v>
      </c>
      <c r="E1972" t="s">
        <v>38</v>
      </c>
      <c r="F1972" t="s">
        <v>26</v>
      </c>
      <c r="G1972" t="s">
        <v>1952</v>
      </c>
      <c r="H1972" t="s">
        <v>531</v>
      </c>
      <c r="I1972">
        <v>73120</v>
      </c>
      <c r="J1972" t="s">
        <v>58</v>
      </c>
      <c r="K1972" t="s">
        <v>6269</v>
      </c>
      <c r="L1972" t="s">
        <v>31</v>
      </c>
      <c r="M1972" t="s">
        <v>51</v>
      </c>
      <c r="N1972" t="s">
        <v>6270</v>
      </c>
      <c r="O1972">
        <v>38.159999999999997</v>
      </c>
      <c r="P1972">
        <v>9</v>
      </c>
      <c r="Q1972">
        <v>0</v>
      </c>
      <c r="R1972">
        <v>19.079999999999998</v>
      </c>
      <c r="S1972" s="1">
        <v>42927</v>
      </c>
      <c r="T1972">
        <v>2017</v>
      </c>
      <c r="U1972" s="1">
        <v>42927</v>
      </c>
    </row>
    <row r="1973" spans="1:21" x14ac:dyDescent="0.3">
      <c r="A1973" t="s">
        <v>6271</v>
      </c>
      <c r="B1973" t="s">
        <v>35</v>
      </c>
      <c r="C1973" t="s">
        <v>2438</v>
      </c>
      <c r="D1973" t="s">
        <v>2439</v>
      </c>
      <c r="E1973" t="s">
        <v>38</v>
      </c>
      <c r="F1973" t="s">
        <v>26</v>
      </c>
      <c r="G1973" t="s">
        <v>893</v>
      </c>
      <c r="H1973" t="s">
        <v>57</v>
      </c>
      <c r="I1973">
        <v>53209</v>
      </c>
      <c r="J1973" t="s">
        <v>58</v>
      </c>
      <c r="K1973" t="s">
        <v>4682</v>
      </c>
      <c r="L1973" t="s">
        <v>74</v>
      </c>
      <c r="M1973" t="s">
        <v>157</v>
      </c>
      <c r="N1973" t="s">
        <v>4683</v>
      </c>
      <c r="O1973">
        <v>26.94</v>
      </c>
      <c r="P1973">
        <v>3</v>
      </c>
      <c r="Q1973">
        <v>0</v>
      </c>
      <c r="R1973">
        <v>11.31</v>
      </c>
      <c r="S1973" s="1">
        <v>42516</v>
      </c>
      <c r="T1973">
        <v>2016</v>
      </c>
      <c r="U1973" s="1">
        <v>42520</v>
      </c>
    </row>
    <row r="1974" spans="1:21" x14ac:dyDescent="0.3">
      <c r="A1974" t="s">
        <v>6272</v>
      </c>
      <c r="B1974" t="s">
        <v>35</v>
      </c>
      <c r="C1974" t="s">
        <v>2226</v>
      </c>
      <c r="D1974" t="s">
        <v>2227</v>
      </c>
      <c r="E1974" t="s">
        <v>38</v>
      </c>
      <c r="F1974" t="s">
        <v>26</v>
      </c>
      <c r="G1974" t="s">
        <v>162</v>
      </c>
      <c r="H1974" t="s">
        <v>28</v>
      </c>
      <c r="I1974">
        <v>94109</v>
      </c>
      <c r="J1974" t="s">
        <v>29</v>
      </c>
      <c r="K1974" t="s">
        <v>2688</v>
      </c>
      <c r="L1974" t="s">
        <v>74</v>
      </c>
      <c r="M1974" t="s">
        <v>157</v>
      </c>
      <c r="N1974" t="s">
        <v>2689</v>
      </c>
      <c r="O1974">
        <v>32.04</v>
      </c>
      <c r="P1974">
        <v>3</v>
      </c>
      <c r="Q1974">
        <v>0</v>
      </c>
      <c r="R1974">
        <v>8.01</v>
      </c>
      <c r="S1974" s="1">
        <v>42328</v>
      </c>
      <c r="T1974">
        <v>2015</v>
      </c>
      <c r="U1974" s="1">
        <v>42332</v>
      </c>
    </row>
    <row r="1975" spans="1:21" x14ac:dyDescent="0.3">
      <c r="A1975" t="s">
        <v>6273</v>
      </c>
      <c r="B1975" t="s">
        <v>35</v>
      </c>
      <c r="C1975" t="s">
        <v>2479</v>
      </c>
      <c r="D1975" t="s">
        <v>2480</v>
      </c>
      <c r="E1975" t="s">
        <v>38</v>
      </c>
      <c r="F1975" t="s">
        <v>26</v>
      </c>
      <c r="G1975" t="s">
        <v>124</v>
      </c>
      <c r="H1975" t="s">
        <v>125</v>
      </c>
      <c r="I1975">
        <v>10024</v>
      </c>
      <c r="J1975" t="s">
        <v>126</v>
      </c>
      <c r="K1975" t="s">
        <v>2693</v>
      </c>
      <c r="L1975" t="s">
        <v>31</v>
      </c>
      <c r="M1975" t="s">
        <v>227</v>
      </c>
      <c r="N1975" t="s">
        <v>2694</v>
      </c>
      <c r="O1975">
        <v>38.340000000000003</v>
      </c>
      <c r="P1975">
        <v>9</v>
      </c>
      <c r="Q1975">
        <v>0</v>
      </c>
      <c r="R1975">
        <v>15.72</v>
      </c>
      <c r="S1975" s="1">
        <v>42529</v>
      </c>
      <c r="T1975">
        <v>2016</v>
      </c>
      <c r="U1975" s="1">
        <v>42682</v>
      </c>
    </row>
    <row r="1976" spans="1:21" x14ac:dyDescent="0.3">
      <c r="A1976" t="s">
        <v>6274</v>
      </c>
      <c r="B1976" t="s">
        <v>35</v>
      </c>
      <c r="C1976" t="s">
        <v>2525</v>
      </c>
      <c r="D1976" t="s">
        <v>2526</v>
      </c>
      <c r="E1976" t="s">
        <v>38</v>
      </c>
      <c r="F1976" t="s">
        <v>26</v>
      </c>
      <c r="G1976" t="s">
        <v>1563</v>
      </c>
      <c r="H1976" t="s">
        <v>57</v>
      </c>
      <c r="I1976">
        <v>54915</v>
      </c>
      <c r="J1976" t="s">
        <v>58</v>
      </c>
      <c r="K1976" t="s">
        <v>4429</v>
      </c>
      <c r="L1976" t="s">
        <v>91</v>
      </c>
      <c r="M1976" t="s">
        <v>184</v>
      </c>
      <c r="N1976" t="s">
        <v>4430</v>
      </c>
      <c r="O1976">
        <v>1649.75</v>
      </c>
      <c r="P1976">
        <v>5</v>
      </c>
      <c r="Q1976">
        <v>0</v>
      </c>
      <c r="R1976">
        <v>544.41999999999996</v>
      </c>
      <c r="S1976" s="1">
        <v>42657</v>
      </c>
      <c r="T1976">
        <v>2016</v>
      </c>
      <c r="U1976" s="1">
        <v>42662</v>
      </c>
    </row>
    <row r="1977" spans="1:21" x14ac:dyDescent="0.3">
      <c r="A1977" t="s">
        <v>6275</v>
      </c>
      <c r="B1977" t="s">
        <v>35</v>
      </c>
      <c r="C1977" t="s">
        <v>5945</v>
      </c>
      <c r="D1977" t="s">
        <v>5946</v>
      </c>
      <c r="E1977" t="s">
        <v>80</v>
      </c>
      <c r="F1977" t="s">
        <v>26</v>
      </c>
      <c r="G1977" t="s">
        <v>630</v>
      </c>
      <c r="H1977" t="s">
        <v>103</v>
      </c>
      <c r="I1977">
        <v>32216</v>
      </c>
      <c r="J1977" t="s">
        <v>41</v>
      </c>
      <c r="K1977" t="s">
        <v>1705</v>
      </c>
      <c r="L1977" t="s">
        <v>31</v>
      </c>
      <c r="M1977" t="s">
        <v>43</v>
      </c>
      <c r="N1977" t="s">
        <v>1706</v>
      </c>
      <c r="O1977">
        <v>91.06</v>
      </c>
      <c r="P1977">
        <v>6</v>
      </c>
      <c r="Q1977">
        <v>0.2</v>
      </c>
      <c r="R1977">
        <v>31.87</v>
      </c>
      <c r="S1977" s="1">
        <v>41712</v>
      </c>
      <c r="T1977">
        <v>2014</v>
      </c>
      <c r="U1977" s="1">
        <v>41716</v>
      </c>
    </row>
    <row r="1978" spans="1:21" x14ac:dyDescent="0.3">
      <c r="A1978" t="s">
        <v>6276</v>
      </c>
      <c r="B1978" t="s">
        <v>35</v>
      </c>
      <c r="C1978" t="s">
        <v>4195</v>
      </c>
      <c r="D1978" t="s">
        <v>4196</v>
      </c>
      <c r="E1978" t="s">
        <v>38</v>
      </c>
      <c r="F1978" t="s">
        <v>26</v>
      </c>
      <c r="G1978" t="s">
        <v>330</v>
      </c>
      <c r="H1978" t="s">
        <v>89</v>
      </c>
      <c r="I1978">
        <v>60653</v>
      </c>
      <c r="J1978" t="s">
        <v>58</v>
      </c>
      <c r="K1978" t="s">
        <v>1828</v>
      </c>
      <c r="L1978" t="s">
        <v>31</v>
      </c>
      <c r="M1978" t="s">
        <v>227</v>
      </c>
      <c r="N1978" t="s">
        <v>1829</v>
      </c>
      <c r="O1978">
        <v>54.21</v>
      </c>
      <c r="P1978">
        <v>14</v>
      </c>
      <c r="Q1978">
        <v>0.2</v>
      </c>
      <c r="R1978">
        <v>8.81</v>
      </c>
      <c r="S1978" s="1">
        <v>41687</v>
      </c>
      <c r="T1978">
        <v>2014</v>
      </c>
      <c r="U1978" s="1">
        <v>41694</v>
      </c>
    </row>
    <row r="1979" spans="1:21" x14ac:dyDescent="0.3">
      <c r="A1979" t="s">
        <v>6277</v>
      </c>
      <c r="B1979" t="s">
        <v>22</v>
      </c>
      <c r="C1979" t="s">
        <v>3932</v>
      </c>
      <c r="D1979" t="s">
        <v>3933</v>
      </c>
      <c r="E1979" t="s">
        <v>38</v>
      </c>
      <c r="F1979" t="s">
        <v>26</v>
      </c>
      <c r="G1979" t="s">
        <v>162</v>
      </c>
      <c r="H1979" t="s">
        <v>28</v>
      </c>
      <c r="I1979">
        <v>94110</v>
      </c>
      <c r="J1979" t="s">
        <v>29</v>
      </c>
      <c r="K1979" t="s">
        <v>2084</v>
      </c>
      <c r="L1979" t="s">
        <v>31</v>
      </c>
      <c r="M1979" t="s">
        <v>171</v>
      </c>
      <c r="N1979" t="s">
        <v>2085</v>
      </c>
      <c r="O1979">
        <v>81.08</v>
      </c>
      <c r="P1979">
        <v>4</v>
      </c>
      <c r="Q1979">
        <v>0</v>
      </c>
      <c r="R1979">
        <v>22.7</v>
      </c>
      <c r="S1979" s="1">
        <v>42952</v>
      </c>
      <c r="T1979">
        <v>2017</v>
      </c>
      <c r="U1979" s="1">
        <v>43074</v>
      </c>
    </row>
    <row r="1980" spans="1:21" x14ac:dyDescent="0.3">
      <c r="A1980" t="s">
        <v>6278</v>
      </c>
      <c r="B1980" t="s">
        <v>35</v>
      </c>
      <c r="C1980" t="s">
        <v>1414</v>
      </c>
      <c r="D1980" t="s">
        <v>1415</v>
      </c>
      <c r="E1980" t="s">
        <v>25</v>
      </c>
      <c r="F1980" t="s">
        <v>26</v>
      </c>
      <c r="G1980" t="s">
        <v>27</v>
      </c>
      <c r="H1980" t="s">
        <v>28</v>
      </c>
      <c r="I1980">
        <v>90049</v>
      </c>
      <c r="J1980" t="s">
        <v>29</v>
      </c>
      <c r="K1980" t="s">
        <v>6279</v>
      </c>
      <c r="L1980" t="s">
        <v>31</v>
      </c>
      <c r="M1980" t="s">
        <v>60</v>
      </c>
      <c r="N1980" t="s">
        <v>6280</v>
      </c>
      <c r="O1980">
        <v>93.02</v>
      </c>
      <c r="P1980">
        <v>2</v>
      </c>
      <c r="Q1980">
        <v>0</v>
      </c>
      <c r="R1980">
        <v>3.72</v>
      </c>
      <c r="S1980" s="1">
        <v>42462</v>
      </c>
      <c r="T1980">
        <v>2016</v>
      </c>
      <c r="U1980" s="1">
        <v>42615</v>
      </c>
    </row>
    <row r="1981" spans="1:21" x14ac:dyDescent="0.3">
      <c r="A1981" t="s">
        <v>6281</v>
      </c>
      <c r="B1981" t="s">
        <v>724</v>
      </c>
      <c r="C1981" t="s">
        <v>6282</v>
      </c>
      <c r="D1981" t="s">
        <v>6283</v>
      </c>
      <c r="E1981" t="s">
        <v>25</v>
      </c>
      <c r="F1981" t="s">
        <v>26</v>
      </c>
      <c r="G1981" t="s">
        <v>6284</v>
      </c>
      <c r="H1981" t="s">
        <v>82</v>
      </c>
      <c r="I1981">
        <v>77705</v>
      </c>
      <c r="J1981" t="s">
        <v>58</v>
      </c>
      <c r="K1981" t="s">
        <v>4131</v>
      </c>
      <c r="L1981" t="s">
        <v>31</v>
      </c>
      <c r="M1981" t="s">
        <v>60</v>
      </c>
      <c r="N1981" t="s">
        <v>4132</v>
      </c>
      <c r="O1981">
        <v>12.77</v>
      </c>
      <c r="P1981">
        <v>2</v>
      </c>
      <c r="Q1981">
        <v>0.2</v>
      </c>
      <c r="R1981">
        <v>0.96</v>
      </c>
      <c r="S1981" s="1">
        <v>42818</v>
      </c>
      <c r="T1981">
        <v>2017</v>
      </c>
      <c r="U1981" s="1">
        <v>42819</v>
      </c>
    </row>
    <row r="1982" spans="1:21" x14ac:dyDescent="0.3">
      <c r="A1982" t="s">
        <v>6285</v>
      </c>
      <c r="B1982" t="s">
        <v>35</v>
      </c>
      <c r="C1982" t="s">
        <v>782</v>
      </c>
      <c r="D1982" t="s">
        <v>783</v>
      </c>
      <c r="E1982" t="s">
        <v>80</v>
      </c>
      <c r="F1982" t="s">
        <v>26</v>
      </c>
      <c r="G1982" t="s">
        <v>48</v>
      </c>
      <c r="H1982" t="s">
        <v>49</v>
      </c>
      <c r="I1982">
        <v>98103</v>
      </c>
      <c r="J1982" t="s">
        <v>29</v>
      </c>
      <c r="K1982" t="s">
        <v>6286</v>
      </c>
      <c r="L1982" t="s">
        <v>31</v>
      </c>
      <c r="M1982" t="s">
        <v>43</v>
      </c>
      <c r="N1982" t="s">
        <v>84</v>
      </c>
      <c r="O1982">
        <v>52.76</v>
      </c>
      <c r="P1982">
        <v>2</v>
      </c>
      <c r="Q1982">
        <v>0</v>
      </c>
      <c r="R1982">
        <v>24.27</v>
      </c>
      <c r="S1982" s="1">
        <v>42954</v>
      </c>
      <c r="T1982">
        <v>2017</v>
      </c>
      <c r="U1982" s="1">
        <v>43076</v>
      </c>
    </row>
    <row r="1983" spans="1:21" x14ac:dyDescent="0.3">
      <c r="A1983" t="s">
        <v>6287</v>
      </c>
      <c r="B1983" t="s">
        <v>35</v>
      </c>
      <c r="C1983" t="s">
        <v>4685</v>
      </c>
      <c r="D1983" t="s">
        <v>4686</v>
      </c>
      <c r="E1983" t="s">
        <v>80</v>
      </c>
      <c r="F1983" t="s">
        <v>26</v>
      </c>
      <c r="G1983" t="s">
        <v>313</v>
      </c>
      <c r="H1983" t="s">
        <v>82</v>
      </c>
      <c r="I1983">
        <v>75217</v>
      </c>
      <c r="J1983" t="s">
        <v>58</v>
      </c>
      <c r="K1983" t="s">
        <v>6288</v>
      </c>
      <c r="L1983" t="s">
        <v>31</v>
      </c>
      <c r="M1983" t="s">
        <v>60</v>
      </c>
      <c r="N1983" t="s">
        <v>6289</v>
      </c>
      <c r="O1983">
        <v>55.62</v>
      </c>
      <c r="P1983">
        <v>2</v>
      </c>
      <c r="Q1983">
        <v>0.2</v>
      </c>
      <c r="R1983">
        <v>5.56</v>
      </c>
      <c r="S1983" s="1">
        <v>43034</v>
      </c>
      <c r="T1983">
        <v>2017</v>
      </c>
      <c r="U1983" s="1">
        <v>43039</v>
      </c>
    </row>
    <row r="1984" spans="1:21" x14ac:dyDescent="0.3">
      <c r="A1984" t="s">
        <v>6290</v>
      </c>
      <c r="B1984" t="s">
        <v>114</v>
      </c>
      <c r="C1984" t="s">
        <v>1350</v>
      </c>
      <c r="D1984" t="s">
        <v>1351</v>
      </c>
      <c r="E1984" t="s">
        <v>25</v>
      </c>
      <c r="F1984" t="s">
        <v>26</v>
      </c>
      <c r="G1984" t="s">
        <v>162</v>
      </c>
      <c r="H1984" t="s">
        <v>28</v>
      </c>
      <c r="I1984">
        <v>94110</v>
      </c>
      <c r="J1984" t="s">
        <v>29</v>
      </c>
      <c r="K1984" t="s">
        <v>1550</v>
      </c>
      <c r="L1984" t="s">
        <v>74</v>
      </c>
      <c r="M1984" t="s">
        <v>742</v>
      </c>
      <c r="N1984" t="s">
        <v>1551</v>
      </c>
      <c r="O1984">
        <v>477.67</v>
      </c>
      <c r="P1984">
        <v>2</v>
      </c>
      <c r="Q1984">
        <v>0.15</v>
      </c>
      <c r="R1984">
        <v>84.29</v>
      </c>
      <c r="S1984" s="1">
        <v>42638</v>
      </c>
      <c r="T1984">
        <v>2016</v>
      </c>
      <c r="U1984" s="1">
        <v>42640</v>
      </c>
    </row>
    <row r="1985" spans="1:21" x14ac:dyDescent="0.3">
      <c r="A1985" t="s">
        <v>6291</v>
      </c>
      <c r="B1985" t="s">
        <v>22</v>
      </c>
      <c r="C1985" t="s">
        <v>3747</v>
      </c>
      <c r="D1985" t="s">
        <v>3748</v>
      </c>
      <c r="E1985" t="s">
        <v>80</v>
      </c>
      <c r="F1985" t="s">
        <v>26</v>
      </c>
      <c r="G1985" t="s">
        <v>2784</v>
      </c>
      <c r="H1985" t="s">
        <v>604</v>
      </c>
      <c r="I1985">
        <v>85023</v>
      </c>
      <c r="J1985" t="s">
        <v>29</v>
      </c>
      <c r="K1985" t="s">
        <v>6292</v>
      </c>
      <c r="L1985" t="s">
        <v>74</v>
      </c>
      <c r="M1985" t="s">
        <v>146</v>
      </c>
      <c r="N1985" t="s">
        <v>6293</v>
      </c>
      <c r="O1985">
        <v>191.97</v>
      </c>
      <c r="P1985">
        <v>7</v>
      </c>
      <c r="Q1985">
        <v>0.2</v>
      </c>
      <c r="R1985">
        <v>16.8</v>
      </c>
      <c r="S1985" s="1">
        <v>42313</v>
      </c>
      <c r="T1985">
        <v>2015</v>
      </c>
      <c r="U1985" s="1">
        <v>42313</v>
      </c>
    </row>
    <row r="1986" spans="1:21" x14ac:dyDescent="0.3">
      <c r="A1986" t="s">
        <v>6294</v>
      </c>
      <c r="B1986" t="s">
        <v>114</v>
      </c>
      <c r="C1986" t="s">
        <v>3017</v>
      </c>
      <c r="D1986" t="s">
        <v>3018</v>
      </c>
      <c r="E1986" t="s">
        <v>80</v>
      </c>
      <c r="F1986" t="s">
        <v>26</v>
      </c>
      <c r="G1986" t="s">
        <v>1774</v>
      </c>
      <c r="H1986" t="s">
        <v>28</v>
      </c>
      <c r="I1986">
        <v>95123</v>
      </c>
      <c r="J1986" t="s">
        <v>29</v>
      </c>
      <c r="K1986" t="s">
        <v>127</v>
      </c>
      <c r="L1986" t="s">
        <v>31</v>
      </c>
      <c r="M1986" t="s">
        <v>51</v>
      </c>
      <c r="N1986" t="s">
        <v>128</v>
      </c>
      <c r="O1986">
        <v>13.85</v>
      </c>
      <c r="P1986">
        <v>3</v>
      </c>
      <c r="Q1986">
        <v>0.2</v>
      </c>
      <c r="R1986">
        <v>5.19</v>
      </c>
      <c r="S1986" s="1">
        <v>42068</v>
      </c>
      <c r="T1986">
        <v>2015</v>
      </c>
      <c r="U1986" s="1">
        <v>42160</v>
      </c>
    </row>
    <row r="1987" spans="1:21" x14ac:dyDescent="0.3">
      <c r="A1987" t="s">
        <v>6295</v>
      </c>
      <c r="B1987" t="s">
        <v>35</v>
      </c>
      <c r="C1987" t="s">
        <v>6296</v>
      </c>
      <c r="D1987" t="s">
        <v>6297</v>
      </c>
      <c r="E1987" t="s">
        <v>38</v>
      </c>
      <c r="F1987" t="s">
        <v>26</v>
      </c>
      <c r="G1987" t="s">
        <v>199</v>
      </c>
      <c r="H1987" t="s">
        <v>200</v>
      </c>
      <c r="I1987">
        <v>19140</v>
      </c>
      <c r="J1987" t="s">
        <v>126</v>
      </c>
      <c r="K1987" t="s">
        <v>2650</v>
      </c>
      <c r="L1987" t="s">
        <v>31</v>
      </c>
      <c r="M1987" t="s">
        <v>60</v>
      </c>
      <c r="N1987" t="s">
        <v>2651</v>
      </c>
      <c r="O1987">
        <v>577.58000000000004</v>
      </c>
      <c r="P1987">
        <v>6</v>
      </c>
      <c r="Q1987">
        <v>0.2</v>
      </c>
      <c r="R1987">
        <v>43.32</v>
      </c>
      <c r="S1987" s="1">
        <v>42288</v>
      </c>
      <c r="T1987">
        <v>2015</v>
      </c>
      <c r="U1987" s="1">
        <v>42322</v>
      </c>
    </row>
    <row r="1988" spans="1:21" x14ac:dyDescent="0.3">
      <c r="A1988" t="s">
        <v>6298</v>
      </c>
      <c r="B1988" t="s">
        <v>35</v>
      </c>
      <c r="C1988" t="s">
        <v>6299</v>
      </c>
      <c r="D1988" t="s">
        <v>6300</v>
      </c>
      <c r="E1988" t="s">
        <v>80</v>
      </c>
      <c r="F1988" t="s">
        <v>26</v>
      </c>
      <c r="G1988" t="s">
        <v>117</v>
      </c>
      <c r="H1988" t="s">
        <v>118</v>
      </c>
      <c r="I1988">
        <v>22153</v>
      </c>
      <c r="J1988" t="s">
        <v>41</v>
      </c>
      <c r="K1988" t="s">
        <v>2214</v>
      </c>
      <c r="L1988" t="s">
        <v>91</v>
      </c>
      <c r="M1988" t="s">
        <v>184</v>
      </c>
      <c r="N1988" t="s">
        <v>2215</v>
      </c>
      <c r="O1988">
        <v>151.96</v>
      </c>
      <c r="P1988">
        <v>4</v>
      </c>
      <c r="Q1988">
        <v>0</v>
      </c>
      <c r="R1988">
        <v>36.47</v>
      </c>
      <c r="S1988" s="1">
        <v>42154</v>
      </c>
      <c r="T1988">
        <v>2015</v>
      </c>
      <c r="U1988" s="1">
        <v>42154</v>
      </c>
    </row>
    <row r="1989" spans="1:21" x14ac:dyDescent="0.3">
      <c r="A1989" t="s">
        <v>6301</v>
      </c>
      <c r="B1989" t="s">
        <v>35</v>
      </c>
      <c r="C1989" t="s">
        <v>2890</v>
      </c>
      <c r="D1989" t="s">
        <v>2891</v>
      </c>
      <c r="E1989" t="s">
        <v>25</v>
      </c>
      <c r="F1989" t="s">
        <v>26</v>
      </c>
      <c r="G1989" t="s">
        <v>6302</v>
      </c>
      <c r="H1989" t="s">
        <v>487</v>
      </c>
      <c r="I1989">
        <v>80020</v>
      </c>
      <c r="J1989" t="s">
        <v>29</v>
      </c>
      <c r="K1989" t="s">
        <v>1244</v>
      </c>
      <c r="L1989" t="s">
        <v>74</v>
      </c>
      <c r="M1989" t="s">
        <v>157</v>
      </c>
      <c r="N1989" t="s">
        <v>1245</v>
      </c>
      <c r="O1989">
        <v>68.430000000000007</v>
      </c>
      <c r="P1989">
        <v>7</v>
      </c>
      <c r="Q1989">
        <v>0.2</v>
      </c>
      <c r="R1989">
        <v>8.5500000000000007</v>
      </c>
      <c r="S1989" s="1">
        <v>42635</v>
      </c>
      <c r="T1989">
        <v>2016</v>
      </c>
      <c r="U1989" s="1">
        <v>42640</v>
      </c>
    </row>
    <row r="1990" spans="1:21" x14ac:dyDescent="0.3">
      <c r="A1990" t="s">
        <v>6303</v>
      </c>
      <c r="B1990" t="s">
        <v>22</v>
      </c>
      <c r="C1990" t="s">
        <v>443</v>
      </c>
      <c r="D1990" t="s">
        <v>444</v>
      </c>
      <c r="E1990" t="s">
        <v>80</v>
      </c>
      <c r="F1990" t="s">
        <v>26</v>
      </c>
      <c r="G1990" t="s">
        <v>39</v>
      </c>
      <c r="H1990" t="s">
        <v>925</v>
      </c>
      <c r="I1990">
        <v>3301</v>
      </c>
      <c r="J1990" t="s">
        <v>126</v>
      </c>
      <c r="K1990" t="s">
        <v>2719</v>
      </c>
      <c r="L1990" t="s">
        <v>31</v>
      </c>
      <c r="M1990" t="s">
        <v>43</v>
      </c>
      <c r="N1990" t="s">
        <v>2720</v>
      </c>
      <c r="O1990">
        <v>184.66</v>
      </c>
      <c r="P1990">
        <v>7</v>
      </c>
      <c r="Q1990">
        <v>0</v>
      </c>
      <c r="R1990">
        <v>84.94</v>
      </c>
      <c r="S1990" s="1">
        <v>42075</v>
      </c>
      <c r="T1990">
        <v>2015</v>
      </c>
      <c r="U1990" s="1">
        <v>42136</v>
      </c>
    </row>
    <row r="1991" spans="1:21" x14ac:dyDescent="0.3">
      <c r="A1991" t="s">
        <v>6304</v>
      </c>
      <c r="B1991" t="s">
        <v>114</v>
      </c>
      <c r="C1991" t="s">
        <v>5591</v>
      </c>
      <c r="D1991" t="s">
        <v>5592</v>
      </c>
      <c r="E1991" t="s">
        <v>25</v>
      </c>
      <c r="F1991" t="s">
        <v>26</v>
      </c>
      <c r="G1991" t="s">
        <v>3177</v>
      </c>
      <c r="H1991" t="s">
        <v>1508</v>
      </c>
      <c r="I1991">
        <v>68025</v>
      </c>
      <c r="J1991" t="s">
        <v>58</v>
      </c>
      <c r="K1991" t="s">
        <v>411</v>
      </c>
      <c r="L1991" t="s">
        <v>91</v>
      </c>
      <c r="M1991" t="s">
        <v>92</v>
      </c>
      <c r="N1991" t="s">
        <v>412</v>
      </c>
      <c r="O1991">
        <v>79.959999999999994</v>
      </c>
      <c r="P1991">
        <v>4</v>
      </c>
      <c r="Q1991">
        <v>0</v>
      </c>
      <c r="R1991">
        <v>22.39</v>
      </c>
      <c r="S1991" s="1">
        <v>42862</v>
      </c>
      <c r="T1991">
        <v>2017</v>
      </c>
      <c r="U1991" s="1">
        <v>42923</v>
      </c>
    </row>
    <row r="1992" spans="1:21" x14ac:dyDescent="0.3">
      <c r="A1992" t="s">
        <v>6305</v>
      </c>
      <c r="B1992" t="s">
        <v>724</v>
      </c>
      <c r="C1992" t="s">
        <v>2004</v>
      </c>
      <c r="D1992" t="s">
        <v>2005</v>
      </c>
      <c r="E1992" t="s">
        <v>38</v>
      </c>
      <c r="F1992" t="s">
        <v>26</v>
      </c>
      <c r="G1992" t="s">
        <v>5055</v>
      </c>
      <c r="H1992" t="s">
        <v>28</v>
      </c>
      <c r="I1992">
        <v>91767</v>
      </c>
      <c r="J1992" t="s">
        <v>29</v>
      </c>
      <c r="K1992" t="s">
        <v>1859</v>
      </c>
      <c r="L1992" t="s">
        <v>74</v>
      </c>
      <c r="M1992" t="s">
        <v>157</v>
      </c>
      <c r="N1992" t="s">
        <v>1860</v>
      </c>
      <c r="O1992">
        <v>31.56</v>
      </c>
      <c r="P1992">
        <v>3</v>
      </c>
      <c r="Q1992">
        <v>0</v>
      </c>
      <c r="R1992">
        <v>10.41</v>
      </c>
      <c r="S1992" s="1">
        <v>42229</v>
      </c>
      <c r="T1992">
        <v>2015</v>
      </c>
      <c r="U1992" s="1">
        <v>42229</v>
      </c>
    </row>
    <row r="1993" spans="1:21" x14ac:dyDescent="0.3">
      <c r="A1993" t="s">
        <v>6306</v>
      </c>
      <c r="B1993" t="s">
        <v>35</v>
      </c>
      <c r="C1993" t="s">
        <v>6307</v>
      </c>
      <c r="D1993" t="s">
        <v>6308</v>
      </c>
      <c r="E1993" t="s">
        <v>80</v>
      </c>
      <c r="F1993" t="s">
        <v>26</v>
      </c>
      <c r="G1993" t="s">
        <v>199</v>
      </c>
      <c r="H1993" t="s">
        <v>200</v>
      </c>
      <c r="I1993">
        <v>19120</v>
      </c>
      <c r="J1993" t="s">
        <v>126</v>
      </c>
      <c r="K1993" t="s">
        <v>2699</v>
      </c>
      <c r="L1993" t="s">
        <v>31</v>
      </c>
      <c r="M1993" t="s">
        <v>350</v>
      </c>
      <c r="N1993" t="s">
        <v>2700</v>
      </c>
      <c r="O1993">
        <v>9.65</v>
      </c>
      <c r="P1993">
        <v>6</v>
      </c>
      <c r="Q1993">
        <v>0.2</v>
      </c>
      <c r="R1993">
        <v>3.5</v>
      </c>
      <c r="S1993" s="1">
        <v>42557</v>
      </c>
      <c r="T1993">
        <v>2016</v>
      </c>
      <c r="U1993" s="1">
        <v>42680</v>
      </c>
    </row>
    <row r="1994" spans="1:21" x14ac:dyDescent="0.3">
      <c r="A1994" t="s">
        <v>6309</v>
      </c>
      <c r="B1994" t="s">
        <v>114</v>
      </c>
      <c r="C1994" t="s">
        <v>3100</v>
      </c>
      <c r="D1994" t="s">
        <v>3101</v>
      </c>
      <c r="E1994" t="s">
        <v>80</v>
      </c>
      <c r="F1994" t="s">
        <v>26</v>
      </c>
      <c r="G1994" t="s">
        <v>581</v>
      </c>
      <c r="H1994" t="s">
        <v>110</v>
      </c>
      <c r="I1994">
        <v>48234</v>
      </c>
      <c r="J1994" t="s">
        <v>58</v>
      </c>
      <c r="K1994" t="s">
        <v>2668</v>
      </c>
      <c r="L1994" t="s">
        <v>31</v>
      </c>
      <c r="M1994" t="s">
        <v>60</v>
      </c>
      <c r="N1994" t="s">
        <v>2669</v>
      </c>
      <c r="O1994">
        <v>53.72</v>
      </c>
      <c r="P1994">
        <v>4</v>
      </c>
      <c r="Q1994">
        <v>0</v>
      </c>
      <c r="R1994">
        <v>13.97</v>
      </c>
      <c r="S1994" s="1">
        <v>42973</v>
      </c>
      <c r="T1994">
        <v>2017</v>
      </c>
      <c r="U1994" s="1">
        <v>42974</v>
      </c>
    </row>
    <row r="1995" spans="1:21" x14ac:dyDescent="0.3">
      <c r="A1995" t="s">
        <v>6310</v>
      </c>
      <c r="B1995" t="s">
        <v>114</v>
      </c>
      <c r="C1995" t="s">
        <v>4961</v>
      </c>
      <c r="D1995" t="s">
        <v>4962</v>
      </c>
      <c r="E1995" t="s">
        <v>25</v>
      </c>
      <c r="F1995" t="s">
        <v>26</v>
      </c>
      <c r="G1995" t="s">
        <v>451</v>
      </c>
      <c r="H1995" t="s">
        <v>103</v>
      </c>
      <c r="I1995">
        <v>33142</v>
      </c>
      <c r="J1995" t="s">
        <v>41</v>
      </c>
      <c r="K1995" t="s">
        <v>2531</v>
      </c>
      <c r="L1995" t="s">
        <v>31</v>
      </c>
      <c r="M1995" t="s">
        <v>43</v>
      </c>
      <c r="N1995" t="s">
        <v>2532</v>
      </c>
      <c r="O1995">
        <v>31.01</v>
      </c>
      <c r="P1995">
        <v>1</v>
      </c>
      <c r="Q1995">
        <v>0.2</v>
      </c>
      <c r="R1995">
        <v>11.24</v>
      </c>
      <c r="S1995" s="1">
        <v>42608</v>
      </c>
      <c r="T1995">
        <v>2016</v>
      </c>
      <c r="U1995" s="1">
        <v>42610</v>
      </c>
    </row>
    <row r="1996" spans="1:21" x14ac:dyDescent="0.3">
      <c r="A1996" t="s">
        <v>6311</v>
      </c>
      <c r="B1996" t="s">
        <v>724</v>
      </c>
      <c r="C1996" t="s">
        <v>2525</v>
      </c>
      <c r="D1996" t="s">
        <v>2526</v>
      </c>
      <c r="E1996" t="s">
        <v>38</v>
      </c>
      <c r="F1996" t="s">
        <v>26</v>
      </c>
      <c r="G1996" t="s">
        <v>39</v>
      </c>
      <c r="H1996" t="s">
        <v>28</v>
      </c>
      <c r="I1996">
        <v>94521</v>
      </c>
      <c r="J1996" t="s">
        <v>29</v>
      </c>
      <c r="K1996" t="s">
        <v>6312</v>
      </c>
      <c r="L1996" t="s">
        <v>31</v>
      </c>
      <c r="M1996" t="s">
        <v>51</v>
      </c>
      <c r="N1996" t="s">
        <v>6313</v>
      </c>
      <c r="O1996">
        <v>61.12</v>
      </c>
      <c r="P1996">
        <v>5</v>
      </c>
      <c r="Q1996">
        <v>0.2</v>
      </c>
      <c r="R1996">
        <v>22.16</v>
      </c>
      <c r="S1996" s="1">
        <v>42692</v>
      </c>
      <c r="T1996">
        <v>2016</v>
      </c>
      <c r="U1996" s="1">
        <v>42692</v>
      </c>
    </row>
    <row r="1997" spans="1:21" x14ac:dyDescent="0.3">
      <c r="A1997" t="s">
        <v>6314</v>
      </c>
      <c r="B1997" t="s">
        <v>35</v>
      </c>
      <c r="C1997" t="s">
        <v>2312</v>
      </c>
      <c r="D1997" t="s">
        <v>2313</v>
      </c>
      <c r="E1997" t="s">
        <v>38</v>
      </c>
      <c r="F1997" t="s">
        <v>26</v>
      </c>
      <c r="G1997" t="s">
        <v>6315</v>
      </c>
      <c r="H1997" t="s">
        <v>89</v>
      </c>
      <c r="I1997">
        <v>60090</v>
      </c>
      <c r="J1997" t="s">
        <v>58</v>
      </c>
      <c r="K1997" t="s">
        <v>4992</v>
      </c>
      <c r="L1997" t="s">
        <v>31</v>
      </c>
      <c r="M1997" t="s">
        <v>227</v>
      </c>
      <c r="N1997" t="s">
        <v>4993</v>
      </c>
      <c r="O1997">
        <v>121.54</v>
      </c>
      <c r="P1997">
        <v>4</v>
      </c>
      <c r="Q1997">
        <v>0.2</v>
      </c>
      <c r="R1997">
        <v>15.19</v>
      </c>
      <c r="S1997" s="1">
        <v>42939</v>
      </c>
      <c r="T1997">
        <v>2017</v>
      </c>
      <c r="U1997" s="1">
        <v>42944</v>
      </c>
    </row>
    <row r="1998" spans="1:21" x14ac:dyDescent="0.3">
      <c r="A1998" t="s">
        <v>6316</v>
      </c>
      <c r="B1998" t="s">
        <v>35</v>
      </c>
      <c r="C1998" t="s">
        <v>4881</v>
      </c>
      <c r="D1998" t="s">
        <v>4882</v>
      </c>
      <c r="E1998" t="s">
        <v>80</v>
      </c>
      <c r="F1998" t="s">
        <v>26</v>
      </c>
      <c r="G1998" t="s">
        <v>3144</v>
      </c>
      <c r="H1998" t="s">
        <v>28</v>
      </c>
      <c r="I1998">
        <v>95823</v>
      </c>
      <c r="J1998" t="s">
        <v>29</v>
      </c>
      <c r="K1998" t="s">
        <v>6317</v>
      </c>
      <c r="L1998" t="s">
        <v>74</v>
      </c>
      <c r="M1998" t="s">
        <v>157</v>
      </c>
      <c r="N1998" t="s">
        <v>6318</v>
      </c>
      <c r="O1998">
        <v>60.84</v>
      </c>
      <c r="P1998">
        <v>3</v>
      </c>
      <c r="Q1998">
        <v>0</v>
      </c>
      <c r="R1998">
        <v>19.47</v>
      </c>
      <c r="S1998" s="1">
        <v>42266</v>
      </c>
      <c r="T1998">
        <v>2015</v>
      </c>
      <c r="U1998" s="1">
        <v>42270</v>
      </c>
    </row>
    <row r="1999" spans="1:21" x14ac:dyDescent="0.3">
      <c r="A1999" t="s">
        <v>6319</v>
      </c>
      <c r="B1999" t="s">
        <v>35</v>
      </c>
      <c r="C1999" t="s">
        <v>671</v>
      </c>
      <c r="D1999" t="s">
        <v>672</v>
      </c>
      <c r="E1999" t="s">
        <v>38</v>
      </c>
      <c r="F1999" t="s">
        <v>26</v>
      </c>
      <c r="G1999" t="s">
        <v>117</v>
      </c>
      <c r="H1999" t="s">
        <v>1945</v>
      </c>
      <c r="I1999">
        <v>97477</v>
      </c>
      <c r="J1999" t="s">
        <v>29</v>
      </c>
      <c r="K1999" t="s">
        <v>6320</v>
      </c>
      <c r="L1999" t="s">
        <v>31</v>
      </c>
      <c r="M1999" t="s">
        <v>171</v>
      </c>
      <c r="N1999" t="s">
        <v>6321</v>
      </c>
      <c r="O1999">
        <v>35.21</v>
      </c>
      <c r="P1999">
        <v>1</v>
      </c>
      <c r="Q1999">
        <v>0.2</v>
      </c>
      <c r="R1999">
        <v>2.64</v>
      </c>
      <c r="S1999" s="1">
        <v>42108</v>
      </c>
      <c r="T1999">
        <v>2015</v>
      </c>
      <c r="U1999" s="1">
        <v>42112</v>
      </c>
    </row>
    <row r="2000" spans="1:21" x14ac:dyDescent="0.3">
      <c r="A2000" t="s">
        <v>6322</v>
      </c>
      <c r="B2000" t="s">
        <v>22</v>
      </c>
      <c r="C2000" t="s">
        <v>571</v>
      </c>
      <c r="D2000" t="s">
        <v>572</v>
      </c>
      <c r="E2000" t="s">
        <v>25</v>
      </c>
      <c r="F2000" t="s">
        <v>26</v>
      </c>
      <c r="G2000" t="s">
        <v>6323</v>
      </c>
      <c r="H2000" t="s">
        <v>82</v>
      </c>
      <c r="I2000">
        <v>76063</v>
      </c>
      <c r="J2000" t="s">
        <v>58</v>
      </c>
      <c r="K2000" t="s">
        <v>3531</v>
      </c>
      <c r="L2000" t="s">
        <v>31</v>
      </c>
      <c r="M2000" t="s">
        <v>43</v>
      </c>
      <c r="N2000" t="s">
        <v>3532</v>
      </c>
      <c r="O2000">
        <v>41.47</v>
      </c>
      <c r="P2000">
        <v>8</v>
      </c>
      <c r="Q2000">
        <v>0.2</v>
      </c>
      <c r="R2000">
        <v>14.52</v>
      </c>
      <c r="S2000" s="1">
        <v>42952</v>
      </c>
      <c r="T2000">
        <v>2017</v>
      </c>
      <c r="U2000" s="1">
        <v>43044</v>
      </c>
    </row>
    <row r="2001" spans="1:21" x14ac:dyDescent="0.3">
      <c r="A2001" t="s">
        <v>6324</v>
      </c>
      <c r="B2001" t="s">
        <v>35</v>
      </c>
      <c r="C2001" t="s">
        <v>1729</v>
      </c>
      <c r="D2001" t="s">
        <v>1730</v>
      </c>
      <c r="E2001" t="s">
        <v>38</v>
      </c>
      <c r="F2001" t="s">
        <v>26</v>
      </c>
      <c r="G2001" t="s">
        <v>3498</v>
      </c>
      <c r="H2001" t="s">
        <v>567</v>
      </c>
      <c r="I2001">
        <v>72401</v>
      </c>
      <c r="J2001" t="s">
        <v>41</v>
      </c>
      <c r="K2001" t="s">
        <v>5578</v>
      </c>
      <c r="L2001" t="s">
        <v>31</v>
      </c>
      <c r="M2001" t="s">
        <v>43</v>
      </c>
      <c r="N2001" t="s">
        <v>5579</v>
      </c>
      <c r="O2001">
        <v>239.5</v>
      </c>
      <c r="P2001">
        <v>5</v>
      </c>
      <c r="Q2001">
        <v>0</v>
      </c>
      <c r="R2001">
        <v>114.96</v>
      </c>
      <c r="S2001" s="1">
        <v>42469</v>
      </c>
      <c r="T2001">
        <v>2016</v>
      </c>
      <c r="U2001" s="1">
        <v>42622</v>
      </c>
    </row>
    <row r="2002" spans="1:21" x14ac:dyDescent="0.3">
      <c r="A2002" t="s">
        <v>6325</v>
      </c>
      <c r="B2002" t="s">
        <v>114</v>
      </c>
      <c r="C2002" t="s">
        <v>734</v>
      </c>
      <c r="D2002" t="s">
        <v>735</v>
      </c>
      <c r="E2002" t="s">
        <v>38</v>
      </c>
      <c r="F2002" t="s">
        <v>26</v>
      </c>
      <c r="G2002" t="s">
        <v>1630</v>
      </c>
      <c r="H2002" t="s">
        <v>118</v>
      </c>
      <c r="I2002">
        <v>23464</v>
      </c>
      <c r="J2002" t="s">
        <v>41</v>
      </c>
      <c r="K2002" t="s">
        <v>4181</v>
      </c>
      <c r="L2002" t="s">
        <v>31</v>
      </c>
      <c r="M2002" t="s">
        <v>446</v>
      </c>
      <c r="N2002" t="s">
        <v>4182</v>
      </c>
      <c r="O2002">
        <v>34.200000000000003</v>
      </c>
      <c r="P2002">
        <v>5</v>
      </c>
      <c r="Q2002">
        <v>0</v>
      </c>
      <c r="R2002">
        <v>9.23</v>
      </c>
      <c r="S2002" s="1">
        <v>41778</v>
      </c>
      <c r="T2002">
        <v>2014</v>
      </c>
      <c r="U2002" s="1">
        <v>41781</v>
      </c>
    </row>
    <row r="2003" spans="1:21" x14ac:dyDescent="0.3">
      <c r="A2003" t="s">
        <v>6326</v>
      </c>
      <c r="B2003" t="s">
        <v>114</v>
      </c>
      <c r="C2003" t="s">
        <v>4059</v>
      </c>
      <c r="D2003" t="s">
        <v>4060</v>
      </c>
      <c r="E2003" t="s">
        <v>38</v>
      </c>
      <c r="F2003" t="s">
        <v>26</v>
      </c>
      <c r="G2003" t="s">
        <v>2655</v>
      </c>
      <c r="H2003" t="s">
        <v>118</v>
      </c>
      <c r="I2003">
        <v>23320</v>
      </c>
      <c r="J2003" t="s">
        <v>41</v>
      </c>
      <c r="K2003" t="s">
        <v>6327</v>
      </c>
      <c r="L2003" t="s">
        <v>31</v>
      </c>
      <c r="M2003" t="s">
        <v>171</v>
      </c>
      <c r="N2003" t="s">
        <v>6328</v>
      </c>
      <c r="O2003">
        <v>197.72</v>
      </c>
      <c r="P2003">
        <v>4</v>
      </c>
      <c r="Q2003">
        <v>0</v>
      </c>
      <c r="R2003">
        <v>55.36</v>
      </c>
      <c r="S2003" s="1">
        <v>42046</v>
      </c>
      <c r="T2003">
        <v>2015</v>
      </c>
      <c r="U2003" s="1">
        <v>42135</v>
      </c>
    </row>
    <row r="2004" spans="1:21" x14ac:dyDescent="0.3">
      <c r="A2004" t="s">
        <v>6329</v>
      </c>
      <c r="B2004" t="s">
        <v>35</v>
      </c>
      <c r="C2004" t="s">
        <v>661</v>
      </c>
      <c r="D2004" t="s">
        <v>662</v>
      </c>
      <c r="E2004" t="s">
        <v>38</v>
      </c>
      <c r="F2004" t="s">
        <v>26</v>
      </c>
      <c r="G2004" t="s">
        <v>132</v>
      </c>
      <c r="H2004" t="s">
        <v>493</v>
      </c>
      <c r="I2004">
        <v>39212</v>
      </c>
      <c r="J2004" t="s">
        <v>41</v>
      </c>
      <c r="K2004" t="s">
        <v>6330</v>
      </c>
      <c r="L2004" t="s">
        <v>31</v>
      </c>
      <c r="M2004" t="s">
        <v>350</v>
      </c>
      <c r="N2004" t="s">
        <v>589</v>
      </c>
      <c r="O2004">
        <v>11.68</v>
      </c>
      <c r="P2004">
        <v>4</v>
      </c>
      <c r="Q2004">
        <v>0</v>
      </c>
      <c r="R2004">
        <v>5.26</v>
      </c>
      <c r="S2004" s="1">
        <v>43032</v>
      </c>
      <c r="T2004">
        <v>2017</v>
      </c>
      <c r="U2004" s="1">
        <v>43038</v>
      </c>
    </row>
    <row r="2005" spans="1:21" x14ac:dyDescent="0.3">
      <c r="A2005" t="s">
        <v>6331</v>
      </c>
      <c r="B2005" t="s">
        <v>35</v>
      </c>
      <c r="C2005" t="s">
        <v>623</v>
      </c>
      <c r="D2005" t="s">
        <v>624</v>
      </c>
      <c r="E2005" t="s">
        <v>38</v>
      </c>
      <c r="F2005" t="s">
        <v>26</v>
      </c>
      <c r="G2005" t="s">
        <v>6332</v>
      </c>
      <c r="H2005" t="s">
        <v>28</v>
      </c>
      <c r="I2005">
        <v>95695</v>
      </c>
      <c r="J2005" t="s">
        <v>29</v>
      </c>
      <c r="K2005" t="s">
        <v>3385</v>
      </c>
      <c r="L2005" t="s">
        <v>91</v>
      </c>
      <c r="M2005" t="s">
        <v>92</v>
      </c>
      <c r="N2005" t="s">
        <v>3386</v>
      </c>
      <c r="O2005">
        <v>239.98</v>
      </c>
      <c r="P2005">
        <v>2</v>
      </c>
      <c r="Q2005">
        <v>0.2</v>
      </c>
      <c r="R2005">
        <v>24</v>
      </c>
      <c r="S2005" s="1">
        <v>42631</v>
      </c>
      <c r="T2005">
        <v>2016</v>
      </c>
      <c r="U2005" s="1">
        <v>42635</v>
      </c>
    </row>
    <row r="2006" spans="1:21" x14ac:dyDescent="0.3">
      <c r="A2006" t="s">
        <v>6333</v>
      </c>
      <c r="B2006" t="s">
        <v>35</v>
      </c>
      <c r="C2006" t="s">
        <v>1402</v>
      </c>
      <c r="D2006" t="s">
        <v>1403</v>
      </c>
      <c r="E2006" t="s">
        <v>25</v>
      </c>
      <c r="F2006" t="s">
        <v>26</v>
      </c>
      <c r="G2006" t="s">
        <v>27</v>
      </c>
      <c r="H2006" t="s">
        <v>28</v>
      </c>
      <c r="I2006">
        <v>90049</v>
      </c>
      <c r="J2006" t="s">
        <v>29</v>
      </c>
      <c r="K2006" t="s">
        <v>2749</v>
      </c>
      <c r="L2006" t="s">
        <v>31</v>
      </c>
      <c r="M2006" t="s">
        <v>227</v>
      </c>
      <c r="N2006" t="s">
        <v>2750</v>
      </c>
      <c r="O2006">
        <v>5.76</v>
      </c>
      <c r="P2006">
        <v>2</v>
      </c>
      <c r="Q2006">
        <v>0</v>
      </c>
      <c r="R2006">
        <v>1.67</v>
      </c>
      <c r="S2006" s="1">
        <v>42604</v>
      </c>
      <c r="T2006">
        <v>2016</v>
      </c>
      <c r="U2006" s="1">
        <v>42611</v>
      </c>
    </row>
    <row r="2007" spans="1:21" x14ac:dyDescent="0.3">
      <c r="A2007" t="s">
        <v>6334</v>
      </c>
      <c r="B2007" t="s">
        <v>114</v>
      </c>
      <c r="C2007" t="s">
        <v>535</v>
      </c>
      <c r="D2007" t="s">
        <v>536</v>
      </c>
      <c r="E2007" t="s">
        <v>25</v>
      </c>
      <c r="F2007" t="s">
        <v>26</v>
      </c>
      <c r="G2007" t="s">
        <v>6335</v>
      </c>
      <c r="H2007" t="s">
        <v>82</v>
      </c>
      <c r="I2007">
        <v>79424</v>
      </c>
      <c r="J2007" t="s">
        <v>58</v>
      </c>
      <c r="K2007" t="s">
        <v>6177</v>
      </c>
      <c r="L2007" t="s">
        <v>31</v>
      </c>
      <c r="M2007" t="s">
        <v>43</v>
      </c>
      <c r="N2007" t="s">
        <v>6178</v>
      </c>
      <c r="O2007">
        <v>9.25</v>
      </c>
      <c r="P2007">
        <v>2</v>
      </c>
      <c r="Q2007">
        <v>0.2</v>
      </c>
      <c r="R2007">
        <v>3.35</v>
      </c>
      <c r="S2007" s="1">
        <v>43001</v>
      </c>
      <c r="T2007">
        <v>2017</v>
      </c>
      <c r="U2007" s="1">
        <v>43003</v>
      </c>
    </row>
    <row r="2008" spans="1:21" x14ac:dyDescent="0.3">
      <c r="A2008" t="s">
        <v>6336</v>
      </c>
      <c r="B2008" t="s">
        <v>35</v>
      </c>
      <c r="C2008" t="s">
        <v>5089</v>
      </c>
      <c r="D2008" t="s">
        <v>5090</v>
      </c>
      <c r="E2008" t="s">
        <v>38</v>
      </c>
      <c r="F2008" t="s">
        <v>26</v>
      </c>
      <c r="G2008" t="s">
        <v>581</v>
      </c>
      <c r="H2008" t="s">
        <v>110</v>
      </c>
      <c r="I2008">
        <v>48227</v>
      </c>
      <c r="J2008" t="s">
        <v>58</v>
      </c>
      <c r="K2008" t="s">
        <v>6337</v>
      </c>
      <c r="L2008" t="s">
        <v>31</v>
      </c>
      <c r="M2008" t="s">
        <v>51</v>
      </c>
      <c r="N2008" t="s">
        <v>6338</v>
      </c>
      <c r="O2008">
        <v>14.67</v>
      </c>
      <c r="P2008">
        <v>3</v>
      </c>
      <c r="Q2008">
        <v>0</v>
      </c>
      <c r="R2008">
        <v>6.75</v>
      </c>
      <c r="S2008" s="1">
        <v>41966</v>
      </c>
      <c r="T2008">
        <v>2014</v>
      </c>
      <c r="U2008" s="1">
        <v>41970</v>
      </c>
    </row>
    <row r="2009" spans="1:21" x14ac:dyDescent="0.3">
      <c r="A2009" t="s">
        <v>6339</v>
      </c>
      <c r="B2009" t="s">
        <v>35</v>
      </c>
      <c r="C2009" t="s">
        <v>3109</v>
      </c>
      <c r="D2009" t="s">
        <v>3110</v>
      </c>
      <c r="E2009" t="s">
        <v>38</v>
      </c>
      <c r="F2009" t="s">
        <v>26</v>
      </c>
      <c r="G2009" t="s">
        <v>695</v>
      </c>
      <c r="H2009" t="s">
        <v>169</v>
      </c>
      <c r="I2009">
        <v>55407</v>
      </c>
      <c r="J2009" t="s">
        <v>58</v>
      </c>
      <c r="K2009" t="s">
        <v>6340</v>
      </c>
      <c r="L2009" t="s">
        <v>31</v>
      </c>
      <c r="M2009" t="s">
        <v>171</v>
      </c>
      <c r="N2009" t="s">
        <v>6341</v>
      </c>
      <c r="O2009">
        <v>90.64</v>
      </c>
      <c r="P2009">
        <v>8</v>
      </c>
      <c r="Q2009">
        <v>0</v>
      </c>
      <c r="R2009">
        <v>38.979999999999997</v>
      </c>
      <c r="S2009" s="1">
        <v>42779</v>
      </c>
      <c r="T2009">
        <v>2017</v>
      </c>
      <c r="U2009" s="1">
        <v>42783</v>
      </c>
    </row>
    <row r="2010" spans="1:21" x14ac:dyDescent="0.3">
      <c r="A2010" t="s">
        <v>6342</v>
      </c>
      <c r="B2010" t="s">
        <v>22</v>
      </c>
      <c r="C2010" t="s">
        <v>1553</v>
      </c>
      <c r="D2010" t="s">
        <v>1554</v>
      </c>
      <c r="E2010" t="s">
        <v>38</v>
      </c>
      <c r="F2010" t="s">
        <v>26</v>
      </c>
      <c r="G2010" t="s">
        <v>27</v>
      </c>
      <c r="H2010" t="s">
        <v>28</v>
      </c>
      <c r="I2010">
        <v>90032</v>
      </c>
      <c r="J2010" t="s">
        <v>29</v>
      </c>
      <c r="K2010" t="s">
        <v>6177</v>
      </c>
      <c r="L2010" t="s">
        <v>31</v>
      </c>
      <c r="M2010" t="s">
        <v>43</v>
      </c>
      <c r="N2010" t="s">
        <v>6178</v>
      </c>
      <c r="O2010">
        <v>11.56</v>
      </c>
      <c r="P2010">
        <v>2</v>
      </c>
      <c r="Q2010">
        <v>0</v>
      </c>
      <c r="R2010">
        <v>5.66</v>
      </c>
      <c r="S2010" s="1">
        <v>43080</v>
      </c>
      <c r="T2010">
        <v>2017</v>
      </c>
      <c r="U2010" s="1">
        <v>43080</v>
      </c>
    </row>
    <row r="2011" spans="1:21" x14ac:dyDescent="0.3">
      <c r="A2011" t="s">
        <v>6343</v>
      </c>
      <c r="B2011" t="s">
        <v>22</v>
      </c>
      <c r="C2011" t="s">
        <v>1458</v>
      </c>
      <c r="D2011" t="s">
        <v>1459</v>
      </c>
      <c r="E2011" t="s">
        <v>38</v>
      </c>
      <c r="F2011" t="s">
        <v>26</v>
      </c>
      <c r="G2011" t="s">
        <v>5055</v>
      </c>
      <c r="H2011" t="s">
        <v>28</v>
      </c>
      <c r="I2011">
        <v>91767</v>
      </c>
      <c r="J2011" t="s">
        <v>29</v>
      </c>
      <c r="K2011" t="s">
        <v>5796</v>
      </c>
      <c r="L2011" t="s">
        <v>31</v>
      </c>
      <c r="M2011" t="s">
        <v>32</v>
      </c>
      <c r="N2011" t="s">
        <v>5797</v>
      </c>
      <c r="O2011">
        <v>18.75</v>
      </c>
      <c r="P2011">
        <v>5</v>
      </c>
      <c r="Q2011">
        <v>0</v>
      </c>
      <c r="R2011">
        <v>9</v>
      </c>
      <c r="S2011" s="1">
        <v>41724</v>
      </c>
      <c r="T2011">
        <v>2014</v>
      </c>
      <c r="U2011" s="1">
        <v>41728</v>
      </c>
    </row>
    <row r="2012" spans="1:21" x14ac:dyDescent="0.3">
      <c r="A2012" t="s">
        <v>6344</v>
      </c>
      <c r="B2012" t="s">
        <v>35</v>
      </c>
      <c r="C2012" t="s">
        <v>1469</v>
      </c>
      <c r="D2012" t="s">
        <v>1470</v>
      </c>
      <c r="E2012" t="s">
        <v>38</v>
      </c>
      <c r="F2012" t="s">
        <v>26</v>
      </c>
      <c r="G2012" t="s">
        <v>162</v>
      </c>
      <c r="H2012" t="s">
        <v>28</v>
      </c>
      <c r="I2012">
        <v>94109</v>
      </c>
      <c r="J2012" t="s">
        <v>29</v>
      </c>
      <c r="K2012" t="s">
        <v>2738</v>
      </c>
      <c r="L2012" t="s">
        <v>31</v>
      </c>
      <c r="M2012" t="s">
        <v>60</v>
      </c>
      <c r="N2012" t="s">
        <v>2739</v>
      </c>
      <c r="O2012">
        <v>193.95</v>
      </c>
      <c r="P2012">
        <v>3</v>
      </c>
      <c r="Q2012">
        <v>0</v>
      </c>
      <c r="R2012">
        <v>9.6999999999999993</v>
      </c>
      <c r="S2012" s="1">
        <v>42978</v>
      </c>
      <c r="T2012">
        <v>2017</v>
      </c>
      <c r="U2012" s="1">
        <v>42978</v>
      </c>
    </row>
    <row r="2013" spans="1:21" x14ac:dyDescent="0.3">
      <c r="A2013" t="s">
        <v>6345</v>
      </c>
      <c r="B2013" t="s">
        <v>724</v>
      </c>
      <c r="C2013" t="s">
        <v>353</v>
      </c>
      <c r="D2013" t="s">
        <v>354</v>
      </c>
      <c r="E2013" t="s">
        <v>25</v>
      </c>
      <c r="F2013" t="s">
        <v>26</v>
      </c>
      <c r="G2013" t="s">
        <v>2954</v>
      </c>
      <c r="H2013" t="s">
        <v>28</v>
      </c>
      <c r="I2013">
        <v>92503</v>
      </c>
      <c r="J2013" t="s">
        <v>29</v>
      </c>
      <c r="K2013" t="s">
        <v>883</v>
      </c>
      <c r="L2013" t="s">
        <v>31</v>
      </c>
      <c r="M2013" t="s">
        <v>43</v>
      </c>
      <c r="N2013" t="s">
        <v>884</v>
      </c>
      <c r="O2013">
        <v>12.96</v>
      </c>
      <c r="P2013">
        <v>2</v>
      </c>
      <c r="Q2013">
        <v>0</v>
      </c>
      <c r="R2013">
        <v>6.22</v>
      </c>
      <c r="S2013" s="1">
        <v>42197</v>
      </c>
      <c r="T2013">
        <v>2015</v>
      </c>
      <c r="U2013" s="1">
        <v>42197</v>
      </c>
    </row>
    <row r="2014" spans="1:21" x14ac:dyDescent="0.3">
      <c r="A2014" t="s">
        <v>6346</v>
      </c>
      <c r="B2014" t="s">
        <v>35</v>
      </c>
      <c r="C2014" t="s">
        <v>6347</v>
      </c>
      <c r="D2014" t="s">
        <v>6348</v>
      </c>
      <c r="E2014" t="s">
        <v>38</v>
      </c>
      <c r="F2014" t="s">
        <v>26</v>
      </c>
      <c r="G2014" t="s">
        <v>4618</v>
      </c>
      <c r="H2014" t="s">
        <v>1250</v>
      </c>
      <c r="I2014">
        <v>35601</v>
      </c>
      <c r="J2014" t="s">
        <v>41</v>
      </c>
      <c r="K2014" t="s">
        <v>1426</v>
      </c>
      <c r="L2014" t="s">
        <v>31</v>
      </c>
      <c r="M2014" t="s">
        <v>32</v>
      </c>
      <c r="N2014" t="s">
        <v>1427</v>
      </c>
      <c r="O2014">
        <v>14.94</v>
      </c>
      <c r="P2014">
        <v>3</v>
      </c>
      <c r="Q2014">
        <v>0</v>
      </c>
      <c r="R2014">
        <v>6.87</v>
      </c>
      <c r="S2014" s="1">
        <v>42770</v>
      </c>
      <c r="T2014">
        <v>2017</v>
      </c>
      <c r="U2014" s="1">
        <v>42890</v>
      </c>
    </row>
    <row r="2015" spans="1:21" x14ac:dyDescent="0.3">
      <c r="A2015" t="s">
        <v>6349</v>
      </c>
      <c r="B2015" t="s">
        <v>114</v>
      </c>
      <c r="C2015" t="s">
        <v>3781</v>
      </c>
      <c r="D2015" t="s">
        <v>3782</v>
      </c>
      <c r="E2015" t="s">
        <v>25</v>
      </c>
      <c r="F2015" t="s">
        <v>26</v>
      </c>
      <c r="G2015" t="s">
        <v>4233</v>
      </c>
      <c r="H2015" t="s">
        <v>40</v>
      </c>
      <c r="I2015">
        <v>27405</v>
      </c>
      <c r="J2015" t="s">
        <v>41</v>
      </c>
      <c r="K2015" t="s">
        <v>1868</v>
      </c>
      <c r="L2015" t="s">
        <v>31</v>
      </c>
      <c r="M2015" t="s">
        <v>227</v>
      </c>
      <c r="N2015" t="s">
        <v>1869</v>
      </c>
      <c r="O2015">
        <v>64.680000000000007</v>
      </c>
      <c r="P2015">
        <v>7</v>
      </c>
      <c r="Q2015">
        <v>0.2</v>
      </c>
      <c r="R2015">
        <v>8.09</v>
      </c>
      <c r="S2015" s="1">
        <v>42229</v>
      </c>
      <c r="T2015">
        <v>2015</v>
      </c>
      <c r="U2015" s="1">
        <v>42231</v>
      </c>
    </row>
    <row r="2016" spans="1:21" x14ac:dyDescent="0.3">
      <c r="A2016" t="s">
        <v>6350</v>
      </c>
      <c r="B2016" t="s">
        <v>35</v>
      </c>
      <c r="C2016" t="s">
        <v>1411</v>
      </c>
      <c r="D2016" t="s">
        <v>1412</v>
      </c>
      <c r="E2016" t="s">
        <v>38</v>
      </c>
      <c r="F2016" t="s">
        <v>26</v>
      </c>
      <c r="G2016" t="s">
        <v>3211</v>
      </c>
      <c r="H2016" t="s">
        <v>28</v>
      </c>
      <c r="I2016">
        <v>94568</v>
      </c>
      <c r="J2016" t="s">
        <v>29</v>
      </c>
      <c r="K2016" t="s">
        <v>1217</v>
      </c>
      <c r="L2016" t="s">
        <v>91</v>
      </c>
      <c r="M2016" t="s">
        <v>92</v>
      </c>
      <c r="N2016" t="s">
        <v>1218</v>
      </c>
      <c r="O2016">
        <v>22</v>
      </c>
      <c r="P2016">
        <v>5</v>
      </c>
      <c r="Q2016">
        <v>0.2</v>
      </c>
      <c r="R2016">
        <v>1.38</v>
      </c>
      <c r="S2016" s="1">
        <v>43052</v>
      </c>
      <c r="T2016">
        <v>2017</v>
      </c>
      <c r="U2016" s="1">
        <v>43058</v>
      </c>
    </row>
    <row r="2017" spans="1:21" x14ac:dyDescent="0.3">
      <c r="A2017" t="s">
        <v>6351</v>
      </c>
      <c r="B2017" t="s">
        <v>22</v>
      </c>
      <c r="C2017" t="s">
        <v>2874</v>
      </c>
      <c r="D2017" t="s">
        <v>2875</v>
      </c>
      <c r="E2017" t="s">
        <v>38</v>
      </c>
      <c r="F2017" t="s">
        <v>26</v>
      </c>
      <c r="G2017" t="s">
        <v>81</v>
      </c>
      <c r="H2017" t="s">
        <v>82</v>
      </c>
      <c r="I2017">
        <v>77095</v>
      </c>
      <c r="J2017" t="s">
        <v>58</v>
      </c>
      <c r="K2017" t="s">
        <v>2176</v>
      </c>
      <c r="L2017" t="s">
        <v>31</v>
      </c>
      <c r="M2017" t="s">
        <v>60</v>
      </c>
      <c r="N2017" t="s">
        <v>2177</v>
      </c>
      <c r="O2017">
        <v>26.63</v>
      </c>
      <c r="P2017">
        <v>1</v>
      </c>
      <c r="Q2017">
        <v>0.2</v>
      </c>
      <c r="R2017">
        <v>1.33</v>
      </c>
      <c r="S2017" s="1">
        <v>41842</v>
      </c>
      <c r="T2017">
        <v>2014</v>
      </c>
      <c r="U2017" s="1">
        <v>41844</v>
      </c>
    </row>
    <row r="2018" spans="1:21" x14ac:dyDescent="0.3">
      <c r="A2018" t="s">
        <v>6352</v>
      </c>
      <c r="B2018" t="s">
        <v>35</v>
      </c>
      <c r="C2018" t="s">
        <v>1265</v>
      </c>
      <c r="D2018" t="s">
        <v>1266</v>
      </c>
      <c r="E2018" t="s">
        <v>38</v>
      </c>
      <c r="F2018" t="s">
        <v>26</v>
      </c>
      <c r="G2018" t="s">
        <v>4088</v>
      </c>
      <c r="H2018" t="s">
        <v>28</v>
      </c>
      <c r="I2018">
        <v>93309</v>
      </c>
      <c r="J2018" t="s">
        <v>29</v>
      </c>
      <c r="K2018" t="s">
        <v>6353</v>
      </c>
      <c r="L2018" t="s">
        <v>74</v>
      </c>
      <c r="M2018" t="s">
        <v>157</v>
      </c>
      <c r="N2018" t="s">
        <v>6354</v>
      </c>
      <c r="O2018">
        <v>41.6</v>
      </c>
      <c r="P2018">
        <v>4</v>
      </c>
      <c r="Q2018">
        <v>0</v>
      </c>
      <c r="R2018">
        <v>14.14</v>
      </c>
      <c r="S2018" s="1">
        <v>42526</v>
      </c>
      <c r="T2018">
        <v>2016</v>
      </c>
      <c r="U2018" s="1">
        <v>42648</v>
      </c>
    </row>
    <row r="2019" spans="1:21" x14ac:dyDescent="0.3">
      <c r="A2019" t="s">
        <v>6355</v>
      </c>
      <c r="B2019" t="s">
        <v>35</v>
      </c>
      <c r="C2019" t="s">
        <v>2468</v>
      </c>
      <c r="D2019" t="s">
        <v>2469</v>
      </c>
      <c r="E2019" t="s">
        <v>25</v>
      </c>
      <c r="F2019" t="s">
        <v>26</v>
      </c>
      <c r="G2019" t="s">
        <v>479</v>
      </c>
      <c r="H2019" t="s">
        <v>526</v>
      </c>
      <c r="I2019">
        <v>47374</v>
      </c>
      <c r="J2019" t="s">
        <v>58</v>
      </c>
      <c r="K2019" t="s">
        <v>3656</v>
      </c>
      <c r="L2019" t="s">
        <v>31</v>
      </c>
      <c r="M2019" t="s">
        <v>140</v>
      </c>
      <c r="N2019" t="s">
        <v>3657</v>
      </c>
      <c r="O2019">
        <v>64.02</v>
      </c>
      <c r="P2019">
        <v>6</v>
      </c>
      <c r="Q2019">
        <v>0</v>
      </c>
      <c r="R2019">
        <v>29.45</v>
      </c>
      <c r="S2019" s="1">
        <v>41971</v>
      </c>
      <c r="T2019">
        <v>2014</v>
      </c>
      <c r="U2019" s="1">
        <v>41971</v>
      </c>
    </row>
    <row r="2020" spans="1:21" x14ac:dyDescent="0.3">
      <c r="A2020" t="s">
        <v>6356</v>
      </c>
      <c r="B2020" t="s">
        <v>35</v>
      </c>
      <c r="C2020" t="s">
        <v>3033</v>
      </c>
      <c r="D2020" t="s">
        <v>3034</v>
      </c>
      <c r="E2020" t="s">
        <v>25</v>
      </c>
      <c r="F2020" t="s">
        <v>26</v>
      </c>
      <c r="G2020" t="s">
        <v>124</v>
      </c>
      <c r="H2020" t="s">
        <v>125</v>
      </c>
      <c r="I2020">
        <v>10009</v>
      </c>
      <c r="J2020" t="s">
        <v>126</v>
      </c>
      <c r="K2020" t="s">
        <v>1908</v>
      </c>
      <c r="L2020" t="s">
        <v>31</v>
      </c>
      <c r="M2020" t="s">
        <v>227</v>
      </c>
      <c r="N2020" t="s">
        <v>1909</v>
      </c>
      <c r="O2020">
        <v>6.99</v>
      </c>
      <c r="P2020">
        <v>3</v>
      </c>
      <c r="Q2020">
        <v>0</v>
      </c>
      <c r="R2020">
        <v>2.0299999999999998</v>
      </c>
      <c r="S2020" s="1">
        <v>42478</v>
      </c>
      <c r="T2020">
        <v>2016</v>
      </c>
      <c r="U2020" s="1">
        <v>42483</v>
      </c>
    </row>
    <row r="2021" spans="1:21" x14ac:dyDescent="0.3">
      <c r="A2021" t="s">
        <v>6357</v>
      </c>
      <c r="B2021" t="s">
        <v>22</v>
      </c>
      <c r="C2021" t="s">
        <v>5452</v>
      </c>
      <c r="D2021" t="s">
        <v>5453</v>
      </c>
      <c r="E2021" t="s">
        <v>25</v>
      </c>
      <c r="F2021" t="s">
        <v>26</v>
      </c>
      <c r="G2021" t="s">
        <v>27</v>
      </c>
      <c r="H2021" t="s">
        <v>28</v>
      </c>
      <c r="I2021">
        <v>90032</v>
      </c>
      <c r="J2021" t="s">
        <v>29</v>
      </c>
      <c r="K2021" t="s">
        <v>4093</v>
      </c>
      <c r="L2021" t="s">
        <v>91</v>
      </c>
      <c r="M2021" t="s">
        <v>184</v>
      </c>
      <c r="N2021" t="s">
        <v>4094</v>
      </c>
      <c r="O2021">
        <v>16.59</v>
      </c>
      <c r="P2021">
        <v>1</v>
      </c>
      <c r="Q2021">
        <v>0</v>
      </c>
      <c r="R2021">
        <v>5.81</v>
      </c>
      <c r="S2021" s="1">
        <v>42767</v>
      </c>
      <c r="T2021">
        <v>2017</v>
      </c>
      <c r="U2021" s="1">
        <v>42826</v>
      </c>
    </row>
    <row r="2022" spans="1:21" x14ac:dyDescent="0.3">
      <c r="A2022" t="s">
        <v>6358</v>
      </c>
      <c r="B2022" t="s">
        <v>35</v>
      </c>
      <c r="C2022" t="s">
        <v>2485</v>
      </c>
      <c r="D2022" t="s">
        <v>2486</v>
      </c>
      <c r="E2022" t="s">
        <v>38</v>
      </c>
      <c r="F2022" t="s">
        <v>26</v>
      </c>
      <c r="G2022" t="s">
        <v>550</v>
      </c>
      <c r="H2022" t="s">
        <v>28</v>
      </c>
      <c r="I2022">
        <v>92037</v>
      </c>
      <c r="J2022" t="s">
        <v>29</v>
      </c>
      <c r="K2022" t="s">
        <v>838</v>
      </c>
      <c r="L2022" t="s">
        <v>31</v>
      </c>
      <c r="M2022" t="s">
        <v>227</v>
      </c>
      <c r="N2022" t="s">
        <v>839</v>
      </c>
      <c r="O2022">
        <v>35.1</v>
      </c>
      <c r="P2022">
        <v>6</v>
      </c>
      <c r="Q2022">
        <v>0</v>
      </c>
      <c r="R2022">
        <v>10.18</v>
      </c>
      <c r="S2022" s="1">
        <v>42885</v>
      </c>
      <c r="T2022">
        <v>2017</v>
      </c>
      <c r="U2022" s="1">
        <v>42885</v>
      </c>
    </row>
    <row r="2023" spans="1:21" x14ac:dyDescent="0.3">
      <c r="A2023" t="s">
        <v>6359</v>
      </c>
      <c r="B2023" t="s">
        <v>114</v>
      </c>
      <c r="C2023" t="s">
        <v>6360</v>
      </c>
      <c r="D2023" t="s">
        <v>6361</v>
      </c>
      <c r="E2023" t="s">
        <v>80</v>
      </c>
      <c r="F2023" t="s">
        <v>26</v>
      </c>
      <c r="G2023" t="s">
        <v>124</v>
      </c>
      <c r="H2023" t="s">
        <v>125</v>
      </c>
      <c r="I2023">
        <v>10035</v>
      </c>
      <c r="J2023" t="s">
        <v>126</v>
      </c>
      <c r="K2023" t="s">
        <v>4308</v>
      </c>
      <c r="L2023" t="s">
        <v>31</v>
      </c>
      <c r="M2023" t="s">
        <v>227</v>
      </c>
      <c r="N2023" t="s">
        <v>4309</v>
      </c>
      <c r="O2023">
        <v>7.04</v>
      </c>
      <c r="P2023">
        <v>4</v>
      </c>
      <c r="Q2023">
        <v>0</v>
      </c>
      <c r="R2023">
        <v>2.04</v>
      </c>
      <c r="S2023" s="1">
        <v>42829</v>
      </c>
      <c r="T2023">
        <v>2017</v>
      </c>
      <c r="U2023" s="1">
        <v>42859</v>
      </c>
    </row>
    <row r="2024" spans="1:21" x14ac:dyDescent="0.3">
      <c r="A2024" t="s">
        <v>6362</v>
      </c>
      <c r="B2024" t="s">
        <v>35</v>
      </c>
      <c r="C2024" t="s">
        <v>2890</v>
      </c>
      <c r="D2024" t="s">
        <v>2891</v>
      </c>
      <c r="E2024" t="s">
        <v>25</v>
      </c>
      <c r="F2024" t="s">
        <v>26</v>
      </c>
      <c r="G2024" t="s">
        <v>264</v>
      </c>
      <c r="H2024" t="s">
        <v>265</v>
      </c>
      <c r="I2024">
        <v>6824</v>
      </c>
      <c r="J2024" t="s">
        <v>126</v>
      </c>
      <c r="K2024" t="s">
        <v>4218</v>
      </c>
      <c r="L2024" t="s">
        <v>31</v>
      </c>
      <c r="M2024" t="s">
        <v>60</v>
      </c>
      <c r="N2024" t="s">
        <v>4219</v>
      </c>
      <c r="O2024">
        <v>470.36</v>
      </c>
      <c r="P2024">
        <v>11</v>
      </c>
      <c r="Q2024">
        <v>0</v>
      </c>
      <c r="R2024">
        <v>122.29</v>
      </c>
      <c r="S2024" s="1">
        <v>42244</v>
      </c>
      <c r="T2024">
        <v>2015</v>
      </c>
      <c r="U2024" s="1">
        <v>42244</v>
      </c>
    </row>
    <row r="2025" spans="1:21" x14ac:dyDescent="0.3">
      <c r="A2025" t="s">
        <v>6363</v>
      </c>
      <c r="B2025" t="s">
        <v>114</v>
      </c>
      <c r="C2025" t="s">
        <v>787</v>
      </c>
      <c r="D2025" t="s">
        <v>788</v>
      </c>
      <c r="E2025" t="s">
        <v>25</v>
      </c>
      <c r="F2025" t="s">
        <v>26</v>
      </c>
      <c r="G2025" t="s">
        <v>117</v>
      </c>
      <c r="H2025" t="s">
        <v>220</v>
      </c>
      <c r="I2025">
        <v>45503</v>
      </c>
      <c r="J2025" t="s">
        <v>126</v>
      </c>
      <c r="K2025" t="s">
        <v>4659</v>
      </c>
      <c r="L2025" t="s">
        <v>31</v>
      </c>
      <c r="M2025" t="s">
        <v>171</v>
      </c>
      <c r="N2025" t="s">
        <v>4660</v>
      </c>
      <c r="O2025">
        <v>73.540000000000006</v>
      </c>
      <c r="P2025">
        <v>4</v>
      </c>
      <c r="Q2025">
        <v>0.2</v>
      </c>
      <c r="R2025">
        <v>9.19</v>
      </c>
      <c r="S2025" s="1">
        <v>42686</v>
      </c>
      <c r="T2025">
        <v>2016</v>
      </c>
      <c r="U2025" s="1">
        <v>42718</v>
      </c>
    </row>
    <row r="2026" spans="1:21" x14ac:dyDescent="0.3">
      <c r="A2026" t="s">
        <v>6364</v>
      </c>
      <c r="B2026" t="s">
        <v>22</v>
      </c>
      <c r="C2026" t="s">
        <v>298</v>
      </c>
      <c r="D2026" t="s">
        <v>299</v>
      </c>
      <c r="E2026" t="s">
        <v>25</v>
      </c>
      <c r="F2026" t="s">
        <v>26</v>
      </c>
      <c r="G2026" t="s">
        <v>581</v>
      </c>
      <c r="H2026" t="s">
        <v>110</v>
      </c>
      <c r="I2026">
        <v>48234</v>
      </c>
      <c r="J2026" t="s">
        <v>58</v>
      </c>
      <c r="K2026" t="s">
        <v>1700</v>
      </c>
      <c r="L2026" t="s">
        <v>31</v>
      </c>
      <c r="M2026" t="s">
        <v>32</v>
      </c>
      <c r="N2026" t="s">
        <v>1701</v>
      </c>
      <c r="O2026">
        <v>491.55</v>
      </c>
      <c r="P2026">
        <v>5</v>
      </c>
      <c r="Q2026">
        <v>0</v>
      </c>
      <c r="R2026">
        <v>240.86</v>
      </c>
      <c r="S2026" s="1">
        <v>41918</v>
      </c>
      <c r="T2026">
        <v>2014</v>
      </c>
      <c r="U2026" s="1">
        <v>41918</v>
      </c>
    </row>
    <row r="2027" spans="1:21" x14ac:dyDescent="0.3">
      <c r="A2027" t="s">
        <v>6365</v>
      </c>
      <c r="B2027" t="s">
        <v>724</v>
      </c>
      <c r="C2027" t="s">
        <v>6366</v>
      </c>
      <c r="D2027" t="s">
        <v>6367</v>
      </c>
      <c r="E2027" t="s">
        <v>80</v>
      </c>
      <c r="F2027" t="s">
        <v>26</v>
      </c>
      <c r="G2027" t="s">
        <v>199</v>
      </c>
      <c r="H2027" t="s">
        <v>200</v>
      </c>
      <c r="I2027">
        <v>19140</v>
      </c>
      <c r="J2027" t="s">
        <v>126</v>
      </c>
      <c r="K2027" t="s">
        <v>1897</v>
      </c>
      <c r="L2027" t="s">
        <v>74</v>
      </c>
      <c r="M2027" t="s">
        <v>157</v>
      </c>
      <c r="N2027" t="s">
        <v>1898</v>
      </c>
      <c r="O2027">
        <v>30.34</v>
      </c>
      <c r="P2027">
        <v>4</v>
      </c>
      <c r="Q2027">
        <v>0.2</v>
      </c>
      <c r="R2027">
        <v>9.48</v>
      </c>
      <c r="S2027" s="1">
        <v>42677</v>
      </c>
      <c r="T2027">
        <v>2016</v>
      </c>
      <c r="U2027" s="1">
        <v>42677</v>
      </c>
    </row>
    <row r="2028" spans="1:21" x14ac:dyDescent="0.3">
      <c r="A2028" t="s">
        <v>6368</v>
      </c>
      <c r="B2028" t="s">
        <v>35</v>
      </c>
      <c r="C2028" t="s">
        <v>3435</v>
      </c>
      <c r="D2028" t="s">
        <v>3436</v>
      </c>
      <c r="E2028" t="s">
        <v>38</v>
      </c>
      <c r="F2028" t="s">
        <v>26</v>
      </c>
      <c r="G2028" t="s">
        <v>6369</v>
      </c>
      <c r="H2028" t="s">
        <v>28</v>
      </c>
      <c r="I2028">
        <v>93405</v>
      </c>
      <c r="J2028" t="s">
        <v>29</v>
      </c>
      <c r="K2028" t="s">
        <v>4027</v>
      </c>
      <c r="L2028" t="s">
        <v>31</v>
      </c>
      <c r="M2028" t="s">
        <v>350</v>
      </c>
      <c r="N2028" t="s">
        <v>4028</v>
      </c>
      <c r="O2028">
        <v>3.62</v>
      </c>
      <c r="P2028">
        <v>2</v>
      </c>
      <c r="Q2028">
        <v>0</v>
      </c>
      <c r="R2028">
        <v>1.19</v>
      </c>
      <c r="S2028" s="1">
        <v>42673</v>
      </c>
      <c r="T2028">
        <v>2016</v>
      </c>
      <c r="U2028" s="1">
        <v>42673</v>
      </c>
    </row>
    <row r="2029" spans="1:21" x14ac:dyDescent="0.3">
      <c r="A2029" t="s">
        <v>6370</v>
      </c>
      <c r="B2029" t="s">
        <v>35</v>
      </c>
      <c r="C2029" t="s">
        <v>6251</v>
      </c>
      <c r="D2029" t="s">
        <v>6252</v>
      </c>
      <c r="E2029" t="s">
        <v>38</v>
      </c>
      <c r="F2029" t="s">
        <v>26</v>
      </c>
      <c r="G2029" t="s">
        <v>162</v>
      </c>
      <c r="H2029" t="s">
        <v>28</v>
      </c>
      <c r="I2029">
        <v>94122</v>
      </c>
      <c r="J2029" t="s">
        <v>29</v>
      </c>
      <c r="K2029" t="s">
        <v>6371</v>
      </c>
      <c r="L2029" t="s">
        <v>31</v>
      </c>
      <c r="M2029" t="s">
        <v>51</v>
      </c>
      <c r="N2029" t="s">
        <v>6372</v>
      </c>
      <c r="O2029">
        <v>39.619999999999997</v>
      </c>
      <c r="P2029">
        <v>3</v>
      </c>
      <c r="Q2029">
        <v>0.2</v>
      </c>
      <c r="R2029">
        <v>13.87</v>
      </c>
      <c r="S2029" s="1">
        <v>43027</v>
      </c>
      <c r="T2029">
        <v>2017</v>
      </c>
      <c r="U2029" s="1">
        <v>43031</v>
      </c>
    </row>
    <row r="2030" spans="1:21" x14ac:dyDescent="0.3">
      <c r="A2030" t="s">
        <v>6373</v>
      </c>
      <c r="B2030" t="s">
        <v>35</v>
      </c>
      <c r="C2030" t="s">
        <v>1331</v>
      </c>
      <c r="D2030" t="s">
        <v>1332</v>
      </c>
      <c r="E2030" t="s">
        <v>38</v>
      </c>
      <c r="F2030" t="s">
        <v>26</v>
      </c>
      <c r="G2030" t="s">
        <v>162</v>
      </c>
      <c r="H2030" t="s">
        <v>28</v>
      </c>
      <c r="I2030">
        <v>94122</v>
      </c>
      <c r="J2030" t="s">
        <v>29</v>
      </c>
      <c r="K2030" t="s">
        <v>6374</v>
      </c>
      <c r="L2030" t="s">
        <v>31</v>
      </c>
      <c r="M2030" t="s">
        <v>51</v>
      </c>
      <c r="N2030" t="s">
        <v>6375</v>
      </c>
      <c r="O2030">
        <v>57.58</v>
      </c>
      <c r="P2030">
        <v>2</v>
      </c>
      <c r="Q2030">
        <v>0.2</v>
      </c>
      <c r="R2030">
        <v>20.149999999999999</v>
      </c>
      <c r="S2030" s="1">
        <v>42562</v>
      </c>
      <c r="T2030">
        <v>2016</v>
      </c>
      <c r="U2030" s="1">
        <v>42715</v>
      </c>
    </row>
    <row r="2031" spans="1:21" x14ac:dyDescent="0.3">
      <c r="A2031" t="s">
        <v>6376</v>
      </c>
      <c r="B2031" t="s">
        <v>22</v>
      </c>
      <c r="C2031" t="s">
        <v>1542</v>
      </c>
      <c r="D2031" t="s">
        <v>1543</v>
      </c>
      <c r="E2031" t="s">
        <v>80</v>
      </c>
      <c r="F2031" t="s">
        <v>26</v>
      </c>
      <c r="G2031" t="s">
        <v>199</v>
      </c>
      <c r="H2031" t="s">
        <v>200</v>
      </c>
      <c r="I2031">
        <v>19134</v>
      </c>
      <c r="J2031" t="s">
        <v>126</v>
      </c>
      <c r="K2031" t="s">
        <v>6377</v>
      </c>
      <c r="L2031" t="s">
        <v>31</v>
      </c>
      <c r="M2031" t="s">
        <v>227</v>
      </c>
      <c r="N2031" t="s">
        <v>6378</v>
      </c>
      <c r="O2031">
        <v>37.31</v>
      </c>
      <c r="P2031">
        <v>4</v>
      </c>
      <c r="Q2031">
        <v>0.2</v>
      </c>
      <c r="R2031">
        <v>2.8</v>
      </c>
      <c r="S2031" s="1">
        <v>42712</v>
      </c>
      <c r="T2031">
        <v>2016</v>
      </c>
      <c r="U2031" s="1">
        <v>42712</v>
      </c>
    </row>
    <row r="2032" spans="1:21" x14ac:dyDescent="0.3">
      <c r="A2032" t="s">
        <v>6379</v>
      </c>
      <c r="B2032" t="s">
        <v>35</v>
      </c>
      <c r="C2032" t="s">
        <v>2445</v>
      </c>
      <c r="D2032" t="s">
        <v>2446</v>
      </c>
      <c r="E2032" t="s">
        <v>25</v>
      </c>
      <c r="F2032" t="s">
        <v>26</v>
      </c>
      <c r="G2032" t="s">
        <v>615</v>
      </c>
      <c r="H2032" t="s">
        <v>57</v>
      </c>
      <c r="I2032">
        <v>54302</v>
      </c>
      <c r="J2032" t="s">
        <v>58</v>
      </c>
      <c r="K2032" t="s">
        <v>3237</v>
      </c>
      <c r="L2032" t="s">
        <v>74</v>
      </c>
      <c r="M2032" t="s">
        <v>157</v>
      </c>
      <c r="N2032" t="s">
        <v>3238</v>
      </c>
      <c r="O2032">
        <v>18.96</v>
      </c>
      <c r="P2032">
        <v>2</v>
      </c>
      <c r="Q2032">
        <v>0</v>
      </c>
      <c r="R2032">
        <v>7.58</v>
      </c>
      <c r="S2032" s="1">
        <v>42635</v>
      </c>
      <c r="T2032">
        <v>2016</v>
      </c>
      <c r="U2032" s="1">
        <v>42639</v>
      </c>
    </row>
    <row r="2033" spans="1:21" x14ac:dyDescent="0.3">
      <c r="A2033" t="s">
        <v>6380</v>
      </c>
      <c r="B2033" t="s">
        <v>35</v>
      </c>
      <c r="C2033" t="s">
        <v>705</v>
      </c>
      <c r="D2033" t="s">
        <v>706</v>
      </c>
      <c r="E2033" t="s">
        <v>80</v>
      </c>
      <c r="F2033" t="s">
        <v>26</v>
      </c>
      <c r="G2033" t="s">
        <v>124</v>
      </c>
      <c r="H2033" t="s">
        <v>125</v>
      </c>
      <c r="I2033">
        <v>10011</v>
      </c>
      <c r="J2033" t="s">
        <v>126</v>
      </c>
      <c r="K2033" t="s">
        <v>6381</v>
      </c>
      <c r="L2033" t="s">
        <v>31</v>
      </c>
      <c r="M2033" t="s">
        <v>51</v>
      </c>
      <c r="N2033" t="s">
        <v>6382</v>
      </c>
      <c r="O2033">
        <v>296.70999999999998</v>
      </c>
      <c r="P2033">
        <v>13</v>
      </c>
      <c r="Q2033">
        <v>0.2</v>
      </c>
      <c r="R2033">
        <v>100.14</v>
      </c>
      <c r="S2033" s="1">
        <v>41995</v>
      </c>
      <c r="T2033">
        <v>2014</v>
      </c>
      <c r="U2033" s="1">
        <v>41999</v>
      </c>
    </row>
    <row r="2034" spans="1:21" x14ac:dyDescent="0.3">
      <c r="A2034" t="s">
        <v>6383</v>
      </c>
      <c r="B2034" t="s">
        <v>35</v>
      </c>
      <c r="C2034" t="s">
        <v>3071</v>
      </c>
      <c r="D2034" t="s">
        <v>3072</v>
      </c>
      <c r="E2034" t="s">
        <v>38</v>
      </c>
      <c r="F2034" t="s">
        <v>26</v>
      </c>
      <c r="G2034" t="s">
        <v>3352</v>
      </c>
      <c r="H2034" t="s">
        <v>89</v>
      </c>
      <c r="I2034">
        <v>61701</v>
      </c>
      <c r="J2034" t="s">
        <v>58</v>
      </c>
      <c r="K2034" t="s">
        <v>4809</v>
      </c>
      <c r="L2034" t="s">
        <v>31</v>
      </c>
      <c r="M2034" t="s">
        <v>140</v>
      </c>
      <c r="N2034" t="s">
        <v>4810</v>
      </c>
      <c r="O2034">
        <v>12.22</v>
      </c>
      <c r="P2034">
        <v>2</v>
      </c>
      <c r="Q2034">
        <v>0.2</v>
      </c>
      <c r="R2034">
        <v>4.43</v>
      </c>
      <c r="S2034" s="1">
        <v>42136</v>
      </c>
      <c r="T2034">
        <v>2015</v>
      </c>
      <c r="U2034" s="1">
        <v>42320</v>
      </c>
    </row>
    <row r="2035" spans="1:21" x14ac:dyDescent="0.3">
      <c r="A2035" t="s">
        <v>6384</v>
      </c>
      <c r="B2035" t="s">
        <v>114</v>
      </c>
      <c r="C2035" t="s">
        <v>2342</v>
      </c>
      <c r="D2035" t="s">
        <v>2343</v>
      </c>
      <c r="E2035" t="s">
        <v>38</v>
      </c>
      <c r="F2035" t="s">
        <v>26</v>
      </c>
      <c r="G2035" t="s">
        <v>3723</v>
      </c>
      <c r="H2035" t="s">
        <v>3724</v>
      </c>
      <c r="I2035">
        <v>83704</v>
      </c>
      <c r="J2035" t="s">
        <v>29</v>
      </c>
      <c r="K2035" t="s">
        <v>6385</v>
      </c>
      <c r="L2035" t="s">
        <v>91</v>
      </c>
      <c r="M2035" t="s">
        <v>184</v>
      </c>
      <c r="N2035" t="s">
        <v>6386</v>
      </c>
      <c r="O2035">
        <v>89.97</v>
      </c>
      <c r="P2035">
        <v>3</v>
      </c>
      <c r="Q2035">
        <v>0</v>
      </c>
      <c r="R2035">
        <v>37.79</v>
      </c>
      <c r="S2035" s="1">
        <v>42995</v>
      </c>
      <c r="T2035">
        <v>2017</v>
      </c>
      <c r="U2035" s="1">
        <v>42998</v>
      </c>
    </row>
    <row r="2036" spans="1:21" x14ac:dyDescent="0.3">
      <c r="A2036" t="s">
        <v>6387</v>
      </c>
      <c r="B2036" t="s">
        <v>35</v>
      </c>
      <c r="C2036" t="s">
        <v>2571</v>
      </c>
      <c r="D2036" t="s">
        <v>2572</v>
      </c>
      <c r="E2036" t="s">
        <v>38</v>
      </c>
      <c r="F2036" t="s">
        <v>26</v>
      </c>
      <c r="G2036" t="s">
        <v>27</v>
      </c>
      <c r="H2036" t="s">
        <v>28</v>
      </c>
      <c r="I2036">
        <v>90049</v>
      </c>
      <c r="J2036" t="s">
        <v>29</v>
      </c>
      <c r="K2036" t="s">
        <v>1612</v>
      </c>
      <c r="L2036" t="s">
        <v>31</v>
      </c>
      <c r="M2036" t="s">
        <v>227</v>
      </c>
      <c r="N2036" t="s">
        <v>1613</v>
      </c>
      <c r="O2036">
        <v>34.24</v>
      </c>
      <c r="P2036">
        <v>8</v>
      </c>
      <c r="Q2036">
        <v>0</v>
      </c>
      <c r="R2036">
        <v>9.93</v>
      </c>
      <c r="S2036" s="1">
        <v>43053</v>
      </c>
      <c r="T2036">
        <v>2017</v>
      </c>
      <c r="U2036" s="1">
        <v>43058</v>
      </c>
    </row>
    <row r="2037" spans="1:21" x14ac:dyDescent="0.3">
      <c r="A2037" t="s">
        <v>6388</v>
      </c>
      <c r="B2037" t="s">
        <v>35</v>
      </c>
      <c r="C2037" t="s">
        <v>5945</v>
      </c>
      <c r="D2037" t="s">
        <v>5946</v>
      </c>
      <c r="E2037" t="s">
        <v>80</v>
      </c>
      <c r="F2037" t="s">
        <v>26</v>
      </c>
      <c r="G2037" t="s">
        <v>1507</v>
      </c>
      <c r="H2037" t="s">
        <v>1508</v>
      </c>
      <c r="I2037">
        <v>68104</v>
      </c>
      <c r="J2037" t="s">
        <v>58</v>
      </c>
      <c r="K2037" t="s">
        <v>6389</v>
      </c>
      <c r="L2037" t="s">
        <v>91</v>
      </c>
      <c r="M2037" t="s">
        <v>92</v>
      </c>
      <c r="N2037" t="s">
        <v>6390</v>
      </c>
      <c r="O2037">
        <v>269.98</v>
      </c>
      <c r="P2037">
        <v>2</v>
      </c>
      <c r="Q2037">
        <v>0</v>
      </c>
      <c r="R2037">
        <v>72.89</v>
      </c>
      <c r="S2037" s="1">
        <v>42184</v>
      </c>
      <c r="T2037">
        <v>2015</v>
      </c>
      <c r="U2037" s="1">
        <v>42184</v>
      </c>
    </row>
    <row r="2038" spans="1:21" x14ac:dyDescent="0.3">
      <c r="A2038" t="s">
        <v>6391</v>
      </c>
      <c r="B2038" t="s">
        <v>35</v>
      </c>
      <c r="C2038" t="s">
        <v>1283</v>
      </c>
      <c r="D2038" t="s">
        <v>1284</v>
      </c>
      <c r="E2038" t="s">
        <v>25</v>
      </c>
      <c r="F2038" t="s">
        <v>26</v>
      </c>
      <c r="G2038" t="s">
        <v>1383</v>
      </c>
      <c r="H2038" t="s">
        <v>2140</v>
      </c>
      <c r="I2038">
        <v>5408</v>
      </c>
      <c r="J2038" t="s">
        <v>126</v>
      </c>
      <c r="K2038" t="s">
        <v>6392</v>
      </c>
      <c r="L2038" t="s">
        <v>74</v>
      </c>
      <c r="M2038" t="s">
        <v>742</v>
      </c>
      <c r="N2038" t="s">
        <v>6393</v>
      </c>
      <c r="O2038">
        <v>4404.8999999999996</v>
      </c>
      <c r="P2038">
        <v>5</v>
      </c>
      <c r="Q2038">
        <v>0</v>
      </c>
      <c r="R2038">
        <v>1013.13</v>
      </c>
      <c r="S2038" s="1">
        <v>42227</v>
      </c>
      <c r="T2038">
        <v>2015</v>
      </c>
      <c r="U2038" s="1">
        <v>42349</v>
      </c>
    </row>
    <row r="2039" spans="1:21" x14ac:dyDescent="0.3">
      <c r="A2039" t="s">
        <v>6394</v>
      </c>
      <c r="B2039" t="s">
        <v>35</v>
      </c>
      <c r="C2039" t="s">
        <v>1553</v>
      </c>
      <c r="D2039" t="s">
        <v>1554</v>
      </c>
      <c r="E2039" t="s">
        <v>38</v>
      </c>
      <c r="F2039" t="s">
        <v>26</v>
      </c>
      <c r="G2039" t="s">
        <v>550</v>
      </c>
      <c r="H2039" t="s">
        <v>28</v>
      </c>
      <c r="I2039">
        <v>92037</v>
      </c>
      <c r="J2039" t="s">
        <v>29</v>
      </c>
      <c r="K2039" t="s">
        <v>4919</v>
      </c>
      <c r="L2039" t="s">
        <v>31</v>
      </c>
      <c r="M2039" t="s">
        <v>32</v>
      </c>
      <c r="N2039" t="s">
        <v>4920</v>
      </c>
      <c r="O2039">
        <v>62.65</v>
      </c>
      <c r="P2039">
        <v>5</v>
      </c>
      <c r="Q2039">
        <v>0</v>
      </c>
      <c r="R2039">
        <v>29.45</v>
      </c>
      <c r="S2039" s="1">
        <v>43067</v>
      </c>
      <c r="T2039">
        <v>2017</v>
      </c>
      <c r="U2039" s="1">
        <v>43067</v>
      </c>
    </row>
    <row r="2040" spans="1:21" x14ac:dyDescent="0.3">
      <c r="A2040" t="s">
        <v>6395</v>
      </c>
      <c r="B2040" t="s">
        <v>35</v>
      </c>
      <c r="C2040" t="s">
        <v>1090</v>
      </c>
      <c r="D2040" t="s">
        <v>1091</v>
      </c>
      <c r="E2040" t="s">
        <v>38</v>
      </c>
      <c r="F2040" t="s">
        <v>26</v>
      </c>
      <c r="G2040" t="s">
        <v>219</v>
      </c>
      <c r="H2040" t="s">
        <v>768</v>
      </c>
      <c r="I2040">
        <v>19711</v>
      </c>
      <c r="J2040" t="s">
        <v>126</v>
      </c>
      <c r="K2040" t="s">
        <v>1588</v>
      </c>
      <c r="L2040" t="s">
        <v>31</v>
      </c>
      <c r="M2040" t="s">
        <v>32</v>
      </c>
      <c r="N2040" t="s">
        <v>1589</v>
      </c>
      <c r="O2040">
        <v>9.4499999999999993</v>
      </c>
      <c r="P2040">
        <v>3</v>
      </c>
      <c r="Q2040">
        <v>0</v>
      </c>
      <c r="R2040">
        <v>4.54</v>
      </c>
      <c r="S2040" s="1">
        <v>42537</v>
      </c>
      <c r="T2040">
        <v>2016</v>
      </c>
      <c r="U2040" s="1">
        <v>42543</v>
      </c>
    </row>
    <row r="2041" spans="1:21" x14ac:dyDescent="0.3">
      <c r="A2041" t="s">
        <v>6396</v>
      </c>
      <c r="B2041" t="s">
        <v>35</v>
      </c>
      <c r="C2041" t="s">
        <v>2525</v>
      </c>
      <c r="D2041" t="s">
        <v>2526</v>
      </c>
      <c r="E2041" t="s">
        <v>38</v>
      </c>
      <c r="F2041" t="s">
        <v>26</v>
      </c>
      <c r="G2041" t="s">
        <v>1409</v>
      </c>
      <c r="H2041" t="s">
        <v>89</v>
      </c>
      <c r="I2041">
        <v>60505</v>
      </c>
      <c r="J2041" t="s">
        <v>58</v>
      </c>
      <c r="K2041" t="s">
        <v>3662</v>
      </c>
      <c r="L2041" t="s">
        <v>31</v>
      </c>
      <c r="M2041" t="s">
        <v>140</v>
      </c>
      <c r="N2041" t="s">
        <v>3663</v>
      </c>
      <c r="O2041">
        <v>268.58</v>
      </c>
      <c r="P2041">
        <v>4</v>
      </c>
      <c r="Q2041">
        <v>0.2</v>
      </c>
      <c r="R2041">
        <v>90.64</v>
      </c>
      <c r="S2041" s="1">
        <v>42756</v>
      </c>
      <c r="T2041">
        <v>2017</v>
      </c>
      <c r="U2041" s="1">
        <v>42760</v>
      </c>
    </row>
    <row r="2042" spans="1:21" x14ac:dyDescent="0.3">
      <c r="A2042" t="s">
        <v>6397</v>
      </c>
      <c r="B2042" t="s">
        <v>35</v>
      </c>
      <c r="C2042" t="s">
        <v>2284</v>
      </c>
      <c r="D2042" t="s">
        <v>2285</v>
      </c>
      <c r="E2042" t="s">
        <v>25</v>
      </c>
      <c r="F2042" t="s">
        <v>26</v>
      </c>
      <c r="G2042" t="s">
        <v>767</v>
      </c>
      <c r="H2042" t="s">
        <v>925</v>
      </c>
      <c r="I2042">
        <v>3820</v>
      </c>
      <c r="J2042" t="s">
        <v>126</v>
      </c>
      <c r="K2042" t="s">
        <v>3369</v>
      </c>
      <c r="L2042" t="s">
        <v>91</v>
      </c>
      <c r="M2042" t="s">
        <v>184</v>
      </c>
      <c r="N2042" t="s">
        <v>3370</v>
      </c>
      <c r="O2042">
        <v>159.97999999999999</v>
      </c>
      <c r="P2042">
        <v>2</v>
      </c>
      <c r="Q2042">
        <v>0</v>
      </c>
      <c r="R2042">
        <v>57.59</v>
      </c>
      <c r="S2042" s="1">
        <v>42463</v>
      </c>
      <c r="T2042">
        <v>2016</v>
      </c>
      <c r="U2042" s="1">
        <v>42585</v>
      </c>
    </row>
    <row r="2043" spans="1:21" x14ac:dyDescent="0.3">
      <c r="A2043" t="s">
        <v>6398</v>
      </c>
      <c r="B2043" t="s">
        <v>114</v>
      </c>
      <c r="C2043" t="s">
        <v>4697</v>
      </c>
      <c r="D2043" t="s">
        <v>4698</v>
      </c>
      <c r="E2043" t="s">
        <v>80</v>
      </c>
      <c r="F2043" t="s">
        <v>26</v>
      </c>
      <c r="G2043" t="s">
        <v>48</v>
      </c>
      <c r="H2043" t="s">
        <v>49</v>
      </c>
      <c r="I2043">
        <v>98115</v>
      </c>
      <c r="J2043" t="s">
        <v>29</v>
      </c>
      <c r="K2043" t="s">
        <v>1032</v>
      </c>
      <c r="L2043" t="s">
        <v>31</v>
      </c>
      <c r="M2043" t="s">
        <v>51</v>
      </c>
      <c r="N2043" t="s">
        <v>1033</v>
      </c>
      <c r="O2043">
        <v>2.5</v>
      </c>
      <c r="P2043">
        <v>1</v>
      </c>
      <c r="Q2043">
        <v>0.2</v>
      </c>
      <c r="R2043">
        <v>0.9</v>
      </c>
      <c r="S2043" s="1">
        <v>42376</v>
      </c>
      <c r="T2043">
        <v>2016</v>
      </c>
      <c r="U2043" s="1">
        <v>42407</v>
      </c>
    </row>
    <row r="2044" spans="1:21" x14ac:dyDescent="0.3">
      <c r="A2044" t="s">
        <v>6399</v>
      </c>
      <c r="B2044" t="s">
        <v>35</v>
      </c>
      <c r="C2044" t="s">
        <v>3372</v>
      </c>
      <c r="D2044" t="s">
        <v>3373</v>
      </c>
      <c r="E2044" t="s">
        <v>25</v>
      </c>
      <c r="F2044" t="s">
        <v>26</v>
      </c>
      <c r="G2044" t="s">
        <v>162</v>
      </c>
      <c r="H2044" t="s">
        <v>28</v>
      </c>
      <c r="I2044">
        <v>94109</v>
      </c>
      <c r="J2044" t="s">
        <v>29</v>
      </c>
      <c r="K2044" t="s">
        <v>4841</v>
      </c>
      <c r="L2044" t="s">
        <v>74</v>
      </c>
      <c r="M2044" t="s">
        <v>146</v>
      </c>
      <c r="N2044" t="s">
        <v>4842</v>
      </c>
      <c r="O2044">
        <v>1403.92</v>
      </c>
      <c r="P2044">
        <v>5</v>
      </c>
      <c r="Q2044">
        <v>0.2</v>
      </c>
      <c r="R2044">
        <v>70.2</v>
      </c>
      <c r="S2044" s="1">
        <v>42674</v>
      </c>
      <c r="T2044">
        <v>2016</v>
      </c>
      <c r="U2044" s="1">
        <v>42674</v>
      </c>
    </row>
    <row r="2045" spans="1:21" x14ac:dyDescent="0.3">
      <c r="A2045" t="s">
        <v>6400</v>
      </c>
      <c r="B2045" t="s">
        <v>35</v>
      </c>
      <c r="C2045" t="s">
        <v>2266</v>
      </c>
      <c r="D2045" t="s">
        <v>2267</v>
      </c>
      <c r="E2045" t="s">
        <v>80</v>
      </c>
      <c r="F2045" t="s">
        <v>26</v>
      </c>
      <c r="G2045" t="s">
        <v>6401</v>
      </c>
      <c r="H2045" t="s">
        <v>567</v>
      </c>
      <c r="I2045">
        <v>72762</v>
      </c>
      <c r="J2045" t="s">
        <v>41</v>
      </c>
      <c r="K2045" t="s">
        <v>3085</v>
      </c>
      <c r="L2045" t="s">
        <v>31</v>
      </c>
      <c r="M2045" t="s">
        <v>227</v>
      </c>
      <c r="N2045" t="s">
        <v>3086</v>
      </c>
      <c r="O2045">
        <v>4.3</v>
      </c>
      <c r="P2045">
        <v>2</v>
      </c>
      <c r="Q2045">
        <v>0</v>
      </c>
      <c r="R2045">
        <v>1.42</v>
      </c>
      <c r="S2045" s="1">
        <v>42836</v>
      </c>
      <c r="T2045">
        <v>2017</v>
      </c>
      <c r="U2045" s="1">
        <v>42958</v>
      </c>
    </row>
    <row r="2046" spans="1:21" x14ac:dyDescent="0.3">
      <c r="A2046" t="s">
        <v>6402</v>
      </c>
      <c r="B2046" t="s">
        <v>35</v>
      </c>
      <c r="C2046" t="s">
        <v>5600</v>
      </c>
      <c r="D2046" t="s">
        <v>5601</v>
      </c>
      <c r="E2046" t="s">
        <v>38</v>
      </c>
      <c r="F2046" t="s">
        <v>26</v>
      </c>
      <c r="G2046" t="s">
        <v>27</v>
      </c>
      <c r="H2046" t="s">
        <v>28</v>
      </c>
      <c r="I2046">
        <v>90036</v>
      </c>
      <c r="J2046" t="s">
        <v>29</v>
      </c>
      <c r="K2046" t="s">
        <v>6403</v>
      </c>
      <c r="L2046" t="s">
        <v>91</v>
      </c>
      <c r="M2046" t="s">
        <v>92</v>
      </c>
      <c r="N2046" t="s">
        <v>6404</v>
      </c>
      <c r="O2046">
        <v>139.80000000000001</v>
      </c>
      <c r="P2046">
        <v>5</v>
      </c>
      <c r="Q2046">
        <v>0.2</v>
      </c>
      <c r="R2046">
        <v>12.23</v>
      </c>
      <c r="S2046" s="1">
        <v>41808</v>
      </c>
      <c r="T2046">
        <v>2014</v>
      </c>
      <c r="U2046" s="1">
        <v>41813</v>
      </c>
    </row>
    <row r="2047" spans="1:21" x14ac:dyDescent="0.3">
      <c r="A2047" t="s">
        <v>6405</v>
      </c>
      <c r="B2047" t="s">
        <v>35</v>
      </c>
      <c r="C2047" t="s">
        <v>3004</v>
      </c>
      <c r="D2047" t="s">
        <v>3005</v>
      </c>
      <c r="E2047" t="s">
        <v>38</v>
      </c>
      <c r="F2047" t="s">
        <v>26</v>
      </c>
      <c r="G2047" t="s">
        <v>2957</v>
      </c>
      <c r="H2047" t="s">
        <v>110</v>
      </c>
      <c r="I2047">
        <v>49505</v>
      </c>
      <c r="J2047" t="s">
        <v>58</v>
      </c>
      <c r="K2047" t="s">
        <v>4282</v>
      </c>
      <c r="L2047" t="s">
        <v>31</v>
      </c>
      <c r="M2047" t="s">
        <v>51</v>
      </c>
      <c r="N2047" t="s">
        <v>4283</v>
      </c>
      <c r="O2047">
        <v>54.9</v>
      </c>
      <c r="P2047">
        <v>5</v>
      </c>
      <c r="Q2047">
        <v>0</v>
      </c>
      <c r="R2047">
        <v>26.9</v>
      </c>
      <c r="S2047" s="1">
        <v>42990</v>
      </c>
      <c r="T2047">
        <v>2017</v>
      </c>
      <c r="U2047" s="1">
        <v>43084</v>
      </c>
    </row>
    <row r="2048" spans="1:21" x14ac:dyDescent="0.3">
      <c r="A2048" t="s">
        <v>6406</v>
      </c>
      <c r="B2048" t="s">
        <v>724</v>
      </c>
      <c r="C2048" t="s">
        <v>1826</v>
      </c>
      <c r="D2048" t="s">
        <v>1827</v>
      </c>
      <c r="E2048" t="s">
        <v>25</v>
      </c>
      <c r="F2048" t="s">
        <v>26</v>
      </c>
      <c r="G2048" t="s">
        <v>199</v>
      </c>
      <c r="H2048" t="s">
        <v>200</v>
      </c>
      <c r="I2048">
        <v>19143</v>
      </c>
      <c r="J2048" t="s">
        <v>126</v>
      </c>
      <c r="K2048" t="s">
        <v>4356</v>
      </c>
      <c r="L2048" t="s">
        <v>31</v>
      </c>
      <c r="M2048" t="s">
        <v>43</v>
      </c>
      <c r="N2048" t="s">
        <v>4357</v>
      </c>
      <c r="O2048">
        <v>123.92</v>
      </c>
      <c r="P2048">
        <v>5</v>
      </c>
      <c r="Q2048">
        <v>0.2</v>
      </c>
      <c r="R2048">
        <v>38.729999999999997</v>
      </c>
      <c r="S2048" s="1">
        <v>42436</v>
      </c>
      <c r="T2048">
        <v>2016</v>
      </c>
      <c r="U2048" s="1">
        <v>42436</v>
      </c>
    </row>
    <row r="2049" spans="1:21" x14ac:dyDescent="0.3">
      <c r="A2049" t="s">
        <v>6407</v>
      </c>
      <c r="B2049" t="s">
        <v>35</v>
      </c>
      <c r="C2049" t="s">
        <v>1239</v>
      </c>
      <c r="D2049" t="s">
        <v>1240</v>
      </c>
      <c r="E2049" t="s">
        <v>38</v>
      </c>
      <c r="F2049" t="s">
        <v>26</v>
      </c>
      <c r="G2049" t="s">
        <v>823</v>
      </c>
      <c r="H2049" t="s">
        <v>689</v>
      </c>
      <c r="I2049">
        <v>30318</v>
      </c>
      <c r="J2049" t="s">
        <v>41</v>
      </c>
      <c r="K2049" t="s">
        <v>6408</v>
      </c>
      <c r="L2049" t="s">
        <v>91</v>
      </c>
      <c r="M2049" t="s">
        <v>92</v>
      </c>
      <c r="N2049" t="s">
        <v>6409</v>
      </c>
      <c r="O2049">
        <v>135.94999999999999</v>
      </c>
      <c r="P2049">
        <v>1</v>
      </c>
      <c r="Q2049">
        <v>0</v>
      </c>
      <c r="R2049">
        <v>39.43</v>
      </c>
      <c r="S2049" s="1">
        <v>42547</v>
      </c>
      <c r="T2049">
        <v>2016</v>
      </c>
      <c r="U2049" s="1">
        <v>42547</v>
      </c>
    </row>
    <row r="2050" spans="1:21" x14ac:dyDescent="0.3">
      <c r="A2050" t="s">
        <v>6410</v>
      </c>
      <c r="B2050" t="s">
        <v>35</v>
      </c>
      <c r="C2050" t="s">
        <v>1656</v>
      </c>
      <c r="D2050" t="s">
        <v>1657</v>
      </c>
      <c r="E2050" t="s">
        <v>38</v>
      </c>
      <c r="F2050" t="s">
        <v>26</v>
      </c>
      <c r="G2050" t="s">
        <v>486</v>
      </c>
      <c r="H2050" t="s">
        <v>480</v>
      </c>
      <c r="I2050">
        <v>40214</v>
      </c>
      <c r="J2050" t="s">
        <v>41</v>
      </c>
      <c r="K2050" t="s">
        <v>4033</v>
      </c>
      <c r="L2050" t="s">
        <v>31</v>
      </c>
      <c r="M2050" t="s">
        <v>51</v>
      </c>
      <c r="N2050" t="s">
        <v>4034</v>
      </c>
      <c r="O2050">
        <v>48.81</v>
      </c>
      <c r="P2050">
        <v>3</v>
      </c>
      <c r="Q2050">
        <v>0</v>
      </c>
      <c r="R2050">
        <v>23.92</v>
      </c>
      <c r="S2050" s="1">
        <v>42252</v>
      </c>
      <c r="T2050">
        <v>2015</v>
      </c>
      <c r="U2050" s="1">
        <v>42252</v>
      </c>
    </row>
    <row r="2051" spans="1:21" x14ac:dyDescent="0.3">
      <c r="A2051" t="s">
        <v>6411</v>
      </c>
      <c r="B2051" t="s">
        <v>724</v>
      </c>
      <c r="C2051" t="s">
        <v>4427</v>
      </c>
      <c r="D2051" t="s">
        <v>4428</v>
      </c>
      <c r="E2051" t="s">
        <v>38</v>
      </c>
      <c r="F2051" t="s">
        <v>26</v>
      </c>
      <c r="G2051" t="s">
        <v>3743</v>
      </c>
      <c r="H2051" t="s">
        <v>118</v>
      </c>
      <c r="I2051">
        <v>23666</v>
      </c>
      <c r="J2051" t="s">
        <v>41</v>
      </c>
      <c r="K2051" t="s">
        <v>5476</v>
      </c>
      <c r="L2051" t="s">
        <v>74</v>
      </c>
      <c r="M2051" t="s">
        <v>146</v>
      </c>
      <c r="N2051" t="s">
        <v>5477</v>
      </c>
      <c r="O2051">
        <v>149.9</v>
      </c>
      <c r="P2051">
        <v>5</v>
      </c>
      <c r="Q2051">
        <v>0</v>
      </c>
      <c r="R2051">
        <v>40.47</v>
      </c>
      <c r="S2051" s="1">
        <v>41770</v>
      </c>
      <c r="T2051">
        <v>2014</v>
      </c>
      <c r="U2051" s="1">
        <v>41770</v>
      </c>
    </row>
    <row r="2052" spans="1:21" x14ac:dyDescent="0.3">
      <c r="A2052" t="s">
        <v>6412</v>
      </c>
      <c r="B2052" t="s">
        <v>22</v>
      </c>
      <c r="C2052" t="s">
        <v>1747</v>
      </c>
      <c r="D2052" t="s">
        <v>1748</v>
      </c>
      <c r="E2052" t="s">
        <v>38</v>
      </c>
      <c r="F2052" t="s">
        <v>26</v>
      </c>
      <c r="G2052" t="s">
        <v>1796</v>
      </c>
      <c r="H2052" t="s">
        <v>40</v>
      </c>
      <c r="I2052">
        <v>27604</v>
      </c>
      <c r="J2052" t="s">
        <v>41</v>
      </c>
      <c r="K2052" t="s">
        <v>1113</v>
      </c>
      <c r="L2052" t="s">
        <v>74</v>
      </c>
      <c r="M2052" t="s">
        <v>146</v>
      </c>
      <c r="N2052" t="s">
        <v>1114</v>
      </c>
      <c r="O2052">
        <v>194.85</v>
      </c>
      <c r="P2052">
        <v>4</v>
      </c>
      <c r="Q2052">
        <v>0.2</v>
      </c>
      <c r="R2052">
        <v>12.18</v>
      </c>
      <c r="S2052" s="1">
        <v>42943</v>
      </c>
      <c r="T2052">
        <v>2017</v>
      </c>
      <c r="U2052" s="1">
        <v>42943</v>
      </c>
    </row>
    <row r="2053" spans="1:21" x14ac:dyDescent="0.3">
      <c r="A2053" t="s">
        <v>6413</v>
      </c>
      <c r="B2053" t="s">
        <v>35</v>
      </c>
      <c r="C2053" t="s">
        <v>491</v>
      </c>
      <c r="D2053" t="s">
        <v>492</v>
      </c>
      <c r="E2053" t="s">
        <v>38</v>
      </c>
      <c r="F2053" t="s">
        <v>26</v>
      </c>
      <c r="G2053" t="s">
        <v>414</v>
      </c>
      <c r="H2053" t="s">
        <v>40</v>
      </c>
      <c r="I2053">
        <v>28205</v>
      </c>
      <c r="J2053" t="s">
        <v>41</v>
      </c>
      <c r="K2053" t="s">
        <v>4765</v>
      </c>
      <c r="L2053" t="s">
        <v>74</v>
      </c>
      <c r="M2053" t="s">
        <v>146</v>
      </c>
      <c r="N2053" t="s">
        <v>4766</v>
      </c>
      <c r="O2053">
        <v>242.35</v>
      </c>
      <c r="P2053">
        <v>3</v>
      </c>
      <c r="Q2053">
        <v>0.2</v>
      </c>
      <c r="R2053">
        <v>15.15</v>
      </c>
      <c r="S2053" s="1">
        <v>42932</v>
      </c>
      <c r="T2053">
        <v>2017</v>
      </c>
      <c r="U2053" s="1">
        <v>42939</v>
      </c>
    </row>
    <row r="2054" spans="1:21" x14ac:dyDescent="0.3">
      <c r="A2054" t="s">
        <v>6414</v>
      </c>
      <c r="B2054" t="s">
        <v>22</v>
      </c>
      <c r="C2054" t="s">
        <v>3151</v>
      </c>
      <c r="D2054" t="s">
        <v>3152</v>
      </c>
      <c r="E2054" t="s">
        <v>38</v>
      </c>
      <c r="F2054" t="s">
        <v>26</v>
      </c>
      <c r="G2054" t="s">
        <v>313</v>
      </c>
      <c r="H2054" t="s">
        <v>82</v>
      </c>
      <c r="I2054">
        <v>75220</v>
      </c>
      <c r="J2054" t="s">
        <v>58</v>
      </c>
      <c r="K2054" t="s">
        <v>1622</v>
      </c>
      <c r="L2054" t="s">
        <v>31</v>
      </c>
      <c r="M2054" t="s">
        <v>43</v>
      </c>
      <c r="N2054" t="s">
        <v>1623</v>
      </c>
      <c r="O2054">
        <v>3.98</v>
      </c>
      <c r="P2054">
        <v>1</v>
      </c>
      <c r="Q2054">
        <v>0.2</v>
      </c>
      <c r="R2054">
        <v>1.44</v>
      </c>
      <c r="S2054" s="1">
        <v>41777</v>
      </c>
      <c r="T2054">
        <v>2014</v>
      </c>
      <c r="U2054" s="1">
        <v>41781</v>
      </c>
    </row>
    <row r="2055" spans="1:21" x14ac:dyDescent="0.3">
      <c r="A2055" t="s">
        <v>6415</v>
      </c>
      <c r="B2055" t="s">
        <v>35</v>
      </c>
      <c r="C2055" t="s">
        <v>4012</v>
      </c>
      <c r="D2055" t="s">
        <v>4013</v>
      </c>
      <c r="E2055" t="s">
        <v>25</v>
      </c>
      <c r="F2055" t="s">
        <v>26</v>
      </c>
      <c r="G2055" t="s">
        <v>117</v>
      </c>
      <c r="H2055" t="s">
        <v>220</v>
      </c>
      <c r="I2055">
        <v>45503</v>
      </c>
      <c r="J2055" t="s">
        <v>126</v>
      </c>
      <c r="K2055" t="s">
        <v>5892</v>
      </c>
      <c r="L2055" t="s">
        <v>91</v>
      </c>
      <c r="M2055" t="s">
        <v>184</v>
      </c>
      <c r="N2055" t="s">
        <v>5893</v>
      </c>
      <c r="O2055">
        <v>895.94</v>
      </c>
      <c r="P2055">
        <v>7</v>
      </c>
      <c r="Q2055">
        <v>0.2</v>
      </c>
      <c r="R2055">
        <v>190.39</v>
      </c>
      <c r="S2055" s="1">
        <v>42992</v>
      </c>
      <c r="T2055">
        <v>2017</v>
      </c>
      <c r="U2055" s="1">
        <v>42997</v>
      </c>
    </row>
    <row r="2056" spans="1:21" x14ac:dyDescent="0.3">
      <c r="A2056" t="s">
        <v>6416</v>
      </c>
      <c r="B2056" t="s">
        <v>35</v>
      </c>
      <c r="C2056" t="s">
        <v>3162</v>
      </c>
      <c r="D2056" t="s">
        <v>3163</v>
      </c>
      <c r="E2056" t="s">
        <v>25</v>
      </c>
      <c r="F2056" t="s">
        <v>26</v>
      </c>
      <c r="G2056" t="s">
        <v>6417</v>
      </c>
      <c r="H2056" t="s">
        <v>28</v>
      </c>
      <c r="I2056">
        <v>95240</v>
      </c>
      <c r="J2056" t="s">
        <v>29</v>
      </c>
      <c r="K2056" t="s">
        <v>5166</v>
      </c>
      <c r="L2056" t="s">
        <v>31</v>
      </c>
      <c r="M2056" t="s">
        <v>227</v>
      </c>
      <c r="N2056" t="s">
        <v>5167</v>
      </c>
      <c r="O2056">
        <v>39.68</v>
      </c>
      <c r="P2056">
        <v>2</v>
      </c>
      <c r="Q2056">
        <v>0</v>
      </c>
      <c r="R2056">
        <v>16.27</v>
      </c>
      <c r="S2056" s="1">
        <v>41977</v>
      </c>
      <c r="T2056">
        <v>2014</v>
      </c>
      <c r="U2056" s="1">
        <v>41977</v>
      </c>
    </row>
    <row r="2057" spans="1:21" x14ac:dyDescent="0.3">
      <c r="A2057" t="s">
        <v>6418</v>
      </c>
      <c r="B2057" t="s">
        <v>35</v>
      </c>
      <c r="C2057" t="s">
        <v>3151</v>
      </c>
      <c r="D2057" t="s">
        <v>3152</v>
      </c>
      <c r="E2057" t="s">
        <v>38</v>
      </c>
      <c r="F2057" t="s">
        <v>26</v>
      </c>
      <c r="G2057" t="s">
        <v>525</v>
      </c>
      <c r="H2057" t="s">
        <v>689</v>
      </c>
      <c r="I2057">
        <v>31907</v>
      </c>
      <c r="J2057" t="s">
        <v>41</v>
      </c>
      <c r="K2057" t="s">
        <v>6419</v>
      </c>
      <c r="L2057" t="s">
        <v>31</v>
      </c>
      <c r="M2057" t="s">
        <v>43</v>
      </c>
      <c r="N2057" t="s">
        <v>6420</v>
      </c>
      <c r="O2057">
        <v>43.68</v>
      </c>
      <c r="P2057">
        <v>6</v>
      </c>
      <c r="Q2057">
        <v>0</v>
      </c>
      <c r="R2057">
        <v>20.97</v>
      </c>
      <c r="S2057" s="1">
        <v>41801</v>
      </c>
      <c r="T2057">
        <v>2014</v>
      </c>
      <c r="U2057" s="1">
        <v>41954</v>
      </c>
    </row>
    <row r="2058" spans="1:21" x14ac:dyDescent="0.3">
      <c r="A2058" t="s">
        <v>6421</v>
      </c>
      <c r="B2058" t="s">
        <v>35</v>
      </c>
      <c r="C2058" t="s">
        <v>1533</v>
      </c>
      <c r="D2058" t="s">
        <v>1534</v>
      </c>
      <c r="E2058" t="s">
        <v>25</v>
      </c>
      <c r="F2058" t="s">
        <v>26</v>
      </c>
      <c r="G2058" t="s">
        <v>48</v>
      </c>
      <c r="H2058" t="s">
        <v>49</v>
      </c>
      <c r="I2058">
        <v>98103</v>
      </c>
      <c r="J2058" t="s">
        <v>29</v>
      </c>
      <c r="K2058" t="s">
        <v>6422</v>
      </c>
      <c r="L2058" t="s">
        <v>74</v>
      </c>
      <c r="M2058" t="s">
        <v>75</v>
      </c>
      <c r="N2058" t="s">
        <v>6423</v>
      </c>
      <c r="O2058">
        <v>3393.68</v>
      </c>
      <c r="P2058">
        <v>8</v>
      </c>
      <c r="Q2058">
        <v>0</v>
      </c>
      <c r="R2058">
        <v>610.86</v>
      </c>
      <c r="S2058" s="1">
        <v>42089</v>
      </c>
      <c r="T2058">
        <v>2015</v>
      </c>
      <c r="U2058" s="1">
        <v>42093</v>
      </c>
    </row>
    <row r="2059" spans="1:21" x14ac:dyDescent="0.3">
      <c r="A2059" t="s">
        <v>6424</v>
      </c>
      <c r="B2059" t="s">
        <v>35</v>
      </c>
      <c r="C2059" t="s">
        <v>1051</v>
      </c>
      <c r="D2059" t="s">
        <v>1052</v>
      </c>
      <c r="E2059" t="s">
        <v>80</v>
      </c>
      <c r="F2059" t="s">
        <v>26</v>
      </c>
      <c r="G2059" t="s">
        <v>124</v>
      </c>
      <c r="H2059" t="s">
        <v>125</v>
      </c>
      <c r="I2059">
        <v>10024</v>
      </c>
      <c r="J2059" t="s">
        <v>126</v>
      </c>
      <c r="K2059" t="s">
        <v>2965</v>
      </c>
      <c r="L2059" t="s">
        <v>31</v>
      </c>
      <c r="M2059" t="s">
        <v>43</v>
      </c>
      <c r="N2059" t="s">
        <v>2966</v>
      </c>
      <c r="O2059">
        <v>6.48</v>
      </c>
      <c r="P2059">
        <v>1</v>
      </c>
      <c r="Q2059">
        <v>0</v>
      </c>
      <c r="R2059">
        <v>3.11</v>
      </c>
      <c r="S2059" s="1">
        <v>42655</v>
      </c>
      <c r="T2059">
        <v>2016</v>
      </c>
      <c r="U2059" s="1">
        <v>42718</v>
      </c>
    </row>
    <row r="2060" spans="1:21" x14ac:dyDescent="0.3">
      <c r="A2060" t="s">
        <v>6425</v>
      </c>
      <c r="B2060" t="s">
        <v>22</v>
      </c>
      <c r="C2060" t="s">
        <v>1936</v>
      </c>
      <c r="D2060" t="s">
        <v>1937</v>
      </c>
      <c r="E2060" t="s">
        <v>80</v>
      </c>
      <c r="F2060" t="s">
        <v>26</v>
      </c>
      <c r="G2060" t="s">
        <v>6426</v>
      </c>
      <c r="H2060" t="s">
        <v>220</v>
      </c>
      <c r="I2060">
        <v>44134</v>
      </c>
      <c r="J2060" t="s">
        <v>126</v>
      </c>
      <c r="K2060" t="s">
        <v>6427</v>
      </c>
      <c r="L2060" t="s">
        <v>31</v>
      </c>
      <c r="M2060" t="s">
        <v>140</v>
      </c>
      <c r="N2060" t="s">
        <v>6428</v>
      </c>
      <c r="O2060">
        <v>63.97</v>
      </c>
      <c r="P2060">
        <v>2</v>
      </c>
      <c r="Q2060">
        <v>0.2</v>
      </c>
      <c r="R2060">
        <v>19.989999999999998</v>
      </c>
      <c r="S2060" s="1">
        <v>42635</v>
      </c>
      <c r="T2060">
        <v>2016</v>
      </c>
      <c r="U2060" s="1">
        <v>42637</v>
      </c>
    </row>
    <row r="2061" spans="1:21" x14ac:dyDescent="0.3">
      <c r="A2061" t="s">
        <v>6429</v>
      </c>
      <c r="B2061" t="s">
        <v>35</v>
      </c>
      <c r="C2061" t="s">
        <v>461</v>
      </c>
      <c r="D2061" t="s">
        <v>462</v>
      </c>
      <c r="E2061" t="s">
        <v>38</v>
      </c>
      <c r="F2061" t="s">
        <v>26</v>
      </c>
      <c r="G2061" t="s">
        <v>124</v>
      </c>
      <c r="H2061" t="s">
        <v>125</v>
      </c>
      <c r="I2061">
        <v>10035</v>
      </c>
      <c r="J2061" t="s">
        <v>126</v>
      </c>
      <c r="K2061" t="s">
        <v>6430</v>
      </c>
      <c r="L2061" t="s">
        <v>31</v>
      </c>
      <c r="M2061" t="s">
        <v>446</v>
      </c>
      <c r="N2061" t="s">
        <v>6431</v>
      </c>
      <c r="O2061">
        <v>6.36</v>
      </c>
      <c r="P2061">
        <v>2</v>
      </c>
      <c r="Q2061">
        <v>0</v>
      </c>
      <c r="R2061">
        <v>0.06</v>
      </c>
      <c r="S2061" s="1">
        <v>42367</v>
      </c>
      <c r="T2061">
        <v>2015</v>
      </c>
      <c r="U2061" s="1">
        <v>42491</v>
      </c>
    </row>
    <row r="2062" spans="1:21" x14ac:dyDescent="0.3">
      <c r="A2062" t="s">
        <v>6432</v>
      </c>
      <c r="B2062" t="s">
        <v>35</v>
      </c>
      <c r="C2062" t="s">
        <v>3534</v>
      </c>
      <c r="D2062" t="s">
        <v>3535</v>
      </c>
      <c r="E2062" t="s">
        <v>38</v>
      </c>
      <c r="F2062" t="s">
        <v>26</v>
      </c>
      <c r="G2062" t="s">
        <v>124</v>
      </c>
      <c r="H2062" t="s">
        <v>125</v>
      </c>
      <c r="I2062">
        <v>10035</v>
      </c>
      <c r="J2062" t="s">
        <v>126</v>
      </c>
      <c r="K2062" t="s">
        <v>1362</v>
      </c>
      <c r="L2062" t="s">
        <v>74</v>
      </c>
      <c r="M2062" t="s">
        <v>146</v>
      </c>
      <c r="N2062" t="s">
        <v>1363</v>
      </c>
      <c r="O2062">
        <v>573.16999999999996</v>
      </c>
      <c r="P2062">
        <v>7</v>
      </c>
      <c r="Q2062">
        <v>0.1</v>
      </c>
      <c r="R2062">
        <v>63.69</v>
      </c>
      <c r="S2062" s="1">
        <v>42603</v>
      </c>
      <c r="T2062">
        <v>2016</v>
      </c>
      <c r="U2062" s="1">
        <v>42607</v>
      </c>
    </row>
    <row r="2063" spans="1:21" x14ac:dyDescent="0.3">
      <c r="A2063" t="s">
        <v>6433</v>
      </c>
      <c r="B2063" t="s">
        <v>114</v>
      </c>
      <c r="C2063" t="s">
        <v>1132</v>
      </c>
      <c r="D2063" t="s">
        <v>1133</v>
      </c>
      <c r="E2063" t="s">
        <v>80</v>
      </c>
      <c r="F2063" t="s">
        <v>26</v>
      </c>
      <c r="G2063" t="s">
        <v>730</v>
      </c>
      <c r="H2063" t="s">
        <v>220</v>
      </c>
      <c r="I2063">
        <v>44105</v>
      </c>
      <c r="J2063" t="s">
        <v>126</v>
      </c>
      <c r="K2063" t="s">
        <v>3066</v>
      </c>
      <c r="L2063" t="s">
        <v>31</v>
      </c>
      <c r="M2063" t="s">
        <v>43</v>
      </c>
      <c r="N2063" t="s">
        <v>84</v>
      </c>
      <c r="O2063">
        <v>85.06</v>
      </c>
      <c r="P2063">
        <v>3</v>
      </c>
      <c r="Q2063">
        <v>0.2</v>
      </c>
      <c r="R2063">
        <v>28.71</v>
      </c>
      <c r="S2063" s="1">
        <v>42153</v>
      </c>
      <c r="T2063">
        <v>2015</v>
      </c>
      <c r="U2063" s="1">
        <v>42155</v>
      </c>
    </row>
    <row r="2064" spans="1:21" x14ac:dyDescent="0.3">
      <c r="A2064" t="s">
        <v>6434</v>
      </c>
      <c r="B2064" t="s">
        <v>35</v>
      </c>
      <c r="C2064" t="s">
        <v>5258</v>
      </c>
      <c r="D2064" t="s">
        <v>5259</v>
      </c>
      <c r="E2064" t="s">
        <v>38</v>
      </c>
      <c r="F2064" t="s">
        <v>26</v>
      </c>
      <c r="G2064" t="s">
        <v>1668</v>
      </c>
      <c r="H2064" t="s">
        <v>526</v>
      </c>
      <c r="I2064">
        <v>47905</v>
      </c>
      <c r="J2064" t="s">
        <v>58</v>
      </c>
      <c r="K2064" t="s">
        <v>6435</v>
      </c>
      <c r="L2064" t="s">
        <v>31</v>
      </c>
      <c r="M2064" t="s">
        <v>350</v>
      </c>
      <c r="N2064" t="s">
        <v>6436</v>
      </c>
      <c r="O2064">
        <v>5.94</v>
      </c>
      <c r="P2064">
        <v>3</v>
      </c>
      <c r="Q2064">
        <v>0</v>
      </c>
      <c r="R2064">
        <v>0</v>
      </c>
      <c r="S2064" s="1">
        <v>41662</v>
      </c>
      <c r="T2064">
        <v>2014</v>
      </c>
      <c r="U2064" s="1">
        <v>41666</v>
      </c>
    </row>
    <row r="2065" spans="1:21" x14ac:dyDescent="0.3">
      <c r="A2065" t="s">
        <v>6437</v>
      </c>
      <c r="B2065" t="s">
        <v>114</v>
      </c>
      <c r="C2065" t="s">
        <v>1375</v>
      </c>
      <c r="D2065" t="s">
        <v>1376</v>
      </c>
      <c r="E2065" t="s">
        <v>38</v>
      </c>
      <c r="F2065" t="s">
        <v>26</v>
      </c>
      <c r="G2065" t="s">
        <v>124</v>
      </c>
      <c r="H2065" t="s">
        <v>125</v>
      </c>
      <c r="I2065">
        <v>10024</v>
      </c>
      <c r="J2065" t="s">
        <v>126</v>
      </c>
      <c r="K2065" t="s">
        <v>2473</v>
      </c>
      <c r="L2065" t="s">
        <v>31</v>
      </c>
      <c r="M2065" t="s">
        <v>43</v>
      </c>
      <c r="N2065" t="s">
        <v>2474</v>
      </c>
      <c r="O2065">
        <v>9.9600000000000009</v>
      </c>
      <c r="P2065">
        <v>2</v>
      </c>
      <c r="Q2065">
        <v>0</v>
      </c>
      <c r="R2065">
        <v>4.68</v>
      </c>
      <c r="S2065" s="1">
        <v>43079</v>
      </c>
      <c r="T2065">
        <v>2017</v>
      </c>
      <c r="U2065" s="1">
        <v>43079</v>
      </c>
    </row>
    <row r="2066" spans="1:21" x14ac:dyDescent="0.3">
      <c r="A2066" t="s">
        <v>6438</v>
      </c>
      <c r="B2066" t="s">
        <v>35</v>
      </c>
      <c r="C2066" t="s">
        <v>1691</v>
      </c>
      <c r="D2066" t="s">
        <v>1692</v>
      </c>
      <c r="E2066" t="s">
        <v>38</v>
      </c>
      <c r="F2066" t="s">
        <v>26</v>
      </c>
      <c r="G2066" t="s">
        <v>5399</v>
      </c>
      <c r="H2066" t="s">
        <v>125</v>
      </c>
      <c r="I2066">
        <v>13501</v>
      </c>
      <c r="J2066" t="s">
        <v>126</v>
      </c>
      <c r="K2066" t="s">
        <v>4036</v>
      </c>
      <c r="L2066" t="s">
        <v>91</v>
      </c>
      <c r="M2066" t="s">
        <v>184</v>
      </c>
      <c r="N2066" t="s">
        <v>4037</v>
      </c>
      <c r="O2066">
        <v>79.989999999999995</v>
      </c>
      <c r="P2066">
        <v>1</v>
      </c>
      <c r="Q2066">
        <v>0</v>
      </c>
      <c r="R2066">
        <v>28.8</v>
      </c>
      <c r="S2066" s="1">
        <v>42224</v>
      </c>
      <c r="T2066">
        <v>2015</v>
      </c>
      <c r="U2066" s="1">
        <v>42346</v>
      </c>
    </row>
    <row r="2067" spans="1:21" x14ac:dyDescent="0.3">
      <c r="A2067" t="s">
        <v>6439</v>
      </c>
      <c r="B2067" t="s">
        <v>114</v>
      </c>
      <c r="C2067" t="s">
        <v>1628</v>
      </c>
      <c r="D2067" t="s">
        <v>1629</v>
      </c>
      <c r="E2067" t="s">
        <v>25</v>
      </c>
      <c r="F2067" t="s">
        <v>26</v>
      </c>
      <c r="G2067" t="s">
        <v>1969</v>
      </c>
      <c r="H2067" t="s">
        <v>283</v>
      </c>
      <c r="I2067">
        <v>8701</v>
      </c>
      <c r="J2067" t="s">
        <v>126</v>
      </c>
      <c r="K2067" t="s">
        <v>6440</v>
      </c>
      <c r="L2067" t="s">
        <v>31</v>
      </c>
      <c r="M2067" t="s">
        <v>227</v>
      </c>
      <c r="N2067" t="s">
        <v>6441</v>
      </c>
      <c r="O2067">
        <v>8.94</v>
      </c>
      <c r="P2067">
        <v>3</v>
      </c>
      <c r="Q2067">
        <v>0</v>
      </c>
      <c r="R2067">
        <v>2.41</v>
      </c>
      <c r="S2067" s="1">
        <v>42813</v>
      </c>
      <c r="T2067">
        <v>2017</v>
      </c>
      <c r="U2067" s="1">
        <v>42814</v>
      </c>
    </row>
    <row r="2068" spans="1:21" x14ac:dyDescent="0.3">
      <c r="A2068" t="s">
        <v>6442</v>
      </c>
      <c r="B2068" t="s">
        <v>35</v>
      </c>
      <c r="C2068" t="s">
        <v>1397</v>
      </c>
      <c r="D2068" t="s">
        <v>1398</v>
      </c>
      <c r="E2068" t="s">
        <v>38</v>
      </c>
      <c r="F2068" t="s">
        <v>26</v>
      </c>
      <c r="G2068" t="s">
        <v>330</v>
      </c>
      <c r="H2068" t="s">
        <v>89</v>
      </c>
      <c r="I2068">
        <v>60623</v>
      </c>
      <c r="J2068" t="s">
        <v>58</v>
      </c>
      <c r="K2068" t="s">
        <v>4689</v>
      </c>
      <c r="L2068" t="s">
        <v>91</v>
      </c>
      <c r="M2068" t="s">
        <v>184</v>
      </c>
      <c r="N2068" t="s">
        <v>4690</v>
      </c>
      <c r="O2068">
        <v>153.82</v>
      </c>
      <c r="P2068">
        <v>11</v>
      </c>
      <c r="Q2068">
        <v>0.2</v>
      </c>
      <c r="R2068">
        <v>38.46</v>
      </c>
      <c r="S2068" s="1">
        <v>41908</v>
      </c>
      <c r="T2068">
        <v>2014</v>
      </c>
      <c r="U2068" s="1">
        <v>41908</v>
      </c>
    </row>
    <row r="2069" spans="1:21" x14ac:dyDescent="0.3">
      <c r="A2069" t="s">
        <v>6443</v>
      </c>
      <c r="B2069" t="s">
        <v>22</v>
      </c>
      <c r="C2069" t="s">
        <v>5225</v>
      </c>
      <c r="D2069" t="s">
        <v>5226</v>
      </c>
      <c r="E2069" t="s">
        <v>38</v>
      </c>
      <c r="F2069" t="s">
        <v>26</v>
      </c>
      <c r="G2069" t="s">
        <v>330</v>
      </c>
      <c r="H2069" t="s">
        <v>89</v>
      </c>
      <c r="I2069">
        <v>60653</v>
      </c>
      <c r="J2069" t="s">
        <v>58</v>
      </c>
      <c r="K2069" t="s">
        <v>6444</v>
      </c>
      <c r="L2069" t="s">
        <v>31</v>
      </c>
      <c r="M2069" t="s">
        <v>43</v>
      </c>
      <c r="N2069" t="s">
        <v>6445</v>
      </c>
      <c r="O2069">
        <v>62.02</v>
      </c>
      <c r="P2069">
        <v>2</v>
      </c>
      <c r="Q2069">
        <v>0.2</v>
      </c>
      <c r="R2069">
        <v>22.48</v>
      </c>
      <c r="S2069" s="1">
        <v>41807</v>
      </c>
      <c r="T2069">
        <v>2014</v>
      </c>
      <c r="U2069" s="1">
        <v>41810</v>
      </c>
    </row>
    <row r="2070" spans="1:21" x14ac:dyDescent="0.3">
      <c r="A2070" t="s">
        <v>6446</v>
      </c>
      <c r="B2070" t="s">
        <v>35</v>
      </c>
      <c r="C2070" t="s">
        <v>3159</v>
      </c>
      <c r="D2070" t="s">
        <v>3160</v>
      </c>
      <c r="E2070" t="s">
        <v>25</v>
      </c>
      <c r="F2070" t="s">
        <v>26</v>
      </c>
      <c r="G2070" t="s">
        <v>479</v>
      </c>
      <c r="H2070" t="s">
        <v>480</v>
      </c>
      <c r="I2070">
        <v>40475</v>
      </c>
      <c r="J2070" t="s">
        <v>41</v>
      </c>
      <c r="K2070" t="s">
        <v>2616</v>
      </c>
      <c r="L2070" t="s">
        <v>31</v>
      </c>
      <c r="M2070" t="s">
        <v>51</v>
      </c>
      <c r="N2070" t="s">
        <v>2617</v>
      </c>
      <c r="O2070">
        <v>115.36</v>
      </c>
      <c r="P2070">
        <v>7</v>
      </c>
      <c r="Q2070">
        <v>0</v>
      </c>
      <c r="R2070">
        <v>56.53</v>
      </c>
      <c r="S2070" s="1">
        <v>41763</v>
      </c>
      <c r="T2070">
        <v>2014</v>
      </c>
      <c r="U2070" s="1">
        <v>41886</v>
      </c>
    </row>
    <row r="2071" spans="1:21" x14ac:dyDescent="0.3">
      <c r="A2071" t="s">
        <v>6447</v>
      </c>
      <c r="B2071" t="s">
        <v>35</v>
      </c>
      <c r="C2071" t="s">
        <v>1345</v>
      </c>
      <c r="D2071" t="s">
        <v>1346</v>
      </c>
      <c r="E2071" t="s">
        <v>38</v>
      </c>
      <c r="F2071" t="s">
        <v>26</v>
      </c>
      <c r="G2071" t="s">
        <v>124</v>
      </c>
      <c r="H2071" t="s">
        <v>125</v>
      </c>
      <c r="I2071">
        <v>10035</v>
      </c>
      <c r="J2071" t="s">
        <v>126</v>
      </c>
      <c r="K2071" t="s">
        <v>6427</v>
      </c>
      <c r="L2071" t="s">
        <v>31</v>
      </c>
      <c r="M2071" t="s">
        <v>140</v>
      </c>
      <c r="N2071" t="s">
        <v>6428</v>
      </c>
      <c r="O2071">
        <v>39.979999999999997</v>
      </c>
      <c r="P2071">
        <v>1</v>
      </c>
      <c r="Q2071">
        <v>0</v>
      </c>
      <c r="R2071">
        <v>17.989999999999998</v>
      </c>
      <c r="S2071" s="1">
        <v>42271</v>
      </c>
      <c r="T2071">
        <v>2015</v>
      </c>
      <c r="U2071" s="1">
        <v>42276</v>
      </c>
    </row>
    <row r="2072" spans="1:21" x14ac:dyDescent="0.3">
      <c r="A2072" t="s">
        <v>6448</v>
      </c>
      <c r="B2072" t="s">
        <v>35</v>
      </c>
      <c r="C2072" t="s">
        <v>1640</v>
      </c>
      <c r="D2072" t="s">
        <v>1641</v>
      </c>
      <c r="E2072" t="s">
        <v>38</v>
      </c>
      <c r="F2072" t="s">
        <v>26</v>
      </c>
      <c r="G2072" t="s">
        <v>330</v>
      </c>
      <c r="H2072" t="s">
        <v>89</v>
      </c>
      <c r="I2072">
        <v>60653</v>
      </c>
      <c r="J2072" t="s">
        <v>58</v>
      </c>
      <c r="K2072" t="s">
        <v>3103</v>
      </c>
      <c r="L2072" t="s">
        <v>91</v>
      </c>
      <c r="M2072" t="s">
        <v>184</v>
      </c>
      <c r="N2072" t="s">
        <v>3104</v>
      </c>
      <c r="O2072">
        <v>191.97</v>
      </c>
      <c r="P2072">
        <v>4</v>
      </c>
      <c r="Q2072">
        <v>0.2</v>
      </c>
      <c r="R2072">
        <v>28.8</v>
      </c>
      <c r="S2072" s="1">
        <v>42891</v>
      </c>
      <c r="T2072">
        <v>2017</v>
      </c>
      <c r="U2072" s="1">
        <v>43013</v>
      </c>
    </row>
    <row r="2073" spans="1:21" x14ac:dyDescent="0.3">
      <c r="A2073" t="s">
        <v>6449</v>
      </c>
      <c r="B2073" t="s">
        <v>724</v>
      </c>
      <c r="C2073" t="s">
        <v>5050</v>
      </c>
      <c r="D2073" t="s">
        <v>5051</v>
      </c>
      <c r="E2073" t="s">
        <v>38</v>
      </c>
      <c r="F2073" t="s">
        <v>26</v>
      </c>
      <c r="G2073" t="s">
        <v>162</v>
      </c>
      <c r="H2073" t="s">
        <v>28</v>
      </c>
      <c r="I2073">
        <v>94122</v>
      </c>
      <c r="J2073" t="s">
        <v>29</v>
      </c>
      <c r="K2073" t="s">
        <v>6450</v>
      </c>
      <c r="L2073" t="s">
        <v>91</v>
      </c>
      <c r="M2073" t="s">
        <v>805</v>
      </c>
      <c r="N2073" t="s">
        <v>6451</v>
      </c>
      <c r="O2073">
        <v>2799.96</v>
      </c>
      <c r="P2073">
        <v>5</v>
      </c>
      <c r="Q2073">
        <v>0.2</v>
      </c>
      <c r="R2073">
        <v>944.99</v>
      </c>
      <c r="S2073" s="1">
        <v>42469</v>
      </c>
      <c r="T2073">
        <v>2016</v>
      </c>
      <c r="U2073" s="1">
        <v>42469</v>
      </c>
    </row>
    <row r="2074" spans="1:21" x14ac:dyDescent="0.3">
      <c r="A2074" t="s">
        <v>6452</v>
      </c>
      <c r="B2074" t="s">
        <v>114</v>
      </c>
      <c r="C2074" t="s">
        <v>4832</v>
      </c>
      <c r="D2074" t="s">
        <v>4833</v>
      </c>
      <c r="E2074" t="s">
        <v>38</v>
      </c>
      <c r="F2074" t="s">
        <v>26</v>
      </c>
      <c r="G2074" t="s">
        <v>6453</v>
      </c>
      <c r="H2074" t="s">
        <v>125</v>
      </c>
      <c r="I2074">
        <v>14304</v>
      </c>
      <c r="J2074" t="s">
        <v>126</v>
      </c>
      <c r="K2074" t="s">
        <v>6454</v>
      </c>
      <c r="L2074" t="s">
        <v>91</v>
      </c>
      <c r="M2074" t="s">
        <v>92</v>
      </c>
      <c r="N2074" t="s">
        <v>6455</v>
      </c>
      <c r="O2074">
        <v>164.85</v>
      </c>
      <c r="P2074">
        <v>3</v>
      </c>
      <c r="Q2074">
        <v>0</v>
      </c>
      <c r="R2074">
        <v>47.81</v>
      </c>
      <c r="S2074" s="1">
        <v>41950</v>
      </c>
      <c r="T2074">
        <v>2014</v>
      </c>
      <c r="U2074" s="1">
        <v>41950</v>
      </c>
    </row>
    <row r="2075" spans="1:21" x14ac:dyDescent="0.3">
      <c r="A2075" t="s">
        <v>6456</v>
      </c>
      <c r="B2075" t="s">
        <v>35</v>
      </c>
      <c r="C2075" t="s">
        <v>2362</v>
      </c>
      <c r="D2075" t="s">
        <v>2363</v>
      </c>
      <c r="E2075" t="s">
        <v>38</v>
      </c>
      <c r="F2075" t="s">
        <v>26</v>
      </c>
      <c r="G2075" t="s">
        <v>4583</v>
      </c>
      <c r="H2075" t="s">
        <v>1268</v>
      </c>
      <c r="I2075">
        <v>2920</v>
      </c>
      <c r="J2075" t="s">
        <v>126</v>
      </c>
      <c r="K2075" t="s">
        <v>2073</v>
      </c>
      <c r="L2075" t="s">
        <v>31</v>
      </c>
      <c r="M2075" t="s">
        <v>51</v>
      </c>
      <c r="N2075" t="s">
        <v>2074</v>
      </c>
      <c r="O2075">
        <v>102.93</v>
      </c>
      <c r="P2075">
        <v>3</v>
      </c>
      <c r="Q2075">
        <v>0</v>
      </c>
      <c r="R2075">
        <v>48.38</v>
      </c>
      <c r="S2075" s="1">
        <v>42910</v>
      </c>
      <c r="T2075">
        <v>2017</v>
      </c>
      <c r="U2075" s="1">
        <v>42914</v>
      </c>
    </row>
    <row r="2076" spans="1:21" x14ac:dyDescent="0.3">
      <c r="A2076" t="s">
        <v>6457</v>
      </c>
      <c r="B2076" t="s">
        <v>35</v>
      </c>
      <c r="C2076" t="s">
        <v>1734</v>
      </c>
      <c r="D2076" t="s">
        <v>1735</v>
      </c>
      <c r="E2076" t="s">
        <v>38</v>
      </c>
      <c r="F2076" t="s">
        <v>26</v>
      </c>
      <c r="G2076" t="s">
        <v>162</v>
      </c>
      <c r="H2076" t="s">
        <v>28</v>
      </c>
      <c r="I2076">
        <v>94122</v>
      </c>
      <c r="J2076" t="s">
        <v>29</v>
      </c>
      <c r="K2076" t="s">
        <v>532</v>
      </c>
      <c r="L2076" t="s">
        <v>91</v>
      </c>
      <c r="M2076" t="s">
        <v>184</v>
      </c>
      <c r="N2076" t="s">
        <v>533</v>
      </c>
      <c r="O2076">
        <v>223.58</v>
      </c>
      <c r="P2076">
        <v>14</v>
      </c>
      <c r="Q2076">
        <v>0</v>
      </c>
      <c r="R2076">
        <v>87.2</v>
      </c>
      <c r="S2076" s="1">
        <v>43063</v>
      </c>
      <c r="T2076">
        <v>2017</v>
      </c>
      <c r="U2076" s="1">
        <v>43069</v>
      </c>
    </row>
    <row r="2077" spans="1:21" x14ac:dyDescent="0.3">
      <c r="A2077" t="s">
        <v>6458</v>
      </c>
      <c r="B2077" t="s">
        <v>22</v>
      </c>
      <c r="C2077" t="s">
        <v>1095</v>
      </c>
      <c r="D2077" t="s">
        <v>1096</v>
      </c>
      <c r="E2077" t="s">
        <v>80</v>
      </c>
      <c r="F2077" t="s">
        <v>26</v>
      </c>
      <c r="G2077" t="s">
        <v>48</v>
      </c>
      <c r="H2077" t="s">
        <v>49</v>
      </c>
      <c r="I2077">
        <v>98103</v>
      </c>
      <c r="J2077" t="s">
        <v>29</v>
      </c>
      <c r="K2077" t="s">
        <v>3167</v>
      </c>
      <c r="L2077" t="s">
        <v>31</v>
      </c>
      <c r="M2077" t="s">
        <v>60</v>
      </c>
      <c r="N2077" t="s">
        <v>3168</v>
      </c>
      <c r="O2077">
        <v>40.74</v>
      </c>
      <c r="P2077">
        <v>3</v>
      </c>
      <c r="Q2077">
        <v>0</v>
      </c>
      <c r="R2077">
        <v>0.41</v>
      </c>
      <c r="S2077" s="1">
        <v>42342</v>
      </c>
      <c r="T2077">
        <v>2015</v>
      </c>
      <c r="U2077" s="1">
        <v>42342</v>
      </c>
    </row>
    <row r="2078" spans="1:21" x14ac:dyDescent="0.3">
      <c r="A2078" t="s">
        <v>6459</v>
      </c>
      <c r="B2078" t="s">
        <v>35</v>
      </c>
      <c r="C2078" t="s">
        <v>645</v>
      </c>
      <c r="D2078" t="s">
        <v>646</v>
      </c>
      <c r="E2078" t="s">
        <v>38</v>
      </c>
      <c r="F2078" t="s">
        <v>26</v>
      </c>
      <c r="G2078" t="s">
        <v>4322</v>
      </c>
      <c r="H2078" t="s">
        <v>604</v>
      </c>
      <c r="I2078">
        <v>85224</v>
      </c>
      <c r="J2078" t="s">
        <v>29</v>
      </c>
      <c r="K2078" t="s">
        <v>5479</v>
      </c>
      <c r="L2078" t="s">
        <v>31</v>
      </c>
      <c r="M2078" t="s">
        <v>227</v>
      </c>
      <c r="N2078" t="s">
        <v>5480</v>
      </c>
      <c r="O2078">
        <v>9.34</v>
      </c>
      <c r="P2078">
        <v>2</v>
      </c>
      <c r="Q2078">
        <v>0.2</v>
      </c>
      <c r="R2078">
        <v>1.87</v>
      </c>
      <c r="S2078" s="1">
        <v>42896</v>
      </c>
      <c r="T2078">
        <v>2017</v>
      </c>
      <c r="U2078" s="1">
        <v>43049</v>
      </c>
    </row>
    <row r="2079" spans="1:21" x14ac:dyDescent="0.3">
      <c r="A2079" t="s">
        <v>6460</v>
      </c>
      <c r="B2079" t="s">
        <v>22</v>
      </c>
      <c r="C2079" t="s">
        <v>2503</v>
      </c>
      <c r="D2079" t="s">
        <v>2504</v>
      </c>
      <c r="E2079" t="s">
        <v>80</v>
      </c>
      <c r="F2079" t="s">
        <v>26</v>
      </c>
      <c r="G2079" t="s">
        <v>1249</v>
      </c>
      <c r="H2079" t="s">
        <v>480</v>
      </c>
      <c r="I2079">
        <v>41042</v>
      </c>
      <c r="J2079" t="s">
        <v>41</v>
      </c>
      <c r="K2079" t="s">
        <v>6461</v>
      </c>
      <c r="L2079" t="s">
        <v>91</v>
      </c>
      <c r="M2079" t="s">
        <v>184</v>
      </c>
      <c r="N2079" t="s">
        <v>6462</v>
      </c>
      <c r="O2079">
        <v>18</v>
      </c>
      <c r="P2079">
        <v>1</v>
      </c>
      <c r="Q2079">
        <v>0</v>
      </c>
      <c r="R2079">
        <v>3.24</v>
      </c>
      <c r="S2079" s="1">
        <v>42994</v>
      </c>
      <c r="T2079">
        <v>2017</v>
      </c>
      <c r="U2079" s="1">
        <v>42996</v>
      </c>
    </row>
    <row r="2080" spans="1:21" x14ac:dyDescent="0.3">
      <c r="A2080" t="s">
        <v>6463</v>
      </c>
      <c r="B2080" t="s">
        <v>35</v>
      </c>
      <c r="C2080" t="s">
        <v>628</v>
      </c>
      <c r="D2080" t="s">
        <v>629</v>
      </c>
      <c r="E2080" t="s">
        <v>38</v>
      </c>
      <c r="F2080" t="s">
        <v>26</v>
      </c>
      <c r="G2080" t="s">
        <v>81</v>
      </c>
      <c r="H2080" t="s">
        <v>82</v>
      </c>
      <c r="I2080">
        <v>77041</v>
      </c>
      <c r="J2080" t="s">
        <v>58</v>
      </c>
      <c r="K2080" t="s">
        <v>843</v>
      </c>
      <c r="L2080" t="s">
        <v>31</v>
      </c>
      <c r="M2080" t="s">
        <v>140</v>
      </c>
      <c r="N2080" t="s">
        <v>844</v>
      </c>
      <c r="O2080">
        <v>99.57</v>
      </c>
      <c r="P2080">
        <v>2</v>
      </c>
      <c r="Q2080">
        <v>0.2</v>
      </c>
      <c r="R2080">
        <v>33.6</v>
      </c>
      <c r="S2080" s="1">
        <v>42683</v>
      </c>
      <c r="T2080">
        <v>2016</v>
      </c>
      <c r="U2080" s="1">
        <v>42683</v>
      </c>
    </row>
    <row r="2081" spans="1:21" x14ac:dyDescent="0.3">
      <c r="A2081" t="s">
        <v>6464</v>
      </c>
      <c r="B2081" t="s">
        <v>22</v>
      </c>
      <c r="C2081" t="s">
        <v>1697</v>
      </c>
      <c r="D2081" t="s">
        <v>1698</v>
      </c>
      <c r="E2081" t="s">
        <v>38</v>
      </c>
      <c r="F2081" t="s">
        <v>26</v>
      </c>
      <c r="G2081" t="s">
        <v>1668</v>
      </c>
      <c r="H2081" t="s">
        <v>882</v>
      </c>
      <c r="I2081">
        <v>70506</v>
      </c>
      <c r="J2081" t="s">
        <v>41</v>
      </c>
      <c r="K2081" t="s">
        <v>1583</v>
      </c>
      <c r="L2081" t="s">
        <v>74</v>
      </c>
      <c r="M2081" t="s">
        <v>75</v>
      </c>
      <c r="N2081" t="s">
        <v>1584</v>
      </c>
      <c r="O2081">
        <v>85.98</v>
      </c>
      <c r="P2081">
        <v>1</v>
      </c>
      <c r="Q2081">
        <v>0</v>
      </c>
      <c r="R2081">
        <v>22.35</v>
      </c>
      <c r="S2081" s="1">
        <v>42164</v>
      </c>
      <c r="T2081">
        <v>2015</v>
      </c>
      <c r="U2081" s="1">
        <v>42256</v>
      </c>
    </row>
    <row r="2082" spans="1:21" x14ac:dyDescent="0.3">
      <c r="A2082" t="s">
        <v>6465</v>
      </c>
      <c r="B2082" t="s">
        <v>114</v>
      </c>
      <c r="C2082" t="s">
        <v>5981</v>
      </c>
      <c r="D2082" t="s">
        <v>5982</v>
      </c>
      <c r="E2082" t="s">
        <v>38</v>
      </c>
      <c r="F2082" t="s">
        <v>26</v>
      </c>
      <c r="G2082" t="s">
        <v>264</v>
      </c>
      <c r="H2082" t="s">
        <v>220</v>
      </c>
      <c r="I2082">
        <v>45014</v>
      </c>
      <c r="J2082" t="s">
        <v>126</v>
      </c>
      <c r="K2082" t="s">
        <v>824</v>
      </c>
      <c r="L2082" t="s">
        <v>31</v>
      </c>
      <c r="M2082" t="s">
        <v>32</v>
      </c>
      <c r="N2082" t="s">
        <v>825</v>
      </c>
      <c r="O2082">
        <v>16.52</v>
      </c>
      <c r="P2082">
        <v>5</v>
      </c>
      <c r="Q2082">
        <v>0.2</v>
      </c>
      <c r="R2082">
        <v>5.37</v>
      </c>
      <c r="S2082" s="1">
        <v>42802</v>
      </c>
      <c r="T2082">
        <v>2017</v>
      </c>
      <c r="U2082" s="1">
        <v>42894</v>
      </c>
    </row>
    <row r="2083" spans="1:21" x14ac:dyDescent="0.3">
      <c r="A2083" t="s">
        <v>6466</v>
      </c>
      <c r="B2083" t="s">
        <v>35</v>
      </c>
      <c r="C2083" t="s">
        <v>628</v>
      </c>
      <c r="D2083" t="s">
        <v>629</v>
      </c>
      <c r="E2083" t="s">
        <v>38</v>
      </c>
      <c r="F2083" t="s">
        <v>26</v>
      </c>
      <c r="G2083" t="s">
        <v>2957</v>
      </c>
      <c r="H2083" t="s">
        <v>110</v>
      </c>
      <c r="I2083">
        <v>49505</v>
      </c>
      <c r="J2083" t="s">
        <v>58</v>
      </c>
      <c r="K2083" t="s">
        <v>3871</v>
      </c>
      <c r="L2083" t="s">
        <v>91</v>
      </c>
      <c r="M2083" t="s">
        <v>92</v>
      </c>
      <c r="N2083" t="s">
        <v>3872</v>
      </c>
      <c r="O2083">
        <v>97.98</v>
      </c>
      <c r="P2083">
        <v>2</v>
      </c>
      <c r="Q2083">
        <v>0</v>
      </c>
      <c r="R2083">
        <v>27.43</v>
      </c>
      <c r="S2083" s="1">
        <v>42635</v>
      </c>
      <c r="T2083">
        <v>2016</v>
      </c>
      <c r="U2083" s="1">
        <v>42641</v>
      </c>
    </row>
    <row r="2084" spans="1:21" x14ac:dyDescent="0.3">
      <c r="A2084" t="s">
        <v>6467</v>
      </c>
      <c r="B2084" t="s">
        <v>35</v>
      </c>
      <c r="C2084" t="s">
        <v>1607</v>
      </c>
      <c r="D2084" t="s">
        <v>1608</v>
      </c>
      <c r="E2084" t="s">
        <v>38</v>
      </c>
      <c r="F2084" t="s">
        <v>26</v>
      </c>
      <c r="G2084" t="s">
        <v>399</v>
      </c>
      <c r="H2084" t="s">
        <v>125</v>
      </c>
      <c r="I2084">
        <v>11561</v>
      </c>
      <c r="J2084" t="s">
        <v>126</v>
      </c>
      <c r="K2084" t="s">
        <v>1151</v>
      </c>
      <c r="L2084" t="s">
        <v>31</v>
      </c>
      <c r="M2084" t="s">
        <v>32</v>
      </c>
      <c r="N2084" t="s">
        <v>1152</v>
      </c>
      <c r="O2084">
        <v>31.5</v>
      </c>
      <c r="P2084">
        <v>10</v>
      </c>
      <c r="Q2084">
        <v>0</v>
      </c>
      <c r="R2084">
        <v>15.12</v>
      </c>
      <c r="S2084" s="1">
        <v>42141</v>
      </c>
      <c r="T2084">
        <v>2015</v>
      </c>
      <c r="U2084" s="1">
        <v>42147</v>
      </c>
    </row>
    <row r="2085" spans="1:21" x14ac:dyDescent="0.3">
      <c r="A2085" t="s">
        <v>6468</v>
      </c>
      <c r="B2085" t="s">
        <v>35</v>
      </c>
      <c r="C2085" t="s">
        <v>5352</v>
      </c>
      <c r="D2085" t="s">
        <v>5353</v>
      </c>
      <c r="E2085" t="s">
        <v>38</v>
      </c>
      <c r="F2085" t="s">
        <v>26</v>
      </c>
      <c r="G2085" t="s">
        <v>27</v>
      </c>
      <c r="H2085" t="s">
        <v>28</v>
      </c>
      <c r="I2085">
        <v>90008</v>
      </c>
      <c r="J2085" t="s">
        <v>29</v>
      </c>
      <c r="K2085" t="s">
        <v>6469</v>
      </c>
      <c r="L2085" t="s">
        <v>91</v>
      </c>
      <c r="M2085" t="s">
        <v>184</v>
      </c>
      <c r="N2085" t="s">
        <v>6470</v>
      </c>
      <c r="O2085">
        <v>36.24</v>
      </c>
      <c r="P2085">
        <v>1</v>
      </c>
      <c r="Q2085">
        <v>0</v>
      </c>
      <c r="R2085">
        <v>15.22</v>
      </c>
      <c r="S2085" s="1">
        <v>42642</v>
      </c>
      <c r="T2085">
        <v>2016</v>
      </c>
      <c r="U2085" s="1">
        <v>42642</v>
      </c>
    </row>
    <row r="2086" spans="1:21" x14ac:dyDescent="0.3">
      <c r="A2086" t="s">
        <v>6471</v>
      </c>
      <c r="B2086" t="s">
        <v>22</v>
      </c>
      <c r="C2086" t="s">
        <v>2566</v>
      </c>
      <c r="D2086" t="s">
        <v>2567</v>
      </c>
      <c r="E2086" t="s">
        <v>38</v>
      </c>
      <c r="F2086" t="s">
        <v>26</v>
      </c>
      <c r="G2086" t="s">
        <v>451</v>
      </c>
      <c r="H2086" t="s">
        <v>103</v>
      </c>
      <c r="I2086">
        <v>33180</v>
      </c>
      <c r="J2086" t="s">
        <v>41</v>
      </c>
      <c r="K2086" t="s">
        <v>1859</v>
      </c>
      <c r="L2086" t="s">
        <v>74</v>
      </c>
      <c r="M2086" t="s">
        <v>157</v>
      </c>
      <c r="N2086" t="s">
        <v>1860</v>
      </c>
      <c r="O2086">
        <v>25.25</v>
      </c>
      <c r="P2086">
        <v>3</v>
      </c>
      <c r="Q2086">
        <v>0.2</v>
      </c>
      <c r="R2086">
        <v>4.0999999999999996</v>
      </c>
      <c r="S2086" s="1">
        <v>41660</v>
      </c>
      <c r="T2086">
        <v>2014</v>
      </c>
      <c r="U2086" s="1">
        <v>41662</v>
      </c>
    </row>
    <row r="2087" spans="1:21" x14ac:dyDescent="0.3">
      <c r="A2087" t="s">
        <v>6472</v>
      </c>
      <c r="B2087" t="s">
        <v>22</v>
      </c>
      <c r="C2087" t="s">
        <v>4585</v>
      </c>
      <c r="D2087" t="s">
        <v>4586</v>
      </c>
      <c r="E2087" t="s">
        <v>38</v>
      </c>
      <c r="F2087" t="s">
        <v>26</v>
      </c>
      <c r="G2087" t="s">
        <v>1462</v>
      </c>
      <c r="H2087" t="s">
        <v>28</v>
      </c>
      <c r="I2087">
        <v>92683</v>
      </c>
      <c r="J2087" t="s">
        <v>29</v>
      </c>
      <c r="K2087" t="s">
        <v>6473</v>
      </c>
      <c r="L2087" t="s">
        <v>31</v>
      </c>
      <c r="M2087" t="s">
        <v>171</v>
      </c>
      <c r="N2087" t="s">
        <v>6474</v>
      </c>
      <c r="O2087">
        <v>243.16</v>
      </c>
      <c r="P2087">
        <v>2</v>
      </c>
      <c r="Q2087">
        <v>0</v>
      </c>
      <c r="R2087">
        <v>72.95</v>
      </c>
      <c r="S2087" s="1">
        <v>42830</v>
      </c>
      <c r="T2087">
        <v>2017</v>
      </c>
      <c r="U2087" s="1">
        <v>42983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Bhatia</dc:creator>
  <cp:lastModifiedBy>Deepak 2301560005</cp:lastModifiedBy>
  <dcterms:created xsi:type="dcterms:W3CDTF">2025-01-02T14:28:27Z</dcterms:created>
  <dcterms:modified xsi:type="dcterms:W3CDTF">2025-01-03T09:45:01Z</dcterms:modified>
</cp:coreProperties>
</file>