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2343A81C2095C5565212620508805A45A95CBA3F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S387" i="1" s="1"/>
  <c r="T387" i="1" s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S323" i="1" s="1"/>
  <c r="T323" i="1" s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S259" i="1" s="1"/>
  <c r="T259" i="1" s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S197" i="1"/>
  <c r="T197" i="1" s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S181" i="1" s="1"/>
  <c r="T181" i="1" s="1"/>
  <c r="J181" i="1"/>
  <c r="G181" i="1"/>
  <c r="U180" i="1"/>
  <c r="Q180" i="1"/>
  <c r="J180" i="1"/>
  <c r="G180" i="1"/>
  <c r="U179" i="1"/>
  <c r="S179" i="1"/>
  <c r="T179" i="1" s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S163" i="1" s="1"/>
  <c r="T163" i="1" s="1"/>
  <c r="J163" i="1"/>
  <c r="G163" i="1"/>
  <c r="U162" i="1"/>
  <c r="Q162" i="1"/>
  <c r="J162" i="1"/>
  <c r="G162" i="1"/>
  <c r="U161" i="1"/>
  <c r="Q161" i="1"/>
  <c r="S161" i="1" s="1"/>
  <c r="T161" i="1" s="1"/>
  <c r="J161" i="1"/>
  <c r="G161" i="1"/>
  <c r="U160" i="1"/>
  <c r="Q160" i="1"/>
  <c r="J160" i="1"/>
  <c r="G160" i="1"/>
  <c r="U159" i="1"/>
  <c r="S159" i="1"/>
  <c r="T159" i="1" s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S156" i="1" s="1"/>
  <c r="T156" i="1" s="1"/>
  <c r="J156" i="1"/>
  <c r="G156" i="1"/>
  <c r="U155" i="1"/>
  <c r="Q155" i="1"/>
  <c r="J155" i="1"/>
  <c r="G155" i="1"/>
  <c r="U154" i="1"/>
  <c r="Q154" i="1"/>
  <c r="S154" i="1" s="1"/>
  <c r="T154" i="1" s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Q148" i="1"/>
  <c r="J148" i="1"/>
  <c r="G148" i="1"/>
  <c r="U147" i="1"/>
  <c r="S147" i="1"/>
  <c r="T147" i="1" s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S134" i="1"/>
  <c r="T134" i="1" s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S131" i="1" s="1"/>
  <c r="T131" i="1" s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S123" i="1"/>
  <c r="T123" i="1" s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S119" i="1" s="1"/>
  <c r="T119" i="1" s="1"/>
  <c r="J119" i="1"/>
  <c r="G119" i="1"/>
  <c r="U118" i="1"/>
  <c r="Q118" i="1"/>
  <c r="J118" i="1"/>
  <c r="G118" i="1"/>
  <c r="U117" i="1"/>
  <c r="Q117" i="1"/>
  <c r="J117" i="1"/>
  <c r="G117" i="1"/>
  <c r="U116" i="1"/>
  <c r="Q116" i="1"/>
  <c r="S116" i="1" s="1"/>
  <c r="T116" i="1" s="1"/>
  <c r="J116" i="1"/>
  <c r="G116" i="1"/>
  <c r="U115" i="1"/>
  <c r="Q115" i="1"/>
  <c r="S115" i="1" s="1"/>
  <c r="T115" i="1" s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S112" i="1"/>
  <c r="T112" i="1" s="1"/>
  <c r="Q112" i="1"/>
  <c r="J112" i="1"/>
  <c r="G112" i="1"/>
  <c r="U111" i="1"/>
  <c r="Q111" i="1"/>
  <c r="S111" i="1" s="1"/>
  <c r="T111" i="1" s="1"/>
  <c r="J111" i="1"/>
  <c r="G111" i="1"/>
  <c r="U110" i="1"/>
  <c r="Q110" i="1"/>
  <c r="J110" i="1"/>
  <c r="G110" i="1"/>
  <c r="U109" i="1"/>
  <c r="Q109" i="1"/>
  <c r="S109" i="1" s="1"/>
  <c r="T109" i="1" s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J106" i="1"/>
  <c r="G106" i="1"/>
  <c r="U105" i="1"/>
  <c r="Q105" i="1"/>
  <c r="S105" i="1" s="1"/>
  <c r="T105" i="1" s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Q97" i="1"/>
  <c r="S97" i="1" s="1"/>
  <c r="T97" i="1" s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Q93" i="1"/>
  <c r="S93" i="1" s="1"/>
  <c r="T93" i="1" s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J90" i="1"/>
  <c r="G90" i="1"/>
  <c r="U89" i="1"/>
  <c r="Q89" i="1"/>
  <c r="S89" i="1" s="1"/>
  <c r="T89" i="1" s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J86" i="1"/>
  <c r="G86" i="1"/>
  <c r="U85" i="1"/>
  <c r="Q85" i="1"/>
  <c r="S85" i="1" s="1"/>
  <c r="T85" i="1" s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J82" i="1"/>
  <c r="G82" i="1"/>
  <c r="U81" i="1"/>
  <c r="Q81" i="1"/>
  <c r="S81" i="1" s="1"/>
  <c r="T81" i="1" s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J78" i="1"/>
  <c r="G78" i="1"/>
  <c r="U77" i="1"/>
  <c r="Q77" i="1"/>
  <c r="S77" i="1" s="1"/>
  <c r="T77" i="1" s="1"/>
  <c r="J77" i="1"/>
  <c r="G77" i="1"/>
  <c r="U76" i="1"/>
  <c r="Q76" i="1"/>
  <c r="S76" i="1" s="1"/>
  <c r="T76" i="1" s="1"/>
  <c r="J76" i="1"/>
  <c r="G76" i="1"/>
  <c r="U75" i="1"/>
  <c r="Q75" i="1"/>
  <c r="J75" i="1"/>
  <c r="G75" i="1"/>
  <c r="U74" i="1"/>
  <c r="T74" i="1"/>
  <c r="S74" i="1"/>
  <c r="Q74" i="1"/>
  <c r="J74" i="1"/>
  <c r="G74" i="1"/>
  <c r="U73" i="1"/>
  <c r="Q73" i="1"/>
  <c r="S73" i="1" s="1"/>
  <c r="T73" i="1" s="1"/>
  <c r="J73" i="1"/>
  <c r="G73" i="1"/>
  <c r="U72" i="1"/>
  <c r="Q72" i="1"/>
  <c r="S72" i="1" s="1"/>
  <c r="T72" i="1" s="1"/>
  <c r="J72" i="1"/>
  <c r="G72" i="1"/>
  <c r="U71" i="1"/>
  <c r="Q71" i="1"/>
  <c r="J71" i="1"/>
  <c r="G71" i="1"/>
  <c r="U70" i="1"/>
  <c r="T70" i="1"/>
  <c r="S70" i="1"/>
  <c r="Q70" i="1"/>
  <c r="J70" i="1"/>
  <c r="G70" i="1"/>
  <c r="U69" i="1"/>
  <c r="Q69" i="1"/>
  <c r="S69" i="1" s="1"/>
  <c r="T69" i="1" s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T66" i="1"/>
  <c r="S66" i="1"/>
  <c r="Q66" i="1"/>
  <c r="J66" i="1"/>
  <c r="G66" i="1"/>
  <c r="U65" i="1"/>
  <c r="Q65" i="1"/>
  <c r="S65" i="1" s="1"/>
  <c r="T65" i="1" s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T62" i="1"/>
  <c r="S62" i="1"/>
  <c r="Q62" i="1"/>
  <c r="J62" i="1"/>
  <c r="G62" i="1"/>
  <c r="U61" i="1"/>
  <c r="Q61" i="1"/>
  <c r="S61" i="1" s="1"/>
  <c r="T61" i="1" s="1"/>
  <c r="J61" i="1"/>
  <c r="G61" i="1"/>
  <c r="U60" i="1"/>
  <c r="Q60" i="1"/>
  <c r="S60" i="1" s="1"/>
  <c r="T60" i="1" s="1"/>
  <c r="J60" i="1"/>
  <c r="G60" i="1"/>
  <c r="U59" i="1"/>
  <c r="Q59" i="1"/>
  <c r="J59" i="1"/>
  <c r="G59" i="1"/>
  <c r="U58" i="1"/>
  <c r="T58" i="1"/>
  <c r="S58" i="1"/>
  <c r="Q58" i="1"/>
  <c r="J58" i="1"/>
  <c r="G58" i="1"/>
  <c r="U57" i="1"/>
  <c r="Q57" i="1"/>
  <c r="S57" i="1" s="1"/>
  <c r="T57" i="1" s="1"/>
  <c r="J57" i="1"/>
  <c r="G57" i="1"/>
  <c r="U56" i="1"/>
  <c r="Q56" i="1"/>
  <c r="S56" i="1" s="1"/>
  <c r="T56" i="1" s="1"/>
  <c r="J56" i="1"/>
  <c r="G56" i="1"/>
  <c r="U55" i="1"/>
  <c r="Q55" i="1"/>
  <c r="J55" i="1"/>
  <c r="G55" i="1"/>
  <c r="U54" i="1"/>
  <c r="T54" i="1"/>
  <c r="S54" i="1"/>
  <c r="Q54" i="1"/>
  <c r="J54" i="1"/>
  <c r="G54" i="1"/>
  <c r="U53" i="1"/>
  <c r="Q53" i="1"/>
  <c r="S53" i="1" s="1"/>
  <c r="T53" i="1" s="1"/>
  <c r="J53" i="1"/>
  <c r="G53" i="1"/>
  <c r="U52" i="1"/>
  <c r="Q52" i="1"/>
  <c r="S52" i="1" s="1"/>
  <c r="T52" i="1" s="1"/>
  <c r="J52" i="1"/>
  <c r="G52" i="1"/>
  <c r="U51" i="1"/>
  <c r="Q51" i="1"/>
  <c r="J51" i="1"/>
  <c r="G51" i="1"/>
  <c r="U50" i="1"/>
  <c r="S50" i="1"/>
  <c r="T50" i="1" s="1"/>
  <c r="Q50" i="1"/>
  <c r="J50" i="1"/>
  <c r="G50" i="1"/>
  <c r="U49" i="1"/>
  <c r="Q49" i="1"/>
  <c r="S49" i="1" s="1"/>
  <c r="T49" i="1" s="1"/>
  <c r="J49" i="1"/>
  <c r="G49" i="1"/>
  <c r="U48" i="1"/>
  <c r="Q48" i="1"/>
  <c r="S48" i="1" s="1"/>
  <c r="T48" i="1" s="1"/>
  <c r="J48" i="1"/>
  <c r="G48" i="1"/>
  <c r="U47" i="1"/>
  <c r="Q47" i="1"/>
  <c r="J47" i="1"/>
  <c r="G47" i="1"/>
  <c r="U46" i="1"/>
  <c r="S46" i="1"/>
  <c r="T46" i="1" s="1"/>
  <c r="Q46" i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S42" i="1"/>
  <c r="T42" i="1" s="1"/>
  <c r="Q42" i="1"/>
  <c r="J42" i="1"/>
  <c r="G42" i="1"/>
  <c r="U41" i="1"/>
  <c r="Q41" i="1"/>
  <c r="S41" i="1" s="1"/>
  <c r="T41" i="1" s="1"/>
  <c r="J41" i="1"/>
  <c r="G41" i="1"/>
  <c r="U40" i="1"/>
  <c r="Q40" i="1"/>
  <c r="S40" i="1" s="1"/>
  <c r="T40" i="1" s="1"/>
  <c r="J40" i="1"/>
  <c r="G40" i="1"/>
  <c r="U39" i="1"/>
  <c r="Q39" i="1"/>
  <c r="J39" i="1"/>
  <c r="G39" i="1"/>
  <c r="U38" i="1"/>
  <c r="S38" i="1"/>
  <c r="T38" i="1" s="1"/>
  <c r="Q38" i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Q35" i="1"/>
  <c r="J35" i="1"/>
  <c r="G35" i="1"/>
  <c r="U34" i="1"/>
  <c r="S34" i="1"/>
  <c r="T34" i="1" s="1"/>
  <c r="Q34" i="1"/>
  <c r="J34" i="1"/>
  <c r="G34" i="1"/>
  <c r="U33" i="1"/>
  <c r="Q33" i="1"/>
  <c r="S33" i="1" s="1"/>
  <c r="T33" i="1" s="1"/>
  <c r="J33" i="1"/>
  <c r="G33" i="1"/>
  <c r="U32" i="1"/>
  <c r="Q32" i="1"/>
  <c r="S32" i="1" s="1"/>
  <c r="T32" i="1" s="1"/>
  <c r="J32" i="1"/>
  <c r="G32" i="1"/>
  <c r="U31" i="1"/>
  <c r="Q31" i="1"/>
  <c r="J31" i="1"/>
  <c r="G31" i="1"/>
  <c r="U30" i="1"/>
  <c r="S30" i="1"/>
  <c r="T30" i="1" s="1"/>
  <c r="Q30" i="1"/>
  <c r="J30" i="1"/>
  <c r="G30" i="1"/>
  <c r="U29" i="1"/>
  <c r="Q29" i="1"/>
  <c r="S29" i="1" s="1"/>
  <c r="T29" i="1" s="1"/>
  <c r="J29" i="1"/>
  <c r="G29" i="1"/>
  <c r="U28" i="1"/>
  <c r="Q28" i="1"/>
  <c r="S28" i="1" s="1"/>
  <c r="T28" i="1" s="1"/>
  <c r="J28" i="1"/>
  <c r="G28" i="1"/>
  <c r="U27" i="1"/>
  <c r="Q27" i="1"/>
  <c r="J27" i="1"/>
  <c r="G27" i="1"/>
  <c r="U26" i="1"/>
  <c r="S26" i="1"/>
  <c r="T26" i="1" s="1"/>
  <c r="Q26" i="1"/>
  <c r="J26" i="1"/>
  <c r="G26" i="1"/>
  <c r="U25" i="1"/>
  <c r="Q25" i="1"/>
  <c r="S25" i="1" s="1"/>
  <c r="T25" i="1" s="1"/>
  <c r="J25" i="1"/>
  <c r="G25" i="1"/>
  <c r="U24" i="1"/>
  <c r="Q24" i="1"/>
  <c r="S24" i="1" s="1"/>
  <c r="T24" i="1" s="1"/>
  <c r="J24" i="1"/>
  <c r="G24" i="1"/>
  <c r="U23" i="1"/>
  <c r="Q23" i="1"/>
  <c r="J23" i="1"/>
  <c r="G23" i="1"/>
  <c r="U22" i="1"/>
  <c r="S22" i="1"/>
  <c r="T22" i="1" s="1"/>
  <c r="Q22" i="1"/>
  <c r="J22" i="1"/>
  <c r="G22" i="1"/>
  <c r="U21" i="1"/>
  <c r="Q21" i="1"/>
  <c r="S21" i="1" s="1"/>
  <c r="T21" i="1" s="1"/>
  <c r="J21" i="1"/>
  <c r="G21" i="1"/>
  <c r="U20" i="1"/>
  <c r="Q20" i="1"/>
  <c r="S20" i="1" s="1"/>
  <c r="T20" i="1" s="1"/>
  <c r="J20" i="1"/>
  <c r="G20" i="1"/>
  <c r="U19" i="1"/>
  <c r="Q19" i="1"/>
  <c r="J19" i="1"/>
  <c r="G19" i="1"/>
  <c r="U18" i="1"/>
  <c r="S18" i="1"/>
  <c r="T18" i="1" s="1"/>
  <c r="Q18" i="1"/>
  <c r="J18" i="1"/>
  <c r="G18" i="1"/>
  <c r="U17" i="1"/>
  <c r="T17" i="1"/>
  <c r="S17" i="1"/>
  <c r="Q17" i="1"/>
  <c r="J17" i="1"/>
  <c r="G17" i="1"/>
  <c r="U16" i="1"/>
  <c r="Q16" i="1"/>
  <c r="S16" i="1" s="1"/>
  <c r="T16" i="1" s="1"/>
  <c r="J16" i="1"/>
  <c r="G16" i="1"/>
  <c r="U15" i="1"/>
  <c r="Q15" i="1"/>
  <c r="J15" i="1"/>
  <c r="G15" i="1"/>
  <c r="U14" i="1"/>
  <c r="S14" i="1"/>
  <c r="T14" i="1" s="1"/>
  <c r="Q14" i="1"/>
  <c r="J14" i="1"/>
  <c r="G14" i="1"/>
  <c r="U13" i="1"/>
  <c r="T13" i="1"/>
  <c r="S13" i="1"/>
  <c r="Q13" i="1"/>
  <c r="J13" i="1"/>
  <c r="G13" i="1"/>
  <c r="U12" i="1"/>
  <c r="Q12" i="1"/>
  <c r="S12" i="1" s="1"/>
  <c r="T12" i="1" s="1"/>
  <c r="J12" i="1"/>
  <c r="G12" i="1"/>
  <c r="U11" i="1"/>
  <c r="Q11" i="1"/>
  <c r="J11" i="1"/>
  <c r="G11" i="1"/>
  <c r="U10" i="1"/>
  <c r="S10" i="1"/>
  <c r="T10" i="1" s="1"/>
  <c r="Q10" i="1"/>
  <c r="J10" i="1"/>
  <c r="G10" i="1"/>
  <c r="U9" i="1"/>
  <c r="T9" i="1"/>
  <c r="S9" i="1"/>
  <c r="Q9" i="1"/>
  <c r="J9" i="1"/>
  <c r="G9" i="1"/>
  <c r="U8" i="1"/>
  <c r="Q8" i="1"/>
  <c r="S8" i="1" s="1"/>
  <c r="T8" i="1" s="1"/>
  <c r="J8" i="1"/>
  <c r="G8" i="1"/>
  <c r="U7" i="1"/>
  <c r="Q7" i="1"/>
  <c r="J7" i="1"/>
  <c r="G7" i="1"/>
  <c r="U6" i="1"/>
  <c r="S6" i="1"/>
  <c r="T6" i="1" s="1"/>
  <c r="Q6" i="1"/>
  <c r="J6" i="1"/>
  <c r="G6" i="1"/>
  <c r="U5" i="1"/>
  <c r="S5" i="1"/>
  <c r="T5" i="1" s="1"/>
  <c r="Q5" i="1"/>
  <c r="J5" i="1"/>
  <c r="G5" i="1"/>
  <c r="U4" i="1"/>
  <c r="Q4" i="1"/>
  <c r="S4" i="1" s="1"/>
  <c r="T4" i="1" s="1"/>
  <c r="J4" i="1"/>
  <c r="G4" i="1"/>
  <c r="U3" i="1"/>
  <c r="Q3" i="1"/>
  <c r="J3" i="1"/>
  <c r="G3" i="1"/>
  <c r="U2" i="1"/>
  <c r="S2" i="1"/>
  <c r="T2" i="1" s="1"/>
  <c r="Q2" i="1"/>
  <c r="J2" i="1"/>
  <c r="G2" i="1"/>
  <c r="X1" i="1"/>
  <c r="S165" i="1" s="1"/>
  <c r="T165" i="1" s="1"/>
  <c r="S125" i="1" l="1"/>
  <c r="T125" i="1" s="1"/>
  <c r="S128" i="1"/>
  <c r="T128" i="1" s="1"/>
  <c r="S136" i="1"/>
  <c r="T136" i="1" s="1"/>
  <c r="S139" i="1"/>
  <c r="T139" i="1" s="1"/>
  <c r="S151" i="1"/>
  <c r="T151" i="1" s="1"/>
  <c r="S172" i="1"/>
  <c r="T172" i="1" s="1"/>
  <c r="S176" i="1"/>
  <c r="T176" i="1" s="1"/>
  <c r="S183" i="1"/>
  <c r="T183" i="1" s="1"/>
  <c r="S219" i="1"/>
  <c r="T219" i="1" s="1"/>
  <c r="S267" i="1"/>
  <c r="T267" i="1" s="1"/>
  <c r="S331" i="1"/>
  <c r="T331" i="1" s="1"/>
  <c r="S395" i="1"/>
  <c r="T395" i="1" s="1"/>
  <c r="S122" i="1"/>
  <c r="T122" i="1" s="1"/>
  <c r="S133" i="1"/>
  <c r="T133" i="1" s="1"/>
  <c r="S169" i="1"/>
  <c r="T169" i="1" s="1"/>
  <c r="S212" i="1"/>
  <c r="T212" i="1" s="1"/>
  <c r="S230" i="1"/>
  <c r="T230" i="1" s="1"/>
  <c r="S275" i="1"/>
  <c r="T275" i="1" s="1"/>
  <c r="S339" i="1"/>
  <c r="T339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77" i="1"/>
  <c r="T477" i="1" s="1"/>
  <c r="S473" i="1"/>
  <c r="T473" i="1" s="1"/>
  <c r="S469" i="1"/>
  <c r="T469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231" i="1"/>
  <c r="T231" i="1" s="1"/>
  <c r="S224" i="1"/>
  <c r="T224" i="1" s="1"/>
  <c r="S217" i="1"/>
  <c r="T217" i="1" s="1"/>
  <c r="S199" i="1"/>
  <c r="T199" i="1" s="1"/>
  <c r="S192" i="1"/>
  <c r="T192" i="1" s="1"/>
  <c r="S185" i="1"/>
  <c r="T185" i="1" s="1"/>
  <c r="S167" i="1"/>
  <c r="T167" i="1" s="1"/>
  <c r="S160" i="1"/>
  <c r="T160" i="1" s="1"/>
  <c r="S228" i="1"/>
  <c r="T228" i="1" s="1"/>
  <c r="S221" i="1"/>
  <c r="T221" i="1" s="1"/>
  <c r="S203" i="1"/>
  <c r="T203" i="1" s="1"/>
  <c r="S196" i="1"/>
  <c r="T196" i="1" s="1"/>
  <c r="S189" i="1"/>
  <c r="T189" i="1" s="1"/>
  <c r="S171" i="1"/>
  <c r="T171" i="1" s="1"/>
  <c r="S164" i="1"/>
  <c r="T164" i="1" s="1"/>
  <c r="S157" i="1"/>
  <c r="T157" i="1" s="1"/>
  <c r="S3" i="1"/>
  <c r="T3" i="1" s="1"/>
  <c r="S19" i="1"/>
  <c r="T19" i="1" s="1"/>
  <c r="S23" i="1"/>
  <c r="T23" i="1" s="1"/>
  <c r="S31" i="1"/>
  <c r="T31" i="1" s="1"/>
  <c r="S35" i="1"/>
  <c r="T35" i="1" s="1"/>
  <c r="S39" i="1"/>
  <c r="T39" i="1" s="1"/>
  <c r="S47" i="1"/>
  <c r="T47" i="1" s="1"/>
  <c r="S51" i="1"/>
  <c r="T51" i="1" s="1"/>
  <c r="S55" i="1"/>
  <c r="T55" i="1" s="1"/>
  <c r="S59" i="1"/>
  <c r="T59" i="1" s="1"/>
  <c r="S63" i="1"/>
  <c r="T63" i="1" s="1"/>
  <c r="S67" i="1"/>
  <c r="T67" i="1" s="1"/>
  <c r="S71" i="1"/>
  <c r="T71" i="1" s="1"/>
  <c r="S75" i="1"/>
  <c r="T75" i="1" s="1"/>
  <c r="S79" i="1"/>
  <c r="T79" i="1" s="1"/>
  <c r="S83" i="1"/>
  <c r="T83" i="1" s="1"/>
  <c r="S87" i="1"/>
  <c r="T87" i="1" s="1"/>
  <c r="S91" i="1"/>
  <c r="T91" i="1" s="1"/>
  <c r="S95" i="1"/>
  <c r="T95" i="1" s="1"/>
  <c r="S99" i="1"/>
  <c r="T99" i="1" s="1"/>
  <c r="S103" i="1"/>
  <c r="T103" i="1" s="1"/>
  <c r="S107" i="1"/>
  <c r="T107" i="1" s="1"/>
  <c r="S118" i="1"/>
  <c r="T118" i="1" s="1"/>
  <c r="S141" i="1"/>
  <c r="T141" i="1" s="1"/>
  <c r="S143" i="1"/>
  <c r="T143" i="1" s="1"/>
  <c r="S187" i="1"/>
  <c r="T187" i="1" s="1"/>
  <c r="S205" i="1"/>
  <c r="T205" i="1" s="1"/>
  <c r="S207" i="1"/>
  <c r="T207" i="1" s="1"/>
  <c r="S248" i="1"/>
  <c r="T248" i="1" s="1"/>
  <c r="S283" i="1"/>
  <c r="T283" i="1" s="1"/>
  <c r="S347" i="1"/>
  <c r="T347" i="1" s="1"/>
  <c r="S7" i="1"/>
  <c r="T7" i="1" s="1"/>
  <c r="S11" i="1"/>
  <c r="T11" i="1" s="1"/>
  <c r="S15" i="1"/>
  <c r="T15" i="1" s="1"/>
  <c r="S27" i="1"/>
  <c r="T27" i="1" s="1"/>
  <c r="S43" i="1"/>
  <c r="T43" i="1" s="1"/>
  <c r="S114" i="1"/>
  <c r="T114" i="1" s="1"/>
  <c r="S121" i="1"/>
  <c r="T121" i="1" s="1"/>
  <c r="S124" i="1"/>
  <c r="T124" i="1" s="1"/>
  <c r="S130" i="1"/>
  <c r="T130" i="1" s="1"/>
  <c r="S148" i="1"/>
  <c r="T148" i="1" s="1"/>
  <c r="S153" i="1"/>
  <c r="T153" i="1" s="1"/>
  <c r="S155" i="1"/>
  <c r="T155" i="1" s="1"/>
  <c r="S180" i="1"/>
  <c r="T180" i="1" s="1"/>
  <c r="S198" i="1"/>
  <c r="T198" i="1" s="1"/>
  <c r="S200" i="1"/>
  <c r="T200" i="1" s="1"/>
  <c r="S223" i="1"/>
  <c r="T223" i="1" s="1"/>
  <c r="S225" i="1"/>
  <c r="T225" i="1" s="1"/>
  <c r="S227" i="1"/>
  <c r="T227" i="1" s="1"/>
  <c r="S291" i="1"/>
  <c r="T291" i="1" s="1"/>
  <c r="S355" i="1"/>
  <c r="T355" i="1" s="1"/>
  <c r="S78" i="1"/>
  <c r="T78" i="1" s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7" i="1"/>
  <c r="T117" i="1" s="1"/>
  <c r="S127" i="1"/>
  <c r="T127" i="1" s="1"/>
  <c r="S132" i="1"/>
  <c r="T132" i="1" s="1"/>
  <c r="S135" i="1"/>
  <c r="T135" i="1" s="1"/>
  <c r="S173" i="1"/>
  <c r="T173" i="1" s="1"/>
  <c r="S175" i="1"/>
  <c r="T175" i="1" s="1"/>
  <c r="S209" i="1"/>
  <c r="T209" i="1" s="1"/>
  <c r="S216" i="1"/>
  <c r="T216" i="1" s="1"/>
  <c r="S218" i="1"/>
  <c r="T218" i="1" s="1"/>
  <c r="S220" i="1"/>
  <c r="T220" i="1" s="1"/>
  <c r="S299" i="1"/>
  <c r="T299" i="1" s="1"/>
  <c r="S363" i="1"/>
  <c r="T363" i="1" s="1"/>
  <c r="S445" i="1"/>
  <c r="T445" i="1" s="1"/>
  <c r="S120" i="1"/>
  <c r="T120" i="1" s="1"/>
  <c r="S129" i="1"/>
  <c r="T129" i="1" s="1"/>
  <c r="S137" i="1"/>
  <c r="T137" i="1" s="1"/>
  <c r="S145" i="1"/>
  <c r="T145" i="1" s="1"/>
  <c r="S166" i="1"/>
  <c r="T166" i="1" s="1"/>
  <c r="S168" i="1"/>
  <c r="T168" i="1" s="1"/>
  <c r="S191" i="1"/>
  <c r="T191" i="1" s="1"/>
  <c r="S193" i="1"/>
  <c r="T193" i="1" s="1"/>
  <c r="S195" i="1"/>
  <c r="T195" i="1" s="1"/>
  <c r="S211" i="1"/>
  <c r="T211" i="1" s="1"/>
  <c r="S213" i="1"/>
  <c r="T213" i="1" s="1"/>
  <c r="S229" i="1"/>
  <c r="T229" i="1" s="1"/>
  <c r="S233" i="1"/>
  <c r="T233" i="1" s="1"/>
  <c r="S235" i="1"/>
  <c r="T235" i="1" s="1"/>
  <c r="S237" i="1"/>
  <c r="T237" i="1" s="1"/>
  <c r="S307" i="1"/>
  <c r="T307" i="1" s="1"/>
  <c r="S371" i="1"/>
  <c r="T371" i="1" s="1"/>
  <c r="S408" i="1"/>
  <c r="T408" i="1" s="1"/>
  <c r="S126" i="1"/>
  <c r="T126" i="1" s="1"/>
  <c r="S140" i="1"/>
  <c r="T140" i="1" s="1"/>
  <c r="S142" i="1"/>
  <c r="T142" i="1" s="1"/>
  <c r="S152" i="1"/>
  <c r="T152" i="1" s="1"/>
  <c r="S177" i="1"/>
  <c r="T177" i="1" s="1"/>
  <c r="S184" i="1"/>
  <c r="T184" i="1" s="1"/>
  <c r="S186" i="1"/>
  <c r="T186" i="1" s="1"/>
  <c r="S188" i="1"/>
  <c r="T188" i="1" s="1"/>
  <c r="S204" i="1"/>
  <c r="T204" i="1" s="1"/>
  <c r="S208" i="1"/>
  <c r="T208" i="1" s="1"/>
  <c r="S215" i="1"/>
  <c r="T215" i="1" s="1"/>
  <c r="S241" i="1"/>
  <c r="T241" i="1" s="1"/>
  <c r="S245" i="1"/>
  <c r="T245" i="1" s="1"/>
  <c r="S249" i="1"/>
  <c r="T249" i="1" s="1"/>
  <c r="S251" i="1"/>
  <c r="T251" i="1" s="1"/>
  <c r="S315" i="1"/>
  <c r="T315" i="1" s="1"/>
  <c r="S379" i="1"/>
  <c r="T379" i="1" s="1"/>
  <c r="S162" i="1"/>
  <c r="T162" i="1" s="1"/>
  <c r="S194" i="1"/>
  <c r="T194" i="1" s="1"/>
  <c r="S226" i="1"/>
  <c r="T226" i="1" s="1"/>
  <c r="S236" i="1"/>
  <c r="T236" i="1" s="1"/>
  <c r="S239" i="1"/>
  <c r="T239" i="1" s="1"/>
  <c r="S242" i="1"/>
  <c r="T242" i="1" s="1"/>
  <c r="S256" i="1"/>
  <c r="T256" i="1" s="1"/>
  <c r="S264" i="1"/>
  <c r="T264" i="1" s="1"/>
  <c r="S272" i="1"/>
  <c r="T272" i="1" s="1"/>
  <c r="S280" i="1"/>
  <c r="T280" i="1" s="1"/>
  <c r="S288" i="1"/>
  <c r="T288" i="1" s="1"/>
  <c r="S296" i="1"/>
  <c r="T296" i="1" s="1"/>
  <c r="S304" i="1"/>
  <c r="T304" i="1" s="1"/>
  <c r="S312" i="1"/>
  <c r="T312" i="1" s="1"/>
  <c r="S320" i="1"/>
  <c r="T320" i="1" s="1"/>
  <c r="S328" i="1"/>
  <c r="T328" i="1" s="1"/>
  <c r="S336" i="1"/>
  <c r="T336" i="1" s="1"/>
  <c r="S344" i="1"/>
  <c r="T344" i="1" s="1"/>
  <c r="S352" i="1"/>
  <c r="T352" i="1" s="1"/>
  <c r="S360" i="1"/>
  <c r="T360" i="1" s="1"/>
  <c r="S368" i="1"/>
  <c r="T368" i="1" s="1"/>
  <c r="S376" i="1"/>
  <c r="T376" i="1" s="1"/>
  <c r="S384" i="1"/>
  <c r="T384" i="1" s="1"/>
  <c r="S392" i="1"/>
  <c r="T392" i="1" s="1"/>
  <c r="S400" i="1"/>
  <c r="T400" i="1" s="1"/>
  <c r="S405" i="1"/>
  <c r="T405" i="1" s="1"/>
  <c r="S410" i="1"/>
  <c r="T410" i="1" s="1"/>
  <c r="S422" i="1"/>
  <c r="T422" i="1" s="1"/>
  <c r="S429" i="1"/>
  <c r="T429" i="1" s="1"/>
  <c r="S438" i="1"/>
  <c r="T438" i="1" s="1"/>
  <c r="S449" i="1"/>
  <c r="T449" i="1" s="1"/>
  <c r="S158" i="1"/>
  <c r="T158" i="1" s="1"/>
  <c r="S190" i="1"/>
  <c r="T190" i="1" s="1"/>
  <c r="S222" i="1"/>
  <c r="T222" i="1" s="1"/>
  <c r="S253" i="1"/>
  <c r="T253" i="1" s="1"/>
  <c r="S261" i="1"/>
  <c r="T261" i="1" s="1"/>
  <c r="S269" i="1"/>
  <c r="T269" i="1" s="1"/>
  <c r="S277" i="1"/>
  <c r="T277" i="1" s="1"/>
  <c r="S285" i="1"/>
  <c r="T285" i="1" s="1"/>
  <c r="S293" i="1"/>
  <c r="T293" i="1" s="1"/>
  <c r="S301" i="1"/>
  <c r="T301" i="1" s="1"/>
  <c r="S309" i="1"/>
  <c r="T309" i="1" s="1"/>
  <c r="S317" i="1"/>
  <c r="T317" i="1" s="1"/>
  <c r="S325" i="1"/>
  <c r="T325" i="1" s="1"/>
  <c r="S333" i="1"/>
  <c r="T333" i="1" s="1"/>
  <c r="S341" i="1"/>
  <c r="T341" i="1" s="1"/>
  <c r="S349" i="1"/>
  <c r="T349" i="1" s="1"/>
  <c r="S357" i="1"/>
  <c r="T357" i="1" s="1"/>
  <c r="S365" i="1"/>
  <c r="T365" i="1" s="1"/>
  <c r="S373" i="1"/>
  <c r="T373" i="1" s="1"/>
  <c r="S381" i="1"/>
  <c r="T381" i="1" s="1"/>
  <c r="S389" i="1"/>
  <c r="T389" i="1" s="1"/>
  <c r="S397" i="1"/>
  <c r="T397" i="1" s="1"/>
  <c r="S417" i="1"/>
  <c r="T417" i="1" s="1"/>
  <c r="S453" i="1"/>
  <c r="T453" i="1" s="1"/>
  <c r="S232" i="1"/>
  <c r="T232" i="1" s="1"/>
  <c r="S244" i="1"/>
  <c r="T244" i="1" s="1"/>
  <c r="S247" i="1"/>
  <c r="T247" i="1" s="1"/>
  <c r="S250" i="1"/>
  <c r="T250" i="1" s="1"/>
  <c r="S258" i="1"/>
  <c r="T258" i="1" s="1"/>
  <c r="S266" i="1"/>
  <c r="T266" i="1" s="1"/>
  <c r="S274" i="1"/>
  <c r="T274" i="1" s="1"/>
  <c r="S282" i="1"/>
  <c r="T282" i="1" s="1"/>
  <c r="S290" i="1"/>
  <c r="T290" i="1" s="1"/>
  <c r="S298" i="1"/>
  <c r="T298" i="1" s="1"/>
  <c r="S306" i="1"/>
  <c r="T306" i="1" s="1"/>
  <c r="S314" i="1"/>
  <c r="T314" i="1" s="1"/>
  <c r="S322" i="1"/>
  <c r="T322" i="1" s="1"/>
  <c r="S330" i="1"/>
  <c r="T330" i="1" s="1"/>
  <c r="S338" i="1"/>
  <c r="T338" i="1" s="1"/>
  <c r="S346" i="1"/>
  <c r="T346" i="1" s="1"/>
  <c r="S354" i="1"/>
  <c r="T354" i="1" s="1"/>
  <c r="S362" i="1"/>
  <c r="T362" i="1" s="1"/>
  <c r="S370" i="1"/>
  <c r="T370" i="1" s="1"/>
  <c r="S378" i="1"/>
  <c r="T378" i="1" s="1"/>
  <c r="S386" i="1"/>
  <c r="T386" i="1" s="1"/>
  <c r="S394" i="1"/>
  <c r="T394" i="1" s="1"/>
  <c r="S402" i="1"/>
  <c r="T402" i="1" s="1"/>
  <c r="S412" i="1"/>
  <c r="T412" i="1" s="1"/>
  <c r="S426" i="1"/>
  <c r="T426" i="1" s="1"/>
  <c r="S433" i="1"/>
  <c r="T433" i="1" s="1"/>
  <c r="S457" i="1"/>
  <c r="T457" i="1" s="1"/>
  <c r="S150" i="1"/>
  <c r="T150" i="1" s="1"/>
  <c r="S182" i="1"/>
  <c r="T182" i="1" s="1"/>
  <c r="S214" i="1"/>
  <c r="T214" i="1" s="1"/>
  <c r="S238" i="1"/>
  <c r="T238" i="1" s="1"/>
  <c r="S255" i="1"/>
  <c r="T255" i="1" s="1"/>
  <c r="S263" i="1"/>
  <c r="T263" i="1" s="1"/>
  <c r="S271" i="1"/>
  <c r="T271" i="1" s="1"/>
  <c r="S279" i="1"/>
  <c r="T279" i="1" s="1"/>
  <c r="S287" i="1"/>
  <c r="T287" i="1" s="1"/>
  <c r="S295" i="1"/>
  <c r="T295" i="1" s="1"/>
  <c r="S303" i="1"/>
  <c r="T303" i="1" s="1"/>
  <c r="S311" i="1"/>
  <c r="T311" i="1" s="1"/>
  <c r="S319" i="1"/>
  <c r="T319" i="1" s="1"/>
  <c r="S327" i="1"/>
  <c r="T327" i="1" s="1"/>
  <c r="S335" i="1"/>
  <c r="T335" i="1" s="1"/>
  <c r="S343" i="1"/>
  <c r="T343" i="1" s="1"/>
  <c r="S351" i="1"/>
  <c r="T351" i="1" s="1"/>
  <c r="S359" i="1"/>
  <c r="T359" i="1" s="1"/>
  <c r="S367" i="1"/>
  <c r="T367" i="1" s="1"/>
  <c r="S375" i="1"/>
  <c r="T375" i="1" s="1"/>
  <c r="S383" i="1"/>
  <c r="T383" i="1" s="1"/>
  <c r="S391" i="1"/>
  <c r="T391" i="1" s="1"/>
  <c r="S399" i="1"/>
  <c r="T399" i="1" s="1"/>
  <c r="S409" i="1"/>
  <c r="T409" i="1" s="1"/>
  <c r="S414" i="1"/>
  <c r="T414" i="1" s="1"/>
  <c r="S461" i="1"/>
  <c r="T461" i="1" s="1"/>
  <c r="S146" i="1"/>
  <c r="T146" i="1" s="1"/>
  <c r="S178" i="1"/>
  <c r="T178" i="1" s="1"/>
  <c r="S210" i="1"/>
  <c r="T210" i="1" s="1"/>
  <c r="S252" i="1"/>
  <c r="T252" i="1" s="1"/>
  <c r="S260" i="1"/>
  <c r="T260" i="1" s="1"/>
  <c r="S268" i="1"/>
  <c r="T268" i="1" s="1"/>
  <c r="S276" i="1"/>
  <c r="T276" i="1" s="1"/>
  <c r="S284" i="1"/>
  <c r="T284" i="1" s="1"/>
  <c r="S292" i="1"/>
  <c r="T292" i="1" s="1"/>
  <c r="S300" i="1"/>
  <c r="T300" i="1" s="1"/>
  <c r="S308" i="1"/>
  <c r="T308" i="1" s="1"/>
  <c r="S316" i="1"/>
  <c r="T316" i="1" s="1"/>
  <c r="S324" i="1"/>
  <c r="T324" i="1" s="1"/>
  <c r="S332" i="1"/>
  <c r="T332" i="1" s="1"/>
  <c r="S340" i="1"/>
  <c r="T340" i="1" s="1"/>
  <c r="S348" i="1"/>
  <c r="T348" i="1" s="1"/>
  <c r="S356" i="1"/>
  <c r="T356" i="1" s="1"/>
  <c r="S364" i="1"/>
  <c r="T364" i="1" s="1"/>
  <c r="S372" i="1"/>
  <c r="T372" i="1" s="1"/>
  <c r="S380" i="1"/>
  <c r="T380" i="1" s="1"/>
  <c r="S388" i="1"/>
  <c r="T388" i="1" s="1"/>
  <c r="S396" i="1"/>
  <c r="T396" i="1" s="1"/>
  <c r="S404" i="1"/>
  <c r="T404" i="1" s="1"/>
  <c r="S421" i="1"/>
  <c r="T421" i="1" s="1"/>
  <c r="S430" i="1"/>
  <c r="T430" i="1" s="1"/>
  <c r="S437" i="1"/>
  <c r="T437" i="1" s="1"/>
  <c r="S465" i="1"/>
  <c r="T465" i="1" s="1"/>
  <c r="S174" i="1"/>
  <c r="T174" i="1" s="1"/>
  <c r="S206" i="1"/>
  <c r="T206" i="1" s="1"/>
  <c r="S234" i="1"/>
  <c r="T234" i="1" s="1"/>
  <c r="S240" i="1"/>
  <c r="T240" i="1" s="1"/>
  <c r="S243" i="1"/>
  <c r="T243" i="1" s="1"/>
  <c r="S246" i="1"/>
  <c r="T246" i="1" s="1"/>
  <c r="S257" i="1"/>
  <c r="T257" i="1" s="1"/>
  <c r="S265" i="1"/>
  <c r="T265" i="1" s="1"/>
  <c r="S273" i="1"/>
  <c r="T273" i="1" s="1"/>
  <c r="S281" i="1"/>
  <c r="T281" i="1" s="1"/>
  <c r="S289" i="1"/>
  <c r="T289" i="1" s="1"/>
  <c r="S297" i="1"/>
  <c r="T297" i="1" s="1"/>
  <c r="S305" i="1"/>
  <c r="T305" i="1" s="1"/>
  <c r="S313" i="1"/>
  <c r="T313" i="1" s="1"/>
  <c r="S321" i="1"/>
  <c r="T321" i="1" s="1"/>
  <c r="S329" i="1"/>
  <c r="T329" i="1" s="1"/>
  <c r="S337" i="1"/>
  <c r="T337" i="1" s="1"/>
  <c r="S345" i="1"/>
  <c r="T345" i="1" s="1"/>
  <c r="S353" i="1"/>
  <c r="T353" i="1" s="1"/>
  <c r="S361" i="1"/>
  <c r="T361" i="1" s="1"/>
  <c r="S369" i="1"/>
  <c r="T369" i="1" s="1"/>
  <c r="S377" i="1"/>
  <c r="T377" i="1" s="1"/>
  <c r="S385" i="1"/>
  <c r="T385" i="1" s="1"/>
  <c r="S393" i="1"/>
  <c r="T393" i="1" s="1"/>
  <c r="S401" i="1"/>
  <c r="T401" i="1" s="1"/>
  <c r="S406" i="1"/>
  <c r="T406" i="1" s="1"/>
  <c r="S416" i="1"/>
  <c r="T416" i="1" s="1"/>
  <c r="S138" i="1"/>
  <c r="T138" i="1" s="1"/>
  <c r="S170" i="1"/>
  <c r="T170" i="1" s="1"/>
  <c r="S202" i="1"/>
  <c r="T202" i="1" s="1"/>
  <c r="S254" i="1"/>
  <c r="T254" i="1" s="1"/>
  <c r="S262" i="1"/>
  <c r="T262" i="1" s="1"/>
  <c r="S270" i="1"/>
  <c r="T270" i="1" s="1"/>
  <c r="S278" i="1"/>
  <c r="T278" i="1" s="1"/>
  <c r="S286" i="1"/>
  <c r="T286" i="1" s="1"/>
  <c r="S294" i="1"/>
  <c r="T294" i="1" s="1"/>
  <c r="S302" i="1"/>
  <c r="T302" i="1" s="1"/>
  <c r="S310" i="1"/>
  <c r="T310" i="1" s="1"/>
  <c r="S318" i="1"/>
  <c r="T318" i="1" s="1"/>
  <c r="S326" i="1"/>
  <c r="T326" i="1" s="1"/>
  <c r="S334" i="1"/>
  <c r="T334" i="1" s="1"/>
  <c r="S342" i="1"/>
  <c r="T342" i="1" s="1"/>
  <c r="S350" i="1"/>
  <c r="T350" i="1" s="1"/>
  <c r="S358" i="1"/>
  <c r="T358" i="1" s="1"/>
  <c r="S366" i="1"/>
  <c r="T366" i="1" s="1"/>
  <c r="S374" i="1"/>
  <c r="T374" i="1" s="1"/>
  <c r="S382" i="1"/>
  <c r="T382" i="1" s="1"/>
  <c r="S390" i="1"/>
  <c r="T390" i="1" s="1"/>
  <c r="S398" i="1"/>
  <c r="T398" i="1" s="1"/>
  <c r="S413" i="1"/>
  <c r="T413" i="1" s="1"/>
  <c r="S418" i="1"/>
  <c r="T418" i="1" s="1"/>
  <c r="S425" i="1"/>
  <c r="T425" i="1" s="1"/>
  <c r="S434" i="1"/>
  <c r="T434" i="1" s="1"/>
  <c r="S441" i="1"/>
  <c r="T4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<sst xmlns="http://schemas.openxmlformats.org/spreadsheetml/2006/main" count="2458" uniqueCount="1005">
  <si>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</si>
  <si>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</si>
  <si>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</si>
  <si>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</si>
  <si>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</si>
  <si>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</si>
  <si>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</si>
  <si>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</si>
  <si>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</si>
  <si>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</si>
  <si>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</si>
  <si>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</si>
  <si>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</si>
  <si>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</si>
  <si>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</si>
  <si>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</si>
  <si>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</si>
  <si>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</si>
  <si>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</si>
  <si>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</si>
  <si>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</si>
  <si>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</si>
  <si>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</si>
  <si>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</si>
  <si>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</si>
  <si>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</si>
  <si>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</si>
  <si>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</si>
  <si>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</si>
  <si>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</si>
  <si>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</si>
  <si>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https://fnet.bmfbovespa.com.br/fnet/publico/downloadDocumento?id=674159</t>
  </si>
  <si>
    <t>AEFI11</t>
  </si>
  <si>
    <t>Educacional</t>
  </si>
  <si>
    <t>https://fnet.bmfbovespa.com.br/fnet/publico/downloadDocumento?id=677576</t>
  </si>
  <si>
    <t>AFHI11</t>
  </si>
  <si>
    <t>Papéis</t>
  </si>
  <si>
    <t>Af Invest</t>
  </si>
  <si>
    <t>https://fnet.bmfbovespa.com.br/fnet/publico/downloadDocumento?id=672081</t>
  </si>
  <si>
    <t>AGCX11</t>
  </si>
  <si>
    <t>Agências de Bancos</t>
  </si>
  <si>
    <t>https://fnet.bmfbovespa.com.br/fnet/publico/downloadDocumento?id=677574</t>
  </si>
  <si>
    <t>AIEC11</t>
  </si>
  <si>
    <t>Lajes Corporativas</t>
  </si>
  <si>
    <t>Ai Real Estate</t>
  </si>
  <si>
    <t>https://fnet.bmfbovespa.com.br/fnet/publico/downloadDocumento?id=674650</t>
  </si>
  <si>
    <t>ALMI11</t>
  </si>
  <si>
    <t>Btg Pactual</t>
  </si>
  <si>
    <t>https://fnet.bmfbovespa.com.br/fnet/publico/downloadDocumento?id=669178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</si>
  <si>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</si>
  <si>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</si>
  <si>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</si>
  <si>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</si>
  <si>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</si>
  <si>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</si>
  <si>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https://fnet.bmfbovespa.com.br/fnet/publico/downloadDocumento?id=667102</t>
  </si>
  <si>
    <t>ALZR11</t>
  </si>
  <si>
    <t>Misto</t>
  </si>
  <si>
    <t>https://fnet.bmfbovespa.com.br/fnet/publico/downloadDocumento?id=665393</t>
  </si>
  <si>
    <t>ANCR11B</t>
  </si>
  <si>
    <t>Scai Gestora</t>
  </si>
  <si>
    <t>APTO11</t>
  </si>
  <si>
    <t>Imóveis Residenciais</t>
  </si>
  <si>
    <t>Navi</t>
  </si>
  <si>
    <t>https://fnet.bmfbovespa.com.br/fnet/publico/downloadDocumento?id=673196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</si>
  <si>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</si>
  <si>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</si>
  <si>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</si>
  <si>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</si>
  <si>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</si>
  <si>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</si>
  <si>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</si>
  <si>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</si>
  <si>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https://fnet.bmfbovespa.com.br/fnet/publico/downloadDocumento?id=660498</t>
  </si>
  <si>
    <t>ASMT11</t>
  </si>
  <si>
    <t>https://fnet.bmfbovespa.com.br/fnet/publico/downloadDocumento?id=673589</t>
  </si>
  <si>
    <t>ATCR11</t>
  </si>
  <si>
    <t>Tmj Capital</t>
  </si>
  <si>
    <t>ATSA11</t>
  </si>
  <si>
    <t>Hedge Investments</t>
  </si>
  <si>
    <t>https://fnet.bmfbovespa.com.br/fnet/publico/downloadDocumento?id=657587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</si>
  <si>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</si>
  <si>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</si>
  <si>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</si>
  <si>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</si>
  <si>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</si>
  <si>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</si>
  <si>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</si>
  <si>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https://fnet.bmfbovespa.com.br/fnet/publico/downloadDocumento?id=666510</t>
  </si>
  <si>
    <t>BBFI11B</t>
  </si>
  <si>
    <t>Caixa Econômica</t>
  </si>
  <si>
    <t>https://fnet.bmfbovespa.com.br/fnet/publico/downloadDocumento?id=674707</t>
  </si>
  <si>
    <t>BBFO11</t>
  </si>
  <si>
    <t>Bb Gestão</t>
  </si>
  <si>
    <t>https://fnet.bmfbovespa.com.br/fnet/publico/downloadDocumento?id=678046</t>
  </si>
  <si>
    <t>BBIM11</t>
  </si>
  <si>
    <t>BBPO11</t>
  </si>
  <si>
    <t>https://fnet.bmfbovespa.com.br/fnet/publico/downloadDocumento?id=661782</t>
  </si>
  <si>
    <t>BBRC11</t>
  </si>
  <si>
    <t>Votorantim Asset</t>
  </si>
  <si>
    <t>https://fnet.bmfbovespa.com.br/fnet/publico/downloadDocumento?id=679754</t>
  </si>
  <si>
    <t>BCFF11</t>
  </si>
  <si>
    <t>https://fnet.bmfbovespa.com.br/fnet/publico/downloadDocumento?id=673260</t>
  </si>
  <si>
    <t>BCIA11</t>
  </si>
  <si>
    <t>Bradesco</t>
  </si>
  <si>
    <t>https://fnet.bmfbovespa.com.br/fnet/publico/downloadDocumento?id=665269</t>
  </si>
  <si>
    <t>BCRI11</t>
  </si>
  <si>
    <t>Banestes</t>
  </si>
  <si>
    <t>https://fnet.bmfbovespa.com.br/fnet/publico/downloadDocumento?id=665174</t>
  </si>
  <si>
    <t>BICE11</t>
  </si>
  <si>
    <t>BICR11</t>
  </si>
  <si>
    <t>Inter Asset</t>
  </si>
  <si>
    <t>https://fnet.bmfbovespa.com.br/fnet/publico/downloadDocumento?id=664665</t>
  </si>
  <si>
    <t>BIME11</t>
  </si>
  <si>
    <t>Brio Investimentos</t>
  </si>
  <si>
    <t>https://fnet.bmfbovespa.com.br/fnet/publico/downloadDocumento?id=670604</t>
  </si>
  <si>
    <t>BIPD11</t>
  </si>
  <si>
    <t>BLCA11</t>
  </si>
  <si>
    <t>https://fnet.bmfbovespa.com.br/fnet/publico/downloadDocumento?id=672089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</si>
  <si>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</si>
  <si>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</si>
  <si>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</si>
  <si>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</si>
  <si>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</si>
  <si>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</si>
  <si>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</si>
  <si>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https://fnet.bmfbovespa.com.br/fnet/publico/downloadDocumento?id=667843</t>
  </si>
  <si>
    <t>BLMO11</t>
  </si>
  <si>
    <t>https://fnet.bmfbovespa.com.br/fnet/publico/downloadDocumento?id=662955</t>
  </si>
  <si>
    <t>BLMR11</t>
  </si>
  <si>
    <t>https://fnet.bmfbovespa.com.br/fnet/publico/downloadDocumento?id=575768</t>
  </si>
  <si>
    <t>BLUR11</t>
  </si>
  <si>
    <t>https://fnet.bmfbovespa.com.br/fnet/publico/downloadDocumento?id=678421</t>
  </si>
  <si>
    <t>BMII11</t>
  </si>
  <si>
    <t>BMLC11</t>
  </si>
  <si>
    <t>Argucia Capital</t>
  </si>
  <si>
    <t>https://fnet.bmfbovespa.com.br/fnet/publico/downloadDocumento?id=676464</t>
  </si>
  <si>
    <t>BNFS11</t>
  </si>
  <si>
    <t>Oliveira Trust</t>
  </si>
  <si>
    <t>https://fnet.bmfbovespa.com.br/fnet/publico/downloadDocumento?id=667056</t>
  </si>
  <si>
    <t>BPFF11</t>
  </si>
  <si>
    <t>Brasil Plural</t>
  </si>
  <si>
    <t>https://fnet.bmfbovespa.com.br/fnet/publico/downloadDocumento?id=675903</t>
  </si>
  <si>
    <t>BPLC11</t>
  </si>
  <si>
    <t>BPML11</t>
  </si>
  <si>
    <t>https://fnet.bmfbovespa.com.br/fnet/publico/downloadDocumento?id=673701</t>
  </si>
  <si>
    <t>BPRP11</t>
  </si>
  <si>
    <t>BRCO11</t>
  </si>
  <si>
    <t>Bresco Gestão</t>
  </si>
  <si>
    <t>https://fnet.bmfbovespa.com.br/fnet/publico/downloadDocumento?id=664544</t>
  </si>
  <si>
    <t>BRCR11</t>
  </si>
  <si>
    <t>https://fnet.bmfbovespa.com.br/fnet/publico/downloadDocumento?id=673738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</si>
  <si>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</si>
  <si>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</si>
  <si>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</si>
  <si>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</si>
  <si>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</si>
  <si>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</si>
  <si>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</si>
  <si>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</si>
  <si>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</si>
  <si>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</si>
  <si>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</si>
  <si>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</si>
  <si>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</si>
  <si>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https://fnet.bmfbovespa.com.br/fnet/publico/downloadDocumento?id=678909</t>
  </si>
  <si>
    <t>BROF11</t>
  </si>
  <si>
    <t>https://fnet.bmfbovespa.com.br/fnet/publico/downloadDocumento?id=667203</t>
  </si>
  <si>
    <t>BROL11</t>
  </si>
  <si>
    <t>BTAL11</t>
  </si>
  <si>
    <t>https://fnet.bmfbovespa.com.br/fnet/publico/downloadDocumento?id=674201</t>
  </si>
  <si>
    <t>BTCR11</t>
  </si>
  <si>
    <t>https://fnet.bmfbovespa.com.br/fnet/publico/downloadDocumento?id=381427</t>
  </si>
  <si>
    <t>BTLG11</t>
  </si>
  <si>
    <t>https://fnet.bmfbovespa.com.br/fnet/publico/downloadDocumento?id=673270</t>
  </si>
  <si>
    <t>BTRA11</t>
  </si>
  <si>
    <t>https://fnet.bmfbovespa.com.br/fnet/publico/downloadDocumento?id=674203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</si>
  <si>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</si>
  <si>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</si>
  <si>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</si>
  <si>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</si>
  <si>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</si>
  <si>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https://fnet.bmfbovespa.com.br/fnet/publico/downloadDocumento?id=677758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</si>
  <si>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</si>
  <si>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</si>
  <si>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</si>
  <si>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</si>
  <si>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</si>
  <si>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</si>
  <si>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</si>
  <si>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https://fnet.bmfbovespa.com.br/fnet/publico/downloadDocumento?id=662523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</si>
  <si>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</si>
  <si>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</si>
  <si>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</si>
  <si>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</si>
  <si>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</si>
  <si>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https://fnet.bmfbovespa.com.br/fnet/publico/downloadDocumento?id=678385</t>
  </si>
  <si>
    <t>CCME11</t>
  </si>
  <si>
    <t>https://fnet.bmfbovespa.com.br/fnet/publico/downloadDocumento?id=673248</t>
  </si>
  <si>
    <t>CCRF11</t>
  </si>
  <si>
    <t>https://fnet.bmfbovespa.com.br/fnet/publico/downloadDocumento?id=517936</t>
  </si>
  <si>
    <t>CEOC11</t>
  </si>
  <si>
    <t>https://fnet.bmfbovespa.com.br/fnet/publico/downloadDocumento?id=669175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</si>
  <si>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</si>
  <si>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</si>
  <si>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</si>
  <si>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</si>
  <si>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https://fnet.bmfbovespa.com.br/fnet/publico/downloadDocumento?id=660525</t>
  </si>
  <si>
    <t>CJFI11</t>
  </si>
  <si>
    <t>Brkb</t>
  </si>
  <si>
    <t>CNES11</t>
  </si>
  <si>
    <t>https://fnet.bmfbovespa.com.br/fnet/publico/downloadDocumento?id=676737</t>
  </si>
  <si>
    <t>CPFF11</t>
  </si>
  <si>
    <t>Capitânia</t>
  </si>
  <si>
    <t>https://fnet.bmfbovespa.com.br/fnet/publico/downloadDocumento?id=668170</t>
  </si>
  <si>
    <t>CPTS11</t>
  </si>
  <si>
    <t>https://fnet.bmfbovespa.com.br/fnet/publico/downloadDocumento?id=668407</t>
  </si>
  <si>
    <t>CRFF11</t>
  </si>
  <si>
    <t>https://fnet.bmfbovespa.com.br/fnet/publico/downloadDocumento?id=668255</t>
  </si>
  <si>
    <t>CTNP11</t>
  </si>
  <si>
    <t>CTXT11</t>
  </si>
  <si>
    <t>https://fnet.bmfbovespa.com.br/fnet/publico/downloadDocumento?id=667175</t>
  </si>
  <si>
    <t>CVBI11</t>
  </si>
  <si>
    <t>Vbi Real Estate</t>
  </si>
  <si>
    <t>https://fnet.bmfbovespa.com.br/fnet/publico/downloadDocumento?id=666687</t>
  </si>
  <si>
    <t>CVPR11</t>
  </si>
  <si>
    <t>CXAG11</t>
  </si>
  <si>
    <t>Rb Capital</t>
  </si>
  <si>
    <t>https://fnet.bmfbovespa.com.br/fnet/publico/downloadDocumento?id=667055</t>
  </si>
  <si>
    <t>CXCE11B</t>
  </si>
  <si>
    <t>https://fnet.bmfbovespa.com.br/fnet/publico/downloadDocumento?id=662788</t>
  </si>
  <si>
    <t>CXCI11</t>
  </si>
  <si>
    <t>https://fnet.bmfbovespa.com.br/fnet/publico/downloadDocumento?id=678084</t>
  </si>
  <si>
    <t>CXCO11</t>
  </si>
  <si>
    <t>Vórtx</t>
  </si>
  <si>
    <t>CXRI11</t>
  </si>
  <si>
    <t>https://fnet.bmfbovespa.com.br/fnet/publico/downloadDocumento?id=668253</t>
  </si>
  <si>
    <t>CXTL11</t>
  </si>
  <si>
    <t>https://fnet.bmfbovespa.com.br/fnet/publico/downloadDocumento?id=666015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</si>
  <si>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</si>
  <si>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</si>
  <si>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</si>
  <si>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</si>
  <si>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</si>
  <si>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</si>
  <si>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</si>
  <si>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https://fnet.bmfbovespa.com.br/fnet/publico/downloadDocumento?id=672281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</si>
  <si>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</si>
  <si>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</si>
  <si>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</si>
  <si>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</si>
  <si>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</si>
  <si>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</si>
  <si>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https://fnet.bmfbovespa.com.br/fnet/publico/downloadDocumento?id=667189</t>
  </si>
  <si>
    <t>DOVL11B</t>
  </si>
  <si>
    <t>Opportunity Dtvm</t>
  </si>
  <si>
    <t>DPRO11</t>
  </si>
  <si>
    <t>https://fnet.bmfbovespa.com.br/fnet/publico/downloadDocumento?id=672041</t>
  </si>
  <si>
    <t>DRIT11B</t>
  </si>
  <si>
    <t>https://fnet.bmfbovespa.com.br/fnet/publico/downloadDocumento?id=666286</t>
  </si>
  <si>
    <t>DVFF11</t>
  </si>
  <si>
    <t>https://fnet.bmfbovespa.com.br/fnet/publico/downloadDocumento?id=672036</t>
  </si>
  <si>
    <t>EDFO11B</t>
  </si>
  <si>
    <t>https://fnet.bmfbovespa.com.br/fnet/publico/downloadDocumento?id=667054</t>
  </si>
  <si>
    <t>EDGA11</t>
  </si>
  <si>
    <t>https://fnet.bmfbovespa.com.br/fnet/publico/downloadDocumento?id=674206</t>
  </si>
  <si>
    <t>EGYR11</t>
  </si>
  <si>
    <t>ELDO11B</t>
  </si>
  <si>
    <t>https://fnet.bmfbovespa.com.br/fnet/publico/downloadDocumento?id=668470</t>
  </si>
  <si>
    <t>EQIR11</t>
  </si>
  <si>
    <t>Eqi Asset</t>
  </si>
  <si>
    <t>https://fnet.bmfbovespa.com.br/fnet/publico/downloadDocumento?id=666559</t>
  </si>
  <si>
    <t>ERCR11</t>
  </si>
  <si>
    <t>https://fnet.bmfbovespa.com.br/fnet/publico/downloadDocumento?id=667125</t>
  </si>
  <si>
    <t>ERPA11</t>
  </si>
  <si>
    <t>ESTQ11</t>
  </si>
  <si>
    <t>Polo Capital</t>
  </si>
  <si>
    <t>EURO11</t>
  </si>
  <si>
    <t>Coinvalores</t>
  </si>
  <si>
    <t>https://fnet.bmfbovespa.com.br/fnet/publico/downloadDocumento?id=657052</t>
  </si>
  <si>
    <t>EVBI11</t>
  </si>
  <si>
    <t>https://fnet.bmfbovespa.com.br/fnet/publico/downloadDocumento?id=675779</t>
  </si>
  <si>
    <t>EXES11</t>
  </si>
  <si>
    <t>https://fnet.bmfbovespa.com.br/fnet/publico/downloadDocumento?id=668586</t>
  </si>
  <si>
    <t>FAED11</t>
  </si>
  <si>
    <t>https://fnet.bmfbovespa.com.br/fnet/publico/downloadDocumento?id=674705</t>
  </si>
  <si>
    <t>FAGL11</t>
  </si>
  <si>
    <t>FAMB11B</t>
  </si>
  <si>
    <t>https://fnet.bmfbovespa.com.br/fnet/publico/downloadDocumento?id=674208</t>
  </si>
  <si>
    <t>FATN11</t>
  </si>
  <si>
    <t>https://fnet.bmfbovespa.com.br/fnet/publico/downloadDocumento?id=668468</t>
  </si>
  <si>
    <t>FCAS11</t>
  </si>
  <si>
    <t>FCFL11</t>
  </si>
  <si>
    <t>https://fnet.bmfbovespa.com.br/fnet/publico/downloadDocumento?id=669173</t>
  </si>
  <si>
    <t>FEXC11</t>
  </si>
  <si>
    <t>FGPM11</t>
  </si>
  <si>
    <t>FIGS11</t>
  </si>
  <si>
    <t>https://fnet.bmfbovespa.com.br/fnet/publico/downloadDocumento?id=657602</t>
  </si>
  <si>
    <t>FIIB11</t>
  </si>
  <si>
    <t>https://fnet.bmfbovespa.com.br/fnet/publico/downloadDocumento?id=664909</t>
  </si>
  <si>
    <t>FIIP11B</t>
  </si>
  <si>
    <t>https://fnet.bmfbovespa.com.br/fnet/publico/downloadDocumento?id=664670</t>
  </si>
  <si>
    <t>FINF11</t>
  </si>
  <si>
    <t>Infra Asset</t>
  </si>
  <si>
    <t>FISC11</t>
  </si>
  <si>
    <t>Geral Investimentos</t>
  </si>
  <si>
    <t>https://fnet.bmfbovespa.com.br/fnet/publico/downloadDocumento?id=673349</t>
  </si>
  <si>
    <t>FISD11</t>
  </si>
  <si>
    <t>FIVN11</t>
  </si>
  <si>
    <t>FLCR11</t>
  </si>
  <si>
    <t>Faria Lima Capital</t>
  </si>
  <si>
    <t>https://fnet.bmfbovespa.com.br/fnet/publico/downloadDocumento?id=672021</t>
  </si>
  <si>
    <t>FLMA11</t>
  </si>
  <si>
    <t>https://fnet.bmfbovespa.com.br/fnet/publico/downloadDocumento?id=669057</t>
  </si>
  <si>
    <t>FLRP11</t>
  </si>
  <si>
    <t>https://fnet.bmfbovespa.com.br/fnet/publico/downloadDocumento?id=657588</t>
  </si>
  <si>
    <t>FMOF11</t>
  </si>
  <si>
    <t>https://fnet.bmfbovespa.com.br/fnet/publico/downloadDocumento?id=657056</t>
  </si>
  <si>
    <t>FOFT11</t>
  </si>
  <si>
    <t>FPAB11</t>
  </si>
  <si>
    <t>https://fnet.bmfbovespa.com.br/fnet/publico/downloadDocumento?id=653807</t>
  </si>
  <si>
    <t>FPNG11</t>
  </si>
  <si>
    <t>https://fnet.bmfbovespa.com.br/fnet/publico/downloadDocumento?id=672329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</si>
  <si>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</si>
  <si>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</si>
  <si>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</si>
  <si>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</si>
  <si>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</si>
  <si>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https://fnet.bmfbovespa.com.br/fnet/publico/downloadDocumento?id=673244</t>
  </si>
  <si>
    <t>GALG11</t>
  </si>
  <si>
    <t>Guardian Capital Gestora</t>
  </si>
  <si>
    <t>https://fnet.bmfbovespa.com.br/fnet/publico/downloadDocumento?id=675466</t>
  </si>
  <si>
    <t>GAME11</t>
  </si>
  <si>
    <t>Guardian</t>
  </si>
  <si>
    <t>https://fnet.bmfbovespa.com.br/fnet/publico/downloadDocumento?id=676747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</si>
  <si>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</si>
  <si>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</si>
  <si>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</si>
  <si>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</si>
  <si>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https://fnet.bmfbovespa.com.br/fnet/publico/downloadDocumento?id=670688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</si>
  <si>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</si>
  <si>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</si>
  <si>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</si>
  <si>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</si>
  <si>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https://fnet.bmfbovespa.com.br/fnet/publico/downloadDocumento?id=665514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</si>
  <si>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</si>
  <si>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</si>
  <si>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</si>
  <si>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</si>
  <si>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https://fnet.bmfbovespa.com.br/fnet/publico/downloadDocumento?id=675086</t>
  </si>
  <si>
    <t>GTLG11</t>
  </si>
  <si>
    <t>https://fnet.bmfbovespa.com.br/fnet/publico/downloadDocumento?id=492056</t>
  </si>
  <si>
    <t>GTWR11</t>
  </si>
  <si>
    <t>https://fnet.bmfbovespa.com.br/fnet/publico/downloadDocumento?id=679757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</si>
  <si>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</si>
  <si>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</si>
  <si>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</si>
  <si>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</si>
  <si>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</si>
  <si>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https://fnet.bmfbovespa.com.br/fnet/publico/downloadDocumento?id=673427</t>
  </si>
  <si>
    <t>HAAA11</t>
  </si>
  <si>
    <t>https://fnet.bmfbovespa.com.br/fnet/publico/downloadDocumento?id=667007</t>
  </si>
  <si>
    <t>HABT11</t>
  </si>
  <si>
    <t>Habitat Capital</t>
  </si>
  <si>
    <t>https://fnet.bmfbovespa.com.br/fnet/publico/downloadDocumento?id=673171</t>
  </si>
  <si>
    <t>HBCR11</t>
  </si>
  <si>
    <t>https://fnet.bmfbovespa.com.br/fnet/publico/downloadDocumento?id=676798</t>
  </si>
  <si>
    <t>HBRH11</t>
  </si>
  <si>
    <t>Brl Trust</t>
  </si>
  <si>
    <t>https://fnet.bmfbovespa.com.br/fnet/publico/downloadDocumento?id=673599</t>
  </si>
  <si>
    <t>HBTT11</t>
  </si>
  <si>
    <t>https://fnet.bmfbovespa.com.br/fnet/publico/downloadDocumento?id=123065</t>
  </si>
  <si>
    <t>HCHG11</t>
  </si>
  <si>
    <t>https://fnet.bmfbovespa.com.br/fnet/publico/downloadDocumento?id=657510</t>
  </si>
  <si>
    <t>HCPR11</t>
  </si>
  <si>
    <t>HCRI11</t>
  </si>
  <si>
    <t>Hospitalar</t>
  </si>
  <si>
    <t>https://fnet.bmfbovespa.com.br/fnet/publico/downloadDocumento?id=669172</t>
  </si>
  <si>
    <t>HCST11</t>
  </si>
  <si>
    <t>Hectare Capital</t>
  </si>
  <si>
    <t>HCTR11</t>
  </si>
  <si>
    <t>https://fnet.bmfbovespa.com.br/fnet/publico/downloadDocumento?id=672424</t>
  </si>
  <si>
    <t>HDEL11</t>
  </si>
  <si>
    <t>https://fnet.bmfbovespa.com.br/fnet/publico/downloadDocumento?id=660529</t>
  </si>
  <si>
    <t>HDOF11</t>
  </si>
  <si>
    <t>HFOF11</t>
  </si>
  <si>
    <t>https://fnet.bmfbovespa.com.br/fnet/publico/downloadDocumento?id=657527</t>
  </si>
  <si>
    <t>HGBS11</t>
  </si>
  <si>
    <t>https://fnet.bmfbovespa.com.br/fnet/publico/downloadDocumento?id=657591</t>
  </si>
  <si>
    <t>HGCR11</t>
  </si>
  <si>
    <t>https://fnet.bmfbovespa.com.br/fnet/publico/downloadDocumento?id=678437</t>
  </si>
  <si>
    <t>HGFF11</t>
  </si>
  <si>
    <t>https://fnet.bmfbovespa.com.br/fnet/publico/downloadDocumento?id=678380</t>
  </si>
  <si>
    <t>HGIC11</t>
  </si>
  <si>
    <t>https://fnet.bmfbovespa.com.br/fnet/publico/downloadDocumento?id=664536</t>
  </si>
  <si>
    <t>HGJH11</t>
  </si>
  <si>
    <t>https://fnet.bmfbovespa.com.br/fnet/publico/downloadDocumento?id=675225</t>
  </si>
  <si>
    <t>HGLG11</t>
  </si>
  <si>
    <t>https://fnet.bmfbovespa.com.br/fnet/publico/downloadDocumento?id=678427</t>
  </si>
  <si>
    <t>HGPO11</t>
  </si>
  <si>
    <t>HGRE11</t>
  </si>
  <si>
    <t>https://fnet.bmfbovespa.com.br/fnet/publico/downloadDocumento?id=678384</t>
  </si>
  <si>
    <t>HGRS11</t>
  </si>
  <si>
    <t>HGRU11</t>
  </si>
  <si>
    <t>https://fnet.bmfbovespa.com.br/fnet/publico/downloadDocumento?id=678377</t>
  </si>
  <si>
    <t>HLOG11</t>
  </si>
  <si>
    <t>https://fnet.bmfbovespa.com.br/fnet/publico/downloadDocumento?id=664455</t>
  </si>
  <si>
    <t>HMOC11</t>
  </si>
  <si>
    <t>HOFC11</t>
  </si>
  <si>
    <t>https://fnet.bmfbovespa.com.br/fnet/publico/downloadDocumento?id=669081</t>
  </si>
  <si>
    <t>HOSI11</t>
  </si>
  <si>
    <t>Housi Gestão</t>
  </si>
  <si>
    <t>https://fnet.bmfbovespa.com.br/fnet/publico/downloadDocumento?id=673670</t>
  </si>
  <si>
    <t>HPDP11</t>
  </si>
  <si>
    <t>https://fnet.bmfbovespa.com.br/fnet/publico/downloadDocumento?id=657593</t>
  </si>
  <si>
    <t>HRDF11</t>
  </si>
  <si>
    <t>https://fnet.bmfbovespa.com.br/fnet/publico/downloadDocumento?id=644298</t>
  </si>
  <si>
    <t>HREC11</t>
  </si>
  <si>
    <t>https://fnet.bmfbovespa.com.br/fnet/publico/downloadDocumento?id=664581</t>
  </si>
  <si>
    <t>HSAF11</t>
  </si>
  <si>
    <t>Hemisfério Sul</t>
  </si>
  <si>
    <t>https://fnet.bmfbovespa.com.br/fnet/publico/downloadDocumento?id=676749</t>
  </si>
  <si>
    <t>HSLG11</t>
  </si>
  <si>
    <t>https://fnet.bmfbovespa.com.br/fnet/publico/downloadDocumento?id=675780</t>
  </si>
  <si>
    <t>HSML11</t>
  </si>
  <si>
    <t>https://fnet.bmfbovespa.com.br/fnet/publico/downloadDocumento?id=675773</t>
  </si>
  <si>
    <t>HSRE11</t>
  </si>
  <si>
    <t>https://fnet.bmfbovespa.com.br/fnet/publico/downloadDocumento?id=675794</t>
  </si>
  <si>
    <t>HTMX11</t>
  </si>
  <si>
    <t>https://fnet.bmfbovespa.com.br/fnet/publico/downloadDocumento?id=673330</t>
  </si>
  <si>
    <t>HUCG11</t>
  </si>
  <si>
    <t>https://fnet.bmfbovespa.com.br/fnet/publico/downloadDocumento?id=670428</t>
  </si>
  <si>
    <t>HUSC11</t>
  </si>
  <si>
    <t>https://fnet.bmfbovespa.com.br/fnet/publico/downloadDocumento?id=675230</t>
  </si>
  <si>
    <t>HUSI11</t>
  </si>
  <si>
    <t>IBCR11</t>
  </si>
  <si>
    <t>https://fnet.bmfbovespa.com.br/fnet/publico/downloadDocumento?id=676655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</si>
  <si>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</si>
  <si>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</si>
  <si>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</si>
  <si>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</si>
  <si>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</si>
  <si>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</si>
  <si>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https://fnet.bmfbovespa.com.br/fnet/publico/downloadDocumento?id=677626</t>
  </si>
  <si>
    <t>IRIM11</t>
  </si>
  <si>
    <t>https://fnet.bmfbovespa.com.br/fnet/publico/downloadDocumento?id=677625</t>
  </si>
  <si>
    <t>ITIP11</t>
  </si>
  <si>
    <t>https://fnet.bmfbovespa.com.br/fnet/publico/downloadDocumento?id=664667</t>
  </si>
  <si>
    <t>ITIT11</t>
  </si>
  <si>
    <t>https://fnet.bmfbovespa.com.br/fnet/publico/downloadDocumento?id=664666</t>
  </si>
  <si>
    <t>JASC11</t>
  </si>
  <si>
    <t>https://fnet.bmfbovespa.com.br/fnet/publico/downloadDocumento?id=664528</t>
  </si>
  <si>
    <t>JBFO11</t>
  </si>
  <si>
    <t>JCDA11</t>
  </si>
  <si>
    <t>JCDB11</t>
  </si>
  <si>
    <t>JFLL11</t>
  </si>
  <si>
    <t>Brpp Gestão</t>
  </si>
  <si>
    <t>https://fnet.bmfbovespa.com.br/fnet/publico/downloadDocumento?id=672420</t>
  </si>
  <si>
    <t>JPPA11</t>
  </si>
  <si>
    <t>Jpp Capital</t>
  </si>
  <si>
    <t>https://fnet.bmfbovespa.com.br/fnet/publico/downloadDocumento?id=677560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</si>
  <si>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</si>
  <si>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</si>
  <si>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</si>
  <si>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</si>
  <si>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</si>
  <si>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</si>
  <si>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https://fnet.bmfbovespa.com.br/fnet/publico/downloadDocumento?id=668409</t>
  </si>
  <si>
    <t>JSRE11</t>
  </si>
  <si>
    <t>https://fnet.bmfbovespa.com.br/fnet/publico/downloadDocumento?id=666134</t>
  </si>
  <si>
    <t>JTPR11</t>
  </si>
  <si>
    <t>Ouro Preto Gestão</t>
  </si>
  <si>
    <t>KCRE11</t>
  </si>
  <si>
    <t>Kinea Investimentos</t>
  </si>
  <si>
    <t>https://fnet.bmfbovespa.com.br/fnet/publico/downloadDocumento?id=674702</t>
  </si>
  <si>
    <t>KEVE11</t>
  </si>
  <si>
    <t>https://fnet.bmfbovespa.com.br/fnet/publico/downloadDocumento?id=676645</t>
  </si>
  <si>
    <t>KFOF11</t>
  </si>
  <si>
    <t>https://fnet.bmfbovespa.com.br/fnet/publico/downloadDocumento?id=673692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</si>
  <si>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</si>
  <si>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</si>
  <si>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</si>
  <si>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</si>
  <si>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https://fnet.bmfbovespa.com.br/fnet/publico/downloadDocumento?id=667965</t>
  </si>
  <si>
    <t>KIVO11</t>
  </si>
  <si>
    <t>Kilima</t>
  </si>
  <si>
    <t>https://fnet.bmfbovespa.com.br/fnet/publico/downloadDocumento?id=667969</t>
  </si>
  <si>
    <t>KNCR11</t>
  </si>
  <si>
    <t>https://fnet.bmfbovespa.com.br/fnet/publico/downloadDocumento?id=674703</t>
  </si>
  <si>
    <t>KNHY11</t>
  </si>
  <si>
    <t>https://fnet.bmfbovespa.com.br/fnet/publico/downloadDocumento?id=674704</t>
  </si>
  <si>
    <t>KNIP11</t>
  </si>
  <si>
    <t>https://fnet.bmfbovespa.com.br/fnet/publico/downloadDocumento?id=674706</t>
  </si>
  <si>
    <t>KNPR11</t>
  </si>
  <si>
    <t>KNRE11</t>
  </si>
  <si>
    <t>https://fnet.bmfbovespa.com.br/fnet/publico/downloadDocumento?id=676651</t>
  </si>
  <si>
    <t>KNRI11</t>
  </si>
  <si>
    <t>https://fnet.bmfbovespa.com.br/fnet/publico/downloadDocumento?id=673830</t>
  </si>
  <si>
    <t>KNSC11</t>
  </si>
  <si>
    <t>https://fnet.bmfbovespa.com.br/fnet/publico/downloadDocumento?id=674708</t>
  </si>
  <si>
    <t>LASC11</t>
  </si>
  <si>
    <t>Legatus</t>
  </si>
  <si>
    <t>https://fnet.bmfbovespa.com.br/fnet/publico/downloadDocumento?id=675776</t>
  </si>
  <si>
    <t>LATR11B</t>
  </si>
  <si>
    <t>Dynamo Vc</t>
  </si>
  <si>
    <t>LAVF11</t>
  </si>
  <si>
    <t>LFTT11</t>
  </si>
  <si>
    <t>LGCP11</t>
  </si>
  <si>
    <t>https://fnet.bmfbovespa.com.br/fnet/publico/downloadDocumento?id=664004</t>
  </si>
  <si>
    <t>LIFE11</t>
  </si>
  <si>
    <t>https://fnet.bmfbovespa.com.br/fnet/publico/downloadDocumento?id=677776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</si>
  <si>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</si>
  <si>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</si>
  <si>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</si>
  <si>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</si>
  <si>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</si>
  <si>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</si>
  <si>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</si>
  <si>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https://fnet.bmfbovespa.com.br/fnet/publico/downloadDocumento?id=664005</t>
  </si>
  <si>
    <t>LVBI11</t>
  </si>
  <si>
    <t>https://fnet.bmfbovespa.com.br/fnet/publico/downloadDocumento?id=666087</t>
  </si>
  <si>
    <t>MADS11</t>
  </si>
  <si>
    <t>MALL11</t>
  </si>
  <si>
    <t>Genial Investimentos</t>
  </si>
  <si>
    <t>https://fnet.bmfbovespa.com.br/fnet/publico/downloadDocumento?id=672417</t>
  </si>
  <si>
    <t>MANA11</t>
  </si>
  <si>
    <t>https://fnet.bmfbovespa.com.br/fnet/publico/downloadDocumento?id=667659</t>
  </si>
  <si>
    <t>MATV11</t>
  </si>
  <si>
    <t>https://fnet.bmfbovespa.com.br/fnet/publico/downloadDocumento?id=437777</t>
  </si>
  <si>
    <t>MAXR11</t>
  </si>
  <si>
    <t>https://fnet.bmfbovespa.com.br/fnet/publico/downloadDocumento?id=674207</t>
  </si>
  <si>
    <t>MCCI11</t>
  </si>
  <si>
    <t>Mauá Capital</t>
  </si>
  <si>
    <t>https://fnet.bmfbovespa.com.br/fnet/publico/downloadDocumento?id=672068</t>
  </si>
  <si>
    <t>MCHF11</t>
  </si>
  <si>
    <t>https://fnet.bmfbovespa.com.br/fnet/publico/downloadDocumento?id=612392</t>
  </si>
  <si>
    <t>MCHY11</t>
  </si>
  <si>
    <t>https://fnet.bmfbovespa.com.br/fnet/publico/downloadDocumento?id=672055</t>
  </si>
  <si>
    <t>MFAI11</t>
  </si>
  <si>
    <t>Mérito Investimentos</t>
  </si>
  <si>
    <t>https://fnet.bmfbovespa.com.br/fnet/publico/downloadDocumento?id=659898</t>
  </si>
  <si>
    <t>MFCR11</t>
  </si>
  <si>
    <t>https://fnet.bmfbovespa.com.br/fnet/publico/downloadDocumento?id=659900</t>
  </si>
  <si>
    <t>MFII11</t>
  </si>
  <si>
    <t>https://fnet.bmfbovespa.com.br/fnet/publico/downloadDocumento?id=659897</t>
  </si>
  <si>
    <t>MGCR11</t>
  </si>
  <si>
    <t>Mogno Capital</t>
  </si>
  <si>
    <t>https://fnet.bmfbovespa.com.br/fnet/publico/downloadDocumento?id=515849</t>
  </si>
  <si>
    <t>MGFF11</t>
  </si>
  <si>
    <t>Valora Gestão</t>
  </si>
  <si>
    <t>https://fnet.bmfbovespa.com.br/fnet/publico/downloadDocumento?id=560214</t>
  </si>
  <si>
    <t>MGHT11</t>
  </si>
  <si>
    <t>https://fnet.bmfbovespa.com.br/fnet/publico/downloadDocumento?id=661340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</si>
  <si>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</si>
  <si>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</si>
  <si>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</si>
  <si>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</si>
  <si>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</si>
  <si>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</si>
  <si>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</si>
  <si>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</si>
  <si>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</si>
  <si>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</si>
  <si>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</si>
  <si>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</si>
  <si>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</si>
  <si>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</si>
  <si>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</si>
  <si>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</si>
  <si>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</si>
  <si>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</si>
  <si>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</si>
  <si>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</si>
  <si>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</si>
  <si>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</si>
  <si>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https://fnet.bmfbovespa.com.br/fnet/publico/downloadDocumento?id=672667</t>
  </si>
  <si>
    <t>NAVT11</t>
  </si>
  <si>
    <t>Navi Real Estate</t>
  </si>
  <si>
    <t>https://fnet.bmfbovespa.com.br/fnet/publico/downloadDocumento?id=674098</t>
  </si>
  <si>
    <t>NCHB11</t>
  </si>
  <si>
    <t>Nch Capital</t>
  </si>
  <si>
    <t>https://fnet.bmfbovespa.com.br/fnet/publico/downloadDocumento?id=671644</t>
  </si>
  <si>
    <t>NCRI11</t>
  </si>
  <si>
    <t>NEWL11</t>
  </si>
  <si>
    <t>Newport Real State</t>
  </si>
  <si>
    <t>https://fnet.bmfbovespa.com.br/fnet/publico/downloadDocumento?id=662935</t>
  </si>
  <si>
    <t>NEWU11</t>
  </si>
  <si>
    <t>https://fnet.bmfbovespa.com.br/fnet/publico/downloadDocumento?id=662932</t>
  </si>
  <si>
    <t>NPAR11</t>
  </si>
  <si>
    <t>Exploração de Imóveis</t>
  </si>
  <si>
    <t>Tc Consultoria</t>
  </si>
  <si>
    <t>NSLU11</t>
  </si>
  <si>
    <t>https://fnet.bmfbovespa.com.br/fnet/publico/downloadDocumento?id=669171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</si>
  <si>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</si>
  <si>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</si>
  <si>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</si>
  <si>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</si>
  <si>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</si>
  <si>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</si>
  <si>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</si>
  <si>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</si>
  <si>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https://fnet.bmfbovespa.com.br/fnet/publico/downloadDocumento?id=666684</t>
  </si>
  <si>
    <t>OUJP11</t>
  </si>
  <si>
    <t>https://fnet.bmfbovespa.com.br/fnet/publico/downloadDocumento?id=677561</t>
  </si>
  <si>
    <t>OULG11</t>
  </si>
  <si>
    <t>https://fnet.bmfbovespa.com.br/fnet/publico/downloadDocumento?id=666699</t>
  </si>
  <si>
    <t>OURE11</t>
  </si>
  <si>
    <t>https://fnet.bmfbovespa.com.br/fnet/publico/downloadDocumento?id=666691</t>
  </si>
  <si>
    <t>PABY11</t>
  </si>
  <si>
    <t>PATB11</t>
  </si>
  <si>
    <t>PATC11</t>
  </si>
  <si>
    <t>Pátria Investimentos</t>
  </si>
  <si>
    <t>https://fnet.bmfbovespa.com.br/fnet/publico/downloadDocumento?id=664515</t>
  </si>
  <si>
    <t>PATL11</t>
  </si>
  <si>
    <t>https://fnet.bmfbovespa.com.br/fnet/publico/downloadDocumento?id=666526</t>
  </si>
  <si>
    <t>PBLV11</t>
  </si>
  <si>
    <t>PCAS11</t>
  </si>
  <si>
    <t>PEMA11</t>
  </si>
  <si>
    <t>https://fnet.bmfbovespa.com.br/fnet/publico/downloadDocumento?id=679571</t>
  </si>
  <si>
    <t>PLCR11</t>
  </si>
  <si>
    <t>https://fnet.bmfbovespa.com.br/fnet/publico/downloadDocumento?id=675901</t>
  </si>
  <si>
    <t>PLOG11</t>
  </si>
  <si>
    <t>PLRI11</t>
  </si>
  <si>
    <t>PNDL11</t>
  </si>
  <si>
    <t>https://fnet.bmfbovespa.com.br/fnet/publico/downloadDocumento?id=679619</t>
  </si>
  <si>
    <t>PNLN11</t>
  </si>
  <si>
    <t>PNPR11</t>
  </si>
  <si>
    <t>https://fnet.bmfbovespa.com.br/fnet/publico/downloadDocumento?id=618544</t>
  </si>
  <si>
    <t>PORD11</t>
  </si>
  <si>
    <t>https://fnet.bmfbovespa.com.br/fnet/publico/downloadDocumento?id=666802</t>
  </si>
  <si>
    <t>PQAG11</t>
  </si>
  <si>
    <t>Petra Capital</t>
  </si>
  <si>
    <t>https://fnet.bmfbovespa.com.br/fnet/publico/downloadDocumento?id=660528</t>
  </si>
  <si>
    <t>PQDP11</t>
  </si>
  <si>
    <t>https://fnet.bmfbovespa.com.br/fnet/publico/downloadDocumento?id=676734</t>
  </si>
  <si>
    <t>PRSN11B</t>
  </si>
  <si>
    <t>órama Dtvm</t>
  </si>
  <si>
    <t>PRSV11</t>
  </si>
  <si>
    <t>Latour Capital</t>
  </si>
  <si>
    <t>https://fnet.bmfbovespa.com.br/fnet/publico/downloadDocumento?id=660524</t>
  </si>
  <si>
    <t>PRTS11</t>
  </si>
  <si>
    <t>PRZS11</t>
  </si>
  <si>
    <t>PVBI11</t>
  </si>
  <si>
    <t>https://fnet.bmfbovespa.com.br/fnet/publico/downloadDocumento?id=668371</t>
  </si>
  <si>
    <t>QAGR11</t>
  </si>
  <si>
    <t>Quasar Asset</t>
  </si>
  <si>
    <t>https://fnet.bmfbovespa.com.br/fnet/publico/downloadDocumento?id=631680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</si>
  <si>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</si>
  <si>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</si>
  <si>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</si>
  <si>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</si>
  <si>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</si>
  <si>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</si>
  <si>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</si>
  <si>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</si>
  <si>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https://fnet.bmfbovespa.com.br/fnet/publico/downloadDocumento?id=675894</t>
  </si>
  <si>
    <t>RBED11</t>
  </si>
  <si>
    <t>RBFF11</t>
  </si>
  <si>
    <t>https://fnet.bmfbovespa.com.br/fnet/publico/downloadDocumento?id=679938</t>
  </si>
  <si>
    <t>RBGS11</t>
  </si>
  <si>
    <t>https://fnet.bmfbovespa.com.br/fnet/publico/downloadDocumento?id=251218</t>
  </si>
  <si>
    <t>RBHG11</t>
  </si>
  <si>
    <t>https://fnet.bmfbovespa.com.br/fnet/publico/downloadDocumento?id=665189</t>
  </si>
  <si>
    <t>RBHY11</t>
  </si>
  <si>
    <t>https://fnet.bmfbovespa.com.br/fnet/publico/downloadDocumento?id=664519</t>
  </si>
  <si>
    <t>RBIR11</t>
  </si>
  <si>
    <t>https://fnet.bmfbovespa.com.br/fnet/publico/downloadDocumento?id=674097</t>
  </si>
  <si>
    <t>RBLG11</t>
  </si>
  <si>
    <t>https://fnet.bmfbovespa.com.br/fnet/publico/downloadDocumento?id=669101</t>
  </si>
  <si>
    <t>RBOP11</t>
  </si>
  <si>
    <t>https://fnet.bmfbovespa.com.br/fnet/publico/downloadDocumento?id=667174</t>
  </si>
  <si>
    <t>RBRD11</t>
  </si>
  <si>
    <t>https://fnet.bmfbovespa.com.br/fnet/publico/downloadDocumento?id=658582</t>
  </si>
  <si>
    <t>RBRF11</t>
  </si>
  <si>
    <t>Rbr Gestão</t>
  </si>
  <si>
    <t>https://fnet.bmfbovespa.com.br/fnet/publico/downloadDocumento?id=666085</t>
  </si>
  <si>
    <t>RBRI11</t>
  </si>
  <si>
    <t>RBRL11</t>
  </si>
  <si>
    <t>https://fnet.bmfbovespa.com.br/fnet/publico/downloadDocumento?id=673605</t>
  </si>
  <si>
    <t>RBRM11</t>
  </si>
  <si>
    <t>RBRP11</t>
  </si>
  <si>
    <t>https://fnet.bmfbovespa.com.br/fnet/publico/downloadDocumento?id=674157</t>
  </si>
  <si>
    <t>RBRR11</t>
  </si>
  <si>
    <t>https://fnet.bmfbovespa.com.br/fnet/publico/downloadDocumento?id=674698</t>
  </si>
  <si>
    <t>RBRS11</t>
  </si>
  <si>
    <t>https://fnet.bmfbovespa.com.br/fnet/publico/downloadDocumento?id=666089</t>
  </si>
  <si>
    <t>RBRU11</t>
  </si>
  <si>
    <t>RBRX11</t>
  </si>
  <si>
    <t>https://fnet.bmfbovespa.com.br/fnet/publico/downloadDocumento?id=669086</t>
  </si>
  <si>
    <t>RBRY11</t>
  </si>
  <si>
    <t>https://fnet.bmfbovespa.com.br/fnet/publico/downloadDocumento?id=674699</t>
  </si>
  <si>
    <t>RBTS11</t>
  </si>
  <si>
    <t>https://fnet.bmfbovespa.com.br/fnet/publico/downloadDocumento?id=675804</t>
  </si>
  <si>
    <t>RBVA11</t>
  </si>
  <si>
    <t>RBVO11</t>
  </si>
  <si>
    <t>https://fnet.bmfbovespa.com.br/fnet/publico/downloadDocumento?id=676971</t>
  </si>
  <si>
    <t>RCFA11</t>
  </si>
  <si>
    <t>Fram Capital</t>
  </si>
  <si>
    <t>RCFF11</t>
  </si>
  <si>
    <t>RCRB11</t>
  </si>
  <si>
    <t>https://fnet.bmfbovespa.com.br/fnet/publico/downloadDocumento?id=677578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</si>
  <si>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</si>
  <si>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</si>
  <si>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</si>
  <si>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</si>
  <si>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</si>
  <si>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</si>
  <si>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https://fnet.bmfbovespa.com.br/fnet/publico/downloadDocumento?id=675896</t>
  </si>
  <si>
    <t>RECT11</t>
  </si>
  <si>
    <t>https://fnet.bmfbovespa.com.br/fnet/publico/downloadDocumento?id=675898</t>
  </si>
  <si>
    <t>RECX11</t>
  </si>
  <si>
    <t>https://fnet.bmfbovespa.com.br/fnet/publico/downloadDocumento?id=680082</t>
  </si>
  <si>
    <t>REIT11</t>
  </si>
  <si>
    <t>Socopa</t>
  </si>
  <si>
    <t>RELG11</t>
  </si>
  <si>
    <t>https://fnet.bmfbovespa.com.br/fnet/publico/downloadDocumento?id=675900</t>
  </si>
  <si>
    <t>RFOF11</t>
  </si>
  <si>
    <t>https://fnet.bmfbovespa.com.br/fnet/publico/downloadDocumento?id=668388</t>
  </si>
  <si>
    <t>RINV11</t>
  </si>
  <si>
    <t>https://fnet.bmfbovespa.com.br/fnet/publico/downloadDocumento?id=667903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</si>
  <si>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</si>
  <si>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</si>
  <si>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</si>
  <si>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</si>
  <si>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https://fnet.bmfbovespa.com.br/fnet/publico/downloadDocumento?id=665265</t>
  </si>
  <si>
    <t>ROOF11</t>
  </si>
  <si>
    <t>https://fnet.bmfbovespa.com.br/fnet/publico/downloadDocumento?id=618713</t>
  </si>
  <si>
    <t>RPRI11</t>
  </si>
  <si>
    <t>https://fnet.bmfbovespa.com.br/fnet/publico/downloadDocumento?id=668312</t>
  </si>
  <si>
    <t>RRCI11</t>
  </si>
  <si>
    <t>https://fnet.bmfbovespa.com.br/fnet/publico/downloadDocumento?id=667958</t>
  </si>
  <si>
    <t>RSPD11</t>
  </si>
  <si>
    <t>https://fnet.bmfbovespa.com.br/fnet/publico/downloadDocumento?id=674094</t>
  </si>
  <si>
    <t>RVBI11</t>
  </si>
  <si>
    <t>https://fnet.bmfbovespa.com.br/fnet/publico/downloadDocumento?id=673637</t>
  </si>
  <si>
    <t>RZAK11</t>
  </si>
  <si>
    <t>Riza Gestora</t>
  </si>
  <si>
    <t>https://fnet.bmfbovespa.com.br/fnet/publico/downloadDocumento?id=673493</t>
  </si>
  <si>
    <t>RZTR11</t>
  </si>
  <si>
    <t>https://fnet.bmfbovespa.com.br/fnet/publico/downloadDocumento?id=662945</t>
  </si>
  <si>
    <t>SAAG11</t>
  </si>
  <si>
    <t>SACL11</t>
  </si>
  <si>
    <t>SADI11</t>
  </si>
  <si>
    <t>Santander</t>
  </si>
  <si>
    <t>https://fnet.bmfbovespa.com.br/fnet/publico/downloadDocumento?id=662796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</si>
  <si>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</si>
  <si>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</si>
  <si>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</si>
  <si>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</si>
  <si>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</si>
  <si>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https://fnet.bmfbovespa.com.br/fnet/publico/downloadDocumento?id=662803</t>
  </si>
  <si>
    <t>SBCL11</t>
  </si>
  <si>
    <t>SCPF11</t>
  </si>
  <si>
    <t>https://fnet.bmfbovespa.com.br/fnet/publico/downloadDocumento?id=673350</t>
  </si>
  <si>
    <t>SDIL11</t>
  </si>
  <si>
    <t>SEED11</t>
  </si>
  <si>
    <t>https://fnet.bmfbovespa.com.br/fnet/publico/downloadDocumento?id=676599</t>
  </si>
  <si>
    <t>SEQR11</t>
  </si>
  <si>
    <t>Sequóia</t>
  </si>
  <si>
    <t>https://fnet.bmfbovespa.com.br/fnet/publico/downloadDocumento?id=667123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</si>
  <si>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</si>
  <si>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</si>
  <si>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</si>
  <si>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</si>
  <si>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</si>
  <si>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</si>
  <si>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</si>
  <si>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</si>
  <si>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https://fnet.bmfbovespa.com.br/fnet/publico/downloadDocumento?id=673253</t>
  </si>
  <si>
    <t>SHSO11</t>
  </si>
  <si>
    <t>SIGR11</t>
  </si>
  <si>
    <t>https://fnet.bmfbovespa.com.br/fnet/publico/downloadDocumento?id=665268</t>
  </si>
  <si>
    <t>SJAU11</t>
  </si>
  <si>
    <t>SNCI11</t>
  </si>
  <si>
    <t>Suno Gestora</t>
  </si>
  <si>
    <t>https://fnet.bmfbovespa.com.br/fnet/publico/downloadDocumento?id=669107</t>
  </si>
  <si>
    <t>SNEL11</t>
  </si>
  <si>
    <t>https://fnet.bmfbovespa.com.br/fnet/publico/downloadDocumento?id=677976</t>
  </si>
  <si>
    <t>SNFF11</t>
  </si>
  <si>
    <t>https://fnet.bmfbovespa.com.br/fnet/publico/downloadDocumento?id=669103</t>
  </si>
  <si>
    <t>SOLR11</t>
  </si>
  <si>
    <t>SPAF11</t>
  </si>
  <si>
    <t>SPMO11</t>
  </si>
  <si>
    <t>SPTW11</t>
  </si>
  <si>
    <t>https://fnet.bmfbovespa.com.br/fnet/publico/downloadDocumento?id=669349</t>
  </si>
  <si>
    <t>SPVJ11</t>
  </si>
  <si>
    <t>SPXS11</t>
  </si>
  <si>
    <t>https://fnet.bmfbovespa.com.br/fnet/publico/downloadDocumento?id=658863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</si>
  <si>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</si>
  <si>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</si>
  <si>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</si>
  <si>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</si>
  <si>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</si>
  <si>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</si>
  <si>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</si>
  <si>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</si>
  <si>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</si>
  <si>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</si>
  <si>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</si>
  <si>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https://fnet.bmfbovespa.com.br/fnet/publico/downloadDocumento?id=675132</t>
  </si>
  <si>
    <t>TFOF11</t>
  </si>
  <si>
    <t>TGAR11</t>
  </si>
  <si>
    <t>Tg Core Asset</t>
  </si>
  <si>
    <t>https://fnet.bmfbovespa.com.br/fnet/publico/downloadDocumento?id=666047</t>
  </si>
  <si>
    <t>THRA11</t>
  </si>
  <si>
    <t>https://fnet.bmfbovespa.com.br/fnet/publico/downloadDocumento?id=175454</t>
  </si>
  <si>
    <t>TJKB11</t>
  </si>
  <si>
    <t>https://fnet.bmfbovespa.com.br/fnet/publico/downloadDocumento?id=669063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</si>
  <si>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</si>
  <si>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</si>
  <si>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</si>
  <si>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</si>
  <si>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</si>
  <si>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</si>
  <si>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https://fnet.bmfbovespa.com.br/fnet/publico/downloadDocumento?id=672130</t>
  </si>
  <si>
    <t>TRXB11</t>
  </si>
  <si>
    <t>Trx Gestora</t>
  </si>
  <si>
    <t>TRXF11</t>
  </si>
  <si>
    <t>https://fnet.bmfbovespa.com.br/fnet/publico/downloadDocumento?id=674667</t>
  </si>
  <si>
    <t>TSER11</t>
  </si>
  <si>
    <t>https://fnet.bmfbovespa.com.br/fnet/publico/downloadDocumento?id=662925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</si>
  <si>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</si>
  <si>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</si>
  <si>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</si>
  <si>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</si>
  <si>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</si>
  <si>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</si>
  <si>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</si>
  <si>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https://fnet.bmfbovespa.com.br/fnet/publico/downloadDocumento?id=677637</t>
  </si>
  <si>
    <t>VCRI11</t>
  </si>
  <si>
    <t>Vinci Real Estate</t>
  </si>
  <si>
    <t>https://fnet.bmfbovespa.com.br/fnet/publico/downloadDocumento?id=676043</t>
  </si>
  <si>
    <t>VCRR11</t>
  </si>
  <si>
    <t>Vectis</t>
  </si>
  <si>
    <t>https://fnet.bmfbovespa.com.br/fnet/publico/downloadDocumento?id=679568</t>
  </si>
  <si>
    <t>VDSV11</t>
  </si>
  <si>
    <t>VERE11</t>
  </si>
  <si>
    <t>VGHF11</t>
  </si>
  <si>
    <t>https://fnet.bmfbovespa.com.br/fnet/publico/downloadDocumento?id=662193</t>
  </si>
  <si>
    <t>VGIP11</t>
  </si>
  <si>
    <t>https://fnet.bmfbovespa.com.br/fnet/publico/downloadDocumento?id=667289</t>
  </si>
  <si>
    <t>VGIR11</t>
  </si>
  <si>
    <t>https://fnet.bmfbovespa.com.br/fnet/publico/downloadDocumento?id=667005</t>
  </si>
  <si>
    <t>VIDS11</t>
  </si>
  <si>
    <t>VIFI11</t>
  </si>
  <si>
    <t>https://fnet.bmfbovespa.com.br/fnet/publico/downloadDocumento?id=676055</t>
  </si>
  <si>
    <t>VILG11</t>
  </si>
  <si>
    <t>https://fnet.bmfbovespa.com.br/fnet/publico/downloadDocumento?id=676058</t>
  </si>
  <si>
    <t>VINO11</t>
  </si>
  <si>
    <t>https://fnet.bmfbovespa.com.br/fnet/publico/downloadDocumento?id=676061</t>
  </si>
  <si>
    <t>VISC11</t>
  </si>
  <si>
    <t>https://fnet.bmfbovespa.com.br/fnet/publico/downloadDocumento?id=676060</t>
  </si>
  <si>
    <t>VIUR11</t>
  </si>
  <si>
    <t>https://fnet.bmfbovespa.com.br/fnet/publico/downloadDocumento?id=676053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</si>
  <si>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</si>
  <si>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</si>
  <si>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</si>
  <si>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</si>
  <si>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</si>
  <si>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</si>
  <si>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</si>
  <si>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https://fnet.bmfbovespa.com.br/fnet/publico/downloadDocumento?id=678225</t>
  </si>
  <si>
    <t>VPSI11</t>
  </si>
  <si>
    <t>VRTA11</t>
  </si>
  <si>
    <t>Fator Adm</t>
  </si>
  <si>
    <t>https://fnet.bmfbovespa.com.br/fnet/publico/downloadDocumento?id=665275</t>
  </si>
  <si>
    <t>VSEC11</t>
  </si>
  <si>
    <t>https://fnet.bmfbovespa.com.br/fnet/publico/downloadDocumento?id=197549</t>
  </si>
  <si>
    <t>VSHO11</t>
  </si>
  <si>
    <t>https://fnet.bmfbovespa.com.br/fnet/publico/downloadDocumento?id=673243</t>
  </si>
  <si>
    <t>VSLH11</t>
  </si>
  <si>
    <t>https://fnet.bmfbovespa.com.br/fnet/publico/downloadDocumento?id=677773</t>
  </si>
  <si>
    <t>VTLT11</t>
  </si>
  <si>
    <t>https://fnet.bmfbovespa.com.br/fnet/publico/downloadDocumento?id=679761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</si>
  <si>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</si>
  <si>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</si>
  <si>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</si>
  <si>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</si>
  <si>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</si>
  <si>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</si>
  <si>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</si>
  <si>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</si>
  <si>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</si>
  <si>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</si>
  <si>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</si>
  <si>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</si>
  <si>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https://fnet.bmfbovespa.com.br/fnet/publico/downloadDocumento?id=678257</t>
  </si>
  <si>
    <t>WPLZ11</t>
  </si>
  <si>
    <t>https://fnet.bmfbovespa.com.br/fnet/publico/downloadDocumento?id=657595</t>
  </si>
  <si>
    <t>WSEC11</t>
  </si>
  <si>
    <t>https://fnet.bmfbovespa.com.br/fnet/publico/downloadDocumento?id=664672</t>
  </si>
  <si>
    <t>WTSP11B</t>
  </si>
  <si>
    <t>https://fnet.bmfbovespa.com.br/fnet/publico/downloadDocumento?id=666681</t>
  </si>
  <si>
    <t>XBXO11</t>
  </si>
  <si>
    <t>XPCI11</t>
  </si>
  <si>
    <t>https://fnet.bmfbovespa.com.br/fnet/publico/downloadDocumento?id=666276</t>
  </si>
  <si>
    <t>XPCM11</t>
  </si>
  <si>
    <t>https://fnet.bmfbovespa.com.br/fnet/publico/downloadDocumento?id=667752</t>
  </si>
  <si>
    <t>XPHT11</t>
  </si>
  <si>
    <t>https://fnet.bmfbovespa.com.br/fnet/publico/downloadDocumento?id=673332</t>
  </si>
  <si>
    <t>XPHT12</t>
  </si>
  <si>
    <t>XPIN11</t>
  </si>
  <si>
    <t>https://fnet.bmfbovespa.com.br/fnet/publico/downloadDocumento?id=668397</t>
  </si>
  <si>
    <t>XPLG11</t>
  </si>
  <si>
    <t>https://fnet.bmfbovespa.com.br/fnet/publico/downloadDocumento?id=675866</t>
  </si>
  <si>
    <t>XPML11</t>
  </si>
  <si>
    <t>https://fnet.bmfbovespa.com.br/fnet/publico/downloadDocumento?id=675918</t>
  </si>
  <si>
    <t>XPPR11</t>
  </si>
  <si>
    <t>https://fnet.bmfbovespa.com.br/fnet/publico/downloadDocumento?id=675877</t>
  </si>
  <si>
    <t>XPSF11</t>
  </si>
  <si>
    <t>https://fnet.bmfbovespa.com.br/fnet/publico/downloadDocumento?id=666477</t>
  </si>
  <si>
    <t>YUFI11</t>
  </si>
  <si>
    <t>https://fnet.bmfbovespa.com.br/fnet/publico/downloadDocumento?id=471633</t>
  </si>
  <si>
    <t>ZAVI11</t>
  </si>
  <si>
    <t>https://fnet.bmfbovespa.com.br/fnet/publico/downloadDocumento?id=667842</t>
  </si>
  <si>
    <t>ZIFI11</t>
  </si>
  <si>
    <t>https://fnet.bmfbovespa.com.br/fnet/publico/downloadDocumento?id=595135</t>
  </si>
  <si>
    <t>AGRX11</t>
  </si>
  <si>
    <t>FIAGRO</t>
  </si>
  <si>
    <t>Exes</t>
  </si>
  <si>
    <t>10,07</t>
  </si>
  <si>
    <t>https://fnet.bmfbovespa.com.br/fnet/publico/downloadDocumento?id=661223</t>
  </si>
  <si>
    <t>BBGO11</t>
  </si>
  <si>
    <t>98,11</t>
  </si>
  <si>
    <t>https://fnet.bmfbovespa.com.br/fnet/publico/downloadDocumento?id=677072</t>
  </si>
  <si>
    <t>CCFA11</t>
  </si>
  <si>
    <t>CPTR11</t>
  </si>
  <si>
    <t>9,79</t>
  </si>
  <si>
    <t>https://fnet.bmfbovespa.com.br/fnet/publico/downloadDocumento?id=678952</t>
  </si>
  <si>
    <t>DCRA11</t>
  </si>
  <si>
    <t>9,61</t>
  </si>
  <si>
    <t>https://fnet.bmfbovespa.com.br/fnet/publico/downloadDocumento?id=672047</t>
  </si>
  <si>
    <t>EGAF11</t>
  </si>
  <si>
    <t>Eco Gestão</t>
  </si>
  <si>
    <t>98,61</t>
  </si>
  <si>
    <t>https://fnet.bmfbovespa.com.br/fnet/publico/downloadDocumento?id=670754</t>
  </si>
  <si>
    <t>FARM11</t>
  </si>
  <si>
    <t>FGAA11</t>
  </si>
  <si>
    <t>Fg/a</t>
  </si>
  <si>
    <t>9,58</t>
  </si>
  <si>
    <t>https://fnet.bmfbovespa.com.br/fnet/publico/downloadDocumento?id=657423</t>
  </si>
  <si>
    <t>FZDA11</t>
  </si>
  <si>
    <t>223,00</t>
  </si>
  <si>
    <t>https://fnet.bmfbovespa.com.br/fnet/publico/downloadDocumento?id=596916</t>
  </si>
  <si>
    <t>GCRA11</t>
  </si>
  <si>
    <t>94,81</t>
  </si>
  <si>
    <t>https://fnet.bmfbovespa.com.br/fnet/publico/downloadDocumento?id=670354</t>
  </si>
  <si>
    <t>HGAG11</t>
  </si>
  <si>
    <t>Hgi Capital</t>
  </si>
  <si>
    <t>23,64</t>
  </si>
  <si>
    <t>https://fnet.bmfbovespa.com.br/fnet/publico/downloadDocumento?id=660439</t>
  </si>
  <si>
    <t>JGPX11</t>
  </si>
  <si>
    <t>Jgp Asset</t>
  </si>
  <si>
    <t>95,18</t>
  </si>
  <si>
    <t>https://fnet.bmfbovespa.com.br/fnet/publico/downloadDocumento?id=673739</t>
  </si>
  <si>
    <t>KNCA11</t>
  </si>
  <si>
    <t>103,57</t>
  </si>
  <si>
    <t>https://fnet.bmfbovespa.com.br/fnet/publico/downloadDocumento?id=674710</t>
  </si>
  <si>
    <t>LSAG11</t>
  </si>
  <si>
    <t>Leste Credit</t>
  </si>
  <si>
    <t>97,59</t>
  </si>
  <si>
    <t>https://fnet.bmfbovespa.com.br/fnet/publico/downloadDocumento?id=679683</t>
  </si>
  <si>
    <t>MAVC11</t>
  </si>
  <si>
    <t>NCRA11</t>
  </si>
  <si>
    <t>Nch Brasil</t>
  </si>
  <si>
    <t>10,51</t>
  </si>
  <si>
    <t>https://fnet.bmfbovespa.com.br/fnet/publico/downloadDocumento?id=670487</t>
  </si>
  <si>
    <t>OIAG11</t>
  </si>
  <si>
    <t>Fator Ore</t>
  </si>
  <si>
    <t>9,76</t>
  </si>
  <si>
    <t>https://fnet.bmfbovespa.com.br/fnet/publico/downloadDocumento?id=666746</t>
  </si>
  <si>
    <t>PLCA11</t>
  </si>
  <si>
    <t>Plural</t>
  </si>
  <si>
    <t>94,67</t>
  </si>
  <si>
    <t>https://fnet.bmfbovespa.com.br/fnet/publico/downloadDocumento?id=675899</t>
  </si>
  <si>
    <t>RURA11</t>
  </si>
  <si>
    <t>Itaú Asset</t>
  </si>
  <si>
    <t>10,02</t>
  </si>
  <si>
    <t>https://fnet.bmfbovespa.com.br/fnet/publico/downloadDocumento?id=677635</t>
  </si>
  <si>
    <t>RZAG11</t>
  </si>
  <si>
    <t>9,48</t>
  </si>
  <si>
    <t>https://fnet.bmfbovespa.com.br/fnet/publico/downloadDocumento?id=662942</t>
  </si>
  <si>
    <t>SNAG11</t>
  </si>
  <si>
    <t>https://fnet.bmfbovespa.com.br/fnet/publico/downloadDocumento?id=670488</t>
  </si>
  <si>
    <t>VCRA11</t>
  </si>
  <si>
    <t>102,25</t>
  </si>
  <si>
    <t>https://fnet.bmfbovespa.com.br/fnet/publico/downloadDocumento?id=675778</t>
  </si>
  <si>
    <t>VGIA11</t>
  </si>
  <si>
    <t>9,66</t>
  </si>
  <si>
    <t>https://fnet.bmfbovespa.com.br/fnet/publico/downloadDocumento?id=666090</t>
  </si>
  <si>
    <t>XPCA11</t>
  </si>
  <si>
    <t>9,49</t>
  </si>
  <si>
    <t>https://fnet.bmfbovespa.com.br/fnet/publico/downloadDocumento?id=668595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</si>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</sst>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65.760000000000005</v>
      </c>
      <c r="F2" s="16">
        <v>0.47</v>
      </c>
      <c r="G2" s="14">
        <f>Tabela1[[#This Row],[Divid.]]*12/Tabela1[[#This Row],[Preço atual]]</f>
        <v>8.5766423357664226E-2</v>
      </c>
      <c r="H2" s="16">
        <v>6.71</v>
      </c>
      <c r="I2" s="16">
        <v>101.41</v>
      </c>
      <c r="J2" s="15">
        <f>Tabela1[[#This Row],[Preço atual]]/Tabela1[[#This Row],[VP]]</f>
        <v>0.64845675968839367</v>
      </c>
      <c r="K2" s="14">
        <v>2.4E-2</v>
      </c>
      <c r="L2" s="14">
        <v>6.0000000000000001E-3</v>
      </c>
      <c r="M2" s="13">
        <v>1.51</v>
      </c>
      <c r="N2" s="13">
        <v>16563</v>
      </c>
      <c r="O2" s="13">
        <v>4330</v>
      </c>
      <c r="P2" s="13">
        <v>568</v>
      </c>
      <c r="Q2" s="30">
        <f>Tabela1[[#This Row],[Divid.]]</f>
        <v>0.47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" s="17">
        <f>Tabela1[[#This Row],[Preço Calculado]]/Tabela1[[#This Row],[Preço atual]]-1</f>
        <v>-0.36703746599509801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145.61000000000001</v>
      </c>
      <c r="J3" s="15">
        <f>Tabela1[[#This Row],[Preço atual]]/Tabela1[[#This Row],[VP]]</f>
        <v>1.2011537669116132</v>
      </c>
      <c r="K3" s="14"/>
      <c r="L3" s="14"/>
      <c r="M3" s="13">
        <v>5.27</v>
      </c>
      <c r="N3" s="13">
        <v>13246</v>
      </c>
      <c r="O3" s="13">
        <v>4310</v>
      </c>
      <c r="P3" s="13">
        <v>390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97.01</v>
      </c>
      <c r="F4" s="16">
        <v>0.96</v>
      </c>
      <c r="G4" s="14">
        <f>Tabela1[[#This Row],[Divid.]]*12/Tabela1[[#This Row],[Preço atual]]</f>
        <v>0.11875064426347798</v>
      </c>
      <c r="H4" s="16">
        <v>14.08</v>
      </c>
      <c r="I4" s="16">
        <v>95.78</v>
      </c>
      <c r="J4" s="15">
        <f>Tabela1[[#This Row],[Preço atual]]/Tabela1[[#This Row],[VP]]</f>
        <v>1.0128419294215911</v>
      </c>
      <c r="K4" s="14"/>
      <c r="L4" s="14"/>
      <c r="M4" s="13">
        <v>6.12</v>
      </c>
      <c r="N4" s="13">
        <v>34676</v>
      </c>
      <c r="O4" s="13"/>
      <c r="P4" s="13"/>
      <c r="Q4" s="30">
        <f>Tabela1[[#This Row],[Divid.]]</f>
        <v>0.96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" s="17">
        <f>Tabela1[[#This Row],[Preço Calculado]]/Tabela1[[#This Row],[Preço atual]]-1</f>
        <v>-0.12361148145034717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108.61</v>
      </c>
      <c r="J5" s="15">
        <f>Tabela1[[#This Row],[Preço atual]]/Tabela1[[#This Row],[VP]]</f>
        <v>11.375563944388178</v>
      </c>
      <c r="K5" s="14"/>
      <c r="L5" s="14"/>
      <c r="M5" s="13">
        <v>4.41</v>
      </c>
      <c r="N5" s="13">
        <v>60028</v>
      </c>
      <c r="O5" s="13">
        <v>197344</v>
      </c>
      <c r="P5" s="13">
        <v>1976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52.59</v>
      </c>
      <c r="F6" s="16">
        <v>0.73</v>
      </c>
      <c r="G6" s="25">
        <f>Tabela1[[#This Row],[Divid.]]*12/Tabela1[[#This Row],[Preço atual]]</f>
        <v>0.16657159155733028</v>
      </c>
      <c r="H6" s="16">
        <v>8.9600000000000009</v>
      </c>
      <c r="I6" s="16">
        <v>84.39</v>
      </c>
      <c r="J6" s="15">
        <f>Tabela1[[#This Row],[Preço atual]]/Tabela1[[#This Row],[VP]]</f>
        <v>0.62317810167081411</v>
      </c>
      <c r="K6" s="14">
        <v>0</v>
      </c>
      <c r="L6" s="14">
        <v>0</v>
      </c>
      <c r="M6" s="13">
        <v>3.23</v>
      </c>
      <c r="N6" s="13">
        <v>17463</v>
      </c>
      <c r="O6" s="13">
        <v>10604</v>
      </c>
      <c r="P6" s="13">
        <v>2099</v>
      </c>
      <c r="Q6" s="30">
        <f>Tabela1[[#This Row],[Divid.]]</f>
        <v>0.73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" s="17">
        <f>Tabela1[[#This Row],[Preço Calculado]]/Tabela1[[#This Row],[Preço atual]]-1</f>
        <v>0.22931063879948543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646.95000000000005</v>
      </c>
      <c r="F7" s="16">
        <v>0.37109999999999999</v>
      </c>
      <c r="G7" s="14">
        <f>Tabela1[[#This Row],[Divid.]]*12/Tabela1[[#This Row],[Preço atual]]</f>
        <v>6.8833758404822625E-3</v>
      </c>
      <c r="H7" s="16">
        <v>0</v>
      </c>
      <c r="I7" s="16">
        <v>2165.77</v>
      </c>
      <c r="J7" s="15">
        <f>Tabela1[[#This Row],[Preço atual]]/Tabela1[[#This Row],[VP]]</f>
        <v>0.29871593013108505</v>
      </c>
      <c r="K7" s="14">
        <v>0.55399999999999994</v>
      </c>
      <c r="L7" s="14">
        <v>0</v>
      </c>
      <c r="M7" s="13">
        <v>3.83</v>
      </c>
      <c r="N7" s="13">
        <v>2176</v>
      </c>
      <c r="O7" s="13">
        <v>4011546</v>
      </c>
      <c r="P7" s="13">
        <v>547722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-0.94920017829902392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98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8.23</v>
      </c>
      <c r="F9" s="16">
        <v>8.5000000000000006E-2</v>
      </c>
      <c r="G9" s="14">
        <f>Tabela1[[#This Row],[Divid.]]*12/Tabela1[[#This Row],[Preço atual]]</f>
        <v>0.12393681652490887</v>
      </c>
      <c r="H9" s="16">
        <v>1.1197999999999999</v>
      </c>
      <c r="I9" s="16">
        <v>8.3800000000000008</v>
      </c>
      <c r="J9" s="15">
        <f>Tabela1[[#This Row],[Preço atual]]/Tabela1[[#This Row],[VP]]</f>
        <v>0.98210023866348439</v>
      </c>
      <c r="K9" s="14"/>
      <c r="L9" s="14"/>
      <c r="M9" s="13">
        <v>1.78</v>
      </c>
      <c r="N9" s="13">
        <v>10006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-8.5337147417646864E-2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109.06</v>
      </c>
      <c r="F10" s="16">
        <v>0.73399999999999999</v>
      </c>
      <c r="G10" s="25">
        <f>Tabela1[[#This Row],[Divid.]]*12/Tabela1[[#This Row],[Preço atual]]</f>
        <v>8.0762882816798096E-2</v>
      </c>
      <c r="H10" s="16">
        <v>9.6633999999999993</v>
      </c>
      <c r="I10" s="16">
        <v>105.92</v>
      </c>
      <c r="J10" s="15">
        <f>Tabela1[[#This Row],[Preço atual]]/Tabela1[[#This Row],[VP]]</f>
        <v>1.0296450151057401</v>
      </c>
      <c r="K10" s="14">
        <v>0</v>
      </c>
      <c r="L10" s="14">
        <v>4.9000000000000002E-2</v>
      </c>
      <c r="M10" s="13">
        <v>19.5</v>
      </c>
      <c r="N10" s="13">
        <v>146225</v>
      </c>
      <c r="O10" s="13">
        <v>5329</v>
      </c>
      <c r="P10" s="13">
        <v>410</v>
      </c>
      <c r="Q10" s="30">
        <f>Tabela1[[#This Row],[Divid.]]</f>
        <v>0.73399999999999999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65.003690036900366</v>
      </c>
      <c r="T10" s="17">
        <f>Tabela1[[#This Row],[Preço Calculado]]/Tabela1[[#This Row],[Preço atual]]-1</f>
        <v>-0.4039639644516746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38.900300000000001</v>
      </c>
      <c r="G11" s="25">
        <f>Tabela1[[#This Row],[Divid.]]*12/Tabela1[[#This Row],[Preço atual]]</f>
        <v>0.14492505433095312</v>
      </c>
      <c r="H11" s="16">
        <v>38.900300000000001</v>
      </c>
      <c r="I11" s="16">
        <v>4318.4399999999996</v>
      </c>
      <c r="J11" s="15">
        <f>Tabela1[[#This Row],[Preço atual]]/Tabela1[[#This Row],[VP]]</f>
        <v>0.74587119422754522</v>
      </c>
      <c r="K11" s="14">
        <v>4.3999999999999997E-2</v>
      </c>
      <c r="L11" s="14">
        <v>0.313</v>
      </c>
      <c r="M11" s="13">
        <v>1.28</v>
      </c>
      <c r="N11" s="13">
        <v>71</v>
      </c>
      <c r="O11" s="13">
        <v>5860</v>
      </c>
      <c r="P11" s="13">
        <v>1304</v>
      </c>
      <c r="Q11" s="30">
        <f>Tabela1[[#This Row],[Divid.]]</f>
        <v>38.900300000000001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3445.0450184501842</v>
      </c>
      <c r="T11" s="17">
        <f>Tabela1[[#This Row],[Preço Calculado]]/Tabela1[[#This Row],[Preço atual]]-1</f>
        <v>6.9557596538399213E-2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9.43</v>
      </c>
      <c r="F12" s="16">
        <v>0.09</v>
      </c>
      <c r="G12" s="25">
        <f>Tabela1[[#This Row],[Divid.]]*12/Tabela1[[#This Row],[Preço atual]]</f>
        <v>0.11452810180275717</v>
      </c>
      <c r="H12" s="16">
        <v>1.1339999999999999</v>
      </c>
      <c r="I12" s="16">
        <v>10.11</v>
      </c>
      <c r="J12" s="15">
        <f>Tabela1[[#This Row],[Preço atual]]/Tabela1[[#This Row],[VP]]</f>
        <v>0.93273986152324428</v>
      </c>
      <c r="K12" s="14">
        <v>0</v>
      </c>
      <c r="L12" s="14">
        <v>0</v>
      </c>
      <c r="M12" s="13">
        <v>9.6999999999999993</v>
      </c>
      <c r="N12" s="13">
        <v>9871</v>
      </c>
      <c r="O12" s="13">
        <v>17425</v>
      </c>
      <c r="P12" s="13">
        <v>1193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-0.15477415643721648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102</v>
      </c>
      <c r="F13" s="16">
        <v>0.60329999999999995</v>
      </c>
      <c r="G13" s="25">
        <f>Tabela1[[#This Row],[Divid.]]*12/Tabela1[[#This Row],[Preço atual]]</f>
        <v>7.0976470588235294E-2</v>
      </c>
      <c r="H13" s="16">
        <v>5.3685</v>
      </c>
      <c r="I13" s="16">
        <v>96.52</v>
      </c>
      <c r="J13" s="15">
        <f>Tabela1[[#This Row],[Preço atual]]/Tabela1[[#This Row],[VP]]</f>
        <v>1.0567757977621219</v>
      </c>
      <c r="K13" s="14"/>
      <c r="L13" s="14"/>
      <c r="M13" s="13">
        <v>13.52</v>
      </c>
      <c r="N13" s="13">
        <v>394</v>
      </c>
      <c r="O13" s="13">
        <v>1767</v>
      </c>
      <c r="P13" s="13">
        <v>119</v>
      </c>
      <c r="Q13" s="30">
        <f>Tabela1[[#This Row],[Divid.]]</f>
        <v>0.60329999999999995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53.42878228782287</v>
      </c>
      <c r="T13" s="17">
        <f>Tabela1[[#This Row],[Preço Calculado]]/Tabela1[[#This Row],[Preço atual]]-1</f>
        <v>-0.47618840894291303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971.16</v>
      </c>
      <c r="J14" s="15">
        <f>Tabela1[[#This Row],[Preço atual]]/Tabela1[[#This Row],[VP]]</f>
        <v>0.39646402240619466</v>
      </c>
      <c r="K14" s="14"/>
      <c r="L14" s="14"/>
      <c r="M14" s="13">
        <v>7.0000000000000007E-2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9.0500000000000007</v>
      </c>
      <c r="F17" s="16">
        <v>0.105</v>
      </c>
      <c r="G17" s="14">
        <f>Tabela1[[#This Row],[Divid.]]*12/Tabela1[[#This Row],[Preço atual]]</f>
        <v>0.13922651933701657</v>
      </c>
      <c r="H17" s="16">
        <v>1.2050000000000001</v>
      </c>
      <c r="I17" s="16">
        <v>8.7799999999999994</v>
      </c>
      <c r="J17" s="15">
        <f>Tabela1[[#This Row],[Preço atual]]/Tabela1[[#This Row],[VP]]</f>
        <v>1.0307517084282463</v>
      </c>
      <c r="K17" s="14"/>
      <c r="L17" s="14"/>
      <c r="M17" s="13">
        <v>7.36</v>
      </c>
      <c r="N17" s="13">
        <v>26524</v>
      </c>
      <c r="O17" s="13"/>
      <c r="P17" s="13"/>
      <c r="Q17" s="30">
        <f>Tabela1[[#This Row],[Divid.]]</f>
        <v>0.105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9.2988929889298895</v>
      </c>
      <c r="T17" s="17">
        <f>Tabela1[[#This Row],[Preço Calculado]]/Tabela1[[#This Row],[Preço atual]]-1</f>
        <v>2.7501987727059474E-2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43.04</v>
      </c>
      <c r="F18" s="16">
        <v>0.77</v>
      </c>
      <c r="G18" s="14">
        <f>Tabela1[[#This Row],[Divid.]]*12/Tabela1[[#This Row],[Preço atual]]</f>
        <v>0.21468401486988847</v>
      </c>
      <c r="H18" s="16">
        <v>0</v>
      </c>
      <c r="I18" s="16">
        <v>90.48</v>
      </c>
      <c r="J18" s="15">
        <f>Tabela1[[#This Row],[Preço atual]]/Tabela1[[#This Row],[VP]]</f>
        <v>0.47568523430592391</v>
      </c>
      <c r="K18" s="14">
        <v>0</v>
      </c>
      <c r="L18" s="14">
        <v>0</v>
      </c>
      <c r="M18" s="13">
        <v>2.68</v>
      </c>
      <c r="N18" s="13">
        <v>506</v>
      </c>
      <c r="O18" s="13">
        <v>4018</v>
      </c>
      <c r="P18" s="13">
        <v>752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0.58438387357851296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8.5099999999999995E-2</v>
      </c>
      <c r="G19" s="14" t="e">
        <f>Tabela1[[#This Row],[Divid.]]*12/Tabela1[[#This Row],[Preço atual]]</f>
        <v>#DIV/0!</v>
      </c>
      <c r="H19" s="16">
        <v>6.1657000000000002</v>
      </c>
      <c r="I19" s="16">
        <v>77.16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1.08</v>
      </c>
      <c r="N19" s="13">
        <v>33</v>
      </c>
      <c r="O19" s="13"/>
      <c r="P19" s="13"/>
      <c r="Q19" s="30">
        <f>Tabela1[[#This Row],[Divid.]]</f>
        <v>8.5099999999999995E-2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7.5365313653136514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57.86</v>
      </c>
      <c r="F20" s="16">
        <v>0.05</v>
      </c>
      <c r="G20" s="14">
        <f>Tabela1[[#This Row],[Divid.]]*12/Tabela1[[#This Row],[Preço atual]]</f>
        <v>1.0369858278603527E-2</v>
      </c>
      <c r="H20" s="16">
        <v>0</v>
      </c>
      <c r="I20" s="16">
        <v>76.56</v>
      </c>
      <c r="J20" s="15">
        <f>Tabela1[[#This Row],[Preço atual]]/Tabela1[[#This Row],[VP]]</f>
        <v>0.75574712643678155</v>
      </c>
      <c r="K20" s="14">
        <v>0.17100000000000001</v>
      </c>
      <c r="L20" s="14">
        <v>0.19500000000000001</v>
      </c>
      <c r="M20" s="13">
        <v>0.82</v>
      </c>
      <c r="N20" s="13">
        <v>285</v>
      </c>
      <c r="O20" s="13">
        <v>2984</v>
      </c>
      <c r="P20" s="13">
        <v>13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-0.923469680600712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1717.44</v>
      </c>
      <c r="J21" s="15">
        <f>Tabela1[[#This Row],[Preço atual]]/Tabela1[[#This Row],[VP]]</f>
        <v>0</v>
      </c>
      <c r="K21" s="14"/>
      <c r="L21" s="14"/>
      <c r="M21" s="13">
        <v>0.28000000000000003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84.5</v>
      </c>
      <c r="F22" s="16">
        <v>0.2</v>
      </c>
      <c r="G22" s="14">
        <f>Tabela1[[#This Row],[Divid.]]*12/Tabela1[[#This Row],[Preço atual]]</f>
        <v>2.8402366863905331E-2</v>
      </c>
      <c r="H22" s="16">
        <v>2.0499999999999998</v>
      </c>
      <c r="I22" s="16">
        <v>80.38</v>
      </c>
      <c r="J22" s="15">
        <f>Tabela1[[#This Row],[Preço atual]]/Tabela1[[#This Row],[VP]]</f>
        <v>1.0512565314754916</v>
      </c>
      <c r="K22" s="14">
        <v>0.50800000000000001</v>
      </c>
      <c r="L22" s="14">
        <v>0</v>
      </c>
      <c r="M22" s="13">
        <v>2.36</v>
      </c>
      <c r="N22" s="13">
        <v>29</v>
      </c>
      <c r="O22" s="13">
        <v>2199</v>
      </c>
      <c r="P22" s="13">
        <v>129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-0.79038843642874301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77.06</v>
      </c>
      <c r="F23" s="16">
        <v>0.89</v>
      </c>
      <c r="G23" s="14">
        <f>Tabela1[[#This Row],[Divid.]]*12/Tabela1[[#This Row],[Preço atual]]</f>
        <v>0.13859330391902414</v>
      </c>
      <c r="H23" s="16">
        <v>8.9804999999999993</v>
      </c>
      <c r="I23" s="16">
        <v>92.48</v>
      </c>
      <c r="J23" s="15">
        <f>Tabela1[[#This Row],[Preço atual]]/Tabela1[[#This Row],[VP]]</f>
        <v>0.83326124567474047</v>
      </c>
      <c r="K23" s="14"/>
      <c r="L23" s="14"/>
      <c r="M23" s="13">
        <v>9.07</v>
      </c>
      <c r="N23" s="13">
        <v>35141</v>
      </c>
      <c r="O23" s="13"/>
      <c r="P23" s="13"/>
      <c r="Q23" s="30">
        <f>Tabela1[[#This Row],[Divid.]]</f>
        <v>0.89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23" s="17">
        <f>Tabela1[[#This Row],[Preço Calculado]]/Tabela1[[#This Row],[Preço atual]]-1</f>
        <v>2.2828811210509947E-2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1185</v>
      </c>
      <c r="F24" s="16">
        <v>100.4145</v>
      </c>
      <c r="G24" s="14">
        <f>Tabela1[[#This Row],[Divid.]]*12/Tabela1[[#This Row],[Preço atual]]</f>
        <v>1.0168556962025317</v>
      </c>
      <c r="H24" s="16">
        <v>330.87569999999999</v>
      </c>
      <c r="I24" s="16">
        <v>2311.7399999999998</v>
      </c>
      <c r="J24" s="15">
        <f>Tabela1[[#This Row],[Preço atual]]/Tabela1[[#This Row],[VP]]</f>
        <v>0.51260089802486442</v>
      </c>
      <c r="K24" s="14">
        <v>0.46500000000000002</v>
      </c>
      <c r="L24" s="14">
        <v>0</v>
      </c>
      <c r="M24" s="13">
        <v>18.45</v>
      </c>
      <c r="N24" s="13">
        <v>7052</v>
      </c>
      <c r="O24" s="13">
        <v>1479</v>
      </c>
      <c r="P24" s="13">
        <v>705</v>
      </c>
      <c r="Q24" s="30">
        <f>Tabela1[[#This Row],[Divid.]]</f>
        <v>100.4145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4" s="17">
        <f>Tabela1[[#This Row],[Preço Calculado]]/Tabela1[[#This Row],[Preço atual]]-1</f>
        <v>6.5044700826755104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71.599999999999994</v>
      </c>
      <c r="F25" s="16">
        <v>0.67</v>
      </c>
      <c r="G25" s="14">
        <f>Tabela1[[#This Row],[Divid.]]*12/Tabela1[[#This Row],[Preço atual]]</f>
        <v>0.11229050279329611</v>
      </c>
      <c r="H25" s="16">
        <v>7.82</v>
      </c>
      <c r="I25" s="16">
        <v>81.5</v>
      </c>
      <c r="J25" s="15">
        <f>Tabela1[[#This Row],[Preço atual]]/Tabela1[[#This Row],[VP]]</f>
        <v>0.87852760736196311</v>
      </c>
      <c r="K25" s="14"/>
      <c r="L25" s="14"/>
      <c r="M25" s="13">
        <v>0.2</v>
      </c>
      <c r="N25" s="13">
        <v>6632</v>
      </c>
      <c r="O25" s="13"/>
      <c r="P25" s="13"/>
      <c r="Q25" s="30">
        <f>Tabela1[[#This Row],[Divid.]]</f>
        <v>0.67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5" s="17">
        <f>Tabela1[[#This Row],[Preço Calculado]]/Tabela1[[#This Row],[Preço atual]]-1</f>
        <v>-0.17128780226349738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0.03</v>
      </c>
      <c r="G26" s="14" t="e">
        <f>Tabela1[[#This Row],[Divid.]]*12/Tabela1[[#This Row],[Preço atual]]</f>
        <v>#DIV/0!</v>
      </c>
      <c r="H26" s="16">
        <v>2.2999999999999998</v>
      </c>
      <c r="I26" s="16">
        <v>12.24</v>
      </c>
      <c r="J26" s="15">
        <f>Tabela1[[#This Row],[Preço atual]]/Tabela1[[#This Row],[VP]]</f>
        <v>0</v>
      </c>
      <c r="K26" s="14"/>
      <c r="L26" s="14"/>
      <c r="M26" s="13">
        <v>14.5</v>
      </c>
      <c r="N26" s="13">
        <v>20</v>
      </c>
      <c r="O26" s="13"/>
      <c r="P26" s="13"/>
      <c r="Q26" s="30">
        <f>Tabela1[[#This Row],[Divid.]]</f>
        <v>0.03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0.97</v>
      </c>
      <c r="G27" s="25">
        <f>Tabela1[[#This Row],[Divid.]]*12/Tabela1[[#This Row],[Preço atual]]</f>
        <v>0.12031007751937985</v>
      </c>
      <c r="H27" s="16">
        <v>11.18</v>
      </c>
      <c r="I27" s="16">
        <v>100.37</v>
      </c>
      <c r="J27" s="15">
        <f>Tabela1[[#This Row],[Preço atual]]/Tabela1[[#This Row],[VP]]</f>
        <v>0.96393344624887911</v>
      </c>
      <c r="K27" s="14"/>
      <c r="L27" s="14"/>
      <c r="M27" s="13">
        <v>3.69</v>
      </c>
      <c r="N27" s="13">
        <v>67899</v>
      </c>
      <c r="O27" s="13">
        <v>3878</v>
      </c>
      <c r="P27" s="13">
        <v>499</v>
      </c>
      <c r="Q27" s="30">
        <f>Tabela1[[#This Row],[Divid.]]</f>
        <v>0.97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7" s="17">
        <f>Tabela1[[#This Row],[Preço Calculado]]/Tabela1[[#This Row],[Preço atual]]-1</f>
        <v>-0.11210274893446603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107.57</v>
      </c>
      <c r="F28" s="16">
        <v>1.1000000000000001</v>
      </c>
      <c r="G28" s="14">
        <f>Tabela1[[#This Row],[Divid.]]*12/Tabela1[[#This Row],[Preço atual]]</f>
        <v>0.12271079297201824</v>
      </c>
      <c r="H28" s="16">
        <v>13.35</v>
      </c>
      <c r="I28" s="16">
        <v>102.8</v>
      </c>
      <c r="J28" s="15">
        <f>Tabela1[[#This Row],[Preço atual]]/Tabela1[[#This Row],[VP]]</f>
        <v>1.0464007782101168</v>
      </c>
      <c r="K28" s="14">
        <v>0</v>
      </c>
      <c r="L28" s="14">
        <v>0</v>
      </c>
      <c r="M28" s="13">
        <v>5.7</v>
      </c>
      <c r="N28" s="13">
        <v>9537</v>
      </c>
      <c r="O28" s="13">
        <v>10660</v>
      </c>
      <c r="P28" s="13">
        <v>1498</v>
      </c>
      <c r="Q28" s="30">
        <f>Tabela1[[#This Row],[Divid.]]</f>
        <v>1.1000000000000001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" s="17">
        <f>Tabela1[[#This Row],[Preço Calculado]]/Tabela1[[#This Row],[Preço atual]]-1</f>
        <v>-9.438529171942267E-2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8.27</v>
      </c>
      <c r="F29" s="16">
        <v>7.0000000000000007E-2</v>
      </c>
      <c r="G29" s="14">
        <f>Tabela1[[#This Row],[Divid.]]*12/Tabela1[[#This Row],[Preço atual]]</f>
        <v>0.10157194679564693</v>
      </c>
      <c r="H29" s="16">
        <v>0.84950000000000003</v>
      </c>
      <c r="I29" s="16">
        <v>9.6199999999999992</v>
      </c>
      <c r="J29" s="15">
        <f>Tabela1[[#This Row],[Preço atual]]/Tabela1[[#This Row],[VP]]</f>
        <v>0.85966735966735974</v>
      </c>
      <c r="K29" s="14"/>
      <c r="L29" s="14"/>
      <c r="M29" s="13">
        <v>3.14</v>
      </c>
      <c r="N29" s="13">
        <v>354800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-0.25039153656349133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105.5</v>
      </c>
      <c r="F30" s="16">
        <v>0.87</v>
      </c>
      <c r="G30" s="14">
        <f>Tabela1[[#This Row],[Divid.]]*12/Tabela1[[#This Row],[Preço atual]]</f>
        <v>9.895734597156397E-2</v>
      </c>
      <c r="H30" s="16">
        <v>10.18</v>
      </c>
      <c r="I30" s="16">
        <v>108.29</v>
      </c>
      <c r="J30" s="15">
        <f>Tabela1[[#This Row],[Preço atual]]/Tabela1[[#This Row],[VP]]</f>
        <v>0.97423584818542797</v>
      </c>
      <c r="K30" s="14"/>
      <c r="L30" s="14"/>
      <c r="M30" s="13">
        <v>1.06</v>
      </c>
      <c r="N30" s="13">
        <v>26513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-0.26968748360469397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66.540000000000006</v>
      </c>
      <c r="F31" s="16">
        <v>0.76</v>
      </c>
      <c r="G31" s="14">
        <f>Tabela1[[#This Row],[Divid.]]*12/Tabela1[[#This Row],[Preço atual]]</f>
        <v>0.13706041478809738</v>
      </c>
      <c r="H31" s="16">
        <v>10.209899999999999</v>
      </c>
      <c r="I31" s="16">
        <v>88</v>
      </c>
      <c r="J31" s="15">
        <f>Tabela1[[#This Row],[Preço atual]]/Tabela1[[#This Row],[VP]]</f>
        <v>0.75613636363636372</v>
      </c>
      <c r="K31" s="14"/>
      <c r="L31" s="14"/>
      <c r="M31" s="13">
        <v>8.75</v>
      </c>
      <c r="N31" s="13">
        <v>45757</v>
      </c>
      <c r="O31" s="13"/>
      <c r="P31" s="13"/>
      <c r="Q31" s="30">
        <f>Tabela1[[#This Row],[Divid.]]</f>
        <v>0.76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1" s="17">
        <f>Tabela1[[#This Row],[Preço Calculado]]/Tabela1[[#This Row],[Preço atual]]-1</f>
        <v>1.1515976295921604E-2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930</v>
      </c>
      <c r="F32" s="16">
        <v>7.87</v>
      </c>
      <c r="G32" s="25">
        <f>Tabela1[[#This Row],[Divid.]]*12/Tabela1[[#This Row],[Preço atual]]</f>
        <v>0.10154838709677419</v>
      </c>
      <c r="H32" s="16">
        <v>97.64</v>
      </c>
      <c r="I32" s="16">
        <v>1004.83</v>
      </c>
      <c r="J32" s="15">
        <f>Tabela1[[#This Row],[Preço atual]]/Tabela1[[#This Row],[VP]]</f>
        <v>0.92552969158962206</v>
      </c>
      <c r="K32" s="14"/>
      <c r="L32" s="14"/>
      <c r="M32" s="13">
        <v>11.38</v>
      </c>
      <c r="N32" s="13">
        <v>110</v>
      </c>
      <c r="O32" s="13"/>
      <c r="P32" s="13"/>
      <c r="Q32" s="30">
        <f>Tabela1[[#This Row],[Divid.]]</f>
        <v>7.87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696.97416974169732</v>
      </c>
      <c r="T32" s="17">
        <f>Tabela1[[#This Row],[Preço Calculado]]/Tabela1[[#This Row],[Preço atual]]-1</f>
        <v>-0.25056540887989531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50.3</v>
      </c>
      <c r="F33" s="16">
        <v>0.26</v>
      </c>
      <c r="G33" s="14">
        <f>Tabela1[[#This Row],[Divid.]]*12/Tabela1[[#This Row],[Preço atual]]</f>
        <v>6.2027833001988074E-2</v>
      </c>
      <c r="H33" s="16">
        <v>4.29</v>
      </c>
      <c r="I33" s="16">
        <v>44.5</v>
      </c>
      <c r="J33" s="15">
        <f>Tabela1[[#This Row],[Preço atual]]/Tabela1[[#This Row],[VP]]</f>
        <v>1.1303370786516853</v>
      </c>
      <c r="K33" s="14"/>
      <c r="L33" s="14"/>
      <c r="M33" s="13">
        <v>33.11</v>
      </c>
      <c r="N33" s="13">
        <v>638</v>
      </c>
      <c r="O33" s="13"/>
      <c r="P33" s="13"/>
      <c r="Q33" s="30">
        <f>Tabela1[[#This Row],[Divid.]]</f>
        <v>0.26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3" s="17">
        <f>Tabela1[[#This Row],[Preço Calculado]]/Tabela1[[#This Row],[Preço atual]]-1</f>
        <v>-0.5422300147454755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7.24</v>
      </c>
      <c r="F34" s="16">
        <v>0.08</v>
      </c>
      <c r="G34" s="14">
        <f>Tabela1[[#This Row],[Divid.]]*12/Tabela1[[#This Row],[Preço atual]]</f>
        <v>0.13259668508287292</v>
      </c>
      <c r="H34" s="16">
        <v>0.96</v>
      </c>
      <c r="I34" s="16">
        <v>8.65</v>
      </c>
      <c r="J34" s="15">
        <f>Tabela1[[#This Row],[Preço atual]]/Tabela1[[#This Row],[VP]]</f>
        <v>0.83699421965317922</v>
      </c>
      <c r="K34" s="14"/>
      <c r="L34" s="14"/>
      <c r="M34" s="13">
        <v>1.02</v>
      </c>
      <c r="N34" s="13">
        <v>8774</v>
      </c>
      <c r="O34" s="13">
        <v>304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-2.1426678355181528E-2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73.069999999999993</v>
      </c>
      <c r="G35" s="14">
        <f>Tabela1[[#This Row],[Divid.]]*12/Tabela1[[#This Row],[Preço atual]]</f>
        <v>0.88733719906493813</v>
      </c>
      <c r="H35" s="16">
        <v>83.45</v>
      </c>
      <c r="I35" s="16">
        <v>971.2</v>
      </c>
      <c r="J35" s="15">
        <f>Tabela1[[#This Row],[Preço atual]]/Tabela1[[#This Row],[VP]]</f>
        <v>1.0174732289950577</v>
      </c>
      <c r="K35" s="14"/>
      <c r="L35" s="14"/>
      <c r="M35" s="13">
        <v>21.7</v>
      </c>
      <c r="N35" s="13">
        <v>110</v>
      </c>
      <c r="O35" s="13">
        <v>5417</v>
      </c>
      <c r="P35" s="13">
        <v>0</v>
      </c>
      <c r="Q35" s="30">
        <f>Tabela1[[#This Row],[Divid.]]</f>
        <v>73.069999999999993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35" s="17">
        <f>Tabela1[[#This Row],[Preço Calculado]]/Tabela1[[#This Row],[Preço atual]]-1</f>
        <v>5.5486140152393952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103.57</v>
      </c>
      <c r="F36" s="16">
        <v>0.5</v>
      </c>
      <c r="G36" s="25">
        <f>Tabela1[[#This Row],[Divid.]]*12/Tabela1[[#This Row],[Preço atual]]</f>
        <v>5.7931833542531626E-2</v>
      </c>
      <c r="H36" s="16">
        <v>18.89</v>
      </c>
      <c r="I36" s="16">
        <v>122.81</v>
      </c>
      <c r="J36" s="15">
        <f>Tabela1[[#This Row],[Preço atual]]/Tabela1[[#This Row],[VP]]</f>
        <v>0.84333523328719151</v>
      </c>
      <c r="K36" s="14">
        <v>0</v>
      </c>
      <c r="L36" s="14">
        <v>0</v>
      </c>
      <c r="M36" s="13">
        <v>5.05</v>
      </c>
      <c r="N36" s="13">
        <v>474</v>
      </c>
      <c r="O36" s="13">
        <v>38275</v>
      </c>
      <c r="P36" s="13">
        <v>3093</v>
      </c>
      <c r="Q36" s="30">
        <f>Tabela1[[#This Row],[Divid.]]</f>
        <v>0.5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6" s="17">
        <f>Tabela1[[#This Row],[Preço Calculado]]/Tabela1[[#This Row],[Preço atual]]-1</f>
        <v>-0.57245879304404701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7.0612000000000004</v>
      </c>
      <c r="I38" s="16">
        <v>0</v>
      </c>
      <c r="J38" s="15" t="e">
        <f>Tabela1[[#This Row],[Preço atual]]/Tabela1[[#This Row],[VP]]</f>
        <v>#DIV/0!</v>
      </c>
      <c r="K38" s="14"/>
      <c r="L38" s="14"/>
      <c r="M38" s="13" t="s">
        <v>50</v>
      </c>
      <c r="N38" s="13">
        <v>0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</v>
      </c>
      <c r="F39" s="16">
        <v>0.45</v>
      </c>
      <c r="G39" s="14">
        <f>Tabela1[[#This Row],[Divid.]]*12/Tabela1[[#This Row],[Preço atual]]</f>
        <v>0.13846153846153847</v>
      </c>
      <c r="H39" s="16">
        <v>6.41</v>
      </c>
      <c r="I39" s="16">
        <v>80.150000000000006</v>
      </c>
      <c r="J39" s="15">
        <f>Tabela1[[#This Row],[Preço atual]]/Tabela1[[#This Row],[VP]]</f>
        <v>0.48658764815970051</v>
      </c>
      <c r="K39" s="14">
        <v>0</v>
      </c>
      <c r="L39" s="14">
        <v>0</v>
      </c>
      <c r="M39" s="13">
        <v>0.13</v>
      </c>
      <c r="N39" s="13">
        <v>14447</v>
      </c>
      <c r="O39" s="13">
        <v>195</v>
      </c>
      <c r="P39" s="13">
        <v>37</v>
      </c>
      <c r="Q39" s="30">
        <f>Tabela1[[#This Row],[Divid.]]</f>
        <v>0.45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9" s="17">
        <f>Tabela1[[#This Row],[Preço Calculado]]/Tabela1[[#This Row],[Preço atual]]-1</f>
        <v>2.1856372409877922E-2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79.099999999999994</v>
      </c>
      <c r="F40" s="16">
        <v>0.44</v>
      </c>
      <c r="G40" s="14">
        <f>Tabela1[[#This Row],[Divid.]]*12/Tabela1[[#This Row],[Preço atual]]</f>
        <v>6.6750948166877377E-2</v>
      </c>
      <c r="H40" s="16">
        <v>673.63</v>
      </c>
      <c r="I40" s="16">
        <v>104.39</v>
      </c>
      <c r="J40" s="15">
        <f>Tabela1[[#This Row],[Preço atual]]/Tabela1[[#This Row],[VP]]</f>
        <v>0.75773541526966182</v>
      </c>
      <c r="K40" s="14">
        <v>0</v>
      </c>
      <c r="L40" s="14">
        <v>0</v>
      </c>
      <c r="M40" s="13">
        <v>2.82</v>
      </c>
      <c r="N40" s="13">
        <v>371</v>
      </c>
      <c r="O40" s="13">
        <v>9374</v>
      </c>
      <c r="P40" s="13">
        <v>805</v>
      </c>
      <c r="Q40" s="30">
        <f>Tabela1[[#This Row],[Divid.]]</f>
        <v>0.44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40" s="17">
        <f>Tabela1[[#This Row],[Preço Calculado]]/Tabela1[[#This Row],[Preço atual]]-1</f>
        <v>-0.50737307625920758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0.28599999999999998</v>
      </c>
      <c r="I41" s="16">
        <v>0</v>
      </c>
      <c r="J41" s="15" t="e">
        <f>Tabela1[[#This Row],[Preço atual]]/Tabela1[[#This Row],[VP]]</f>
        <v>#DIV/0!</v>
      </c>
      <c r="K41" s="14"/>
      <c r="L41" s="14"/>
      <c r="M41" s="13" t="s">
        <v>50</v>
      </c>
      <c r="N41" s="13">
        <v>0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92.63</v>
      </c>
      <c r="F42" s="16">
        <v>0.87</v>
      </c>
      <c r="G42" s="14">
        <f>Tabela1[[#This Row],[Divid.]]*12/Tabela1[[#This Row],[Preço atual]]</f>
        <v>0.11270646658749865</v>
      </c>
      <c r="H42" s="16">
        <v>10.89</v>
      </c>
      <c r="I42" s="16">
        <v>86.51</v>
      </c>
      <c r="J42" s="15">
        <f>Tabela1[[#This Row],[Preço atual]]/Tabela1[[#This Row],[VP]]</f>
        <v>1.0707432666743728</v>
      </c>
      <c r="K42" s="14"/>
      <c r="L42" s="14"/>
      <c r="M42" s="13">
        <v>3.89</v>
      </c>
      <c r="N42" s="13">
        <v>130</v>
      </c>
      <c r="O42" s="13"/>
      <c r="P42" s="13"/>
      <c r="Q42" s="30">
        <f>Tabela1[[#This Row],[Divid.]]</f>
        <v>0.87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2" s="17">
        <f>Tabela1[[#This Row],[Preço Calculado]]/Tabela1[[#This Row],[Preço atual]]-1</f>
        <v>-0.16821795876384771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461.05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0.64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97.99</v>
      </c>
      <c r="F44" s="16">
        <v>0.76</v>
      </c>
      <c r="G44" s="14">
        <f>Tabela1[[#This Row],[Divid.]]*12/Tabela1[[#This Row],[Preço atual]]</f>
        <v>9.3070721502194115E-2</v>
      </c>
      <c r="H44" s="16">
        <v>11.8</v>
      </c>
      <c r="I44" s="16">
        <v>113.07</v>
      </c>
      <c r="J44" s="15">
        <f>Tabela1[[#This Row],[Preço atual]]/Tabela1[[#This Row],[VP]]</f>
        <v>0.86663129035110997</v>
      </c>
      <c r="K44" s="14">
        <v>0</v>
      </c>
      <c r="L44" s="14">
        <v>0</v>
      </c>
      <c r="M44" s="13">
        <v>17.29</v>
      </c>
      <c r="N44" s="13">
        <v>1422</v>
      </c>
      <c r="O44" s="13">
        <v>14103</v>
      </c>
      <c r="P44" s="13">
        <v>1502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-0.31313120662587379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117.37</v>
      </c>
      <c r="F45" s="16">
        <v>1.39</v>
      </c>
      <c r="G45" s="14">
        <f>Tabela1[[#This Row],[Divid.]]*12/Tabela1[[#This Row],[Preço atual]]</f>
        <v>0.14211468007156852</v>
      </c>
      <c r="H45" s="16">
        <v>16.794499999999999</v>
      </c>
      <c r="I45" s="16">
        <v>84.66</v>
      </c>
      <c r="J45" s="15">
        <f>Tabela1[[#This Row],[Preço atual]]/Tabela1[[#This Row],[VP]]</f>
        <v>1.3863690054334987</v>
      </c>
      <c r="K45" s="14">
        <v>2E-3</v>
      </c>
      <c r="L45" s="14">
        <v>0</v>
      </c>
      <c r="M45" s="13">
        <v>6.87</v>
      </c>
      <c r="N45" s="13">
        <v>5327</v>
      </c>
      <c r="O45" s="13">
        <v>7497</v>
      </c>
      <c r="P45" s="13">
        <v>1311</v>
      </c>
      <c r="Q45" s="30">
        <f>Tabela1[[#This Row],[Divid.]]</f>
        <v>1.39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123.09963099630995</v>
      </c>
      <c r="T45" s="17">
        <f>Tabela1[[#This Row],[Preço Calculado]]/Tabela1[[#This Row],[Preço atual]]-1</f>
        <v>4.8816827096446636E-2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70.400000000000006</v>
      </c>
      <c r="F46" s="16">
        <v>0.62</v>
      </c>
      <c r="G46" s="14">
        <f>Tabela1[[#This Row],[Divid.]]*12/Tabela1[[#This Row],[Preço atual]]</f>
        <v>0.10568181818181817</v>
      </c>
      <c r="H46" s="16">
        <v>7.44</v>
      </c>
      <c r="I46" s="16">
        <v>76.78</v>
      </c>
      <c r="J46" s="15">
        <f>Tabela1[[#This Row],[Preço atual]]/Tabela1[[#This Row],[VP]]</f>
        <v>0.91690544412607455</v>
      </c>
      <c r="K46" s="14"/>
      <c r="L46" s="14"/>
      <c r="M46" s="13">
        <v>5.7</v>
      </c>
      <c r="N46" s="13">
        <v>20683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-0.22006038242200621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10223.58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2.48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94</v>
      </c>
      <c r="F48" s="16">
        <v>1</v>
      </c>
      <c r="G48" s="14">
        <f>Tabela1[[#This Row],[Divid.]]*12/Tabela1[[#This Row],[Preço atual]]</f>
        <v>0.1276595744680851</v>
      </c>
      <c r="H48" s="16">
        <v>4.82</v>
      </c>
      <c r="I48" s="16">
        <v>116.99</v>
      </c>
      <c r="J48" s="15">
        <f>Tabela1[[#This Row],[Preço atual]]/Tabela1[[#This Row],[VP]]</f>
        <v>0.80348747756218486</v>
      </c>
      <c r="K48" s="14">
        <v>7.0000000000000007E-2</v>
      </c>
      <c r="L48" s="14">
        <v>8.5999999999999993E-2</v>
      </c>
      <c r="M48" s="13">
        <v>35.229999999999997</v>
      </c>
      <c r="N48" s="13">
        <v>6159</v>
      </c>
      <c r="O48" s="13">
        <v>5574</v>
      </c>
      <c r="P48" s="13">
        <v>845</v>
      </c>
      <c r="Q48" s="30">
        <f>Tabela1[[#This Row],[Divid.]]</f>
        <v>1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8" s="17">
        <f>Tabela1[[#This Row],[Preço Calculado]]/Tabela1[[#This Row],[Preço atual]]-1</f>
        <v>-5.7862919054722517E-2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105.51</v>
      </c>
      <c r="F49" s="16">
        <v>0.92500000000000004</v>
      </c>
      <c r="G49" s="14">
        <f>Tabela1[[#This Row],[Divid.]]*12/Tabela1[[#This Row],[Preço atual]]</f>
        <v>0.10520329826556725</v>
      </c>
      <c r="H49" s="16">
        <v>10.925000000000001</v>
      </c>
      <c r="I49" s="16">
        <v>125.84</v>
      </c>
      <c r="J49" s="15">
        <f>Tabela1[[#This Row],[Preço atual]]/Tabela1[[#This Row],[VP]]</f>
        <v>0.83844564526382714</v>
      </c>
      <c r="K49" s="14">
        <v>0</v>
      </c>
      <c r="L49" s="14">
        <v>0</v>
      </c>
      <c r="M49" s="13">
        <v>0.09</v>
      </c>
      <c r="N49" s="13">
        <v>172</v>
      </c>
      <c r="O49" s="13">
        <v>6122</v>
      </c>
      <c r="P49" s="13">
        <v>684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-0.22359189471906094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109.88</v>
      </c>
      <c r="F50" s="16">
        <v>0.87</v>
      </c>
      <c r="G50" s="14">
        <f>Tabela1[[#This Row],[Divid.]]*12/Tabela1[[#This Row],[Preço atual]]</f>
        <v>9.5012741172187845E-2</v>
      </c>
      <c r="H50" s="16">
        <v>10.67</v>
      </c>
      <c r="I50" s="16">
        <v>119.7</v>
      </c>
      <c r="J50" s="15">
        <f>Tabela1[[#This Row],[Preço atual]]/Tabela1[[#This Row],[VP]]</f>
        <v>0.91796157059314953</v>
      </c>
      <c r="K50" s="14">
        <v>0</v>
      </c>
      <c r="L50" s="14">
        <v>0</v>
      </c>
      <c r="M50" s="13">
        <v>8.59</v>
      </c>
      <c r="N50" s="13">
        <v>121692</v>
      </c>
      <c r="O50" s="13">
        <v>3444</v>
      </c>
      <c r="P50" s="13">
        <v>375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-0.29879895813883517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52.93</v>
      </c>
      <c r="F51" s="16">
        <v>0.5</v>
      </c>
      <c r="G51" s="25">
        <f>Tabela1[[#This Row],[Divid.]]*12/Tabela1[[#This Row],[Preço atual]]</f>
        <v>0.11335726431135462</v>
      </c>
      <c r="H51" s="16">
        <v>5.27</v>
      </c>
      <c r="I51" s="16">
        <v>91.56</v>
      </c>
      <c r="J51" s="15">
        <f>Tabela1[[#This Row],[Preço atual]]/Tabela1[[#This Row],[VP]]</f>
        <v>0.57809086937527299</v>
      </c>
      <c r="K51" s="14">
        <v>5.7000000000000002E-2</v>
      </c>
      <c r="L51" s="14">
        <v>0</v>
      </c>
      <c r="M51" s="13">
        <v>2.46</v>
      </c>
      <c r="N51" s="13">
        <v>143170</v>
      </c>
      <c r="O51" s="13">
        <v>9254</v>
      </c>
      <c r="P51" s="13">
        <v>1278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-0.16341502353243831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1.74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67.47</v>
      </c>
      <c r="J53" s="15">
        <f>Tabela1[[#This Row],[Preço atual]]/Tabela1[[#This Row],[VP]]</f>
        <v>1.2864977026826738</v>
      </c>
      <c r="K53" s="14"/>
      <c r="L53" s="14"/>
      <c r="M53" s="13">
        <v>2.77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1104.42</v>
      </c>
      <c r="F54" s="16">
        <v>37.26</v>
      </c>
      <c r="G54" s="14">
        <f>Tabela1[[#This Row],[Divid.]]*12/Tabela1[[#This Row],[Preço atual]]</f>
        <v>0.40484598250665504</v>
      </c>
      <c r="H54" s="16">
        <v>246.64</v>
      </c>
      <c r="I54" s="16">
        <v>959.87</v>
      </c>
      <c r="J54" s="15">
        <f>Tabela1[[#This Row],[Preço atual]]/Tabela1[[#This Row],[VP]]</f>
        <v>1.1505933095106631</v>
      </c>
      <c r="K54" s="14"/>
      <c r="L54" s="14"/>
      <c r="M54" s="13">
        <v>0.32</v>
      </c>
      <c r="N54" s="13">
        <v>281</v>
      </c>
      <c r="O54" s="13"/>
      <c r="P54" s="13"/>
      <c r="Q54" s="30">
        <f>Tabela1[[#This Row],[Divid.]]</f>
        <v>37.26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3299.7785977859776</v>
      </c>
      <c r="T54" s="17">
        <f>Tabela1[[#This Row],[Preço Calculado]]/Tabela1[[#This Row],[Preço atual]]-1</f>
        <v>1.9877932288314022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901</v>
      </c>
      <c r="F55" s="16">
        <v>9.74</v>
      </c>
      <c r="G55" s="14">
        <f>Tabela1[[#This Row],[Divid.]]*12/Tabela1[[#This Row],[Preço atual]]</f>
        <v>0.12972253052164262</v>
      </c>
      <c r="H55" s="16">
        <v>232.18</v>
      </c>
      <c r="I55" s="16">
        <v>929.24</v>
      </c>
      <c r="J55" s="15">
        <f>Tabela1[[#This Row],[Preço atual]]/Tabela1[[#This Row],[VP]]</f>
        <v>0.96960957341483367</v>
      </c>
      <c r="K55" s="14"/>
      <c r="L55" s="14"/>
      <c r="M55" s="13">
        <v>1.76</v>
      </c>
      <c r="N55" s="13">
        <v>262</v>
      </c>
      <c r="O55" s="13">
        <v>0</v>
      </c>
      <c r="P55" s="13">
        <v>0</v>
      </c>
      <c r="Q55" s="30">
        <f>Tabela1[[#This Row],[Divid.]]</f>
        <v>9.74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862.58302583025818</v>
      </c>
      <c r="T55" s="17">
        <f>Tabela1[[#This Row],[Preço Calculado]]/Tabela1[[#This Row],[Preço atual]]-1</f>
        <v>-4.2638151131788926E-2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1012.19</v>
      </c>
      <c r="J56" s="15">
        <f>Tabela1[[#This Row],[Preço atual]]/Tabela1[[#This Row],[VP]]</f>
        <v>0</v>
      </c>
      <c r="K56" s="14"/>
      <c r="L56" s="14"/>
      <c r="M56" s="13">
        <v>7.78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167</v>
      </c>
      <c r="F57" s="16">
        <v>1.1359999999999999</v>
      </c>
      <c r="G57" s="14">
        <f>Tabela1[[#This Row],[Divid.]]*12/Tabela1[[#This Row],[Preço atual]]</f>
        <v>8.1628742514970043E-2</v>
      </c>
      <c r="H57" s="16">
        <v>13.5817</v>
      </c>
      <c r="I57" s="16">
        <v>158.63999999999999</v>
      </c>
      <c r="J57" s="15">
        <f>Tabela1[[#This Row],[Preço atual]]/Tabela1[[#This Row],[VP]]</f>
        <v>1.0526979324256178</v>
      </c>
      <c r="K57" s="14">
        <v>0</v>
      </c>
      <c r="L57" s="14">
        <v>0.109</v>
      </c>
      <c r="M57" s="13">
        <v>0.26</v>
      </c>
      <c r="N57" s="13">
        <v>282</v>
      </c>
      <c r="O57" s="13">
        <v>1754</v>
      </c>
      <c r="P57" s="13">
        <v>135</v>
      </c>
      <c r="Q57" s="30">
        <f>Tabela1[[#This Row],[Divid.]]</f>
        <v>1.1359999999999999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100.60516605166049</v>
      </c>
      <c r="T57" s="17">
        <f>Tabela1[[#This Row],[Preço Calculado]]/Tabela1[[#This Row],[Preço atual]]-1</f>
        <v>-0.39757385597808093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56.3</v>
      </c>
      <c r="F58" s="16">
        <v>0.54</v>
      </c>
      <c r="G58" s="14">
        <f>Tabela1[[#This Row],[Divid.]]*12/Tabela1[[#This Row],[Preço atual]]</f>
        <v>0.11509769094138544</v>
      </c>
      <c r="H58" s="16">
        <v>6.7794999999999996</v>
      </c>
      <c r="I58" s="16">
        <v>106.99</v>
      </c>
      <c r="J58" s="15">
        <f>Tabela1[[#This Row],[Preço atual]]/Tabela1[[#This Row],[VP]]</f>
        <v>0.52621740349565382</v>
      </c>
      <c r="K58" s="14"/>
      <c r="L58" s="14"/>
      <c r="M58" s="13">
        <v>0.56000000000000005</v>
      </c>
      <c r="N58" s="13">
        <v>7764</v>
      </c>
      <c r="O58" s="13">
        <v>7066</v>
      </c>
      <c r="P58" s="13">
        <v>1056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-0.15057054655804103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72.94</v>
      </c>
      <c r="F60" s="16">
        <v>0.84</v>
      </c>
      <c r="G60" s="14">
        <f>Tabela1[[#This Row],[Divid.]]*12/Tabela1[[#This Row],[Preço atual]]</f>
        <v>0.13819577735124761</v>
      </c>
      <c r="H60" s="16">
        <v>8.4</v>
      </c>
      <c r="I60" s="16">
        <v>105.77</v>
      </c>
      <c r="J60" s="15">
        <f>Tabela1[[#This Row],[Preço atual]]/Tabela1[[#This Row],[VP]]</f>
        <v>0.68960953011250825</v>
      </c>
      <c r="K60" s="14">
        <v>0</v>
      </c>
      <c r="L60" s="14">
        <v>0</v>
      </c>
      <c r="M60" s="13">
        <v>2.54</v>
      </c>
      <c r="N60" s="13">
        <v>43475</v>
      </c>
      <c r="O60" s="13">
        <v>1333</v>
      </c>
      <c r="P60" s="13">
        <v>172</v>
      </c>
      <c r="Q60" s="30">
        <f>Tabela1[[#This Row],[Divid.]]</f>
        <v>0.84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0" s="17">
        <f>Tabela1[[#This Row],[Preço Calculado]]/Tabela1[[#This Row],[Preço atual]]-1</f>
        <v>1.9895035802565353E-2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99</v>
      </c>
      <c r="F62" s="16">
        <v>0.76</v>
      </c>
      <c r="G62" s="14">
        <f>Tabela1[[#This Row],[Divid.]]*12/Tabela1[[#This Row],[Preço atual]]</f>
        <v>9.2121212121212132E-2</v>
      </c>
      <c r="H62" s="16">
        <v>9.93</v>
      </c>
      <c r="I62" s="16">
        <v>100.15</v>
      </c>
      <c r="J62" s="15">
        <f>Tabela1[[#This Row],[Preço atual]]/Tabela1[[#This Row],[VP]]</f>
        <v>0.98851722416375432</v>
      </c>
      <c r="K62" s="14">
        <v>2.4E-2</v>
      </c>
      <c r="L62" s="14">
        <v>0</v>
      </c>
      <c r="M62" s="13">
        <v>42.28</v>
      </c>
      <c r="N62" s="13">
        <v>322361</v>
      </c>
      <c r="O62" s="13">
        <v>3216</v>
      </c>
      <c r="P62" s="13">
        <v>213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-0.32013865593201385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54</v>
      </c>
      <c r="F63" s="16">
        <v>0.3</v>
      </c>
      <c r="G63" s="14">
        <f>Tabela1[[#This Row],[Divid.]]*12/Tabela1[[#This Row],[Preço atual]]</f>
        <v>6.6666666666666666E-2</v>
      </c>
      <c r="H63" s="16">
        <v>5.96</v>
      </c>
      <c r="I63" s="16">
        <v>110.72</v>
      </c>
      <c r="J63" s="15">
        <f>Tabela1[[#This Row],[Preço atual]]/Tabela1[[#This Row],[VP]]</f>
        <v>0.48771676300578037</v>
      </c>
      <c r="K63" s="14">
        <v>0.30299999999999999</v>
      </c>
      <c r="L63" s="14">
        <v>0</v>
      </c>
      <c r="M63" s="13">
        <v>7.3</v>
      </c>
      <c r="N63" s="13">
        <v>17086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-0.50799507995079951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150</v>
      </c>
      <c r="F64" s="16">
        <v>0.92</v>
      </c>
      <c r="G64" s="14">
        <f>Tabela1[[#This Row],[Divid.]]*12/Tabela1[[#This Row],[Preço atual]]</f>
        <v>7.3600000000000013E-2</v>
      </c>
      <c r="H64" s="16">
        <v>10.95</v>
      </c>
      <c r="I64" s="16">
        <v>145.24</v>
      </c>
      <c r="J64" s="15">
        <f>Tabela1[[#This Row],[Preço atual]]/Tabela1[[#This Row],[VP]]</f>
        <v>1.0327733406774993</v>
      </c>
      <c r="K64" s="14">
        <v>0</v>
      </c>
      <c r="L64" s="14">
        <v>0</v>
      </c>
      <c r="M64" s="13">
        <v>0.77</v>
      </c>
      <c r="N64" s="13">
        <v>101</v>
      </c>
      <c r="O64" s="13">
        <v>6164</v>
      </c>
      <c r="P64" s="13">
        <v>726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-0.45682656826568258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105.5</v>
      </c>
      <c r="F65" s="16">
        <v>0.74</v>
      </c>
      <c r="G65" s="14">
        <f>Tabela1[[#This Row],[Divid.]]*12/Tabela1[[#This Row],[Preço atual]]</f>
        <v>8.4170616113744059E-2</v>
      </c>
      <c r="H65" s="16">
        <v>8.8000000000000007</v>
      </c>
      <c r="I65" s="16">
        <v>108.6</v>
      </c>
      <c r="J65" s="15">
        <f>Tabela1[[#This Row],[Preço atual]]/Tabela1[[#This Row],[VP]]</f>
        <v>0.97145488029465932</v>
      </c>
      <c r="K65" s="14">
        <v>0</v>
      </c>
      <c r="L65" s="14">
        <v>0</v>
      </c>
      <c r="M65" s="13">
        <v>0.14000000000000001</v>
      </c>
      <c r="N65" s="13">
        <v>117</v>
      </c>
      <c r="O65" s="13">
        <v>1112</v>
      </c>
      <c r="P65" s="13">
        <v>123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-0.37881464122698116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111</v>
      </c>
      <c r="F66" s="16">
        <v>0.6</v>
      </c>
      <c r="G66" s="14">
        <f>Tabela1[[#This Row],[Divid.]]*12/Tabela1[[#This Row],[Preço atual]]</f>
        <v>6.4864864864864855E-2</v>
      </c>
      <c r="H66" s="16">
        <v>7.16</v>
      </c>
      <c r="I66" s="16">
        <v>112.66</v>
      </c>
      <c r="J66" s="15">
        <f>Tabela1[[#This Row],[Preço atual]]/Tabela1[[#This Row],[VP]]</f>
        <v>0.98526540031954557</v>
      </c>
      <c r="K66" s="14">
        <v>0.04</v>
      </c>
      <c r="L66" s="14">
        <v>1.7999999999999999E-2</v>
      </c>
      <c r="M66" s="13">
        <v>1.07</v>
      </c>
      <c r="N66" s="13">
        <v>128</v>
      </c>
      <c r="O66" s="13">
        <v>4502</v>
      </c>
      <c r="P66" s="13">
        <v>407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-0.52129251022239953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1384.03</v>
      </c>
      <c r="F67" s="16">
        <v>5.56</v>
      </c>
      <c r="G67" s="25">
        <f>Tabela1[[#This Row],[Divid.]]*12/Tabela1[[#This Row],[Preço atual]]</f>
        <v>4.8207047535096782E-2</v>
      </c>
      <c r="H67" s="16">
        <v>252.05</v>
      </c>
      <c r="I67" s="16">
        <v>898.32</v>
      </c>
      <c r="J67" s="15">
        <f>Tabela1[[#This Row],[Preço atual]]/Tabela1[[#This Row],[VP]]</f>
        <v>1.5406870602903195</v>
      </c>
      <c r="K67" s="14">
        <v>0.27500000000000002</v>
      </c>
      <c r="L67" s="14">
        <v>0</v>
      </c>
      <c r="M67" s="13">
        <v>3.41</v>
      </c>
      <c r="N67" s="13">
        <v>73</v>
      </c>
      <c r="O67" s="13">
        <v>8051</v>
      </c>
      <c r="P67" s="13">
        <v>551</v>
      </c>
      <c r="Q67" s="30">
        <f>Tabela1[[#This Row],[Divid.]]</f>
        <v>5.56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492.39852398523982</v>
      </c>
      <c r="T67" s="17">
        <f>Tabela1[[#This Row],[Preço Calculado]]/Tabela1[[#This Row],[Preço atual]]-1</f>
        <v>-0.64422843147530051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0</v>
      </c>
      <c r="I68" s="16">
        <v>143.4</v>
      </c>
      <c r="J68" s="15">
        <f>Tabela1[[#This Row],[Preço atual]]/Tabela1[[#This Row],[VP]]</f>
        <v>0</v>
      </c>
      <c r="K68" s="14"/>
      <c r="L68" s="14"/>
      <c r="M68" s="13">
        <v>0.09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9.56</v>
      </c>
      <c r="J69" s="15">
        <f>Tabela1[[#This Row],[Preço atual]]/Tabela1[[#This Row],[VP]]</f>
        <v>2.0690376569037658</v>
      </c>
      <c r="K69" s="14"/>
      <c r="L69" s="14"/>
      <c r="M69" s="13">
        <v>0.04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102.68</v>
      </c>
      <c r="F70" s="16">
        <v>1.41</v>
      </c>
      <c r="G70" s="14">
        <f>Tabela1[[#This Row],[Divid.]]*12/Tabela1[[#This Row],[Preço atual]]</f>
        <v>0.16478379431242693</v>
      </c>
      <c r="H70" s="16">
        <v>17.05</v>
      </c>
      <c r="I70" s="16">
        <v>100</v>
      </c>
      <c r="J70" s="15">
        <f>Tabela1[[#This Row],[Preço atual]]/Tabela1[[#This Row],[VP]]</f>
        <v>1.0268000000000002</v>
      </c>
      <c r="K70" s="14"/>
      <c r="L70" s="14"/>
      <c r="M70" s="13">
        <v>1.84</v>
      </c>
      <c r="N70" s="13">
        <v>0</v>
      </c>
      <c r="O70" s="13"/>
      <c r="P70" s="13"/>
      <c r="Q70" s="30">
        <f>Tabela1[[#This Row],[Divid.]]</f>
        <v>1.41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70" s="17">
        <f>Tabela1[[#This Row],[Preço Calculado]]/Tabela1[[#This Row],[Preço atual]]-1</f>
        <v>0.21611656319134243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1.79</v>
      </c>
      <c r="F71" s="16">
        <v>8.3999999999999995E-3</v>
      </c>
      <c r="G71" s="14">
        <f>Tabela1[[#This Row],[Divid.]]*12/Tabela1[[#This Row],[Preço atual]]</f>
        <v>5.6312849162011173E-2</v>
      </c>
      <c r="H71" s="16">
        <v>0</v>
      </c>
      <c r="I71" s="16">
        <v>8.01</v>
      </c>
      <c r="J71" s="15">
        <f>Tabela1[[#This Row],[Preço atual]]/Tabela1[[#This Row],[VP]]</f>
        <v>0.22347066167290888</v>
      </c>
      <c r="K71" s="14"/>
      <c r="L71" s="14"/>
      <c r="M71" s="13">
        <v>2.34</v>
      </c>
      <c r="N71" s="13">
        <v>11577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-0.58440701725453015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27.48</v>
      </c>
      <c r="F72" s="16">
        <v>0.12</v>
      </c>
      <c r="G72" s="14">
        <f>Tabela1[[#This Row],[Divid.]]*12/Tabela1[[#This Row],[Preço atual]]</f>
        <v>5.2401746724890827E-2</v>
      </c>
      <c r="H72" s="16">
        <v>1.44</v>
      </c>
      <c r="I72" s="16">
        <v>72.06</v>
      </c>
      <c r="J72" s="15">
        <f>Tabela1[[#This Row],[Preço atual]]/Tabela1[[#This Row],[VP]]</f>
        <v>0.3813488759367194</v>
      </c>
      <c r="K72" s="14">
        <v>0.53400000000000003</v>
      </c>
      <c r="L72" s="14">
        <v>0</v>
      </c>
      <c r="M72" s="13">
        <v>1.9</v>
      </c>
      <c r="N72" s="13">
        <v>2853</v>
      </c>
      <c r="O72" s="13">
        <v>2372</v>
      </c>
      <c r="P72" s="13">
        <v>343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-0.61327124188272464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12.05</v>
      </c>
      <c r="F73" s="16">
        <v>0.09</v>
      </c>
      <c r="G73" s="14">
        <f>Tabela1[[#This Row],[Divid.]]*12/Tabela1[[#This Row],[Preço atual]]</f>
        <v>8.9626556016597511E-2</v>
      </c>
      <c r="H73" s="16">
        <v>1.0892999999999999</v>
      </c>
      <c r="I73" s="16">
        <v>10.6</v>
      </c>
      <c r="J73" s="15">
        <f>Tabela1[[#This Row],[Preço atual]]/Tabela1[[#This Row],[VP]]</f>
        <v>1.1367924528301887</v>
      </c>
      <c r="K73" s="14">
        <v>6.0999999999999999E-2</v>
      </c>
      <c r="L73" s="14">
        <v>0</v>
      </c>
      <c r="M73" s="13">
        <v>2.4300000000000002</v>
      </c>
      <c r="N73" s="13">
        <v>576</v>
      </c>
      <c r="O73" s="13">
        <v>7773</v>
      </c>
      <c r="P73" s="13">
        <v>402</v>
      </c>
      <c r="Q73" s="30">
        <f>Tabela1[[#This Row],[Divid.]]</f>
        <v>0.09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3" s="17">
        <f>Tabela1[[#This Row],[Preço Calculado]]/Tabela1[[#This Row],[Preço atual]]-1</f>
        <v>-0.33854940209153128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4.4926000000000004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43.82</v>
      </c>
      <c r="F75" s="16">
        <v>0.42</v>
      </c>
      <c r="G75" s="14">
        <f>Tabela1[[#This Row],[Divid.]]*12/Tabela1[[#This Row],[Preço atual]]</f>
        <v>0.11501597444089456</v>
      </c>
      <c r="H75" s="16">
        <v>5.6134000000000004</v>
      </c>
      <c r="I75" s="16">
        <v>72.739999999999995</v>
      </c>
      <c r="J75" s="15">
        <f>Tabela1[[#This Row],[Preço atual]]/Tabela1[[#This Row],[VP]]</f>
        <v>0.60241957657409961</v>
      </c>
      <c r="K75" s="14">
        <v>0</v>
      </c>
      <c r="L75" s="14">
        <v>0</v>
      </c>
      <c r="M75" s="13">
        <v>2.39</v>
      </c>
      <c r="N75" s="13">
        <v>4859</v>
      </c>
      <c r="O75" s="13">
        <v>4986</v>
      </c>
      <c r="P75" s="13">
        <v>813</v>
      </c>
      <c r="Q75" s="30">
        <f>Tabela1[[#This Row],[Divid.]]</f>
        <v>0.42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75" s="17">
        <f>Tabela1[[#This Row],[Preço Calculado]]/Tabela1[[#This Row],[Preço atual]]-1</f>
        <v>-0.15117362036240167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720</v>
      </c>
      <c r="F76" s="16">
        <v>76</v>
      </c>
      <c r="G76" s="14">
        <f>Tabela1[[#This Row],[Divid.]]*12/Tabela1[[#This Row],[Preço atual]]</f>
        <v>1.2666666666666666</v>
      </c>
      <c r="H76" s="16">
        <v>166.64689999999999</v>
      </c>
      <c r="I76" s="16">
        <v>636.05999999999995</v>
      </c>
      <c r="J76" s="15">
        <f>Tabela1[[#This Row],[Preço atual]]/Tabela1[[#This Row],[VP]]</f>
        <v>1.1319686821997925</v>
      </c>
      <c r="K76" s="14"/>
      <c r="L76" s="14"/>
      <c r="M76" s="13">
        <v>1.94</v>
      </c>
      <c r="N76" s="13">
        <v>100</v>
      </c>
      <c r="O76" s="13">
        <v>5234</v>
      </c>
      <c r="P76" s="13">
        <v>0</v>
      </c>
      <c r="Q76" s="30">
        <f>Tabela1[[#This Row],[Divid.]]</f>
        <v>76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6730.6273062730625</v>
      </c>
      <c r="T76" s="17">
        <f>Tabela1[[#This Row],[Preço Calculado]]/Tabela1[[#This Row],[Preço atual]]-1</f>
        <v>8.3480934809348089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1037.05</v>
      </c>
      <c r="J77" s="15">
        <f>Tabela1[[#This Row],[Preço atual]]/Tabela1[[#This Row],[VP]]</f>
        <v>0.96427366086495347</v>
      </c>
      <c r="K77" s="14"/>
      <c r="L77" s="14"/>
      <c r="M77" s="13">
        <v>6.63</v>
      </c>
      <c r="N77" s="13">
        <v>105</v>
      </c>
      <c r="O77" s="13">
        <v>6291</v>
      </c>
      <c r="P77" s="13">
        <v>108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64.040000000000006</v>
      </c>
      <c r="F78" s="16">
        <v>0.09</v>
      </c>
      <c r="G78" s="14">
        <f>Tabela1[[#This Row],[Divid.]]*12/Tabela1[[#This Row],[Preço atual]]</f>
        <v>1.6864459712679573E-2</v>
      </c>
      <c r="H78" s="16">
        <v>1.82</v>
      </c>
      <c r="I78" s="16">
        <v>71.94</v>
      </c>
      <c r="J78" s="15">
        <f>Tabela1[[#This Row],[Preço atual]]/Tabela1[[#This Row],[VP]]</f>
        <v>0.89018626633305542</v>
      </c>
      <c r="K78" s="14">
        <v>0.49700000000000011</v>
      </c>
      <c r="L78" s="14">
        <v>0</v>
      </c>
      <c r="M78" s="13">
        <v>0.69</v>
      </c>
      <c r="N78" s="13">
        <v>1035</v>
      </c>
      <c r="O78" s="13">
        <v>10190</v>
      </c>
      <c r="P78" s="13">
        <v>631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-0.87553904271085181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1.59</v>
      </c>
      <c r="F80" s="16">
        <v>8.0999999999999996E-3</v>
      </c>
      <c r="G80" s="25">
        <f>Tabela1[[#This Row],[Divid.]]*12/Tabela1[[#This Row],[Preço atual]]</f>
        <v>6.1132075471698105E-2</v>
      </c>
      <c r="H80" s="16">
        <v>9.2700000000000005E-2</v>
      </c>
      <c r="I80" s="16">
        <v>7.74</v>
      </c>
      <c r="J80" s="15">
        <f>Tabela1[[#This Row],[Preço atual]]/Tabela1[[#This Row],[VP]]</f>
        <v>0.20542635658914729</v>
      </c>
      <c r="K80" s="14">
        <v>0.54700000000000004</v>
      </c>
      <c r="L80" s="14">
        <v>0</v>
      </c>
      <c r="M80" s="13">
        <v>5.33</v>
      </c>
      <c r="N80" s="13">
        <v>140372</v>
      </c>
      <c r="O80" s="13">
        <v>1001</v>
      </c>
      <c r="P80" s="13">
        <v>226</v>
      </c>
      <c r="Q80" s="30">
        <f>Tabela1[[#This Row],[Divid.]]</f>
        <v>8.0999999999999996E-3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0.71734317343173426</v>
      </c>
      <c r="T80" s="17">
        <f>Tabela1[[#This Row],[Preço Calculado]]/Tabela1[[#This Row],[Preço atual]]-1</f>
        <v>-0.54884077142658227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73.63</v>
      </c>
      <c r="F81" s="16">
        <v>0.65</v>
      </c>
      <c r="G81" s="14">
        <f>Tabela1[[#This Row],[Divid.]]*12/Tabela1[[#This Row],[Preço atual]]</f>
        <v>0.10593508080945269</v>
      </c>
      <c r="H81" s="16">
        <v>8.06</v>
      </c>
      <c r="I81" s="16">
        <v>83.2</v>
      </c>
      <c r="J81" s="15">
        <f>Tabela1[[#This Row],[Preço atual]]/Tabela1[[#This Row],[VP]]</f>
        <v>0.88497596153846148</v>
      </c>
      <c r="K81" s="14"/>
      <c r="L81" s="14"/>
      <c r="M81" s="13">
        <v>0.46</v>
      </c>
      <c r="N81" s="13">
        <v>9029</v>
      </c>
      <c r="O81" s="13"/>
      <c r="P81" s="13"/>
      <c r="Q81" s="30">
        <f>Tabela1[[#This Row],[Divid.]]</f>
        <v>0.65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1" s="17">
        <f>Tabela1[[#This Row],[Preço Calculado]]/Tabela1[[#This Row],[Preço atual]]-1</f>
        <v>-0.21819128553909461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8.2799999999999994</v>
      </c>
      <c r="F82" s="16">
        <v>0.08</v>
      </c>
      <c r="G82" s="25">
        <f>Tabela1[[#This Row],[Divid.]]*12/Tabela1[[#This Row],[Preço atual]]</f>
        <v>0.11594202898550725</v>
      </c>
      <c r="H82" s="16">
        <v>0.88</v>
      </c>
      <c r="I82" s="16">
        <v>8.98</v>
      </c>
      <c r="J82" s="15">
        <f>Tabela1[[#This Row],[Preço atual]]/Tabela1[[#This Row],[VP]]</f>
        <v>0.92204899777282834</v>
      </c>
      <c r="K82" s="14"/>
      <c r="L82" s="14"/>
      <c r="M82" s="13">
        <v>0.49</v>
      </c>
      <c r="N82" s="13">
        <v>383751</v>
      </c>
      <c r="O82" s="13"/>
      <c r="P82" s="13"/>
      <c r="Q82" s="30">
        <f>Tabela1[[#This Row],[Divid.]]</f>
        <v>0.08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82" s="17">
        <f>Tabela1[[#This Row],[Preço Calculado]]/Tabela1[[#This Row],[Preço atual]]-1</f>
        <v>-0.14433926947965137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77.22</v>
      </c>
      <c r="F83" s="16">
        <v>0.35</v>
      </c>
      <c r="G83" s="14">
        <f>Tabela1[[#This Row],[Divid.]]*12/Tabela1[[#This Row],[Preço atual]]</f>
        <v>5.4390054390054385E-2</v>
      </c>
      <c r="H83" s="16">
        <v>7.87</v>
      </c>
      <c r="I83" s="16">
        <v>89.11</v>
      </c>
      <c r="J83" s="15">
        <f>Tabela1[[#This Row],[Preço atual]]/Tabela1[[#This Row],[VP]]</f>
        <v>0.8665694085961172</v>
      </c>
      <c r="K83" s="14"/>
      <c r="L83" s="14"/>
      <c r="M83" s="13">
        <v>3.96</v>
      </c>
      <c r="N83" s="13">
        <v>1437</v>
      </c>
      <c r="O83" s="13"/>
      <c r="P83" s="13"/>
      <c r="Q83" s="30">
        <f>Tabela1[[#This Row],[Divid.]]</f>
        <v>0.35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83" s="17">
        <f>Tabela1[[#This Row],[Preço Calculado]]/Tabela1[[#This Row],[Preço atual]]-1</f>
        <v>-0.59859738457524447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8.8000000000000007</v>
      </c>
      <c r="F85" s="16">
        <v>0.01</v>
      </c>
      <c r="G85" s="25">
        <f>Tabela1[[#This Row],[Divid.]]*12/Tabela1[[#This Row],[Preço atual]]</f>
        <v>1.3636363636363634E-2</v>
      </c>
      <c r="H85" s="16">
        <v>0</v>
      </c>
      <c r="I85" s="16">
        <v>28.34</v>
      </c>
      <c r="J85" s="15">
        <f>Tabela1[[#This Row],[Preço atual]]/Tabela1[[#This Row],[VP]]</f>
        <v>0.31051517290049402</v>
      </c>
      <c r="K85" s="14">
        <v>0.9890000000000001</v>
      </c>
      <c r="L85" s="14">
        <v>0</v>
      </c>
      <c r="M85" s="13">
        <v>2.48</v>
      </c>
      <c r="N85" s="13">
        <v>2585</v>
      </c>
      <c r="O85" s="13">
        <v>705</v>
      </c>
      <c r="P85" s="13">
        <v>10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-0.89936262998993632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93</v>
      </c>
      <c r="F86" s="16">
        <v>1.1100000000000001</v>
      </c>
      <c r="G86" s="14">
        <f>Tabela1[[#This Row],[Divid.]]*12/Tabela1[[#This Row],[Preço atual]]</f>
        <v>0.1432258064516129</v>
      </c>
      <c r="H86" s="16">
        <v>10.94</v>
      </c>
      <c r="I86" s="16">
        <v>94.91</v>
      </c>
      <c r="J86" s="15">
        <f>Tabela1[[#This Row],[Preço atual]]/Tabela1[[#This Row],[VP]]</f>
        <v>0.9798756716889685</v>
      </c>
      <c r="K86" s="14"/>
      <c r="L86" s="14"/>
      <c r="M86" s="13">
        <v>5.2</v>
      </c>
      <c r="N86" s="13">
        <v>92061</v>
      </c>
      <c r="O86" s="13"/>
      <c r="P86" s="13"/>
      <c r="Q86" s="30">
        <f>Tabela1[[#This Row],[Divid.]]</f>
        <v>1.1100000000000001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86" s="17">
        <f>Tabela1[[#This Row],[Preço Calculado]]/Tabela1[[#This Row],[Preço atual]]-1</f>
        <v>5.7017021783120958E-2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0.15</v>
      </c>
      <c r="G87" s="14" t="e">
        <f>Tabela1[[#This Row],[Divid.]]*12/Tabela1[[#This Row],[Preço atual]]</f>
        <v>#DIV/0!</v>
      </c>
      <c r="H87" s="16">
        <v>8.65</v>
      </c>
      <c r="I87" s="16">
        <v>103.56</v>
      </c>
      <c r="J87" s="15">
        <f>Tabela1[[#This Row],[Preço atual]]/Tabela1[[#This Row],[VP]]</f>
        <v>0</v>
      </c>
      <c r="K87" s="14"/>
      <c r="L87" s="14"/>
      <c r="M87" s="13">
        <v>6.13</v>
      </c>
      <c r="N87" s="13">
        <v>2</v>
      </c>
      <c r="O87" s="13"/>
      <c r="P87" s="13"/>
      <c r="Q87" s="30">
        <f>Tabela1[[#This Row],[Divid.]]</f>
        <v>0.15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75.53</v>
      </c>
      <c r="F88" s="16">
        <v>0.69</v>
      </c>
      <c r="G88" s="14">
        <f>Tabela1[[#This Row],[Divid.]]*12/Tabela1[[#This Row],[Preço atual]]</f>
        <v>0.10962531444459155</v>
      </c>
      <c r="H88" s="16">
        <v>8.59</v>
      </c>
      <c r="I88" s="16">
        <v>115.56</v>
      </c>
      <c r="J88" s="15">
        <f>Tabela1[[#This Row],[Preço atual]]/Tabela1[[#This Row],[VP]]</f>
        <v>0.6535998615437868</v>
      </c>
      <c r="K88" s="14">
        <v>0</v>
      </c>
      <c r="L88" s="14">
        <v>0</v>
      </c>
      <c r="M88" s="13">
        <v>1.79</v>
      </c>
      <c r="N88" s="13">
        <v>12299</v>
      </c>
      <c r="O88" s="13">
        <v>2736</v>
      </c>
      <c r="P88" s="13">
        <v>358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-0.19095708896980412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44.01</v>
      </c>
      <c r="F89" s="16">
        <v>0.40389999999999998</v>
      </c>
      <c r="G89" s="14">
        <f>Tabela1[[#This Row],[Divid.]]*12/Tabela1[[#This Row],[Preço atual]]</f>
        <v>0.11012951601908658</v>
      </c>
      <c r="H89" s="16">
        <v>5.3640999999999996</v>
      </c>
      <c r="I89" s="16">
        <v>64.42</v>
      </c>
      <c r="J89" s="15">
        <f>Tabela1[[#This Row],[Preço atual]]/Tabela1[[#This Row],[VP]]</f>
        <v>0.6831729276622166</v>
      </c>
      <c r="K89" s="14">
        <v>0</v>
      </c>
      <c r="L89" s="14">
        <v>0</v>
      </c>
      <c r="M89" s="13">
        <v>6.51</v>
      </c>
      <c r="N89" s="13">
        <v>3490</v>
      </c>
      <c r="O89" s="13">
        <v>3290</v>
      </c>
      <c r="P89" s="13">
        <v>462</v>
      </c>
      <c r="Q89" s="30">
        <f>Tabela1[[#This Row],[Divid.]]</f>
        <v>0.40389999999999998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35.769741697416968</v>
      </c>
      <c r="T89" s="17">
        <f>Tabela1[[#This Row],[Preço Calculado]]/Tabela1[[#This Row],[Preço atual]]-1</f>
        <v>-0.18723604413958261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81.99</v>
      </c>
      <c r="F90" s="16">
        <v>0.77</v>
      </c>
      <c r="G90" s="14">
        <f>Tabela1[[#This Row],[Divid.]]*12/Tabela1[[#This Row],[Preço atual]]</f>
        <v>0.11269667032564948</v>
      </c>
      <c r="H90" s="16">
        <v>9.7100000000000009</v>
      </c>
      <c r="I90" s="16">
        <v>93.89</v>
      </c>
      <c r="J90" s="15">
        <f>Tabela1[[#This Row],[Preço atual]]/Tabela1[[#This Row],[VP]]</f>
        <v>0.87325593779955257</v>
      </c>
      <c r="K90" s="14"/>
      <c r="L90" s="14"/>
      <c r="M90" s="13">
        <v>11.96</v>
      </c>
      <c r="N90" s="13">
        <v>5391</v>
      </c>
      <c r="O90" s="13"/>
      <c r="P90" s="13"/>
      <c r="Q90" s="30">
        <f>Tabela1[[#This Row],[Divid.]]</f>
        <v>0.77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90" s="17">
        <f>Tabela1[[#This Row],[Preço Calculado]]/Tabela1[[#This Row],[Preço atual]]-1</f>
        <v>-0.16829025589926583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76.89</v>
      </c>
      <c r="F91" s="16">
        <v>0.68</v>
      </c>
      <c r="G91" s="14">
        <f>Tabela1[[#This Row],[Divid.]]*12/Tabela1[[#This Row],[Preço atual]]</f>
        <v>0.10612563402262973</v>
      </c>
      <c r="H91" s="16">
        <v>9.3554999999999993</v>
      </c>
      <c r="I91" s="16">
        <v>101.81</v>
      </c>
      <c r="J91" s="15">
        <f>Tabela1[[#This Row],[Preço atual]]/Tabela1[[#This Row],[VP]]</f>
        <v>0.75523033100874182</v>
      </c>
      <c r="K91" s="14">
        <v>0</v>
      </c>
      <c r="L91" s="14">
        <v>0</v>
      </c>
      <c r="M91" s="13">
        <v>0.89</v>
      </c>
      <c r="N91" s="13">
        <v>14398</v>
      </c>
      <c r="O91" s="13">
        <v>3257</v>
      </c>
      <c r="P91" s="13">
        <v>407</v>
      </c>
      <c r="Q91" s="30">
        <f>Tabela1[[#This Row],[Divid.]]</f>
        <v>0.68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91" s="17">
        <f>Tabela1[[#This Row],[Preço Calculado]]/Tabela1[[#This Row],[Preço atual]]-1</f>
        <v>-0.21678498876288033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75.2</v>
      </c>
      <c r="F92" s="16">
        <v>0.59</v>
      </c>
      <c r="G92" s="14">
        <f>Tabela1[[#This Row],[Divid.]]*12/Tabela1[[#This Row],[Preço atual]]</f>
        <v>9.4148936170212763E-2</v>
      </c>
      <c r="H92" s="16">
        <v>7.57</v>
      </c>
      <c r="I92" s="16">
        <v>90.48</v>
      </c>
      <c r="J92" s="15">
        <f>Tabela1[[#This Row],[Preço atual]]/Tabela1[[#This Row],[VP]]</f>
        <v>0.83112290008841727</v>
      </c>
      <c r="K92" s="14"/>
      <c r="L92" s="14"/>
      <c r="M92" s="13">
        <v>2.52</v>
      </c>
      <c r="N92" s="13">
        <v>2112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-0.30517390280285783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220.02</v>
      </c>
      <c r="F93" s="16">
        <v>1.9904999999999999</v>
      </c>
      <c r="G93" s="14">
        <f>Tabela1[[#This Row],[Divid.]]*12/Tabela1[[#This Row],[Preço atual]]</f>
        <v>0.10856285792200708</v>
      </c>
      <c r="H93" s="16">
        <v>24.8355</v>
      </c>
      <c r="I93" s="16">
        <v>398.6</v>
      </c>
      <c r="J93" s="15">
        <f>Tabela1[[#This Row],[Preço atual]]/Tabela1[[#This Row],[VP]]</f>
        <v>0.55198193677872553</v>
      </c>
      <c r="K93" s="14">
        <v>0</v>
      </c>
      <c r="L93" s="14">
        <v>0</v>
      </c>
      <c r="M93" s="13">
        <v>3.76</v>
      </c>
      <c r="N93" s="13">
        <v>700</v>
      </c>
      <c r="O93" s="13">
        <v>1695</v>
      </c>
      <c r="P93" s="13">
        <v>334</v>
      </c>
      <c r="Q93" s="30">
        <f>Tabela1[[#This Row],[Divid.]]</f>
        <v>1.9904999999999999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176.28044280442802</v>
      </c>
      <c r="T93" s="17">
        <f>Tabela1[[#This Row],[Preço Calculado]]/Tabela1[[#This Row],[Preço atual]]-1</f>
        <v>-0.198798096516553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9.69</v>
      </c>
      <c r="F94" s="16">
        <v>0.11</v>
      </c>
      <c r="G94" s="14">
        <f>Tabela1[[#This Row],[Divid.]]*12/Tabela1[[#This Row],[Preço atual]]</f>
        <v>0.13622291021671828</v>
      </c>
      <c r="H94" s="16">
        <v>1.25</v>
      </c>
      <c r="I94" s="16">
        <v>9.69</v>
      </c>
      <c r="J94" s="15">
        <f>Tabela1[[#This Row],[Preço atual]]/Tabela1[[#This Row],[VP]]</f>
        <v>1</v>
      </c>
      <c r="K94" s="14"/>
      <c r="L94" s="14"/>
      <c r="M94" s="13">
        <v>1.5</v>
      </c>
      <c r="N94" s="13">
        <v>15865</v>
      </c>
      <c r="O94" s="13"/>
      <c r="P94" s="13"/>
      <c r="Q94" s="30">
        <f>Tabela1[[#This Row],[Divid.]]</f>
        <v>0.11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4" s="17">
        <f>Tabela1[[#This Row],[Preço Calculado]]/Tabela1[[#This Row],[Preço atual]]-1</f>
        <v>5.3351307506883661E-3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100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117.96</v>
      </c>
      <c r="J95" s="15">
        <f>Tabela1[[#This Row],[Preço atual]]/Tabela1[[#This Row],[VP]]</f>
        <v>0.84774499830451</v>
      </c>
      <c r="K95" s="14"/>
      <c r="L95" s="14"/>
      <c r="M95" s="13">
        <v>20.11</v>
      </c>
      <c r="N95" s="13">
        <v>48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11.45</v>
      </c>
      <c r="F96" s="16">
        <v>4.2500000000000003E-2</v>
      </c>
      <c r="G96" s="25">
        <f>Tabela1[[#This Row],[Divid.]]*12/Tabela1[[#This Row],[Preço atual]]</f>
        <v>4.4541484716157209E-2</v>
      </c>
      <c r="H96" s="16">
        <v>0.4612</v>
      </c>
      <c r="I96" s="16">
        <v>13.24</v>
      </c>
      <c r="J96" s="15">
        <f>Tabela1[[#This Row],[Preço atual]]/Tabela1[[#This Row],[VP]]</f>
        <v>0.86480362537764344</v>
      </c>
      <c r="K96" s="14">
        <v>0.13800000000000001</v>
      </c>
      <c r="L96" s="14">
        <v>5.2999999999999999E-2</v>
      </c>
      <c r="M96" s="13">
        <v>4.62</v>
      </c>
      <c r="N96" s="13">
        <v>589</v>
      </c>
      <c r="O96" s="13">
        <v>2644</v>
      </c>
      <c r="P96" s="13">
        <v>93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-0.67128055560031585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41.99</v>
      </c>
      <c r="F97" s="16">
        <v>0.48</v>
      </c>
      <c r="G97" s="14">
        <f>Tabela1[[#This Row],[Divid.]]*12/Tabela1[[#This Row],[Preço atual]]</f>
        <v>0.13717551798047153</v>
      </c>
      <c r="H97" s="16">
        <v>6.5</v>
      </c>
      <c r="I97" s="16">
        <v>98.98</v>
      </c>
      <c r="J97" s="15">
        <f>Tabela1[[#This Row],[Preço atual]]/Tabela1[[#This Row],[VP]]</f>
        <v>0.42422711658920992</v>
      </c>
      <c r="K97" s="14"/>
      <c r="L97" s="14"/>
      <c r="M97" s="13">
        <v>4.55</v>
      </c>
      <c r="N97" s="13">
        <v>111383</v>
      </c>
      <c r="O97" s="13"/>
      <c r="P97" s="13"/>
      <c r="Q97" s="30">
        <f>Tabela1[[#This Row],[Divid.]]</f>
        <v>0.48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97" s="17">
        <f>Tabela1[[#This Row],[Preço Calculado]]/Tabela1[[#This Row],[Preço atual]]-1</f>
        <v>1.2365446350343312E-2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4.4000000000000003E-3</v>
      </c>
      <c r="G98" s="14" t="e">
        <f>Tabela1[[#This Row],[Divid.]]*12/Tabela1[[#This Row],[Preço atual]]</f>
        <v>#DIV/0!</v>
      </c>
      <c r="H98" s="16">
        <v>6.4799999999999996E-2</v>
      </c>
      <c r="I98" s="16">
        <v>0.59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9.84</v>
      </c>
      <c r="N98" s="13">
        <v>9</v>
      </c>
      <c r="O98" s="13"/>
      <c r="P98" s="13"/>
      <c r="Q98" s="30">
        <f>Tabela1[[#This Row],[Divid.]]</f>
        <v>4.4000000000000003E-3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0.38966789667896679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101.78</v>
      </c>
      <c r="J100" s="15">
        <f>Tabela1[[#This Row],[Preço atual]]/Tabela1[[#This Row],[VP]]</f>
        <v>4.3132246020829239</v>
      </c>
      <c r="K100" s="14">
        <v>0.191</v>
      </c>
      <c r="L100" s="14">
        <v>0</v>
      </c>
      <c r="M100" s="13">
        <v>0.13</v>
      </c>
      <c r="N100" s="13">
        <v>1115</v>
      </c>
      <c r="O100" s="13">
        <v>25827</v>
      </c>
      <c r="P100" s="13">
        <v>190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5.9028</v>
      </c>
      <c r="G101" s="14">
        <f>Tabela1[[#This Row],[Divid.]]*12/Tabela1[[#This Row],[Preço atual]]</f>
        <v>5.8994078404917175E-2</v>
      </c>
      <c r="H101" s="16">
        <v>82.7209</v>
      </c>
      <c r="I101" s="16">
        <v>813.11</v>
      </c>
      <c r="J101" s="15">
        <f>Tabela1[[#This Row],[Preço atual]]/Tabela1[[#This Row],[VP]]</f>
        <v>1.4766636740416426</v>
      </c>
      <c r="K101" s="14">
        <v>0</v>
      </c>
      <c r="L101" s="14">
        <v>0</v>
      </c>
      <c r="M101" s="13">
        <v>5.32</v>
      </c>
      <c r="N101" s="13">
        <v>60</v>
      </c>
      <c r="O101" s="13">
        <v>2473</v>
      </c>
      <c r="P101" s="13">
        <v>636</v>
      </c>
      <c r="Q101" s="30">
        <f>Tabela1[[#This Row],[Divid.]]</f>
        <v>5.9028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522.75719557195566</v>
      </c>
      <c r="T101" s="17">
        <f>Tabela1[[#This Row],[Preço Calculado]]/Tabela1[[#This Row],[Preço atual]]-1</f>
        <v>-0.56461934756518706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6.9</v>
      </c>
      <c r="F102" s="16">
        <v>0.05</v>
      </c>
      <c r="G102" s="14">
        <f>Tabela1[[#This Row],[Divid.]]*12/Tabela1[[#This Row],[Preço atual]]</f>
        <v>8.6956521739130446E-2</v>
      </c>
      <c r="H102" s="16">
        <v>0.70299999999999996</v>
      </c>
      <c r="I102" s="16">
        <v>9.19</v>
      </c>
      <c r="J102" s="15">
        <f>Tabela1[[#This Row],[Preço atual]]/Tabela1[[#This Row],[VP]]</f>
        <v>0.75081610446137115</v>
      </c>
      <c r="K102" s="14">
        <v>0</v>
      </c>
      <c r="L102" s="14">
        <v>0</v>
      </c>
      <c r="M102" s="13">
        <v>1.04</v>
      </c>
      <c r="N102" s="13">
        <v>702</v>
      </c>
      <c r="O102" s="13">
        <v>2101</v>
      </c>
      <c r="P102" s="13">
        <v>241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-0.3582544521097385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1.89</v>
      </c>
      <c r="G103" s="14">
        <f>Tabela1[[#This Row],[Divid.]]*12/Tabela1[[#This Row],[Preço atual]]</f>
        <v>0.27226890756302524</v>
      </c>
      <c r="H103" s="16">
        <v>12.04</v>
      </c>
      <c r="I103" s="16">
        <v>130.86000000000001</v>
      </c>
      <c r="J103" s="15">
        <f>Tabela1[[#This Row],[Preço atual]]/Tabela1[[#This Row],[VP]]</f>
        <v>0.63655815375210134</v>
      </c>
      <c r="K103" s="14">
        <v>9.4E-2</v>
      </c>
      <c r="L103" s="14">
        <v>0</v>
      </c>
      <c r="M103" s="13">
        <v>32.840000000000003</v>
      </c>
      <c r="N103" s="13">
        <v>341</v>
      </c>
      <c r="O103" s="13">
        <v>6273</v>
      </c>
      <c r="P103" s="13">
        <v>678</v>
      </c>
      <c r="Q103" s="30">
        <f>Tabela1[[#This Row],[Divid.]]</f>
        <v>1.89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167.38007380073799</v>
      </c>
      <c r="T103" s="17">
        <f>Tabela1[[#This Row],[Preço Calculado]]/Tabela1[[#This Row],[Preço atual]]-1</f>
        <v>1.0093646314614406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7.38</v>
      </c>
      <c r="F104" s="16">
        <v>7.0000000000000007E-2</v>
      </c>
      <c r="G104" s="14">
        <f>Tabela1[[#This Row],[Divid.]]*12/Tabela1[[#This Row],[Preço atual]]</f>
        <v>0.11382113821138212</v>
      </c>
      <c r="H104" s="16">
        <v>0.88600000000000001</v>
      </c>
      <c r="I104" s="16">
        <v>9.0299999999999994</v>
      </c>
      <c r="J104" s="15">
        <f>Tabela1[[#This Row],[Preço atual]]/Tabela1[[#This Row],[VP]]</f>
        <v>0.81727574750830567</v>
      </c>
      <c r="K104" s="14"/>
      <c r="L104" s="14"/>
      <c r="M104" s="13">
        <v>7.33</v>
      </c>
      <c r="N104" s="13">
        <v>1730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-0.15999159991599909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1.8079000000000001</v>
      </c>
      <c r="G105" s="14">
        <f>Tabela1[[#This Row],[Divid.]]*12/Tabela1[[#This Row],[Preço atual]]</f>
        <v>9.4333420297417175E-2</v>
      </c>
      <c r="H105" s="16">
        <v>21.133299999999998</v>
      </c>
      <c r="I105" s="16">
        <v>223.46</v>
      </c>
      <c r="J105" s="15">
        <f>Tabela1[[#This Row],[Preço atual]]/Tabela1[[#This Row],[VP]]</f>
        <v>1.0291774814284436</v>
      </c>
      <c r="K105" s="14">
        <v>7.0000000000000007E-2</v>
      </c>
      <c r="L105" s="14">
        <v>0</v>
      </c>
      <c r="M105" s="13">
        <v>1.44</v>
      </c>
      <c r="N105" s="13">
        <v>522</v>
      </c>
      <c r="O105" s="13">
        <v>125489</v>
      </c>
      <c r="P105" s="13">
        <v>15279</v>
      </c>
      <c r="Q105" s="30">
        <f>Tabela1[[#This Row],[Divid.]]</f>
        <v>1.8079000000000001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160.10922509225091</v>
      </c>
      <c r="T105" s="17">
        <f>Tabela1[[#This Row],[Preço Calculado]]/Tabela1[[#This Row],[Preço atual]]-1</f>
        <v>-0.30381239632902468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20</v>
      </c>
      <c r="F106" s="16">
        <v>0.1</v>
      </c>
      <c r="G106" s="25">
        <f>Tabela1[[#This Row],[Divid.]]*12/Tabela1[[#This Row],[Preço atual]]</f>
        <v>6.0000000000000012E-2</v>
      </c>
      <c r="H106" s="16">
        <v>0.93020000000000003</v>
      </c>
      <c r="I106" s="16">
        <v>62.86</v>
      </c>
      <c r="J106" s="15">
        <f>Tabela1[[#This Row],[Preço atual]]/Tabela1[[#This Row],[VP]]</f>
        <v>0.31816735602927138</v>
      </c>
      <c r="K106" s="14">
        <v>0.28100000000000003</v>
      </c>
      <c r="L106" s="14">
        <v>0</v>
      </c>
      <c r="M106" s="13">
        <v>1.44</v>
      </c>
      <c r="N106" s="13">
        <v>4818</v>
      </c>
      <c r="O106" s="13">
        <v>3026</v>
      </c>
      <c r="P106" s="13">
        <v>292</v>
      </c>
      <c r="Q106" s="30">
        <f>Tabela1[[#This Row],[Divid.]]</f>
        <v>0.1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6" s="17">
        <f>Tabela1[[#This Row],[Preço Calculado]]/Tabela1[[#This Row],[Preço atual]]-1</f>
        <v>-0.55719557195571956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3.25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123.08</v>
      </c>
      <c r="J107" s="15">
        <f>Tabela1[[#This Row],[Preço atual]]/Tabela1[[#This Row],[VP]]</f>
        <v>2.6405589860253494E-2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0.35</v>
      </c>
      <c r="G108" s="14">
        <f>Tabela1[[#This Row],[Divid.]]*12/Tabela1[[#This Row],[Preço atual]]</f>
        <v>5.5090637215037108E-3</v>
      </c>
      <c r="H108" s="16">
        <v>124.54</v>
      </c>
      <c r="I108" s="16">
        <v>1615.66</v>
      </c>
      <c r="J108" s="15">
        <f>Tabela1[[#This Row],[Preço atual]]/Tabela1[[#This Row],[VP]]</f>
        <v>0.47186908136612898</v>
      </c>
      <c r="K108" s="14">
        <v>6.0000000000000001E-3</v>
      </c>
      <c r="L108" s="14">
        <v>5.8999999999999997E-2</v>
      </c>
      <c r="M108" s="13">
        <v>0.16</v>
      </c>
      <c r="N108" s="13">
        <v>112</v>
      </c>
      <c r="O108" s="13">
        <v>11458</v>
      </c>
      <c r="P108" s="13">
        <v>1330</v>
      </c>
      <c r="Q108" s="30">
        <f>Tabela1[[#This Row],[Divid.]]</f>
        <v>0.35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08" s="17">
        <f>Tabela1[[#This Row],[Preço Calculado]]/Tabela1[[#This Row],[Preço atual]]-1</f>
        <v>-0.95934270316233428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9.0500000000000007</v>
      </c>
      <c r="F109" s="16">
        <v>9.5000000000000001E-2</v>
      </c>
      <c r="G109" s="14">
        <f>Tabela1[[#This Row],[Divid.]]*12/Tabela1[[#This Row],[Preço atual]]</f>
        <v>0.1259668508287293</v>
      </c>
      <c r="H109" s="16">
        <v>1.2161</v>
      </c>
      <c r="I109" s="16">
        <v>9.81</v>
      </c>
      <c r="J109" s="15">
        <f>Tabela1[[#This Row],[Preço atual]]/Tabela1[[#This Row],[VP]]</f>
        <v>0.92252803261977578</v>
      </c>
      <c r="K109" s="14"/>
      <c r="L109" s="14"/>
      <c r="M109" s="13">
        <v>2.72</v>
      </c>
      <c r="N109" s="13">
        <v>11819</v>
      </c>
      <c r="O109" s="13"/>
      <c r="P109" s="13"/>
      <c r="Q109" s="30">
        <f>Tabela1[[#This Row],[Divid.]]</f>
        <v>9.5000000000000001E-2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109" s="17">
        <f>Tabela1[[#This Row],[Preço Calculado]]/Tabela1[[#This Row],[Preço atual]]-1</f>
        <v>-7.0355344437422418E-2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1868.75</v>
      </c>
      <c r="G110" s="14">
        <f>Tabela1[[#This Row],[Divid.]]*12/Tabela1[[#This Row],[Preço atual]]</f>
        <v>0.29506578947368423</v>
      </c>
      <c r="H110" s="16">
        <v>868.75</v>
      </c>
      <c r="I110" s="16">
        <v>31490.35</v>
      </c>
      <c r="J110" s="15">
        <f>Tabela1[[#This Row],[Preço atual]]/Tabela1[[#This Row],[VP]]</f>
        <v>2.4134377674430421</v>
      </c>
      <c r="K110" s="14"/>
      <c r="L110" s="14"/>
      <c r="M110" s="13">
        <v>0.35</v>
      </c>
      <c r="N110" s="13">
        <v>11</v>
      </c>
      <c r="O110" s="13"/>
      <c r="P110" s="13"/>
      <c r="Q110" s="30">
        <f>Tabela1[[#This Row],[Divid.]]</f>
        <v>1868.75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10" s="17">
        <f>Tabela1[[#This Row],[Preço Calculado]]/Tabela1[[#This Row],[Preço atual]]-1</f>
        <v>1.1776073023888132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134.5</v>
      </c>
      <c r="F111" s="16">
        <v>0.83</v>
      </c>
      <c r="G111" s="14">
        <f>Tabela1[[#This Row],[Divid.]]*12/Tabela1[[#This Row],[Preço atual]]</f>
        <v>7.4052044609665427E-2</v>
      </c>
      <c r="H111" s="16">
        <v>8.9745000000000008</v>
      </c>
      <c r="I111" s="16">
        <v>141.87</v>
      </c>
      <c r="J111" s="15">
        <f>Tabela1[[#This Row],[Preço atual]]/Tabela1[[#This Row],[VP]]</f>
        <v>0.94805103263551138</v>
      </c>
      <c r="K111" s="14">
        <v>0</v>
      </c>
      <c r="L111" s="14">
        <v>0</v>
      </c>
      <c r="M111" s="13">
        <v>1.0900000000000001</v>
      </c>
      <c r="N111" s="13">
        <v>404</v>
      </c>
      <c r="O111" s="13">
        <v>19918</v>
      </c>
      <c r="P111" s="13">
        <v>1470</v>
      </c>
      <c r="Q111" s="30">
        <f>Tabela1[[#This Row],[Divid.]]</f>
        <v>0.83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11" s="17">
        <f>Tabela1[[#This Row],[Preço Calculado]]/Tabela1[[#This Row],[Preço atual]]-1</f>
        <v>-0.45349044568512609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140.29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248.96</v>
      </c>
      <c r="F113" s="16">
        <v>1.88</v>
      </c>
      <c r="G113" s="14">
        <f>Tabela1[[#This Row],[Divid.]]*12/Tabela1[[#This Row],[Preço atual]]</f>
        <v>9.0616966580976857E-2</v>
      </c>
      <c r="H113" s="16">
        <v>22.55</v>
      </c>
      <c r="I113" s="16">
        <v>337.65</v>
      </c>
      <c r="J113" s="15">
        <f>Tabela1[[#This Row],[Preço atual]]/Tabela1[[#This Row],[VP]]</f>
        <v>0.7373315563453281</v>
      </c>
      <c r="K113" s="14">
        <v>0</v>
      </c>
      <c r="L113" s="14">
        <v>0</v>
      </c>
      <c r="M113" s="13">
        <v>1.55</v>
      </c>
      <c r="N113" s="13">
        <v>2299</v>
      </c>
      <c r="O113" s="13">
        <v>809</v>
      </c>
      <c r="P113" s="13">
        <v>82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-0.33124009903338125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9.8699999999999992</v>
      </c>
      <c r="F114" s="16">
        <v>0.75</v>
      </c>
      <c r="G114" s="25">
        <f>Tabela1[[#This Row],[Divid.]]*12/Tabela1[[#This Row],[Preço atual]]</f>
        <v>0.91185410334346517</v>
      </c>
      <c r="H114" s="16">
        <v>9.1156000000000006</v>
      </c>
      <c r="I114" s="16">
        <v>98.72</v>
      </c>
      <c r="J114" s="15">
        <f>Tabela1[[#This Row],[Preço atual]]/Tabela1[[#This Row],[VP]]</f>
        <v>9.9979740680713122E-2</v>
      </c>
      <c r="K114" s="14">
        <v>5.0000000000000001E-3</v>
      </c>
      <c r="L114" s="14">
        <v>0</v>
      </c>
      <c r="M114" s="13">
        <v>4.6100000000000003</v>
      </c>
      <c r="N114" s="13">
        <v>971</v>
      </c>
      <c r="O114" s="13">
        <v>660</v>
      </c>
      <c r="P114" s="13">
        <v>652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5.7295505781805538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9.6</v>
      </c>
      <c r="F115" s="16">
        <v>0.05</v>
      </c>
      <c r="G115" s="25">
        <f>Tabela1[[#This Row],[Divid.]]*12/Tabela1[[#This Row],[Preço atual]]</f>
        <v>6.2500000000000014E-2</v>
      </c>
      <c r="H115" s="16">
        <v>8.9169</v>
      </c>
      <c r="I115" s="16">
        <v>9.15</v>
      </c>
      <c r="J115" s="15">
        <f>Tabela1[[#This Row],[Preço atual]]/Tabela1[[#This Row],[VP]]</f>
        <v>1.0491803278688523</v>
      </c>
      <c r="K115" s="14"/>
      <c r="L115" s="14"/>
      <c r="M115" s="13">
        <v>3.61</v>
      </c>
      <c r="N115" s="13">
        <v>91</v>
      </c>
      <c r="O115" s="13"/>
      <c r="P115" s="13"/>
      <c r="Q115" s="30">
        <f>Tabela1[[#This Row],[Divid.]]</f>
        <v>0.05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15" s="17">
        <f>Tabela1[[#This Row],[Preço Calculado]]/Tabela1[[#This Row],[Preço atual]]-1</f>
        <v>-0.53874538745387446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153.49</v>
      </c>
      <c r="F116" s="16">
        <v>1.6</v>
      </c>
      <c r="G116" s="14">
        <f>Tabela1[[#This Row],[Divid.]]*12/Tabela1[[#This Row],[Preço atual]]</f>
        <v>0.12508958238321716</v>
      </c>
      <c r="H116" s="16">
        <v>18.026299999999999</v>
      </c>
      <c r="I116" s="16">
        <v>219.94</v>
      </c>
      <c r="J116" s="15">
        <f>Tabela1[[#This Row],[Preço atual]]/Tabela1[[#This Row],[VP]]</f>
        <v>0.69787214694916799</v>
      </c>
      <c r="K116" s="14">
        <v>0</v>
      </c>
      <c r="L116" s="14">
        <v>0</v>
      </c>
      <c r="M116" s="13">
        <v>1.83</v>
      </c>
      <c r="N116" s="13">
        <v>4627</v>
      </c>
      <c r="O116" s="13">
        <v>2302</v>
      </c>
      <c r="P116" s="13">
        <v>276</v>
      </c>
      <c r="Q116" s="30">
        <f>Tabela1[[#This Row],[Divid.]]</f>
        <v>1.6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16" s="17">
        <f>Tabela1[[#This Row],[Preço Calculado]]/Tabela1[[#This Row],[Preço atual]]-1</f>
        <v>-7.6829650308360531E-2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609.99</v>
      </c>
      <c r="F118" s="16">
        <v>9.16</v>
      </c>
      <c r="G118" s="14">
        <f>Tabela1[[#This Row],[Divid.]]*12/Tabela1[[#This Row],[Preço atual]]</f>
        <v>0.18019967540451484</v>
      </c>
      <c r="H118" s="16">
        <v>0</v>
      </c>
      <c r="I118" s="16">
        <v>2179.2600000000002</v>
      </c>
      <c r="J118" s="15">
        <f>Tabela1[[#This Row],[Preço atual]]/Tabela1[[#This Row],[VP]]</f>
        <v>0.2799069408881914</v>
      </c>
      <c r="K118" s="14">
        <v>0.89300000000000002</v>
      </c>
      <c r="L118" s="14">
        <v>0</v>
      </c>
      <c r="M118" s="13">
        <v>2.3199999999999998</v>
      </c>
      <c r="N118" s="13">
        <v>2463</v>
      </c>
      <c r="O118" s="13">
        <v>1211</v>
      </c>
      <c r="P118" s="13">
        <v>49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0.32988690335435278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92.68</v>
      </c>
      <c r="F119" s="16">
        <v>0.85</v>
      </c>
      <c r="G119" s="14">
        <f>Tabela1[[#This Row],[Divid.]]*12/Tabela1[[#This Row],[Preço atual]]</f>
        <v>0.11005610703495898</v>
      </c>
      <c r="H119" s="16">
        <v>10.18</v>
      </c>
      <c r="I119" s="16">
        <v>103.07</v>
      </c>
      <c r="J119" s="15">
        <f>Tabela1[[#This Row],[Preço atual]]/Tabela1[[#This Row],[VP]]</f>
        <v>0.89919472203356954</v>
      </c>
      <c r="K119" s="14">
        <v>0</v>
      </c>
      <c r="L119" s="14">
        <v>0</v>
      </c>
      <c r="M119" s="13">
        <v>11.36</v>
      </c>
      <c r="N119" s="13">
        <v>14484</v>
      </c>
      <c r="O119" s="13">
        <v>24831</v>
      </c>
      <c r="P119" s="13">
        <v>1849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-0.18777780786008136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118.06</v>
      </c>
      <c r="F121" s="16">
        <v>0.85</v>
      </c>
      <c r="G121" s="14">
        <f>Tabela1[[#This Row],[Divid.]]*12/Tabela1[[#This Row],[Preço atual]]</f>
        <v>8.6396747416567846E-2</v>
      </c>
      <c r="H121" s="16">
        <v>9.9892000000000003</v>
      </c>
      <c r="I121" s="16">
        <v>122.84</v>
      </c>
      <c r="J121" s="15">
        <f>Tabela1[[#This Row],[Preço atual]]/Tabela1[[#This Row],[VP]]</f>
        <v>0.96108759361771412</v>
      </c>
      <c r="K121" s="14">
        <v>0</v>
      </c>
      <c r="L121" s="14">
        <v>0</v>
      </c>
      <c r="M121" s="13">
        <v>0.73</v>
      </c>
      <c r="N121" s="13">
        <v>3977</v>
      </c>
      <c r="O121" s="13">
        <v>13118</v>
      </c>
      <c r="P121" s="13">
        <v>1190</v>
      </c>
      <c r="Q121" s="30">
        <f>Tabela1[[#This Row],[Divid.]]</f>
        <v>0.85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21" s="17">
        <f>Tabela1[[#This Row],[Preço Calculado]]/Tabela1[[#This Row],[Preço atual]]-1</f>
        <v>-0.36238562792200857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55.1</v>
      </c>
      <c r="F124" s="16">
        <v>0.43</v>
      </c>
      <c r="G124" s="14">
        <f>Tabela1[[#This Row],[Divid.]]*12/Tabela1[[#This Row],[Preço atual]]</f>
        <v>9.3647912885662432E-2</v>
      </c>
      <c r="H124" s="16">
        <v>5.56</v>
      </c>
      <c r="I124" s="16">
        <v>81.239999999999995</v>
      </c>
      <c r="J124" s="15">
        <f>Tabela1[[#This Row],[Preço atual]]/Tabela1[[#This Row],[VP]]</f>
        <v>0.67823732151649441</v>
      </c>
      <c r="K124" s="14">
        <v>6.5000000000000002E-2</v>
      </c>
      <c r="L124" s="14">
        <v>1.4999999999999999E-2</v>
      </c>
      <c r="M124" s="13">
        <v>0.42</v>
      </c>
      <c r="N124" s="13">
        <v>14035</v>
      </c>
      <c r="O124" s="13">
        <v>2423</v>
      </c>
      <c r="P124" s="13">
        <v>249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-0.30887149161872751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505</v>
      </c>
      <c r="F125" s="16">
        <v>3.45</v>
      </c>
      <c r="G125" s="14">
        <f>Tabela1[[#This Row],[Divid.]]*12/Tabela1[[#This Row],[Preço atual]]</f>
        <v>8.1980198019801997E-2</v>
      </c>
      <c r="H125" s="16">
        <v>42.75</v>
      </c>
      <c r="I125" s="16">
        <v>471.97</v>
      </c>
      <c r="J125" s="15">
        <f>Tabela1[[#This Row],[Preço atual]]/Tabela1[[#This Row],[VP]]</f>
        <v>1.0699832616479861</v>
      </c>
      <c r="K125" s="14">
        <v>2.1999999999999999E-2</v>
      </c>
      <c r="L125" s="14">
        <v>0</v>
      </c>
      <c r="M125" s="13">
        <v>1.03</v>
      </c>
      <c r="N125" s="13">
        <v>16102</v>
      </c>
      <c r="O125" s="13">
        <v>623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-0.39498008841474552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176.42</v>
      </c>
      <c r="F126" s="16">
        <v>1.44</v>
      </c>
      <c r="G126" s="14">
        <f>Tabela1[[#This Row],[Divid.]]*12/Tabela1[[#This Row],[Preço atual]]</f>
        <v>9.7948078449155443E-2</v>
      </c>
      <c r="H126" s="16">
        <v>17.28</v>
      </c>
      <c r="I126" s="16">
        <v>204.14</v>
      </c>
      <c r="J126" s="15">
        <f>Tabela1[[#This Row],[Preço atual]]/Tabela1[[#This Row],[VP]]</f>
        <v>0.86421083570098955</v>
      </c>
      <c r="K126" s="14">
        <v>0</v>
      </c>
      <c r="L126" s="14">
        <v>0</v>
      </c>
      <c r="M126" s="13">
        <v>1.49</v>
      </c>
      <c r="N126" s="13">
        <v>7177</v>
      </c>
      <c r="O126" s="13">
        <v>2321</v>
      </c>
      <c r="P126" s="13">
        <v>259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-0.27713595240475697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0.29480000000000001</v>
      </c>
      <c r="G127" s="14" t="e">
        <f>Tabela1[[#This Row],[Divid.]]*12/Tabela1[[#This Row],[Preço atual]]</f>
        <v>#DIV/0!</v>
      </c>
      <c r="H127" s="16">
        <v>3.4428000000000001</v>
      </c>
      <c r="I127" s="16">
        <v>39.99</v>
      </c>
      <c r="J127" s="15">
        <f>Tabela1[[#This Row],[Preço atual]]/Tabela1[[#This Row],[VP]]</f>
        <v>0</v>
      </c>
      <c r="K127" s="14"/>
      <c r="L127" s="14"/>
      <c r="M127" s="13">
        <v>2.81</v>
      </c>
      <c r="N127" s="13">
        <v>4</v>
      </c>
      <c r="O127" s="13"/>
      <c r="P127" s="13"/>
      <c r="Q127" s="30">
        <f>Tabela1[[#This Row],[Divid.]]</f>
        <v>0.29480000000000001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26.107749077490777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76</v>
      </c>
      <c r="F128" s="16">
        <v>0.4</v>
      </c>
      <c r="G128" s="14">
        <f>Tabela1[[#This Row],[Divid.]]*12/Tabela1[[#This Row],[Preço atual]]</f>
        <v>6.3157894736842121E-2</v>
      </c>
      <c r="H128" s="16">
        <v>4.47</v>
      </c>
      <c r="I128" s="16">
        <v>120.6</v>
      </c>
      <c r="J128" s="15">
        <f>Tabela1[[#This Row],[Preço atual]]/Tabela1[[#This Row],[VP]]</f>
        <v>0.63018242122719736</v>
      </c>
      <c r="K128" s="14">
        <v>9.5000000000000001E-2</v>
      </c>
      <c r="L128" s="14">
        <v>0</v>
      </c>
      <c r="M128" s="13">
        <v>0.69</v>
      </c>
      <c r="N128" s="13">
        <v>149</v>
      </c>
      <c r="O128" s="13">
        <v>10238</v>
      </c>
      <c r="P128" s="13">
        <v>770</v>
      </c>
      <c r="Q128" s="30">
        <f>Tabela1[[#This Row],[Divid.]]</f>
        <v>0.4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28" s="17">
        <f>Tabela1[[#This Row],[Preço Calculado]]/Tabela1[[#This Row],[Preço atual]]-1</f>
        <v>-0.53389007574286262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60.16</v>
      </c>
      <c r="J129" s="15">
        <f>Tabela1[[#This Row],[Preço atual]]/Tabela1[[#This Row],[VP]]</f>
        <v>0</v>
      </c>
      <c r="K129" s="14"/>
      <c r="L129" s="14"/>
      <c r="M129" s="13">
        <v>3.25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2.6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6.92</v>
      </c>
      <c r="J130" s="15">
        <f>Tabela1[[#This Row],[Preço atual]]/Tabela1[[#This Row],[VP]]</f>
        <v>0.37572254335260119</v>
      </c>
      <c r="K130" s="14">
        <v>0.72</v>
      </c>
      <c r="L130" s="14">
        <v>0.72</v>
      </c>
      <c r="M130" s="13">
        <v>0.01</v>
      </c>
      <c r="N130" s="13">
        <v>3769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98</v>
      </c>
      <c r="F131" s="16">
        <v>1.1499999999999999</v>
      </c>
      <c r="G131" s="14">
        <f>Tabela1[[#This Row],[Divid.]]*12/Tabela1[[#This Row],[Preço atual]]</f>
        <v>0.14081632653061224</v>
      </c>
      <c r="H131" s="16">
        <v>13.035</v>
      </c>
      <c r="I131" s="16">
        <v>95.43</v>
      </c>
      <c r="J131" s="15">
        <f>Tabela1[[#This Row],[Preço atual]]/Tabela1[[#This Row],[VP]]</f>
        <v>1.0269307345698417</v>
      </c>
      <c r="K131" s="14"/>
      <c r="L131" s="14"/>
      <c r="M131" s="13">
        <v>7.22</v>
      </c>
      <c r="N131" s="13">
        <v>2991</v>
      </c>
      <c r="O131" s="13"/>
      <c r="P131" s="13"/>
      <c r="Q131" s="30">
        <f>Tabela1[[#This Row],[Divid.]]</f>
        <v>1.1499999999999999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31" s="17">
        <f>Tabela1[[#This Row],[Preço Calculado]]/Tabela1[[#This Row],[Preço atual]]-1</f>
        <v>3.9234882144739691E-2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139.69</v>
      </c>
      <c r="F132" s="16">
        <v>1.04</v>
      </c>
      <c r="G132" s="14">
        <f>Tabela1[[#This Row],[Divid.]]*12/Tabela1[[#This Row],[Preço atual]]</f>
        <v>8.9340682940797486E-2</v>
      </c>
      <c r="H132" s="16">
        <v>11.42</v>
      </c>
      <c r="I132" s="16">
        <v>217.23</v>
      </c>
      <c r="J132" s="15">
        <f>Tabela1[[#This Row],[Preço atual]]/Tabela1[[#This Row],[VP]]</f>
        <v>0.64305114394881002</v>
      </c>
      <c r="K132" s="14">
        <v>3.1E-2</v>
      </c>
      <c r="L132" s="14">
        <v>0</v>
      </c>
      <c r="M132" s="13">
        <v>1.1200000000000001</v>
      </c>
      <c r="N132" s="13">
        <v>14048</v>
      </c>
      <c r="O132" s="13">
        <v>16663</v>
      </c>
      <c r="P132" s="13">
        <v>1786</v>
      </c>
      <c r="Q132" s="30">
        <f>Tabela1[[#This Row],[Divid.]]</f>
        <v>1.04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132" s="17">
        <f>Tabela1[[#This Row],[Preço Calculado]]/Tabela1[[#This Row],[Preço atual]]-1</f>
        <v>-0.34065916648857941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2100</v>
      </c>
      <c r="F133" s="16">
        <v>14</v>
      </c>
      <c r="G133" s="25">
        <f>Tabela1[[#This Row],[Divid.]]*12/Tabela1[[#This Row],[Preço atual]]</f>
        <v>0.08</v>
      </c>
      <c r="H133" s="16">
        <v>169</v>
      </c>
      <c r="I133" s="16">
        <v>2310.56</v>
      </c>
      <c r="J133" s="15">
        <f>Tabela1[[#This Row],[Preço atual]]/Tabela1[[#This Row],[VP]]</f>
        <v>0.9088705768298595</v>
      </c>
      <c r="K133" s="14">
        <v>3.1E-2</v>
      </c>
      <c r="L133" s="14">
        <v>-5.0000000000000001E-3</v>
      </c>
      <c r="M133" s="13">
        <v>0.98</v>
      </c>
      <c r="N133" s="13">
        <v>806</v>
      </c>
      <c r="O133" s="13">
        <v>2819</v>
      </c>
      <c r="P133" s="13">
        <v>249</v>
      </c>
      <c r="Q133" s="30">
        <f>Tabela1[[#This Row],[Divid.]]</f>
        <v>14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133" s="17">
        <f>Tabela1[[#This Row],[Preço Calculado]]/Tabela1[[#This Row],[Preço atual]]-1</f>
        <v>-0.40959409594095941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54.6</v>
      </c>
      <c r="F134" s="16">
        <v>0.46</v>
      </c>
      <c r="G134" s="14">
        <f>Tabela1[[#This Row],[Divid.]]*12/Tabela1[[#This Row],[Preço atual]]</f>
        <v>0.1010989010989011</v>
      </c>
      <c r="H134" s="16">
        <v>0.61</v>
      </c>
      <c r="I134" s="16">
        <v>117.34</v>
      </c>
      <c r="J134" s="15">
        <f>Tabela1[[#This Row],[Preço atual]]/Tabela1[[#This Row],[VP]]</f>
        <v>0.4653144707687063</v>
      </c>
      <c r="K134" s="14">
        <v>0.38600000000000001</v>
      </c>
      <c r="L134" s="14">
        <v>0</v>
      </c>
      <c r="M134" s="13">
        <v>1.7</v>
      </c>
      <c r="N134" s="13">
        <v>260</v>
      </c>
      <c r="O134" s="13">
        <v>1637</v>
      </c>
      <c r="P134" s="13">
        <v>163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-0.25388264871659705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214.99</v>
      </c>
      <c r="F136" s="16">
        <v>0.65</v>
      </c>
      <c r="G136" s="25">
        <f>Tabela1[[#This Row],[Divid.]]*12/Tabela1[[#This Row],[Preço atual]]</f>
        <v>3.6280757244523003E-2</v>
      </c>
      <c r="H136" s="16">
        <v>15.92</v>
      </c>
      <c r="I136" s="16">
        <v>340.71</v>
      </c>
      <c r="J136" s="15">
        <f>Tabela1[[#This Row],[Preço atual]]/Tabela1[[#This Row],[VP]]</f>
        <v>0.63100584074432808</v>
      </c>
      <c r="K136" s="14">
        <v>0.41199999999999998</v>
      </c>
      <c r="L136" s="14">
        <v>0</v>
      </c>
      <c r="M136" s="13">
        <v>4.71</v>
      </c>
      <c r="N136" s="13">
        <v>871</v>
      </c>
      <c r="O136" s="13">
        <v>4428</v>
      </c>
      <c r="P136" s="13">
        <v>347</v>
      </c>
      <c r="Q136" s="30">
        <f>Tabela1[[#This Row],[Divid.]]</f>
        <v>0.65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36" s="17">
        <f>Tabela1[[#This Row],[Preço Calculado]]/Tabela1[[#This Row],[Preço atual]]-1</f>
        <v>-0.73224533398876024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90</v>
      </c>
      <c r="F137" s="16">
        <v>0.5</v>
      </c>
      <c r="G137" s="14">
        <f>Tabela1[[#This Row],[Divid.]]*12/Tabela1[[#This Row],[Preço atual]]</f>
        <v>6.6666666666666666E-2</v>
      </c>
      <c r="H137" s="16">
        <v>4.6100000000000003</v>
      </c>
      <c r="I137" s="16">
        <v>172.53</v>
      </c>
      <c r="J137" s="15">
        <f>Tabela1[[#This Row],[Preço atual]]/Tabela1[[#This Row],[VP]]</f>
        <v>0.52164840897235265</v>
      </c>
      <c r="K137" s="14">
        <v>6.4000000000000001E-2</v>
      </c>
      <c r="L137" s="14">
        <v>0</v>
      </c>
      <c r="M137" s="13">
        <v>0.27</v>
      </c>
      <c r="N137" s="13">
        <v>68</v>
      </c>
      <c r="O137" s="13">
        <v>15711</v>
      </c>
      <c r="P137" s="13">
        <v>1088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-0.50799507995079951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16.53</v>
      </c>
      <c r="J138" s="15">
        <f>Tabela1[[#This Row],[Preço atual]]/Tabela1[[#This Row],[VP]]</f>
        <v>0</v>
      </c>
      <c r="K138" s="14"/>
      <c r="L138" s="14"/>
      <c r="M138" s="13">
        <v>100.67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172.02099999999999</v>
      </c>
      <c r="I139" s="16">
        <v>2847.85</v>
      </c>
      <c r="J139" s="15">
        <f>Tabela1[[#This Row],[Preço atual]]/Tabela1[[#This Row],[VP]]</f>
        <v>1.0186245764348543</v>
      </c>
      <c r="K139" s="14">
        <v>0.35199999999999998</v>
      </c>
      <c r="L139" s="14">
        <v>5.8999999999999997E-2</v>
      </c>
      <c r="M139" s="13">
        <v>1.69</v>
      </c>
      <c r="N139" s="13">
        <v>114</v>
      </c>
      <c r="O139" s="13">
        <v>1597</v>
      </c>
      <c r="P139" s="13">
        <v>44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77.03</v>
      </c>
      <c r="F141" s="16">
        <v>0.55000000000000004</v>
      </c>
      <c r="G141" s="14">
        <f>Tabela1[[#This Row],[Divid.]]*12/Tabela1[[#This Row],[Preço atual]]</f>
        <v>8.5680903544073747E-2</v>
      </c>
      <c r="H141" s="16">
        <v>11.56</v>
      </c>
      <c r="I141" s="16">
        <v>191.41</v>
      </c>
      <c r="J141" s="15">
        <f>Tabela1[[#This Row],[Preço atual]]/Tabela1[[#This Row],[VP]]</f>
        <v>0.40243456454730686</v>
      </c>
      <c r="K141" s="14">
        <v>9.5000000000000001E-2</v>
      </c>
      <c r="L141" s="14">
        <v>0.16400000000000001</v>
      </c>
      <c r="M141" s="13">
        <v>1.5</v>
      </c>
      <c r="N141" s="13">
        <v>4227</v>
      </c>
      <c r="O141" s="13">
        <v>3760</v>
      </c>
      <c r="P141" s="13">
        <v>927</v>
      </c>
      <c r="Q141" s="30">
        <f>Tabela1[[#This Row],[Divid.]]</f>
        <v>0.55000000000000004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1" s="17">
        <f>Tabela1[[#This Row],[Preço Calculado]]/Tabela1[[#This Row],[Preço atual]]-1</f>
        <v>-0.36766860853082117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1.0149999999999999</v>
      </c>
      <c r="I142" s="16">
        <v>9.4700000000000006</v>
      </c>
      <c r="J142" s="15">
        <f>Tabela1[[#This Row],[Preço atual]]/Tabela1[[#This Row],[VP]]</f>
        <v>0.95881731784582891</v>
      </c>
      <c r="K142" s="14">
        <v>0</v>
      </c>
      <c r="L142" s="14">
        <v>0</v>
      </c>
      <c r="M142" s="13">
        <v>1.06</v>
      </c>
      <c r="N142" s="13">
        <v>183094</v>
      </c>
      <c r="O142" s="13">
        <v>306</v>
      </c>
      <c r="P142" s="13">
        <v>39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9.0500000000000007</v>
      </c>
      <c r="F143" s="16">
        <v>0.09</v>
      </c>
      <c r="G143" s="14">
        <f>Tabela1[[#This Row],[Divid.]]*12/Tabela1[[#This Row],[Preço atual]]</f>
        <v>0.11933701657458563</v>
      </c>
      <c r="H143" s="16">
        <v>1.1499999999999999</v>
      </c>
      <c r="I143" s="16">
        <v>9.7100000000000009</v>
      </c>
      <c r="J143" s="15">
        <f>Tabela1[[#This Row],[Preço atual]]/Tabela1[[#This Row],[VP]]</f>
        <v>0.9320288362512873</v>
      </c>
      <c r="K143" s="14"/>
      <c r="L143" s="14"/>
      <c r="M143" s="13">
        <v>5.42</v>
      </c>
      <c r="N143" s="13">
        <v>24098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-0.1192840105196632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75.28</v>
      </c>
      <c r="F145" s="16">
        <v>0.9</v>
      </c>
      <c r="G145" s="25">
        <f>Tabela1[[#This Row],[Divid.]]*12/Tabela1[[#This Row],[Preço atual]]</f>
        <v>0.1434643995749203</v>
      </c>
      <c r="H145" s="16">
        <v>11.35</v>
      </c>
      <c r="I145" s="16">
        <v>94.13</v>
      </c>
      <c r="J145" s="15">
        <f>Tabela1[[#This Row],[Preço atual]]/Tabela1[[#This Row],[VP]]</f>
        <v>0.79974503346435788</v>
      </c>
      <c r="K145" s="14"/>
      <c r="L145" s="14"/>
      <c r="M145" s="13">
        <v>2.2599999999999998</v>
      </c>
      <c r="N145" s="13">
        <v>4729</v>
      </c>
      <c r="O145" s="13"/>
      <c r="P145" s="13"/>
      <c r="Q145" s="30">
        <f>Tabela1[[#This Row],[Divid.]]</f>
        <v>0.9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5" s="17">
        <f>Tabela1[[#This Row],[Preço Calculado]]/Tabela1[[#This Row],[Preço atual]]-1</f>
        <v>5.8777856641478055E-2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256.96550000000002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10.86</v>
      </c>
      <c r="F147" s="16">
        <v>0.09</v>
      </c>
      <c r="G147" s="25">
        <f>Tabela1[[#This Row],[Divid.]]*12/Tabela1[[#This Row],[Preço atual]]</f>
        <v>9.9447513812154706E-2</v>
      </c>
      <c r="H147" s="16">
        <v>1.115</v>
      </c>
      <c r="I147" s="16">
        <v>11.24</v>
      </c>
      <c r="J147" s="15">
        <f>Tabela1[[#This Row],[Preço atual]]/Tabela1[[#This Row],[VP]]</f>
        <v>0.96619217081850528</v>
      </c>
      <c r="K147" s="14">
        <v>0</v>
      </c>
      <c r="L147" s="14">
        <v>0</v>
      </c>
      <c r="M147" s="13">
        <v>4</v>
      </c>
      <c r="N147" s="13">
        <v>118547</v>
      </c>
      <c r="O147" s="13">
        <v>1036</v>
      </c>
      <c r="P147" s="13">
        <v>108</v>
      </c>
      <c r="Q147" s="30">
        <f>Tabela1[[#This Row],[Divid.]]</f>
        <v>0.09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7" s="17">
        <f>Tabela1[[#This Row],[Preço Calculado]]/Tabela1[[#This Row],[Preço atual]]-1</f>
        <v>-0.26607000876638598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7.73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13.76</v>
      </c>
      <c r="J150" s="15">
        <f>Tabela1[[#This Row],[Preço atual]]/Tabela1[[#This Row],[VP]]</f>
        <v>0.56177325581395354</v>
      </c>
      <c r="K150" s="14">
        <v>9.9000000000000005E-2</v>
      </c>
      <c r="L150" s="14">
        <v>0.06</v>
      </c>
      <c r="M150" s="13">
        <v>1.41</v>
      </c>
      <c r="N150" s="13">
        <v>7805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0.84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84.8</v>
      </c>
      <c r="F152" s="16">
        <v>0.79</v>
      </c>
      <c r="G152" s="14">
        <f>Tabela1[[#This Row],[Divid.]]*12/Tabela1[[#This Row],[Preço atual]]</f>
        <v>0.11179245283018868</v>
      </c>
      <c r="H152" s="16">
        <v>9.48</v>
      </c>
      <c r="I152" s="16">
        <v>101.25</v>
      </c>
      <c r="J152" s="15">
        <f>Tabela1[[#This Row],[Preço atual]]/Tabela1[[#This Row],[VP]]</f>
        <v>0.83753086419753087</v>
      </c>
      <c r="K152" s="14">
        <v>0</v>
      </c>
      <c r="L152" s="14">
        <v>0</v>
      </c>
      <c r="M152" s="13">
        <v>1.43</v>
      </c>
      <c r="N152" s="13">
        <v>41437</v>
      </c>
      <c r="O152" s="13">
        <v>11248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-0.17496344774768502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4.9000000000000004</v>
      </c>
      <c r="I153" s="16">
        <v>110.54</v>
      </c>
      <c r="J153" s="15">
        <f>Tabela1[[#This Row],[Preço atual]]/Tabela1[[#This Row],[VP]]</f>
        <v>0.97702189252759175</v>
      </c>
      <c r="K153" s="14"/>
      <c r="L153" s="14"/>
      <c r="M153" s="13">
        <v>4.91</v>
      </c>
      <c r="N153" s="13">
        <v>1</v>
      </c>
      <c r="O153" s="13">
        <v>21616</v>
      </c>
      <c r="P153" s="13">
        <v>3200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60.79</v>
      </c>
      <c r="F155" s="16">
        <v>0.78</v>
      </c>
      <c r="G155" s="14">
        <f>Tabela1[[#This Row],[Divid.]]*12/Tabela1[[#This Row],[Preço atual]]</f>
        <v>0.15397269287711793</v>
      </c>
      <c r="H155" s="16">
        <v>6.4154999999999998</v>
      </c>
      <c r="I155" s="16">
        <v>95.56</v>
      </c>
      <c r="J155" s="15">
        <f>Tabela1[[#This Row],[Preço atual]]/Tabela1[[#This Row],[VP]]</f>
        <v>0.63614483047300119</v>
      </c>
      <c r="K155" s="14"/>
      <c r="L155" s="14"/>
      <c r="M155" s="13">
        <v>1.87</v>
      </c>
      <c r="N155" s="13">
        <v>6442</v>
      </c>
      <c r="O155" s="13">
        <v>9253</v>
      </c>
      <c r="P155" s="13">
        <v>905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0.13632983673149779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33.51</v>
      </c>
      <c r="F156" s="16">
        <v>0.12</v>
      </c>
      <c r="G156" s="14">
        <f>Tabela1[[#This Row],[Divid.]]*12/Tabela1[[#This Row],[Preço atual]]</f>
        <v>4.2972247090420773E-2</v>
      </c>
      <c r="H156" s="16">
        <v>3.1</v>
      </c>
      <c r="I156" s="16">
        <v>78.7</v>
      </c>
      <c r="J156" s="15">
        <f>Tabela1[[#This Row],[Preço atual]]/Tabela1[[#This Row],[VP]]</f>
        <v>0.42579415501905971</v>
      </c>
      <c r="K156" s="14">
        <v>0.214</v>
      </c>
      <c r="L156" s="14">
        <v>0</v>
      </c>
      <c r="M156" s="13">
        <v>0.93</v>
      </c>
      <c r="N156" s="13">
        <v>292</v>
      </c>
      <c r="O156" s="13">
        <v>8572</v>
      </c>
      <c r="P156" s="13">
        <v>1283</v>
      </c>
      <c r="Q156" s="30">
        <f>Tabela1[[#This Row],[Divid.]]</f>
        <v>0.12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56" s="17">
        <f>Tabela1[[#This Row],[Preço Calculado]]/Tabela1[[#This Row],[Preço atual]]-1</f>
        <v>-0.6828616450891456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88.3</v>
      </c>
      <c r="F157" s="16">
        <v>1.05</v>
      </c>
      <c r="G157" s="14">
        <f>Tabela1[[#This Row],[Divid.]]*12/Tabela1[[#This Row],[Preço atual]]</f>
        <v>0.14269535673839187</v>
      </c>
      <c r="H157" s="16">
        <v>12.71</v>
      </c>
      <c r="I157" s="16">
        <v>97.24</v>
      </c>
      <c r="J157" s="15">
        <f>Tabela1[[#This Row],[Preço atual]]/Tabela1[[#This Row],[VP]]</f>
        <v>0.90806252570958457</v>
      </c>
      <c r="K157" s="14"/>
      <c r="L157" s="14"/>
      <c r="M157" s="13">
        <v>4.99</v>
      </c>
      <c r="N157" s="13">
        <v>72881</v>
      </c>
      <c r="O157" s="13"/>
      <c r="P157" s="13"/>
      <c r="Q157" s="30">
        <f>Tabela1[[#This Row],[Divid.]]</f>
        <v>1.05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57" s="17">
        <f>Tabela1[[#This Row],[Preço Calculado]]/Tabela1[[#This Row],[Preço atual]]-1</f>
        <v>5.3102263751969581E-2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131.13</v>
      </c>
      <c r="F158" s="16">
        <v>0.47820000000000001</v>
      </c>
      <c r="G158" s="25">
        <f>Tabela1[[#This Row],[Divid.]]*12/Tabela1[[#This Row],[Preço atual]]</f>
        <v>4.3761153054221007E-2</v>
      </c>
      <c r="H158" s="16">
        <v>7.1345000000000001</v>
      </c>
      <c r="I158" s="16">
        <v>115.84</v>
      </c>
      <c r="J158" s="15">
        <f>Tabela1[[#This Row],[Preço atual]]/Tabela1[[#This Row],[VP]]</f>
        <v>1.1319924033149171</v>
      </c>
      <c r="K158" s="14">
        <v>0</v>
      </c>
      <c r="L158" s="14">
        <v>0</v>
      </c>
      <c r="M158" s="13">
        <v>10.220000000000001</v>
      </c>
      <c r="N158" s="13">
        <v>76</v>
      </c>
      <c r="O158" s="13">
        <v>4623</v>
      </c>
      <c r="P158" s="13">
        <v>266</v>
      </c>
      <c r="Q158" s="30">
        <f>Tabela1[[#This Row],[Divid.]]</f>
        <v>0.47820000000000001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42.349815498154982</v>
      </c>
      <c r="T158" s="17">
        <f>Tabela1[[#This Row],[Preço Calculado]]/Tabela1[[#This Row],[Preço atual]]-1</f>
        <v>-0.67703946085445754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89.91</v>
      </c>
      <c r="F159" s="16">
        <v>0.5</v>
      </c>
      <c r="G159" s="14">
        <f>Tabela1[[#This Row],[Divid.]]*12/Tabela1[[#This Row],[Preço atual]]</f>
        <v>6.6733400066733409E-2</v>
      </c>
      <c r="H159" s="16">
        <v>5.7526000000000002</v>
      </c>
      <c r="I159" s="16">
        <v>112.21</v>
      </c>
      <c r="J159" s="15">
        <f>Tabela1[[#This Row],[Preço atual]]/Tabela1[[#This Row],[VP]]</f>
        <v>0.8012654843596827</v>
      </c>
      <c r="K159" s="14">
        <v>2.8000000000000001E-2</v>
      </c>
      <c r="L159" s="14">
        <v>0</v>
      </c>
      <c r="M159" s="13">
        <v>4.3600000000000003</v>
      </c>
      <c r="N159" s="13">
        <v>875</v>
      </c>
      <c r="O159" s="13">
        <v>8343</v>
      </c>
      <c r="P159" s="13">
        <v>703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-0.5075025825333328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70.11</v>
      </c>
      <c r="F161" s="16">
        <v>0.7</v>
      </c>
      <c r="G161" s="14">
        <f>Tabela1[[#This Row],[Divid.]]*12/Tabela1[[#This Row],[Preço atual]]</f>
        <v>0.11981172443303378</v>
      </c>
      <c r="H161" s="16">
        <v>8.68</v>
      </c>
      <c r="I161" s="16">
        <v>97.61</v>
      </c>
      <c r="J161" s="15">
        <f>Tabela1[[#This Row],[Preço atual]]/Tabela1[[#This Row],[VP]]</f>
        <v>0.71826657104804836</v>
      </c>
      <c r="K161" s="14"/>
      <c r="L161" s="14"/>
      <c r="M161" s="13">
        <v>11.02</v>
      </c>
      <c r="N161" s="13">
        <v>923</v>
      </c>
      <c r="O161" s="13"/>
      <c r="P161" s="13"/>
      <c r="Q161" s="30">
        <f>Tabela1[[#This Row],[Divid.]]</f>
        <v>0.7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61" s="17">
        <f>Tabela1[[#This Row],[Preço Calculado]]/Tabela1[[#This Row],[Preço atual]]-1</f>
        <v>-0.11578063149052564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284.52999999999997</v>
      </c>
      <c r="F163" s="16">
        <v>2.4</v>
      </c>
      <c r="G163" s="14">
        <f>Tabela1[[#This Row],[Divid.]]*12/Tabela1[[#This Row],[Preço atual]]</f>
        <v>0.1012195550557059</v>
      </c>
      <c r="H163" s="16">
        <v>32.549300000000002</v>
      </c>
      <c r="I163" s="16">
        <v>321.22000000000003</v>
      </c>
      <c r="J163" s="15">
        <f>Tabela1[[#This Row],[Preço atual]]/Tabela1[[#This Row],[VP]]</f>
        <v>0.88577921673619309</v>
      </c>
      <c r="K163" s="14">
        <v>0</v>
      </c>
      <c r="L163" s="14">
        <v>0</v>
      </c>
      <c r="M163" s="13">
        <v>2.0299999999999998</v>
      </c>
      <c r="N163" s="13">
        <v>3218</v>
      </c>
      <c r="O163" s="13">
        <v>10234</v>
      </c>
      <c r="P163" s="13">
        <v>1257</v>
      </c>
      <c r="Q163" s="30">
        <f>Tabela1[[#This Row],[Divid.]]</f>
        <v>2.4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163" s="17">
        <f>Tabela1[[#This Row],[Preço Calculado]]/Tabela1[[#This Row],[Preço atual]]-1</f>
        <v>-0.25299221361102664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53.84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101.01</v>
      </c>
      <c r="J164" s="15">
        <f>Tabela1[[#This Row],[Preço atual]]/Tabela1[[#This Row],[VP]]</f>
        <v>0.53301653301653307</v>
      </c>
      <c r="K164" s="14"/>
      <c r="L164" s="14"/>
      <c r="M164" s="13">
        <v>0.06</v>
      </c>
      <c r="N164" s="13">
        <v>64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28.97</v>
      </c>
      <c r="F165" s="16">
        <v>0.32</v>
      </c>
      <c r="G165" s="25">
        <f>Tabela1[[#This Row],[Divid.]]*12/Tabela1[[#This Row],[Preço atual]]</f>
        <v>0.13255091473938557</v>
      </c>
      <c r="H165" s="16">
        <v>4.2184999999999997</v>
      </c>
      <c r="I165" s="16">
        <v>113.65</v>
      </c>
      <c r="J165" s="15">
        <f>Tabela1[[#This Row],[Preço atual]]/Tabela1[[#This Row],[VP]]</f>
        <v>0.25490541135063788</v>
      </c>
      <c r="K165" s="14"/>
      <c r="L165" s="14"/>
      <c r="M165" s="13">
        <v>0.62</v>
      </c>
      <c r="N165" s="13">
        <v>170629</v>
      </c>
      <c r="O165" s="13"/>
      <c r="P165" s="13"/>
      <c r="Q165" s="30">
        <f>Tabela1[[#This Row],[Divid.]]</f>
        <v>0.32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165" s="17">
        <f>Tabela1[[#This Row],[Preço Calculado]]/Tabela1[[#This Row],[Preço atual]]-1</f>
        <v>-2.1764466868003263E-2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110</v>
      </c>
      <c r="F166" s="16">
        <v>5.65</v>
      </c>
      <c r="G166" s="25">
        <f>Tabela1[[#This Row],[Divid.]]*12/Tabela1[[#This Row],[Preço atual]]</f>
        <v>0.61636363636363645</v>
      </c>
      <c r="H166" s="16">
        <v>13.47</v>
      </c>
      <c r="I166" s="16">
        <v>93.4</v>
      </c>
      <c r="J166" s="15">
        <f>Tabela1[[#This Row],[Preço atual]]/Tabela1[[#This Row],[VP]]</f>
        <v>1.1777301927194861</v>
      </c>
      <c r="K166" s="14"/>
      <c r="L166" s="14"/>
      <c r="M166" s="13">
        <v>13.67</v>
      </c>
      <c r="N166" s="13">
        <v>79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3.5488091244548814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96.91</v>
      </c>
      <c r="J167" s="15">
        <f>Tabela1[[#This Row],[Preço atual]]/Tabela1[[#This Row],[VP]]</f>
        <v>1.1866680425136724</v>
      </c>
      <c r="K167" s="14"/>
      <c r="L167" s="14"/>
      <c r="M167" s="13">
        <v>0.51</v>
      </c>
      <c r="N167" s="13">
        <v>113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71.599999999999994</v>
      </c>
      <c r="F168" s="16">
        <v>0.63</v>
      </c>
      <c r="G168" s="25">
        <f>Tabela1[[#This Row],[Divid.]]*12/Tabela1[[#This Row],[Preço atual]]</f>
        <v>0.10558659217877096</v>
      </c>
      <c r="H168" s="16">
        <v>7.56</v>
      </c>
      <c r="I168" s="16">
        <v>78.010000000000005</v>
      </c>
      <c r="J168" s="15">
        <f>Tabela1[[#This Row],[Preço atual]]/Tabela1[[#This Row],[VP]]</f>
        <v>0.9178310473016279</v>
      </c>
      <c r="K168" s="14"/>
      <c r="L168" s="14"/>
      <c r="M168" s="13">
        <v>2.5299999999999998</v>
      </c>
      <c r="N168" s="13">
        <v>76858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-0.22076315735224383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211.6</v>
      </c>
      <c r="F169" s="16">
        <v>1.75</v>
      </c>
      <c r="G169" s="25">
        <f>Tabela1[[#This Row],[Divid.]]*12/Tabela1[[#This Row],[Preço atual]]</f>
        <v>9.9243856332703217E-2</v>
      </c>
      <c r="H169" s="16">
        <v>21.75</v>
      </c>
      <c r="I169" s="16">
        <v>228.21</v>
      </c>
      <c r="J169" s="15">
        <f>Tabela1[[#This Row],[Preço atual]]/Tabela1[[#This Row],[VP]]</f>
        <v>0.92721616055387579</v>
      </c>
      <c r="K169" s="14">
        <v>5.7000000000000002E-2</v>
      </c>
      <c r="L169" s="14">
        <v>2.1999999999999999E-2</v>
      </c>
      <c r="M169" s="13">
        <v>1.38</v>
      </c>
      <c r="N169" s="13">
        <v>120405</v>
      </c>
      <c r="O169" s="13">
        <v>5032</v>
      </c>
      <c r="P169" s="13">
        <v>341</v>
      </c>
      <c r="Q169" s="30">
        <f>Tabela1[[#This Row],[Divid.]]</f>
        <v>1.75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69" s="17">
        <f>Tabela1[[#This Row],[Preço Calculado]]/Tabela1[[#This Row],[Preço atual]]-1</f>
        <v>-0.26757301599481031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103.5</v>
      </c>
      <c r="F170" s="16">
        <v>0.95</v>
      </c>
      <c r="G170" s="25">
        <f>Tabela1[[#This Row],[Divid.]]*12/Tabela1[[#This Row],[Preço atual]]</f>
        <v>0.11014492753623187</v>
      </c>
      <c r="H170" s="16">
        <v>12.25</v>
      </c>
      <c r="I170" s="16">
        <v>100.44</v>
      </c>
      <c r="J170" s="15">
        <f>Tabela1[[#This Row],[Preço atual]]/Tabela1[[#This Row],[VP]]</f>
        <v>1.0304659498207887</v>
      </c>
      <c r="K170" s="14"/>
      <c r="L170" s="14"/>
      <c r="M170" s="13">
        <v>2.34</v>
      </c>
      <c r="N170" s="13">
        <v>103826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-0.18712230600566893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83.3</v>
      </c>
      <c r="F171" s="16">
        <v>0.7</v>
      </c>
      <c r="G171" s="25">
        <f>Tabela1[[#This Row],[Divid.]]*12/Tabela1[[#This Row],[Preço atual]]</f>
        <v>0.10084033613445377</v>
      </c>
      <c r="H171" s="16">
        <v>8.3000000000000007</v>
      </c>
      <c r="I171" s="16">
        <v>91.65</v>
      </c>
      <c r="J171" s="15">
        <f>Tabela1[[#This Row],[Preço atual]]/Tabela1[[#This Row],[VP]]</f>
        <v>0.90889252591380243</v>
      </c>
      <c r="K171" s="14"/>
      <c r="L171" s="14"/>
      <c r="M171" s="13">
        <v>4.41</v>
      </c>
      <c r="N171" s="13">
        <v>16154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-0.25579087723650362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83.5</v>
      </c>
      <c r="F172" s="16">
        <v>1.01</v>
      </c>
      <c r="G172" s="14">
        <f>Tabela1[[#This Row],[Divid.]]*12/Tabela1[[#This Row],[Preço atual]]</f>
        <v>0.14514970059880242</v>
      </c>
      <c r="H172" s="16">
        <v>11.555199999999999</v>
      </c>
      <c r="I172" s="16">
        <v>117.24</v>
      </c>
      <c r="J172" s="15">
        <f>Tabela1[[#This Row],[Preço atual]]/Tabela1[[#This Row],[VP]]</f>
        <v>0.71221426134425114</v>
      </c>
      <c r="K172" s="14"/>
      <c r="L172" s="14"/>
      <c r="M172" s="13">
        <v>16</v>
      </c>
      <c r="N172" s="13">
        <v>373</v>
      </c>
      <c r="O172" s="13">
        <v>0</v>
      </c>
      <c r="P172" s="13">
        <v>0</v>
      </c>
      <c r="Q172" s="30">
        <f>Tabela1[[#This Row],[Divid.]]</f>
        <v>1.01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172" s="17">
        <f>Tabela1[[#This Row],[Preço Calculado]]/Tabela1[[#This Row],[Preço atual]]-1</f>
        <v>7.1215502574187406E-2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344.37</v>
      </c>
      <c r="J173" s="15">
        <f>Tabela1[[#This Row],[Preço atual]]/Tabela1[[#This Row],[VP]]</f>
        <v>0.55547811946452941</v>
      </c>
      <c r="K173" s="14"/>
      <c r="L173" s="14"/>
      <c r="M173" s="13">
        <v>0.39</v>
      </c>
      <c r="N173" s="13">
        <v>18575</v>
      </c>
      <c r="O173" s="13">
        <v>26299</v>
      </c>
      <c r="P173" s="13">
        <v>2728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159.49</v>
      </c>
      <c r="F174" s="16">
        <v>1.1000000000000001</v>
      </c>
      <c r="G174" s="14">
        <f>Tabela1[[#This Row],[Divid.]]*12/Tabela1[[#This Row],[Preço atual]]</f>
        <v>8.2763809643237818E-2</v>
      </c>
      <c r="H174" s="16">
        <v>13.6</v>
      </c>
      <c r="I174" s="16">
        <v>158.22999999999999</v>
      </c>
      <c r="J174" s="15">
        <f>Tabela1[[#This Row],[Preço atual]]/Tabela1[[#This Row],[VP]]</f>
        <v>1.0079630917019531</v>
      </c>
      <c r="K174" s="14">
        <v>9.1999999999999998E-2</v>
      </c>
      <c r="L174" s="14">
        <v>0</v>
      </c>
      <c r="M174" s="13">
        <v>3.3</v>
      </c>
      <c r="N174" s="13">
        <v>472316</v>
      </c>
      <c r="O174" s="13">
        <v>3188</v>
      </c>
      <c r="P174" s="13">
        <v>209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-0.38919697680267296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308</v>
      </c>
      <c r="F175" s="16">
        <v>1.7</v>
      </c>
      <c r="G175" s="14">
        <f>Tabela1[[#This Row],[Divid.]]*12/Tabela1[[#This Row],[Preço atual]]</f>
        <v>6.6233766233766228E-2</v>
      </c>
      <c r="H175" s="16">
        <v>18.5</v>
      </c>
      <c r="I175" s="16">
        <v>344.37</v>
      </c>
      <c r="J175" s="15">
        <f>Tabela1[[#This Row],[Preço atual]]/Tabela1[[#This Row],[VP]]</f>
        <v>0.89438685135174378</v>
      </c>
      <c r="K175" s="14">
        <v>3.4000000000000002E-2</v>
      </c>
      <c r="L175" s="14">
        <v>6.9999999999999993E-3</v>
      </c>
      <c r="M175" s="13">
        <v>0.39</v>
      </c>
      <c r="N175" s="13">
        <v>18575</v>
      </c>
      <c r="O175" s="13">
        <v>42345</v>
      </c>
      <c r="P175" s="13">
        <v>2728</v>
      </c>
      <c r="Q175" s="30">
        <f>Tabela1[[#This Row],[Divid.]]</f>
        <v>1.7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75" s="17">
        <f>Tabela1[[#This Row],[Preço Calculado]]/Tabela1[[#This Row],[Preço atual]]-1</f>
        <v>-0.51118991709397621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113.86</v>
      </c>
      <c r="F176" s="16">
        <v>0.78</v>
      </c>
      <c r="G176" s="25">
        <f>Tabela1[[#This Row],[Divid.]]*12/Tabela1[[#This Row],[Preço atual]]</f>
        <v>8.2206218162655886E-2</v>
      </c>
      <c r="H176" s="16">
        <v>10.4</v>
      </c>
      <c r="I176" s="16">
        <v>153.13999999999999</v>
      </c>
      <c r="J176" s="15">
        <f>Tabela1[[#This Row],[Preço atual]]/Tabela1[[#This Row],[VP]]</f>
        <v>0.74350267728875541</v>
      </c>
      <c r="K176" s="14">
        <v>0.26300000000000001</v>
      </c>
      <c r="L176" s="14">
        <v>3.0000000000000001E-3</v>
      </c>
      <c r="M176" s="13">
        <v>1.86</v>
      </c>
      <c r="N176" s="13">
        <v>152091</v>
      </c>
      <c r="O176" s="13">
        <v>7084</v>
      </c>
      <c r="P176" s="13">
        <v>677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-0.39331204308003032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127.1</v>
      </c>
      <c r="F178" s="16">
        <v>0.85</v>
      </c>
      <c r="G178" s="14">
        <f>Tabela1[[#This Row],[Divid.]]*12/Tabela1[[#This Row],[Preço atual]]</f>
        <v>8.0251770259638075E-2</v>
      </c>
      <c r="H178" s="16">
        <v>12.2</v>
      </c>
      <c r="I178" s="16">
        <v>126.07</v>
      </c>
      <c r="J178" s="15">
        <f>Tabela1[[#This Row],[Preço atual]]/Tabela1[[#This Row],[VP]]</f>
        <v>1.0081700642500198</v>
      </c>
      <c r="K178" s="14">
        <v>0.01</v>
      </c>
      <c r="L178" s="14">
        <v>0</v>
      </c>
      <c r="M178" s="13">
        <v>0.96</v>
      </c>
      <c r="N178" s="13">
        <v>203793</v>
      </c>
      <c r="O178" s="13">
        <v>4536</v>
      </c>
      <c r="P178" s="13">
        <v>421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-0.40773601284399941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78.5</v>
      </c>
      <c r="F179" s="16">
        <v>0.46</v>
      </c>
      <c r="G179" s="14">
        <f>Tabela1[[#This Row],[Divid.]]*12/Tabela1[[#This Row],[Preço atual]]</f>
        <v>7.0318471337579624E-2</v>
      </c>
      <c r="H179" s="16">
        <v>6.85</v>
      </c>
      <c r="I179" s="16">
        <v>116.34</v>
      </c>
      <c r="J179" s="15">
        <f>Tabela1[[#This Row],[Preço atual]]/Tabela1[[#This Row],[VP]]</f>
        <v>0.67474643286917657</v>
      </c>
      <c r="K179" s="14">
        <v>0.13400000000000001</v>
      </c>
      <c r="L179" s="14">
        <v>0</v>
      </c>
      <c r="M179" s="13">
        <v>1.96</v>
      </c>
      <c r="N179" s="13">
        <v>4070</v>
      </c>
      <c r="O179" s="13">
        <v>1535</v>
      </c>
      <c r="P179" s="13">
        <v>193</v>
      </c>
      <c r="Q179" s="30">
        <f>Tabela1[[#This Row],[Divid.]]</f>
        <v>0.46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79" s="17">
        <f>Tabela1[[#This Row],[Preço Calculado]]/Tabela1[[#This Row],[Preço atual]]-1</f>
        <v>-0.48104449197358212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29.3</v>
      </c>
      <c r="F181" s="16">
        <v>0.25</v>
      </c>
      <c r="G181" s="25">
        <f>Tabela1[[#This Row],[Divid.]]*12/Tabela1[[#This Row],[Preço atual]]</f>
        <v>0.10238907849829351</v>
      </c>
      <c r="H181" s="16">
        <v>1.39</v>
      </c>
      <c r="I181" s="16">
        <v>69.69</v>
      </c>
      <c r="J181" s="15">
        <f>Tabela1[[#This Row],[Preço atual]]/Tabela1[[#This Row],[VP]]</f>
        <v>0.42043334768259438</v>
      </c>
      <c r="K181" s="14"/>
      <c r="L181" s="14"/>
      <c r="M181" s="13">
        <v>0.09</v>
      </c>
      <c r="N181" s="13">
        <v>5864</v>
      </c>
      <c r="O181" s="13">
        <v>2609</v>
      </c>
      <c r="P181" s="13">
        <v>509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-0.24436104429303684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98.25</v>
      </c>
      <c r="F182" s="16">
        <v>0.74429999999999996</v>
      </c>
      <c r="G182" s="25">
        <f>Tabela1[[#This Row],[Divid.]]*12/Tabela1[[#This Row],[Preço atual]]</f>
        <v>9.0906870229007633E-2</v>
      </c>
      <c r="H182" s="16">
        <v>9.5108999999999995</v>
      </c>
      <c r="I182" s="16">
        <v>92.18</v>
      </c>
      <c r="J182" s="15">
        <f>Tabela1[[#This Row],[Preço atual]]/Tabela1[[#This Row],[VP]]</f>
        <v>1.0658494250379691</v>
      </c>
      <c r="K182" s="14"/>
      <c r="L182" s="14"/>
      <c r="M182" s="13">
        <v>2.91</v>
      </c>
      <c r="N182" s="13">
        <v>1468</v>
      </c>
      <c r="O182" s="13">
        <v>0</v>
      </c>
      <c r="P182" s="13">
        <v>0</v>
      </c>
      <c r="Q182" s="30">
        <f>Tabela1[[#This Row],[Divid.]]</f>
        <v>0.74429999999999996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65.915867158671574</v>
      </c>
      <c r="T182" s="17">
        <f>Tabela1[[#This Row],[Preço Calculado]]/Tabela1[[#This Row],[Preço atual]]-1</f>
        <v>-0.32910058871581094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87.25</v>
      </c>
      <c r="F183" s="16">
        <v>0.53</v>
      </c>
      <c r="G183" s="14">
        <f>Tabela1[[#This Row],[Divid.]]*12/Tabela1[[#This Row],[Preço atual]]</f>
        <v>7.2893982808022922E-2</v>
      </c>
      <c r="H183" s="16">
        <v>6.83</v>
      </c>
      <c r="I183" s="16">
        <v>95.34</v>
      </c>
      <c r="J183" s="15">
        <f>Tabela1[[#This Row],[Preço atual]]/Tabela1[[#This Row],[VP]]</f>
        <v>0.91514579400041951</v>
      </c>
      <c r="K183" s="14">
        <v>1.7999999999999999E-2</v>
      </c>
      <c r="L183" s="14">
        <v>1.6E-2</v>
      </c>
      <c r="M183" s="13">
        <v>3.76</v>
      </c>
      <c r="N183" s="13">
        <v>429</v>
      </c>
      <c r="O183" s="13">
        <v>2087</v>
      </c>
      <c r="P183" s="13">
        <v>158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-0.4620370272470633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3.35</v>
      </c>
      <c r="F184" s="16">
        <v>6.8</v>
      </c>
      <c r="G184" s="14">
        <f>Tabela1[[#This Row],[Divid.]]*12/Tabela1[[#This Row],[Preço atual]]</f>
        <v>24.35820895522388</v>
      </c>
      <c r="H184" s="16">
        <v>0</v>
      </c>
      <c r="I184" s="16">
        <v>7.8</v>
      </c>
      <c r="J184" s="15">
        <f>Tabela1[[#This Row],[Preço atual]]/Tabela1[[#This Row],[VP]]</f>
        <v>0.42948717948717952</v>
      </c>
      <c r="K184" s="14"/>
      <c r="L184" s="14"/>
      <c r="M184" s="13">
        <v>28.43</v>
      </c>
      <c r="N184" s="13">
        <v>1118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178.76537974334965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8.34</v>
      </c>
      <c r="F185" s="16">
        <v>0.08</v>
      </c>
      <c r="G185" s="14">
        <f>Tabela1[[#This Row],[Divid.]]*12/Tabela1[[#This Row],[Preço atual]]</f>
        <v>0.11510791366906474</v>
      </c>
      <c r="H185" s="16">
        <v>1</v>
      </c>
      <c r="I185" s="16">
        <v>9.0399999999999991</v>
      </c>
      <c r="J185" s="15">
        <f>Tabela1[[#This Row],[Preço atual]]/Tabela1[[#This Row],[VP]]</f>
        <v>0.92256637168141598</v>
      </c>
      <c r="K185" s="14"/>
      <c r="L185" s="14"/>
      <c r="M185" s="13">
        <v>3.41</v>
      </c>
      <c r="N185" s="13">
        <v>2739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-0.15049510207332295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85.47</v>
      </c>
      <c r="F186" s="16">
        <v>1</v>
      </c>
      <c r="G186" s="25">
        <f>Tabela1[[#This Row],[Divid.]]*12/Tabela1[[#This Row],[Preço atual]]</f>
        <v>0.1404001404001404</v>
      </c>
      <c r="H186" s="16">
        <v>10.5</v>
      </c>
      <c r="I186" s="16">
        <v>90.23</v>
      </c>
      <c r="J186" s="15">
        <f>Tabela1[[#This Row],[Preço atual]]/Tabela1[[#This Row],[VP]]</f>
        <v>0.94724592707525213</v>
      </c>
      <c r="K186" s="14"/>
      <c r="L186" s="14"/>
      <c r="M186" s="13">
        <v>24.12</v>
      </c>
      <c r="N186" s="13">
        <v>11407</v>
      </c>
      <c r="O186" s="13"/>
      <c r="P186" s="13"/>
      <c r="Q186" s="30">
        <f>Tabela1[[#This Row],[Divid.]]</f>
        <v>1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86" s="17">
        <f>Tabela1[[#This Row],[Preço Calculado]]/Tabela1[[#This Row],[Preço atual]]-1</f>
        <v>3.616339778701394E-2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89.54</v>
      </c>
      <c r="F187" s="16">
        <v>0.74</v>
      </c>
      <c r="G187" s="25">
        <f>Tabela1[[#This Row],[Divid.]]*12/Tabela1[[#This Row],[Preço atual]]</f>
        <v>9.9173553719008253E-2</v>
      </c>
      <c r="H187" s="16">
        <v>8.85</v>
      </c>
      <c r="I187" s="16">
        <v>104.22</v>
      </c>
      <c r="J187" s="15">
        <f>Tabela1[[#This Row],[Preço atual]]/Tabela1[[#This Row],[VP]]</f>
        <v>0.85914411821147585</v>
      </c>
      <c r="K187" s="14">
        <v>0</v>
      </c>
      <c r="L187" s="14">
        <v>0</v>
      </c>
      <c r="M187" s="13">
        <v>3.86</v>
      </c>
      <c r="N187" s="13">
        <v>38344</v>
      </c>
      <c r="O187" s="13">
        <v>2678</v>
      </c>
      <c r="P187" s="13">
        <v>269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-0.26809185447226391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95.01</v>
      </c>
      <c r="F188" s="16">
        <v>0.8</v>
      </c>
      <c r="G188" s="25">
        <f>Tabela1[[#This Row],[Divid.]]*12/Tabela1[[#This Row],[Preço atual]]</f>
        <v>0.10104199557941271</v>
      </c>
      <c r="H188" s="16">
        <v>9.16</v>
      </c>
      <c r="I188" s="16">
        <v>95.79</v>
      </c>
      <c r="J188" s="15">
        <f>Tabela1[[#This Row],[Preço atual]]/Tabela1[[#This Row],[VP]]</f>
        <v>0.99185718759787034</v>
      </c>
      <c r="K188" s="14">
        <v>0.05</v>
      </c>
      <c r="L188" s="14">
        <v>4.2999999999999997E-2</v>
      </c>
      <c r="M188" s="13">
        <v>8.85</v>
      </c>
      <c r="N188" s="13">
        <v>196040</v>
      </c>
      <c r="O188" s="13">
        <v>9604</v>
      </c>
      <c r="P188" s="13">
        <v>899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-0.25430261565009082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108.99</v>
      </c>
      <c r="F189" s="16">
        <v>0.73</v>
      </c>
      <c r="G189" s="25">
        <f>Tabela1[[#This Row],[Divid.]]*12/Tabela1[[#This Row],[Preço atual]]</f>
        <v>8.0374346270300032E-2</v>
      </c>
      <c r="H189" s="16">
        <v>7.49</v>
      </c>
      <c r="I189" s="16">
        <v>94.78</v>
      </c>
      <c r="J189" s="15">
        <f>Tabela1[[#This Row],[Preço atual]]/Tabela1[[#This Row],[VP]]</f>
        <v>1.1499261447562776</v>
      </c>
      <c r="K189" s="14"/>
      <c r="L189" s="14"/>
      <c r="M189" s="13">
        <v>2.2799999999999998</v>
      </c>
      <c r="N189" s="13">
        <v>295</v>
      </c>
      <c r="O189" s="13">
        <v>7993</v>
      </c>
      <c r="P189" s="13">
        <v>628</v>
      </c>
      <c r="Q189" s="30">
        <f>Tabela1[[#This Row],[Divid.]]</f>
        <v>0.73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89" s="17">
        <f>Tabela1[[#This Row],[Preço Calculado]]/Tabela1[[#This Row],[Preço atual]]-1</f>
        <v>-0.40683139283911418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181.08</v>
      </c>
      <c r="F190" s="16">
        <v>1.9759</v>
      </c>
      <c r="G190" s="14">
        <f>Tabela1[[#This Row],[Divid.]]*12/Tabela1[[#This Row],[Preço atual]]</f>
        <v>0.13094102054340623</v>
      </c>
      <c r="H190" s="16">
        <v>28.566700000000001</v>
      </c>
      <c r="I190" s="16">
        <v>137.07</v>
      </c>
      <c r="J190" s="15">
        <f>Tabela1[[#This Row],[Preço atual]]/Tabela1[[#This Row],[VP]]</f>
        <v>1.3210768220617204</v>
      </c>
      <c r="K190" s="14">
        <v>0</v>
      </c>
      <c r="L190" s="14">
        <v>0</v>
      </c>
      <c r="M190" s="13">
        <v>9.61</v>
      </c>
      <c r="N190" s="13">
        <v>35087</v>
      </c>
      <c r="O190" s="13">
        <v>335569</v>
      </c>
      <c r="P190" s="13">
        <v>28213</v>
      </c>
      <c r="Q190" s="30">
        <f>Tabela1[[#This Row],[Divid.]]</f>
        <v>1.9759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174.98745387453872</v>
      </c>
      <c r="T190" s="17">
        <f>Tabela1[[#This Row],[Preço Calculado]]/Tabela1[[#This Row],[Preço atual]]-1</f>
        <v>-3.3645604845710664E-2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85</v>
      </c>
      <c r="F191" s="16">
        <v>0.22</v>
      </c>
      <c r="G191" s="25">
        <f>Tabela1[[#This Row],[Divid.]]*12/Tabela1[[#This Row],[Preço atual]]</f>
        <v>3.1058823529411767E-2</v>
      </c>
      <c r="H191" s="16">
        <v>1.89</v>
      </c>
      <c r="I191" s="16">
        <v>103.89</v>
      </c>
      <c r="J191" s="15">
        <f>Tabela1[[#This Row],[Preço atual]]/Tabela1[[#This Row],[VP]]</f>
        <v>0.81817306766772546</v>
      </c>
      <c r="K191" s="14"/>
      <c r="L191" s="14"/>
      <c r="M191" s="13">
        <v>8.0399999999999991</v>
      </c>
      <c r="N191" s="13">
        <v>241</v>
      </c>
      <c r="O191" s="13">
        <v>3152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-0.77078359018884313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113.85</v>
      </c>
      <c r="F192" s="16">
        <v>0.85</v>
      </c>
      <c r="G192" s="14">
        <f>Tabela1[[#This Row],[Divid.]]*12/Tabela1[[#This Row],[Preço atual]]</f>
        <v>8.9591567852437409E-2</v>
      </c>
      <c r="H192" s="16">
        <v>10.72</v>
      </c>
      <c r="I192" s="16">
        <v>154.72999999999999</v>
      </c>
      <c r="J192" s="15">
        <f>Tabela1[[#This Row],[Preço atual]]/Tabela1[[#This Row],[VP]]</f>
        <v>0.73579784140115045</v>
      </c>
      <c r="K192" s="14">
        <v>0</v>
      </c>
      <c r="L192" s="14">
        <v>0</v>
      </c>
      <c r="M192" s="13">
        <v>0.71</v>
      </c>
      <c r="N192" s="13">
        <v>783</v>
      </c>
      <c r="O192" s="13">
        <v>1303</v>
      </c>
      <c r="P192" s="13">
        <v>149</v>
      </c>
      <c r="Q192" s="30">
        <f>Tabela1[[#This Row],[Divid.]]</f>
        <v>0.85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2" s="17">
        <f>Tabela1[[#This Row],[Preço Calculado]]/Tabela1[[#This Row],[Preço atual]]-1</f>
        <v>-0.33880761732518516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248</v>
      </c>
      <c r="E193" s="16">
        <v>1085</v>
      </c>
      <c r="F193" s="16">
        <v>8.0177999999999994</v>
      </c>
      <c r="G193" s="25">
        <f>Tabela1[[#This Row],[Divid.]]*12/Tabela1[[#This Row],[Preço atual]]</f>
        <v>8.867612903225805E-2</v>
      </c>
      <c r="H193" s="16">
        <v>97.536900000000003</v>
      </c>
      <c r="I193" s="16">
        <v>1187.97</v>
      </c>
      <c r="J193" s="15">
        <f>Tabela1[[#This Row],[Preço atual]]/Tabela1[[#This Row],[VP]]</f>
        <v>0.9133227270048907</v>
      </c>
      <c r="K193" s="14"/>
      <c r="L193" s="14"/>
      <c r="M193" s="13">
        <v>1.8</v>
      </c>
      <c r="N193" s="13">
        <v>92</v>
      </c>
      <c r="O193" s="13">
        <v>6186</v>
      </c>
      <c r="P193" s="13">
        <v>607</v>
      </c>
      <c r="Q193" s="30">
        <f>Tabela1[[#This Row],[Divid.]]</f>
        <v>8.0177999999999994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710.06346863468616</v>
      </c>
      <c r="T193" s="17">
        <f>Tabela1[[#This Row],[Preço Calculado]]/Tabela1[[#This Row],[Preço atual]]-1</f>
        <v>-0.34556362337816948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73.599999999999994</v>
      </c>
      <c r="F194" s="16">
        <v>0.9</v>
      </c>
      <c r="G194" s="25">
        <f>Tabela1[[#This Row],[Divid.]]*12/Tabela1[[#This Row],[Preço atual]]</f>
        <v>0.14673913043478262</v>
      </c>
      <c r="H194" s="16">
        <v>11.4008</v>
      </c>
      <c r="I194" s="16">
        <v>95.22</v>
      </c>
      <c r="J194" s="15">
        <f>Tabela1[[#This Row],[Preço atual]]/Tabela1[[#This Row],[VP]]</f>
        <v>0.77294685990338163</v>
      </c>
      <c r="K194" s="14"/>
      <c r="L194" s="14"/>
      <c r="M194" s="13">
        <v>10.41</v>
      </c>
      <c r="N194" s="13">
        <v>4049</v>
      </c>
      <c r="O194" s="13"/>
      <c r="P194" s="13"/>
      <c r="Q194" s="30">
        <f>Tabela1[[#This Row],[Divid.]]</f>
        <v>0.9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4" s="17">
        <f>Tabela1[[#This Row],[Preço Calculado]]/Tabela1[[#This Row],[Preço atual]]-1</f>
        <v>8.294561206481621E-2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12.82</v>
      </c>
      <c r="F196" s="16">
        <v>0.1244</v>
      </c>
      <c r="G196" s="25">
        <f>Tabela1[[#This Row],[Divid.]]*12/Tabela1[[#This Row],[Preço atual]]</f>
        <v>0.11644305772230888</v>
      </c>
      <c r="H196" s="16">
        <v>2.9379</v>
      </c>
      <c r="I196" s="16">
        <v>20.62</v>
      </c>
      <c r="J196" s="15">
        <f>Tabela1[[#This Row],[Preço atual]]/Tabela1[[#This Row],[VP]]</f>
        <v>0.62172647914645973</v>
      </c>
      <c r="K196" s="14"/>
      <c r="L196" s="14"/>
      <c r="M196" s="13">
        <v>17.829999999999998</v>
      </c>
      <c r="N196" s="13">
        <v>470</v>
      </c>
      <c r="O196" s="13">
        <v>6552</v>
      </c>
      <c r="P196" s="13">
        <v>0</v>
      </c>
      <c r="Q196" s="30">
        <f>Tabela1[[#This Row],[Divid.]]</f>
        <v>0.1244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11.016974169741696</v>
      </c>
      <c r="T196" s="17">
        <f>Tabela1[[#This Row],[Preço Calculado]]/Tabela1[[#This Row],[Preço atual]]-1</f>
        <v>-0.14064164042576477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72.56</v>
      </c>
      <c r="F197" s="16">
        <v>0.81</v>
      </c>
      <c r="G197" s="14">
        <f>Tabela1[[#This Row],[Divid.]]*12/Tabela1[[#This Row],[Preço atual]]</f>
        <v>0.13395810363836824</v>
      </c>
      <c r="H197" s="16">
        <v>9.2861999999999991</v>
      </c>
      <c r="I197" s="16">
        <v>86.74</v>
      </c>
      <c r="J197" s="15">
        <f>Tabela1[[#This Row],[Preço atual]]/Tabela1[[#This Row],[VP]]</f>
        <v>0.83652294212589351</v>
      </c>
      <c r="K197" s="14"/>
      <c r="L197" s="14"/>
      <c r="M197" s="13">
        <v>4.54</v>
      </c>
      <c r="N197" s="13">
        <v>293533</v>
      </c>
      <c r="O197" s="13"/>
      <c r="P197" s="13"/>
      <c r="Q197" s="30">
        <f>Tabela1[[#This Row],[Divid.]]</f>
        <v>0.81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197" s="17">
        <f>Tabela1[[#This Row],[Preço Calculado]]/Tabela1[[#This Row],[Preço atual]]-1</f>
        <v>-1.1379308941931843E-2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75.95</v>
      </c>
      <c r="F198" s="16">
        <v>0.88</v>
      </c>
      <c r="G198" s="25">
        <f>Tabela1[[#This Row],[Divid.]]*12/Tabela1[[#This Row],[Preço atual]]</f>
        <v>0.1390388413429888</v>
      </c>
      <c r="H198" s="16">
        <v>10.290800000000001</v>
      </c>
      <c r="I198" s="16">
        <v>90.15</v>
      </c>
      <c r="J198" s="15">
        <f>Tabela1[[#This Row],[Preço atual]]/Tabela1[[#This Row],[VP]]</f>
        <v>0.84248474764281756</v>
      </c>
      <c r="K198" s="14"/>
      <c r="L198" s="14"/>
      <c r="M198" s="13">
        <v>6.65</v>
      </c>
      <c r="N198" s="13">
        <v>2649</v>
      </c>
      <c r="O198" s="13"/>
      <c r="P198" s="13"/>
      <c r="Q198" s="30">
        <f>Tabela1[[#This Row],[Divid.]]</f>
        <v>0.88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198" s="17">
        <f>Tabela1[[#This Row],[Preço Calculado]]/Tabela1[[#This Row],[Preço atual]]-1</f>
        <v>2.6116910280360228E-2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84.74</v>
      </c>
      <c r="F199" s="16">
        <v>0.77</v>
      </c>
      <c r="G199" s="25">
        <f>Tabela1[[#This Row],[Divid.]]*12/Tabela1[[#This Row],[Preço atual]]</f>
        <v>0.10903941468019826</v>
      </c>
      <c r="H199" s="16">
        <v>8.6199999999999992</v>
      </c>
      <c r="I199" s="16">
        <v>75.75</v>
      </c>
      <c r="J199" s="15">
        <f>Tabela1[[#This Row],[Preço atual]]/Tabela1[[#This Row],[VP]]</f>
        <v>1.1186798679867986</v>
      </c>
      <c r="K199" s="14"/>
      <c r="L199" s="14"/>
      <c r="M199" s="13">
        <v>1.39</v>
      </c>
      <c r="N199" s="13">
        <v>7380</v>
      </c>
      <c r="O199" s="13"/>
      <c r="P199" s="13"/>
      <c r="Q199" s="30">
        <f>Tabela1[[#This Row],[Divid.]]</f>
        <v>0.77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9" s="17">
        <f>Tabela1[[#This Row],[Preço Calculado]]/Tabela1[[#This Row],[Preço atual]]-1</f>
        <v>-0.19528107247086146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78.44</v>
      </c>
      <c r="F200" s="16">
        <v>0.61</v>
      </c>
      <c r="G200" s="14">
        <f>Tabela1[[#This Row],[Divid.]]*12/Tabela1[[#This Row],[Preço atual]]</f>
        <v>9.3319734829168804E-2</v>
      </c>
      <c r="H200" s="16">
        <v>7.38</v>
      </c>
      <c r="I200" s="16">
        <v>84.3</v>
      </c>
      <c r="J200" s="15">
        <f>Tabela1[[#This Row],[Preço atual]]/Tabela1[[#This Row],[VP]]</f>
        <v>0.93048635824436532</v>
      </c>
      <c r="K200" s="14"/>
      <c r="L200" s="14"/>
      <c r="M200" s="13">
        <v>1.01</v>
      </c>
      <c r="N200" s="13">
        <v>11354</v>
      </c>
      <c r="O200" s="13"/>
      <c r="P200" s="13"/>
      <c r="Q200" s="30">
        <f>Tabela1[[#This Row],[Divid.]]</f>
        <v>0.61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0" s="17">
        <f>Tabela1[[#This Row],[Preço Calculado]]/Tabela1[[#This Row],[Preço atual]]-1</f>
        <v>-0.31129346989543327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115.77</v>
      </c>
      <c r="F201" s="16">
        <v>0.61</v>
      </c>
      <c r="G201" s="25">
        <f>Tabela1[[#This Row],[Divid.]]*12/Tabela1[[#This Row],[Preço atual]]</f>
        <v>6.3228815755377046E-2</v>
      </c>
      <c r="H201" s="16">
        <v>6.67</v>
      </c>
      <c r="I201" s="16">
        <v>107.79</v>
      </c>
      <c r="J201" s="15">
        <f>Tabela1[[#This Row],[Preço atual]]/Tabela1[[#This Row],[VP]]</f>
        <v>1.0740328416365152</v>
      </c>
      <c r="K201" s="14">
        <v>2.8000000000000001E-2</v>
      </c>
      <c r="L201" s="14">
        <v>0</v>
      </c>
      <c r="M201" s="13">
        <v>0.93</v>
      </c>
      <c r="N201" s="13">
        <v>86</v>
      </c>
      <c r="O201" s="13">
        <v>5680</v>
      </c>
      <c r="P201" s="13">
        <v>318</v>
      </c>
      <c r="Q201" s="30">
        <f>Tabela1[[#This Row],[Divid.]]</f>
        <v>0.61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1" s="17">
        <f>Tabela1[[#This Row],[Preço Calculado]]/Tabela1[[#This Row],[Preço atual]]-1</f>
        <v>-0.53336667339205135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82.01</v>
      </c>
      <c r="F202" s="16">
        <v>0.51600000000000001</v>
      </c>
      <c r="G202" s="25">
        <f>Tabela1[[#This Row],[Divid.]]*12/Tabela1[[#This Row],[Preço atual]]</f>
        <v>7.550298744055603E-2</v>
      </c>
      <c r="H202" s="16">
        <v>4.3025000000000002</v>
      </c>
      <c r="I202" s="16">
        <v>81.64</v>
      </c>
      <c r="J202" s="15">
        <f>Tabela1[[#This Row],[Preço atual]]/Tabela1[[#This Row],[VP]]</f>
        <v>1.00453209211171</v>
      </c>
      <c r="K202" s="14"/>
      <c r="L202" s="14"/>
      <c r="M202" s="13">
        <v>2.89</v>
      </c>
      <c r="N202" s="13">
        <v>366</v>
      </c>
      <c r="O202" s="13"/>
      <c r="P202" s="13"/>
      <c r="Q202" s="30">
        <f>Tabela1[[#This Row],[Divid.]]</f>
        <v>0.51600000000000001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02" s="17">
        <f>Tabela1[[#This Row],[Preço Calculado]]/Tabela1[[#This Row],[Preço atual]]-1</f>
        <v>-0.44278238051250163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17.53</v>
      </c>
      <c r="J203" s="15">
        <f>Tabela1[[#This Row],[Preço atual]]/Tabela1[[#This Row],[VP]]</f>
        <v>0</v>
      </c>
      <c r="K203" s="14"/>
      <c r="L203" s="14"/>
      <c r="M203" s="13">
        <v>0.81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198.04</v>
      </c>
      <c r="J204" s="15">
        <f>Tabela1[[#This Row],[Preço atual]]/Tabela1[[#This Row],[VP]]</f>
        <v>0</v>
      </c>
      <c r="K204" s="14"/>
      <c r="L204" s="14"/>
      <c r="M204" s="13">
        <v>1.89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74.489999999999995</v>
      </c>
      <c r="F205" s="16">
        <v>0.62</v>
      </c>
      <c r="G205" s="25">
        <f>Tabela1[[#This Row],[Divid.]]*12/Tabela1[[#This Row],[Preço atual]]</f>
        <v>9.9879178413209826E-2</v>
      </c>
      <c r="H205" s="16">
        <v>7.44</v>
      </c>
      <c r="I205" s="16">
        <v>104.03</v>
      </c>
      <c r="J205" s="15">
        <f>Tabela1[[#This Row],[Preço atual]]/Tabela1[[#This Row],[VP]]</f>
        <v>0.71604344900509465</v>
      </c>
      <c r="K205" s="14">
        <v>0.09</v>
      </c>
      <c r="L205" s="14">
        <v>0</v>
      </c>
      <c r="M205" s="13">
        <v>2.04</v>
      </c>
      <c r="N205" s="13">
        <v>3488</v>
      </c>
      <c r="O205" s="13">
        <v>7560</v>
      </c>
      <c r="P205" s="13">
        <v>1293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-0.26288429215343301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85.53</v>
      </c>
      <c r="F206" s="16">
        <v>1</v>
      </c>
      <c r="G206" s="14">
        <f>Tabela1[[#This Row],[Divid.]]*12/Tabela1[[#This Row],[Preço atual]]</f>
        <v>0.14030164854437038</v>
      </c>
      <c r="H206" s="16">
        <v>12.94</v>
      </c>
      <c r="I206" s="16">
        <v>97.23</v>
      </c>
      <c r="J206" s="15">
        <f>Tabela1[[#This Row],[Preço atual]]/Tabela1[[#This Row],[VP]]</f>
        <v>0.87966676951558154</v>
      </c>
      <c r="K206" s="14"/>
      <c r="L206" s="14"/>
      <c r="M206" s="13">
        <v>2.08</v>
      </c>
      <c r="N206" s="13">
        <v>8266</v>
      </c>
      <c r="O206" s="13"/>
      <c r="P206" s="13"/>
      <c r="Q206" s="30">
        <f>Tabela1[[#This Row],[Divid.]]</f>
        <v>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6" s="17">
        <f>Tabela1[[#This Row],[Preço Calculado]]/Tabela1[[#This Row],[Preço atual]]-1</f>
        <v>3.5436520622659673E-2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151.02000000000001</v>
      </c>
      <c r="F207" s="16">
        <v>0.17</v>
      </c>
      <c r="G207" s="25">
        <f>Tabela1[[#This Row],[Divid.]]*12/Tabela1[[#This Row],[Preço atual]]</f>
        <v>1.3508144616607071E-2</v>
      </c>
      <c r="H207" s="16">
        <v>0</v>
      </c>
      <c r="I207" s="16">
        <v>397.77</v>
      </c>
      <c r="J207" s="15">
        <f>Tabela1[[#This Row],[Preço atual]]/Tabela1[[#This Row],[VP]]</f>
        <v>0.37966664152651036</v>
      </c>
      <c r="K207" s="14"/>
      <c r="L207" s="14"/>
      <c r="M207" s="13">
        <v>5.25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-0.90030889581839801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0.4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97.44</v>
      </c>
      <c r="F209" s="16">
        <v>1</v>
      </c>
      <c r="G209" s="14">
        <f>Tabela1[[#This Row],[Divid.]]*12/Tabela1[[#This Row],[Preço atual]]</f>
        <v>0.12315270935960591</v>
      </c>
      <c r="H209" s="16">
        <v>11.79</v>
      </c>
      <c r="I209" s="16">
        <v>98.15</v>
      </c>
      <c r="J209" s="15">
        <f>Tabela1[[#This Row],[Preço atual]]/Tabela1[[#This Row],[VP]]</f>
        <v>0.99276617422312774</v>
      </c>
      <c r="K209" s="14"/>
      <c r="L209" s="14"/>
      <c r="M209" s="13">
        <v>79.069999999999993</v>
      </c>
      <c r="N209" s="13">
        <v>17326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-9.1123916165270047E-2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65.5</v>
      </c>
      <c r="F210" s="16">
        <v>0.48</v>
      </c>
      <c r="G210" s="25">
        <f>Tabela1[[#This Row],[Divid.]]*12/Tabela1[[#This Row],[Preço atual]]</f>
        <v>8.7938931297709924E-2</v>
      </c>
      <c r="H210" s="16">
        <v>5.58</v>
      </c>
      <c r="I210" s="16">
        <v>109.59</v>
      </c>
      <c r="J210" s="15">
        <f>Tabela1[[#This Row],[Preço atual]]/Tabela1[[#This Row],[VP]]</f>
        <v>0.59768227028013499</v>
      </c>
      <c r="K210" s="14">
        <v>8.4000000000000005E-2</v>
      </c>
      <c r="L210" s="14">
        <v>0</v>
      </c>
      <c r="M210" s="13">
        <v>0.11</v>
      </c>
      <c r="N210" s="13">
        <v>105407</v>
      </c>
      <c r="O210" s="13">
        <v>11558</v>
      </c>
      <c r="P210" s="13">
        <v>1040</v>
      </c>
      <c r="Q210" s="30">
        <f>Tabela1[[#This Row],[Divid.]]</f>
        <v>0.48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10" s="17">
        <f>Tabela1[[#This Row],[Preço Calculado]]/Tabela1[[#This Row],[Preço atual]]-1</f>
        <v>-0.35100419706487151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73.59</v>
      </c>
      <c r="J211" s="15">
        <f>Tabela1[[#This Row],[Preço atual]]/Tabela1[[#This Row],[VP]]</f>
        <v>34.203016714227473</v>
      </c>
      <c r="K211" s="14"/>
      <c r="L211" s="14"/>
      <c r="M211" s="13">
        <v>6.5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9.67</v>
      </c>
      <c r="F212" s="16">
        <v>1.1000000000000001</v>
      </c>
      <c r="G212" s="25">
        <f>Tabela1[[#This Row],[Divid.]]*12/Tabela1[[#This Row],[Preço atual]]</f>
        <v>1.3650465356773527</v>
      </c>
      <c r="H212" s="16">
        <v>10.94</v>
      </c>
      <c r="I212" s="16">
        <v>98.68</v>
      </c>
      <c r="J212" s="15">
        <f>Tabela1[[#This Row],[Preço atual]]/Tabela1[[#This Row],[VP]]</f>
        <v>9.79935143899473E-2</v>
      </c>
      <c r="K212" s="14"/>
      <c r="L212" s="14"/>
      <c r="M212" s="13">
        <v>2.84</v>
      </c>
      <c r="N212" s="13">
        <v>12081</v>
      </c>
      <c r="O212" s="13"/>
      <c r="P212" s="13"/>
      <c r="Q212" s="30">
        <f>Tabela1[[#This Row],[Divid.]]</f>
        <v>1.1000000000000001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2" s="17">
        <f>Tabela1[[#This Row],[Preço Calculado]]/Tabela1[[#This Row],[Preço atual]]-1</f>
        <v>9.07414417474061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1100</v>
      </c>
      <c r="F213" s="16">
        <v>1.3541000000000001</v>
      </c>
      <c r="G213" s="25">
        <f>Tabela1[[#This Row],[Divid.]]*12/Tabela1[[#This Row],[Preço atual]]</f>
        <v>1.4772000000000002E-2</v>
      </c>
      <c r="H213" s="16">
        <v>2.0988000000000002</v>
      </c>
      <c r="I213" s="16">
        <v>818.52</v>
      </c>
      <c r="J213" s="15">
        <f>Tabela1[[#This Row],[Preço atual]]/Tabela1[[#This Row],[VP]]</f>
        <v>1.3438889703367054</v>
      </c>
      <c r="K213" s="14"/>
      <c r="L213" s="14"/>
      <c r="M213" s="13">
        <v>1.77</v>
      </c>
      <c r="N213" s="13">
        <v>464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-0.89098154981549815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88.89</v>
      </c>
      <c r="F214" s="16">
        <v>0.8</v>
      </c>
      <c r="G214" s="14">
        <f>Tabela1[[#This Row],[Divid.]]*12/Tabela1[[#This Row],[Preço atual]]</f>
        <v>0.10799865001687481</v>
      </c>
      <c r="H214" s="16">
        <v>9.93</v>
      </c>
      <c r="I214" s="16">
        <v>95.49</v>
      </c>
      <c r="J214" s="15">
        <f>Tabela1[[#This Row],[Preço atual]]/Tabela1[[#This Row],[VP]]</f>
        <v>0.93088281495444558</v>
      </c>
      <c r="K214" s="14"/>
      <c r="L214" s="14"/>
      <c r="M214" s="13">
        <v>12.75</v>
      </c>
      <c r="N214" s="13">
        <v>23554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-0.20296199249538893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0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8.35</v>
      </c>
      <c r="F216" s="16">
        <v>7.4999999999999997E-2</v>
      </c>
      <c r="G216" s="14">
        <f>Tabela1[[#This Row],[Divid.]]*12/Tabela1[[#This Row],[Preço atual]]</f>
        <v>0.10778443113772454</v>
      </c>
      <c r="H216" s="16">
        <v>0.9</v>
      </c>
      <c r="I216" s="16">
        <v>8.84</v>
      </c>
      <c r="J216" s="15">
        <f>Tabela1[[#This Row],[Preço atual]]/Tabela1[[#This Row],[VP]]</f>
        <v>0.94457013574660631</v>
      </c>
      <c r="K216" s="14"/>
      <c r="L216" s="14"/>
      <c r="M216" s="13">
        <v>1.57</v>
      </c>
      <c r="N216" s="13">
        <v>131218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-0.20454294363302927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86.59</v>
      </c>
      <c r="F217" s="16">
        <v>0.95</v>
      </c>
      <c r="G217" s="25">
        <f>Tabela1[[#This Row],[Divid.]]*12/Tabela1[[#This Row],[Preço atual]]</f>
        <v>0.13165492551102898</v>
      </c>
      <c r="H217" s="16">
        <v>13.7</v>
      </c>
      <c r="I217" s="16">
        <v>90.33</v>
      </c>
      <c r="J217" s="15">
        <f>Tabela1[[#This Row],[Preço atual]]/Tabela1[[#This Row],[VP]]</f>
        <v>0.958596258164508</v>
      </c>
      <c r="K217" s="14"/>
      <c r="L217" s="14"/>
      <c r="M217" s="13">
        <v>28.07</v>
      </c>
      <c r="N217" s="13">
        <v>6785</v>
      </c>
      <c r="O217" s="13"/>
      <c r="P217" s="13"/>
      <c r="Q217" s="30">
        <f>Tabela1[[#This Row],[Divid.]]</f>
        <v>0.95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7" s="17">
        <f>Tabela1[[#This Row],[Preço Calculado]]/Tabela1[[#This Row],[Preço atual]]-1</f>
        <v>-2.8376933497941348E-2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103.99</v>
      </c>
      <c r="F218" s="16">
        <v>1</v>
      </c>
      <c r="G218" s="14">
        <f>Tabela1[[#This Row],[Divid.]]*12/Tabela1[[#This Row],[Preço atual]]</f>
        <v>0.11539571112606982</v>
      </c>
      <c r="H218" s="16">
        <v>12.7</v>
      </c>
      <c r="I218" s="16">
        <v>101.22</v>
      </c>
      <c r="J218" s="15">
        <f>Tabela1[[#This Row],[Preço atual]]/Tabela1[[#This Row],[VP]]</f>
        <v>1.0273661331752617</v>
      </c>
      <c r="K218" s="14"/>
      <c r="L218" s="14"/>
      <c r="M218" s="13">
        <v>2.02</v>
      </c>
      <c r="N218" s="13">
        <v>341204</v>
      </c>
      <c r="O218" s="13"/>
      <c r="P218" s="13"/>
      <c r="Q218" s="30">
        <f>Tabela1[[#This Row],[Divid.]]</f>
        <v>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8" s="17">
        <f>Tabela1[[#This Row],[Preço Calculado]]/Tabela1[[#This Row],[Preço atual]]-1</f>
        <v>-0.14837113560096082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105.03</v>
      </c>
      <c r="F219" s="16">
        <v>1.05</v>
      </c>
      <c r="G219" s="25">
        <f>Tabela1[[#This Row],[Divid.]]*12/Tabela1[[#This Row],[Preço atual]]</f>
        <v>0.11996572407883463</v>
      </c>
      <c r="H219" s="16">
        <v>12.6</v>
      </c>
      <c r="I219" s="16">
        <v>101.28</v>
      </c>
      <c r="J219" s="15">
        <f>Tabela1[[#This Row],[Preço atual]]/Tabela1[[#This Row],[VP]]</f>
        <v>1.0370260663507109</v>
      </c>
      <c r="K219" s="14"/>
      <c r="L219" s="14"/>
      <c r="M219" s="13">
        <v>6.97</v>
      </c>
      <c r="N219" s="13">
        <v>29381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-0.11464410273922787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95.57</v>
      </c>
      <c r="F220" s="16">
        <v>0.8</v>
      </c>
      <c r="G220" s="14">
        <f>Tabela1[[#This Row],[Divid.]]*12/Tabela1[[#This Row],[Preço atual]]</f>
        <v>0.10044993198702525</v>
      </c>
      <c r="H220" s="16">
        <v>9.2799999999999994</v>
      </c>
      <c r="I220" s="16">
        <v>95.71</v>
      </c>
      <c r="J220" s="15">
        <f>Tabela1[[#This Row],[Preço atual]]/Tabela1[[#This Row],[VP]]</f>
        <v>0.9985372479364748</v>
      </c>
      <c r="K220" s="14"/>
      <c r="L220" s="14"/>
      <c r="M220" s="13">
        <v>1.45</v>
      </c>
      <c r="N220" s="13">
        <v>78982</v>
      </c>
      <c r="O220" s="13"/>
      <c r="P220" s="13"/>
      <c r="Q220" s="30">
        <f>Tabela1[[#This Row],[Divid.]]</f>
        <v>0.8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20" s="17">
        <f>Tabela1[[#This Row],[Preço Calculado]]/Tabela1[[#This Row],[Preço atual]]-1</f>
        <v>-0.25867208865664038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103.14</v>
      </c>
      <c r="J221" s="15">
        <f>Tabela1[[#This Row],[Preço atual]]/Tabela1[[#This Row],[VP]]</f>
        <v>0</v>
      </c>
      <c r="K221" s="14"/>
      <c r="L221" s="14"/>
      <c r="M221" s="13">
        <v>6.65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0.42</v>
      </c>
      <c r="F222" s="16">
        <v>3.7699999999999997E-2</v>
      </c>
      <c r="G222" s="25">
        <f>Tabela1[[#This Row],[Divid.]]*12/Tabela1[[#This Row],[Preço atual]]</f>
        <v>1.0771428571428572</v>
      </c>
      <c r="H222" s="16">
        <v>0</v>
      </c>
      <c r="I222" s="16">
        <v>0.79</v>
      </c>
      <c r="J222" s="15">
        <f>Tabela1[[#This Row],[Preço atual]]/Tabela1[[#This Row],[VP]]</f>
        <v>0.53164556962025311</v>
      </c>
      <c r="K222" s="14"/>
      <c r="L222" s="14"/>
      <c r="M222" s="13">
        <v>2.52</v>
      </c>
      <c r="N222" s="13">
        <v>6470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6.9493937796520813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155.65</v>
      </c>
      <c r="F223" s="16">
        <v>1</v>
      </c>
      <c r="G223" s="14">
        <f>Tabela1[[#This Row],[Divid.]]*12/Tabela1[[#This Row],[Preço atual]]</f>
        <v>7.7096048827497585E-2</v>
      </c>
      <c r="H223" s="16">
        <v>12.41</v>
      </c>
      <c r="I223" s="16">
        <v>158.78</v>
      </c>
      <c r="J223" s="15">
        <f>Tabela1[[#This Row],[Preço atual]]/Tabela1[[#This Row],[VP]]</f>
        <v>0.98028718982239582</v>
      </c>
      <c r="K223" s="14">
        <v>2E-3</v>
      </c>
      <c r="L223" s="14">
        <v>1E-3</v>
      </c>
      <c r="M223" s="13">
        <v>12.63</v>
      </c>
      <c r="N223" s="13">
        <v>267468</v>
      </c>
      <c r="O223" s="13">
        <v>4992</v>
      </c>
      <c r="P223" s="13">
        <v>371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-0.43102546990776691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9.02</v>
      </c>
      <c r="F224" s="16">
        <v>0.08</v>
      </c>
      <c r="G224" s="14">
        <f>Tabela1[[#This Row],[Divid.]]*12/Tabela1[[#This Row],[Preço atual]]</f>
        <v>0.10643015521064302</v>
      </c>
      <c r="H224" s="16">
        <v>0.94499999999999995</v>
      </c>
      <c r="I224" s="16">
        <v>8.94</v>
      </c>
      <c r="J224" s="15">
        <f>Tabela1[[#This Row],[Preço atual]]/Tabela1[[#This Row],[VP]]</f>
        <v>1.0089485458612975</v>
      </c>
      <c r="K224" s="14"/>
      <c r="L224" s="14"/>
      <c r="M224" s="13">
        <v>2.11</v>
      </c>
      <c r="N224" s="13">
        <v>160550</v>
      </c>
      <c r="O224" s="13"/>
      <c r="P224" s="13"/>
      <c r="Q224" s="30">
        <f>Tabela1[[#This Row],[Divid.]]</f>
        <v>0.08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24" s="17">
        <f>Tabela1[[#This Row],[Preço Calculado]]/Tabela1[[#This Row],[Preço atual]]-1</f>
        <v>-0.21453759992145383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110.1</v>
      </c>
      <c r="F225" s="16">
        <v>0.55000000000000004</v>
      </c>
      <c r="G225" s="14">
        <f>Tabela1[[#This Row],[Divid.]]*12/Tabela1[[#This Row],[Preço atual]]</f>
        <v>5.9945504087193471E-2</v>
      </c>
      <c r="H225" s="16">
        <v>7.56</v>
      </c>
      <c r="I225" s="16">
        <v>128.33000000000001</v>
      </c>
      <c r="J225" s="15">
        <f>Tabela1[[#This Row],[Preço atual]]/Tabela1[[#This Row],[VP]]</f>
        <v>0.85794436219122561</v>
      </c>
      <c r="K225" s="14">
        <v>0.02</v>
      </c>
      <c r="L225" s="14">
        <v>0.307</v>
      </c>
      <c r="M225" s="13">
        <v>3.69</v>
      </c>
      <c r="N225" s="13">
        <v>424</v>
      </c>
      <c r="O225" s="13">
        <v>15087</v>
      </c>
      <c r="P225" s="13">
        <v>1369</v>
      </c>
      <c r="Q225" s="30">
        <f>Tabela1[[#This Row],[Divid.]]</f>
        <v>0.55000000000000004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5" s="17">
        <f>Tabela1[[#This Row],[Preço Calculado]]/Tabela1[[#This Row],[Preço atual]]-1</f>
        <v>-0.55759775581407034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24</v>
      </c>
      <c r="F228" s="16">
        <v>3.6680999999999999</v>
      </c>
      <c r="G228" s="14">
        <f>Tabela1[[#This Row],[Divid.]]*12/Tabela1[[#This Row],[Preço atual]]</f>
        <v>1.8340500000000002</v>
      </c>
      <c r="H228" s="16">
        <v>0</v>
      </c>
      <c r="I228" s="16">
        <v>38.26</v>
      </c>
      <c r="J228" s="15">
        <f>Tabela1[[#This Row],[Preço atual]]/Tabela1[[#This Row],[VP]]</f>
        <v>0.62728698379508629</v>
      </c>
      <c r="K228" s="14"/>
      <c r="L228" s="14"/>
      <c r="M228" s="13">
        <v>17.260000000000002</v>
      </c>
      <c r="N228" s="13">
        <v>474</v>
      </c>
      <c r="O228" s="13">
        <v>5441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12.535424354243544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84.19</v>
      </c>
      <c r="F229" s="16">
        <v>0.72</v>
      </c>
      <c r="G229" s="14">
        <f>Tabela1[[#This Row],[Divid.]]*12/Tabela1[[#This Row],[Preço atual]]</f>
        <v>0.10262501484736905</v>
      </c>
      <c r="H229" s="16">
        <v>8.3000000000000007</v>
      </c>
      <c r="I229" s="16">
        <v>104.3</v>
      </c>
      <c r="J229" s="15">
        <f>Tabela1[[#This Row],[Preço atual]]/Tabela1[[#This Row],[VP]]</f>
        <v>0.80719079578139985</v>
      </c>
      <c r="K229" s="14">
        <v>0</v>
      </c>
      <c r="L229" s="14">
        <v>0</v>
      </c>
      <c r="M229" s="13">
        <v>1.24</v>
      </c>
      <c r="N229" s="13">
        <v>19600</v>
      </c>
      <c r="O229" s="13">
        <v>2906</v>
      </c>
      <c r="P229" s="13">
        <v>327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-0.24261981662458265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10.02</v>
      </c>
      <c r="F230" s="16">
        <v>0.12</v>
      </c>
      <c r="G230" s="25">
        <f>Tabela1[[#This Row],[Divid.]]*12/Tabela1[[#This Row],[Preço atual]]</f>
        <v>0.1437125748502994</v>
      </c>
      <c r="H230" s="16">
        <v>1.4770000000000001</v>
      </c>
      <c r="I230" s="16">
        <v>10.119999999999999</v>
      </c>
      <c r="J230" s="15">
        <f>Tabela1[[#This Row],[Preço atual]]/Tabela1[[#This Row],[VP]]</f>
        <v>0.99011857707509887</v>
      </c>
      <c r="K230" s="14"/>
      <c r="L230" s="14"/>
      <c r="M230" s="13">
        <v>5.36</v>
      </c>
      <c r="N230" s="13">
        <v>7787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6.0609408489294303E-2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1120.22</v>
      </c>
      <c r="J231" s="15">
        <f>Tabela1[[#This Row],[Preço atual]]/Tabela1[[#This Row],[VP]]</f>
        <v>0.89020906607630645</v>
      </c>
      <c r="K231" s="14"/>
      <c r="L231" s="14"/>
      <c r="M231" s="13">
        <v>1.57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1.7</v>
      </c>
      <c r="I232" s="16">
        <v>72.23</v>
      </c>
      <c r="J232" s="15">
        <f>Tabela1[[#This Row],[Preço atual]]/Tabela1[[#This Row],[VP]]</f>
        <v>1.0711615672158383</v>
      </c>
      <c r="K232" s="14"/>
      <c r="L232" s="14"/>
      <c r="M232" s="13">
        <v>1.69</v>
      </c>
      <c r="N232" s="13">
        <v>77</v>
      </c>
      <c r="O232" s="13">
        <v>5663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9.9</v>
      </c>
      <c r="J233" s="15">
        <f>Tabela1[[#This Row],[Preço atual]]/Tabela1[[#This Row],[VP]]</f>
        <v>3.0202020202020199</v>
      </c>
      <c r="K233" s="14"/>
      <c r="L233" s="14"/>
      <c r="M233" s="13">
        <v>14.53</v>
      </c>
      <c r="N233" s="13">
        <v>1</v>
      </c>
      <c r="O233" s="13">
        <v>30158</v>
      </c>
      <c r="P233" s="13">
        <v>42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474.71</v>
      </c>
      <c r="F234" s="16">
        <v>11.3672</v>
      </c>
      <c r="G234" s="25">
        <f>Tabela1[[#This Row],[Divid.]]*12/Tabela1[[#This Row],[Preço atual]]</f>
        <v>0.28734680120494621</v>
      </c>
      <c r="H234" s="16">
        <v>90.6477</v>
      </c>
      <c r="I234" s="16">
        <v>374.9</v>
      </c>
      <c r="J234" s="15">
        <f>Tabela1[[#This Row],[Preço atual]]/Tabela1[[#This Row],[VP]]</f>
        <v>1.2662309949319819</v>
      </c>
      <c r="K234" s="14"/>
      <c r="L234" s="14"/>
      <c r="M234" s="13">
        <v>4.3600000000000003</v>
      </c>
      <c r="N234" s="13">
        <v>9</v>
      </c>
      <c r="O234" s="13"/>
      <c r="P234" s="13"/>
      <c r="Q234" s="30">
        <f>Tabela1[[#This Row],[Divid.]]</f>
        <v>11.3672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1006.689298892989</v>
      </c>
      <c r="T234" s="17">
        <f>Tabela1[[#This Row],[Preço Calculado]]/Tabela1[[#This Row],[Preço atual]]-1</f>
        <v>1.120640599298496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</v>
      </c>
      <c r="J235" s="15">
        <f>Tabela1[[#This Row],[Preço atual]]/Tabela1[[#This Row],[VP]]</f>
        <v>0</v>
      </c>
      <c r="K235" s="14"/>
      <c r="L235" s="14"/>
      <c r="M235" s="13">
        <v>0.67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84</v>
      </c>
      <c r="F236" s="16">
        <v>19.45</v>
      </c>
      <c r="G236" s="25">
        <f>Tabela1[[#This Row],[Divid.]]*12/Tabela1[[#This Row],[Preço atual]]</f>
        <v>2.7785714285714285</v>
      </c>
      <c r="H236" s="16">
        <v>52.23</v>
      </c>
      <c r="I236" s="16">
        <v>78.36</v>
      </c>
      <c r="J236" s="15">
        <f>Tabela1[[#This Row],[Preço atual]]/Tabela1[[#This Row],[VP]]</f>
        <v>1.0719754977029097</v>
      </c>
      <c r="K236" s="14"/>
      <c r="L236" s="14"/>
      <c r="M236" s="13">
        <v>25.56</v>
      </c>
      <c r="N236" s="13">
        <v>242</v>
      </c>
      <c r="O236" s="13"/>
      <c r="P236" s="13"/>
      <c r="Q236" s="30">
        <f>Tabela1[[#This Row],[Divid.]]</f>
        <v>19.45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36" s="17">
        <f>Tabela1[[#This Row],[Preço Calculado]]/Tabela1[[#This Row],[Preço atual]]-1</f>
        <v>19.506062203479175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74.989999999999995</v>
      </c>
      <c r="F237" s="16">
        <v>0.56000000000000005</v>
      </c>
      <c r="G237" s="14">
        <f>Tabela1[[#This Row],[Divid.]]*12/Tabela1[[#This Row],[Preço atual]]</f>
        <v>8.9611948259767982E-2</v>
      </c>
      <c r="H237" s="16">
        <v>6.62</v>
      </c>
      <c r="I237" s="16">
        <v>123.88</v>
      </c>
      <c r="J237" s="15">
        <f>Tabela1[[#This Row],[Preço atual]]/Tabela1[[#This Row],[VP]]</f>
        <v>0.605343881175331</v>
      </c>
      <c r="K237" s="14">
        <v>4.3999999999999997E-2</v>
      </c>
      <c r="L237" s="14">
        <v>1.9E-2</v>
      </c>
      <c r="M237" s="13">
        <v>1.1299999999999999</v>
      </c>
      <c r="N237" s="13">
        <v>7762</v>
      </c>
      <c r="O237" s="13">
        <v>3234</v>
      </c>
      <c r="P237" s="13">
        <v>586</v>
      </c>
      <c r="Q237" s="30">
        <f>Tabela1[[#This Row],[Divid.]]</f>
        <v>0.56000000000000005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37" s="17">
        <f>Tabela1[[#This Row],[Preço Calculado]]/Tabela1[[#This Row],[Preço atual]]-1</f>
        <v>-0.33865720841499647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111.22</v>
      </c>
      <c r="F238" s="16">
        <v>0.9</v>
      </c>
      <c r="G238" s="14">
        <f>Tabela1[[#This Row],[Divid.]]*12/Tabela1[[#This Row],[Preço atual]]</f>
        <v>9.710483725948571E-2</v>
      </c>
      <c r="H238" s="16">
        <v>10.47</v>
      </c>
      <c r="I238" s="16">
        <v>116.62</v>
      </c>
      <c r="J238" s="15">
        <f>Tabela1[[#This Row],[Preço atual]]/Tabela1[[#This Row],[VP]]</f>
        <v>0.95369576401989364</v>
      </c>
      <c r="K238" s="14">
        <v>4.0999999999999988E-2</v>
      </c>
      <c r="L238" s="14">
        <v>4.0000000000000001E-3</v>
      </c>
      <c r="M238" s="13">
        <v>11.58</v>
      </c>
      <c r="N238" s="13">
        <v>122080</v>
      </c>
      <c r="O238" s="13">
        <v>2508</v>
      </c>
      <c r="P238" s="13">
        <v>251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-0.28335913461634177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108.66</v>
      </c>
      <c r="F240" s="16">
        <v>0.87</v>
      </c>
      <c r="G240" s="14">
        <f>Tabela1[[#This Row],[Divid.]]*12/Tabela1[[#This Row],[Preço atual]]</f>
        <v>9.6079514080618447E-2</v>
      </c>
      <c r="H240" s="16">
        <v>10.28</v>
      </c>
      <c r="I240" s="16">
        <v>119.65</v>
      </c>
      <c r="J240" s="15">
        <f>Tabela1[[#This Row],[Preço atual]]/Tabela1[[#This Row],[VP]]</f>
        <v>0.90814876723777682</v>
      </c>
      <c r="K240" s="14">
        <v>3.5999999999999997E-2</v>
      </c>
      <c r="L240" s="14">
        <v>3.7999999999999999E-2</v>
      </c>
      <c r="M240" s="13">
        <v>6.83</v>
      </c>
      <c r="N240" s="13">
        <v>136204</v>
      </c>
      <c r="O240" s="13">
        <v>4426</v>
      </c>
      <c r="P240" s="13">
        <v>474</v>
      </c>
      <c r="Q240" s="30">
        <f>Tabela1[[#This Row],[Divid.]]</f>
        <v>0.87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40" s="17">
        <f>Tabela1[[#This Row],[Preço Calculado]]/Tabela1[[#This Row],[Preço atual]]-1</f>
        <v>-0.29092609534598945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9.9499999999999993</v>
      </c>
      <c r="F241" s="16">
        <v>0.11</v>
      </c>
      <c r="G241" s="25">
        <f>Tabela1[[#This Row],[Divid.]]*12/Tabela1[[#This Row],[Preço atual]]</f>
        <v>0.13266331658291458</v>
      </c>
      <c r="H241" s="16">
        <v>1.28</v>
      </c>
      <c r="I241" s="16">
        <v>9.52</v>
      </c>
      <c r="J241" s="15">
        <f>Tabela1[[#This Row],[Preço atual]]/Tabela1[[#This Row],[VP]]</f>
        <v>1.0451680672268908</v>
      </c>
      <c r="K241" s="14"/>
      <c r="L241" s="14"/>
      <c r="M241" s="13">
        <v>6.75</v>
      </c>
      <c r="N241" s="13">
        <v>7341</v>
      </c>
      <c r="O241" s="13"/>
      <c r="P241" s="13"/>
      <c r="Q241" s="30">
        <f>Tabela1[[#This Row],[Divid.]]</f>
        <v>0.11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1" s="17">
        <f>Tabela1[[#This Row],[Preço Calculado]]/Tabela1[[#This Row],[Preço atual]]-1</f>
        <v>-2.0934932967420106E-2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82</v>
      </c>
      <c r="F243" s="16">
        <v>0.75</v>
      </c>
      <c r="G243" s="14">
        <f>Tabela1[[#This Row],[Divid.]]*12/Tabela1[[#This Row],[Preço atual]]</f>
        <v>0.10975609756097561</v>
      </c>
      <c r="H243" s="16">
        <v>8.9839000000000002</v>
      </c>
      <c r="I243" s="16">
        <v>130.07</v>
      </c>
      <c r="J243" s="15">
        <f>Tabela1[[#This Row],[Preço atual]]/Tabela1[[#This Row],[VP]]</f>
        <v>0.63042976858614597</v>
      </c>
      <c r="K243" s="14">
        <v>0.23200000000000001</v>
      </c>
      <c r="L243" s="14">
        <v>0</v>
      </c>
      <c r="M243" s="13">
        <v>1.9</v>
      </c>
      <c r="N243" s="13">
        <v>4458</v>
      </c>
      <c r="O243" s="13">
        <v>1433</v>
      </c>
      <c r="P243" s="13">
        <v>173</v>
      </c>
      <c r="Q243" s="30">
        <f>Tabela1[[#This Row],[Divid.]]</f>
        <v>0.75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43" s="17">
        <f>Tabela1[[#This Row],[Preço Calculado]]/Tabela1[[#This Row],[Preço atual]]-1</f>
        <v>-0.18999189991899934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87.2</v>
      </c>
      <c r="F244" s="16">
        <v>0.8</v>
      </c>
      <c r="G244" s="14">
        <f>Tabela1[[#This Row],[Divid.]]*12/Tabela1[[#This Row],[Preço atual]]</f>
        <v>0.11009174311926606</v>
      </c>
      <c r="H244" s="16">
        <v>10.35</v>
      </c>
      <c r="I244" s="16">
        <v>93.35</v>
      </c>
      <c r="J244" s="15">
        <f>Tabela1[[#This Row],[Preço atual]]/Tabela1[[#This Row],[VP]]</f>
        <v>0.93411890733797542</v>
      </c>
      <c r="K244" s="14"/>
      <c r="L244" s="14"/>
      <c r="M244" s="13">
        <v>2.52</v>
      </c>
      <c r="N244" s="13">
        <v>118526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-0.18751481092792577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0.67</v>
      </c>
      <c r="I245" s="16">
        <v>9.15</v>
      </c>
      <c r="J245" s="15">
        <f>Tabela1[[#This Row],[Preço atual]]/Tabela1[[#This Row],[VP]]</f>
        <v>0.99453551912568294</v>
      </c>
      <c r="K245" s="14"/>
      <c r="L245" s="14"/>
      <c r="M245" s="13">
        <v>28.3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9.56</v>
      </c>
      <c r="F246" s="16">
        <v>0.11</v>
      </c>
      <c r="G246" s="14">
        <f>Tabela1[[#This Row],[Divid.]]*12/Tabela1[[#This Row],[Preço atual]]</f>
        <v>0.13807531380753138</v>
      </c>
      <c r="H246" s="16">
        <v>1.5</v>
      </c>
      <c r="I246" s="16">
        <v>9.7799999999999994</v>
      </c>
      <c r="J246" s="15">
        <f>Tabela1[[#This Row],[Preço atual]]/Tabela1[[#This Row],[VP]]</f>
        <v>0.97750511247443772</v>
      </c>
      <c r="K246" s="14"/>
      <c r="L246" s="14"/>
      <c r="M246" s="13">
        <v>43.94</v>
      </c>
      <c r="N246" s="13">
        <v>92047</v>
      </c>
      <c r="O246" s="13"/>
      <c r="P246" s="13"/>
      <c r="Q246" s="30">
        <f>Tabela1[[#This Row],[Divid.]]</f>
        <v>0.11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6" s="17">
        <f>Tabela1[[#This Row],[Preço Calculado]]/Tabela1[[#This Row],[Preço atual]]-1</f>
        <v>1.9006005959641081E-2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60.05</v>
      </c>
      <c r="F247" s="16">
        <v>0.45</v>
      </c>
      <c r="G247" s="14">
        <f>Tabela1[[#This Row],[Divid.]]*12/Tabela1[[#This Row],[Preço atual]]</f>
        <v>8.9925062447960044E-2</v>
      </c>
      <c r="H247" s="16">
        <v>6.26</v>
      </c>
      <c r="I247" s="16">
        <v>71.930000000000007</v>
      </c>
      <c r="J247" s="15">
        <f>Tabela1[[#This Row],[Preço atual]]/Tabela1[[#This Row],[VP]]</f>
        <v>0.83483942722090909</v>
      </c>
      <c r="K247" s="14"/>
      <c r="L247" s="14"/>
      <c r="M247" s="13">
        <v>0.5</v>
      </c>
      <c r="N247" s="13">
        <v>2550</v>
      </c>
      <c r="O247" s="13"/>
      <c r="P247" s="13"/>
      <c r="Q247" s="30">
        <f>Tabela1[[#This Row],[Divid.]]</f>
        <v>0.45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47" s="17">
        <f>Tabela1[[#This Row],[Preço Calculado]]/Tabela1[[#This Row],[Preço atual]]-1</f>
        <v>-0.33634640259808091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26.65</v>
      </c>
      <c r="F248" s="16">
        <v>0.25</v>
      </c>
      <c r="G248" s="14">
        <f>Tabela1[[#This Row],[Divid.]]*12/Tabela1[[#This Row],[Preço atual]]</f>
        <v>0.11257035647279551</v>
      </c>
      <c r="H248" s="16">
        <v>10.23</v>
      </c>
      <c r="I248" s="16">
        <v>27.57</v>
      </c>
      <c r="J248" s="15">
        <f>Tabela1[[#This Row],[Preço atual]]/Tabela1[[#This Row],[VP]]</f>
        <v>0.96663039535727235</v>
      </c>
      <c r="K248" s="14"/>
      <c r="L248" s="14"/>
      <c r="M248" s="13">
        <v>2.57</v>
      </c>
      <c r="N248" s="13">
        <v>467</v>
      </c>
      <c r="O248" s="13"/>
      <c r="P248" s="13"/>
      <c r="Q248" s="30">
        <f>Tabela1[[#This Row],[Divid.]]</f>
        <v>0.25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248" s="17">
        <f>Tabela1[[#This Row],[Preço Calculado]]/Tabela1[[#This Row],[Preço atual]]-1</f>
        <v>-0.16922246145538378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102.48</v>
      </c>
      <c r="F249" s="16">
        <v>1.2</v>
      </c>
      <c r="G249" s="14">
        <f>Tabela1[[#This Row],[Divid.]]*12/Tabela1[[#This Row],[Preço atual]]</f>
        <v>0.14051522248243559</v>
      </c>
      <c r="H249" s="16">
        <v>13.59</v>
      </c>
      <c r="I249" s="16">
        <v>108.97</v>
      </c>
      <c r="J249" s="15">
        <f>Tabela1[[#This Row],[Preço atual]]/Tabela1[[#This Row],[VP]]</f>
        <v>0.940442323575296</v>
      </c>
      <c r="K249" s="14"/>
      <c r="L249" s="14"/>
      <c r="M249" s="13">
        <v>0.36</v>
      </c>
      <c r="N249" s="13">
        <v>31250</v>
      </c>
      <c r="O249" s="13">
        <v>262</v>
      </c>
      <c r="P249" s="13">
        <v>0</v>
      </c>
      <c r="Q249" s="30">
        <f>Tabela1[[#This Row],[Divid.]]</f>
        <v>1.2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49" s="17">
        <f>Tabela1[[#This Row],[Preço Calculado]]/Tabela1[[#This Row],[Preço atual]]-1</f>
        <v>3.7012712047495011E-2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0.21029999999999999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549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3.16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550</v>
      </c>
    </row>
    <row r="252" spans="1:22" x14ac:dyDescent="0.25">
      <c r="A252" s="12" t="s">
        <v>551</v>
      </c>
      <c r="B252" s="12" t="s">
        <v>28</v>
      </c>
      <c r="C252" s="13" t="s">
        <v>156</v>
      </c>
      <c r="D252" s="13" t="s">
        <v>546</v>
      </c>
      <c r="E252" s="16">
        <v>34.92</v>
      </c>
      <c r="F252" s="16">
        <v>0.33</v>
      </c>
      <c r="G252" s="14">
        <f>Tabela1[[#This Row],[Divid.]]*12/Tabela1[[#This Row],[Preço atual]]</f>
        <v>0.1134020618556701</v>
      </c>
      <c r="H252" s="16">
        <v>6.43</v>
      </c>
      <c r="I252" s="16">
        <v>85.04</v>
      </c>
      <c r="J252" s="15">
        <f>Tabela1[[#This Row],[Preço atual]]/Tabela1[[#This Row],[VP]]</f>
        <v>0.41063029162746939</v>
      </c>
      <c r="K252" s="14">
        <v>0</v>
      </c>
      <c r="L252" s="14">
        <v>0</v>
      </c>
      <c r="M252" s="13">
        <v>4.7300000000000004</v>
      </c>
      <c r="N252" s="13">
        <v>5304</v>
      </c>
      <c r="O252" s="13">
        <v>4476</v>
      </c>
      <c r="P252" s="13">
        <v>957</v>
      </c>
      <c r="Q252" s="30">
        <f>Tabela1[[#This Row],[Divid.]]</f>
        <v>0.33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52" s="17">
        <f>Tabela1[[#This Row],[Preço Calculado]]/Tabela1[[#This Row],[Preço atual]]-1</f>
        <v>-0.16308441434929821</v>
      </c>
      <c r="U252" s="29" t="str">
        <f>HYPERLINK("https://statusinvest.com.br/fundos-imobiliarios/"&amp;Tabela1[[#This Row],[Ticker]],"Link")</f>
        <v>Link</v>
      </c>
      <c r="V252" s="38" t="s">
        <v>552</v>
      </c>
    </row>
    <row r="253" spans="1:22" x14ac:dyDescent="0.25">
      <c r="A253" s="12" t="s">
        <v>553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554</v>
      </c>
    </row>
    <row r="254" spans="1:22" x14ac:dyDescent="0.25">
      <c r="A254" s="12" t="s">
        <v>555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556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557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1.43</v>
      </c>
      <c r="G256" s="14" t="e">
        <f>Tabela1[[#This Row],[Divid.]]*12/Tabela1[[#This Row],[Preço atual]]</f>
        <v>#DIV/0!</v>
      </c>
      <c r="H256" s="16">
        <v>17.45</v>
      </c>
      <c r="I256" s="16">
        <v>106.34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1.57</v>
      </c>
      <c r="N256" s="13">
        <v>1</v>
      </c>
      <c r="O256" s="13"/>
      <c r="P256" s="13"/>
      <c r="Q256" s="30">
        <f>Tabela1[[#This Row],[Divid.]]</f>
        <v>1.43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558</v>
      </c>
      <c r="B257" s="12" t="s">
        <v>28</v>
      </c>
      <c r="C257" s="13" t="s">
        <v>33</v>
      </c>
      <c r="D257" s="13" t="s">
        <v>559</v>
      </c>
      <c r="E257" s="16">
        <v>94</v>
      </c>
      <c r="F257" s="16">
        <v>3.3555999999999999</v>
      </c>
      <c r="G257" s="14">
        <f>Tabela1[[#This Row],[Divid.]]*12/Tabela1[[#This Row],[Preço atual]]</f>
        <v>0.42837446808510643</v>
      </c>
      <c r="H257" s="16">
        <v>4.6555999999999997</v>
      </c>
      <c r="I257" s="16">
        <v>136.91</v>
      </c>
      <c r="J257" s="15">
        <f>Tabela1[[#This Row],[Preço atual]]/Tabela1[[#This Row],[VP]]</f>
        <v>0.68658242641151124</v>
      </c>
      <c r="K257" s="14">
        <v>0</v>
      </c>
      <c r="L257" s="14">
        <v>0</v>
      </c>
      <c r="M257" s="13">
        <v>1.41</v>
      </c>
      <c r="N257" s="13">
        <v>111</v>
      </c>
      <c r="O257" s="13">
        <v>3562</v>
      </c>
      <c r="P257" s="13">
        <v>432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2.161435188819973</v>
      </c>
      <c r="U257" s="29" t="str">
        <f>HYPERLINK("https://statusinvest.com.br/fundos-imobiliarios/"&amp;Tabela1[[#This Row],[Ticker]],"Link")</f>
        <v>Link</v>
      </c>
      <c r="V257" s="38" t="s">
        <v>560</v>
      </c>
    </row>
    <row r="258" spans="1:22" x14ac:dyDescent="0.25">
      <c r="A258" s="12" t="s">
        <v>561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1.1827000000000001</v>
      </c>
      <c r="G258" s="14" t="e">
        <f>Tabela1[[#This Row],[Divid.]]*12/Tabela1[[#This Row],[Preço atual]]</f>
        <v>#DIV/0!</v>
      </c>
      <c r="H258" s="16">
        <v>14.0662</v>
      </c>
      <c r="I258" s="16">
        <v>111.26</v>
      </c>
      <c r="J258" s="15">
        <f>Tabela1[[#This Row],[Preço atual]]/Tabela1[[#This Row],[VP]]</f>
        <v>0</v>
      </c>
      <c r="K258" s="14"/>
      <c r="L258" s="14"/>
      <c r="M258" s="13">
        <v>3.66</v>
      </c>
      <c r="N258" s="13">
        <v>54</v>
      </c>
      <c r="O258" s="13"/>
      <c r="P258" s="13"/>
      <c r="Q258" s="30">
        <f>Tabela1[[#This Row],[Divid.]]</f>
        <v>1.1827000000000001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104.7409594095941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562</v>
      </c>
    </row>
    <row r="259" spans="1:22" x14ac:dyDescent="0.25">
      <c r="A259" s="12" t="s">
        <v>563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78.760000000000005</v>
      </c>
      <c r="J259" s="15">
        <f>Tabela1[[#This Row],[Preço atual]]/Tabela1[[#This Row],[VP]]</f>
        <v>2.0552310817673947</v>
      </c>
      <c r="K259" s="14"/>
      <c r="L259" s="14"/>
      <c r="M259" s="13">
        <v>0.41</v>
      </c>
      <c r="N259" s="13">
        <v>143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564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829.93</v>
      </c>
      <c r="J260" s="15">
        <f>Tabela1[[#This Row],[Preço atual]]/Tabela1[[#This Row],[VP]]</f>
        <v>0</v>
      </c>
      <c r="K260" s="14"/>
      <c r="L260" s="14"/>
      <c r="M260" s="13">
        <v>0.2</v>
      </c>
      <c r="N260" s="13">
        <v>16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565</v>
      </c>
      <c r="B261" s="12" t="s">
        <v>28</v>
      </c>
      <c r="C261" s="13" t="s">
        <v>36</v>
      </c>
      <c r="D261" s="13" t="s">
        <v>566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8.75</v>
      </c>
      <c r="I261" s="16">
        <v>0</v>
      </c>
      <c r="J261" s="15" t="e">
        <f>Tabela1[[#This Row],[Preço atual]]/Tabela1[[#This Row],[VP]]</f>
        <v>#DIV/0!</v>
      </c>
      <c r="K261" s="14"/>
      <c r="L261" s="14"/>
      <c r="M261" s="13" t="s">
        <v>50</v>
      </c>
      <c r="N261" s="13">
        <v>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567</v>
      </c>
    </row>
    <row r="262" spans="1:22" x14ac:dyDescent="0.25">
      <c r="A262" s="12" t="s">
        <v>568</v>
      </c>
      <c r="B262" s="12" t="s">
        <v>28</v>
      </c>
      <c r="C262" s="13" t="s">
        <v>53</v>
      </c>
      <c r="D262" s="13" t="s">
        <v>566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3.17</v>
      </c>
      <c r="I262" s="16">
        <v>0</v>
      </c>
      <c r="J262" s="15" t="e">
        <f>Tabela1[[#This Row],[Preço atual]]/Tabela1[[#This Row],[VP]]</f>
        <v>#DIV/0!</v>
      </c>
      <c r="K262" s="14"/>
      <c r="L262" s="14"/>
      <c r="M262" s="13" t="s">
        <v>50</v>
      </c>
      <c r="N262" s="13">
        <v>0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569</v>
      </c>
    </row>
    <row r="263" spans="1:22" x14ac:dyDescent="0.25">
      <c r="A263" s="12" t="s">
        <v>570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73.010000000000005</v>
      </c>
      <c r="J263" s="15">
        <f>Tabela1[[#This Row],[Preço atual]]/Tabela1[[#This Row],[VP]]</f>
        <v>0</v>
      </c>
      <c r="K263" s="14"/>
      <c r="L263" s="14"/>
      <c r="M263" s="13">
        <v>1.34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571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572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1.55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0.63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573</v>
      </c>
      <c r="B266" s="12" t="s">
        <v>28</v>
      </c>
      <c r="C266" s="13" t="s">
        <v>36</v>
      </c>
      <c r="D266" s="13" t="s">
        <v>574</v>
      </c>
      <c r="E266" s="16">
        <v>10.18</v>
      </c>
      <c r="F266" s="16">
        <v>0.1</v>
      </c>
      <c r="G266" s="14">
        <f>Tabela1[[#This Row],[Divid.]]*12/Tabela1[[#This Row],[Preço atual]]</f>
        <v>0.11787819253438116</v>
      </c>
      <c r="H266" s="16">
        <v>1.29</v>
      </c>
      <c r="I266" s="16">
        <v>9.74</v>
      </c>
      <c r="J266" s="15">
        <f>Tabela1[[#This Row],[Preço atual]]/Tabela1[[#This Row],[VP]]</f>
        <v>1.0451745379876796</v>
      </c>
      <c r="K266" s="14"/>
      <c r="L266" s="14"/>
      <c r="M266" s="13">
        <v>3.88</v>
      </c>
      <c r="N266" s="13">
        <v>1092201</v>
      </c>
      <c r="O266" s="13"/>
      <c r="P266" s="13"/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-0.13005023959866302</v>
      </c>
      <c r="U266" s="29" t="str">
        <f>HYPERLINK("https://statusinvest.com.br/fundos-imobiliarios/"&amp;Tabela1[[#This Row],[Ticker]],"Link")</f>
        <v>Link</v>
      </c>
      <c r="V266" s="38" t="s">
        <v>575</v>
      </c>
    </row>
    <row r="267" spans="1:22" x14ac:dyDescent="0.25">
      <c r="A267" s="12" t="s">
        <v>576</v>
      </c>
      <c r="B267" s="12" t="s">
        <v>28</v>
      </c>
      <c r="C267" s="13" t="s">
        <v>36</v>
      </c>
      <c r="D267" s="13" t="s">
        <v>577</v>
      </c>
      <c r="E267" s="16">
        <v>92.02</v>
      </c>
      <c r="F267" s="16">
        <v>1.25</v>
      </c>
      <c r="G267" s="14">
        <f>Tabela1[[#This Row],[Divid.]]*12/Tabela1[[#This Row],[Preço atual]]</f>
        <v>0.1630080417300587</v>
      </c>
      <c r="H267" s="16">
        <v>15.440300000000001</v>
      </c>
      <c r="I267" s="16">
        <v>94.39</v>
      </c>
      <c r="J267" s="15">
        <f>Tabela1[[#This Row],[Preço atual]]/Tabela1[[#This Row],[VP]]</f>
        <v>0.97489140798813434</v>
      </c>
      <c r="K267" s="14"/>
      <c r="L267" s="14"/>
      <c r="M267" s="13">
        <v>12.58</v>
      </c>
      <c r="N267" s="13">
        <v>2648</v>
      </c>
      <c r="O267" s="13"/>
      <c r="P267" s="13"/>
      <c r="Q267" s="30">
        <f>Tabela1[[#This Row],[Divid.]]</f>
        <v>1.25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67" s="17">
        <f>Tabela1[[#This Row],[Preço Calculado]]/Tabela1[[#This Row],[Preço atual]]-1</f>
        <v>0.20301137808161385</v>
      </c>
      <c r="U267" s="29" t="str">
        <f>HYPERLINK("https://statusinvest.com.br/fundos-imobiliarios/"&amp;Tabela1[[#This Row],[Ticker]],"Link")</f>
        <v>Link</v>
      </c>
      <c r="V267" s="38" t="s">
        <v>578</v>
      </c>
    </row>
    <row r="268" spans="1:22" x14ac:dyDescent="0.25">
      <c r="A268" s="12" t="s">
        <v>579</v>
      </c>
      <c r="B268" s="12" t="s">
        <v>28</v>
      </c>
      <c r="C268" s="13" t="s">
        <v>36</v>
      </c>
      <c r="D268" s="13" t="s">
        <v>580</v>
      </c>
      <c r="E268" s="16">
        <v>9.2100000000000009</v>
      </c>
      <c r="F268" s="16">
        <v>0.1</v>
      </c>
      <c r="G268" s="25">
        <f>Tabela1[[#This Row],[Divid.]]*12/Tabela1[[#This Row],[Preço atual]]</f>
        <v>0.13029315960912052</v>
      </c>
      <c r="H268" s="16">
        <v>1.1992</v>
      </c>
      <c r="I268" s="16">
        <v>9.98</v>
      </c>
      <c r="J268" s="15">
        <f>Tabela1[[#This Row],[Preço atual]]/Tabela1[[#This Row],[VP]]</f>
        <v>0.92284569138276562</v>
      </c>
      <c r="K268" s="14"/>
      <c r="L268" s="14"/>
      <c r="M268" s="13">
        <v>12.07</v>
      </c>
      <c r="N268" s="13">
        <v>11270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-3.8426866353354128E-2</v>
      </c>
      <c r="U268" s="29" t="str">
        <f>HYPERLINK("https://statusinvest.com.br/fundos-imobiliarios/"&amp;Tabela1[[#This Row],[Ticker]],"Link")</f>
        <v>Link</v>
      </c>
      <c r="V268" s="38" t="s">
        <v>581</v>
      </c>
    </row>
    <row r="269" spans="1:22" x14ac:dyDescent="0.25">
      <c r="A269" s="12" t="s">
        <v>582</v>
      </c>
      <c r="B269" s="12" t="s">
        <v>28</v>
      </c>
      <c r="C269" s="13" t="s">
        <v>36</v>
      </c>
      <c r="D269" s="13" t="s">
        <v>50</v>
      </c>
      <c r="E269" s="16">
        <v>8.3800000000000008</v>
      </c>
      <c r="F269" s="16">
        <v>0.09</v>
      </c>
      <c r="G269" s="25">
        <f>Tabela1[[#This Row],[Divid.]]*12/Tabela1[[#This Row],[Preço atual]]</f>
        <v>0.12887828162291168</v>
      </c>
      <c r="H269" s="16">
        <v>1.05</v>
      </c>
      <c r="I269" s="16">
        <v>10.18</v>
      </c>
      <c r="J269" s="15">
        <f>Tabela1[[#This Row],[Preço atual]]/Tabela1[[#This Row],[VP]]</f>
        <v>0.82318271119842834</v>
      </c>
      <c r="K269" s="14"/>
      <c r="L269" s="14"/>
      <c r="M269" s="13">
        <v>5.95</v>
      </c>
      <c r="N269" s="13">
        <v>844</v>
      </c>
      <c r="O269" s="13"/>
      <c r="P269" s="13"/>
      <c r="Q269" s="30">
        <f>Tabela1[[#This Row],[Divid.]]</f>
        <v>0.09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9" s="17">
        <f>Tabela1[[#This Row],[Preço Calculado]]/Tabela1[[#This Row],[Preço atual]]-1</f>
        <v>-4.8868770310614873E-2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583</v>
      </c>
      <c r="B270" s="12" t="s">
        <v>28</v>
      </c>
      <c r="C270" s="13" t="s">
        <v>70</v>
      </c>
      <c r="D270" s="13" t="s">
        <v>584</v>
      </c>
      <c r="E270" s="16">
        <v>121</v>
      </c>
      <c r="F270" s="16">
        <v>0.95</v>
      </c>
      <c r="G270" s="14">
        <f>Tabela1[[#This Row],[Divid.]]*12/Tabela1[[#This Row],[Preço atual]]</f>
        <v>9.4214876033057837E-2</v>
      </c>
      <c r="H270" s="16">
        <v>12.17</v>
      </c>
      <c r="I270" s="16">
        <v>166.24</v>
      </c>
      <c r="J270" s="15">
        <f>Tabela1[[#This Row],[Preço atual]]/Tabela1[[#This Row],[VP]]</f>
        <v>0.72786333012512028</v>
      </c>
      <c r="K270" s="14">
        <v>0</v>
      </c>
      <c r="L270" s="14">
        <v>0</v>
      </c>
      <c r="M270" s="13">
        <v>21.38</v>
      </c>
      <c r="N270" s="13">
        <v>8338</v>
      </c>
      <c r="O270" s="13">
        <v>2713</v>
      </c>
      <c r="P270" s="13">
        <v>484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-0.30468726174865068</v>
      </c>
      <c r="U270" s="29" t="str">
        <f>HYPERLINK("https://statusinvest.com.br/fundos-imobiliarios/"&amp;Tabela1[[#This Row],[Ticker]],"Link")</f>
        <v>Link</v>
      </c>
      <c r="V270" s="38" t="s">
        <v>585</v>
      </c>
    </row>
    <row r="271" spans="1:22" x14ac:dyDescent="0.25">
      <c r="A271" s="12" t="s">
        <v>586</v>
      </c>
      <c r="B271" s="12" t="s">
        <v>28</v>
      </c>
      <c r="C271" s="13" t="s">
        <v>43</v>
      </c>
      <c r="D271" s="13" t="s">
        <v>584</v>
      </c>
      <c r="E271" s="16">
        <v>84.99</v>
      </c>
      <c r="F271" s="16">
        <v>0.1</v>
      </c>
      <c r="G271" s="14">
        <f>Tabela1[[#This Row],[Divid.]]*12/Tabela1[[#This Row],[Preço atual]]</f>
        <v>1.4119308153900462E-2</v>
      </c>
      <c r="H271" s="16">
        <v>2.2400000000000002</v>
      </c>
      <c r="I271" s="16">
        <v>71.52</v>
      </c>
      <c r="J271" s="15">
        <f>Tabela1[[#This Row],[Preço atual]]/Tabela1[[#This Row],[VP]]</f>
        <v>1.1883389261744965</v>
      </c>
      <c r="K271" s="14">
        <v>0.47</v>
      </c>
      <c r="L271" s="14">
        <v>0</v>
      </c>
      <c r="M271" s="13">
        <v>5.0999999999999996</v>
      </c>
      <c r="N271" s="13">
        <v>1311</v>
      </c>
      <c r="O271" s="13">
        <v>4498</v>
      </c>
      <c r="P271" s="13">
        <v>432</v>
      </c>
      <c r="Q271" s="30">
        <f>Tabela1[[#This Row],[Divid.]]</f>
        <v>0.1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1" s="17">
        <f>Tabela1[[#This Row],[Preço Calculado]]/Tabela1[[#This Row],[Preço atual]]-1</f>
        <v>-0.89579846380885264</v>
      </c>
      <c r="U271" s="29" t="str">
        <f>HYPERLINK("https://statusinvest.com.br/fundos-imobiliarios/"&amp;Tabela1[[#This Row],[Ticker]],"Link")</f>
        <v>Link</v>
      </c>
      <c r="V271" s="38" t="s">
        <v>587</v>
      </c>
    </row>
    <row r="272" spans="1:22" x14ac:dyDescent="0.25">
      <c r="A272" s="12" t="s">
        <v>588</v>
      </c>
      <c r="B272" s="12" t="s">
        <v>28</v>
      </c>
      <c r="C272" s="13" t="s">
        <v>589</v>
      </c>
      <c r="D272" s="13" t="s">
        <v>590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9.67</v>
      </c>
      <c r="J272" s="15">
        <f>Tabela1[[#This Row],[Preço atual]]/Tabela1[[#This Row],[VP]]</f>
        <v>1.3257497414684591</v>
      </c>
      <c r="K272" s="14"/>
      <c r="L272" s="14"/>
      <c r="M272" s="13">
        <v>12.5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591</v>
      </c>
      <c r="B273" s="12" t="s">
        <v>28</v>
      </c>
      <c r="C273" s="13" t="s">
        <v>376</v>
      </c>
      <c r="D273" s="13" t="s">
        <v>47</v>
      </c>
      <c r="E273" s="16">
        <v>182.6</v>
      </c>
      <c r="F273" s="16">
        <v>1.54</v>
      </c>
      <c r="G273" s="25">
        <f>Tabela1[[#This Row],[Divid.]]*12/Tabela1[[#This Row],[Preço atual]]</f>
        <v>0.10120481927710843</v>
      </c>
      <c r="H273" s="16">
        <v>18.7486</v>
      </c>
      <c r="I273" s="16">
        <v>204.31</v>
      </c>
      <c r="J273" s="15">
        <f>Tabela1[[#This Row],[Preço atual]]/Tabela1[[#This Row],[VP]]</f>
        <v>0.89373990504625322</v>
      </c>
      <c r="K273" s="14">
        <v>0</v>
      </c>
      <c r="L273" s="14">
        <v>0</v>
      </c>
      <c r="M273" s="13">
        <v>3.48</v>
      </c>
      <c r="N273" s="13">
        <v>6012</v>
      </c>
      <c r="O273" s="13">
        <v>9702</v>
      </c>
      <c r="P273" s="13">
        <v>1095</v>
      </c>
      <c r="Q273" s="30">
        <f>Tabela1[[#This Row],[Divid.]]</f>
        <v>1.54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136.38376383763838</v>
      </c>
      <c r="T273" s="17">
        <f>Tabela1[[#This Row],[Preço Calculado]]/Tabela1[[#This Row],[Preço atual]]-1</f>
        <v>-0.2531009647445871</v>
      </c>
      <c r="U273" s="29" t="str">
        <f>HYPERLINK("https://statusinvest.com.br/fundos-imobiliarios/"&amp;Tabela1[[#This Row],[Ticker]],"Link")</f>
        <v>Link</v>
      </c>
      <c r="V273" s="38" t="s">
        <v>592</v>
      </c>
    </row>
    <row r="274" spans="1:22" x14ac:dyDescent="0.25">
      <c r="A274" s="12" t="s">
        <v>593</v>
      </c>
      <c r="B274" s="12" t="s">
        <v>28</v>
      </c>
      <c r="C274" s="13" t="s">
        <v>376</v>
      </c>
      <c r="D274" s="13" t="s">
        <v>523</v>
      </c>
      <c r="E274" s="16">
        <v>10.92</v>
      </c>
      <c r="F274" s="16">
        <v>8.8700000000000001E-2</v>
      </c>
      <c r="G274" s="25">
        <f>Tabela1[[#This Row],[Divid.]]*12/Tabela1[[#This Row],[Preço atual]]</f>
        <v>9.7472527472527479E-2</v>
      </c>
      <c r="H274" s="16">
        <v>1.0118</v>
      </c>
      <c r="I274" s="16">
        <v>15.32</v>
      </c>
      <c r="J274" s="15">
        <f>Tabela1[[#This Row],[Preço atual]]/Tabela1[[#This Row],[VP]]</f>
        <v>0.71279373368146215</v>
      </c>
      <c r="K274" s="14">
        <v>0</v>
      </c>
      <c r="L274" s="14">
        <v>0</v>
      </c>
      <c r="M274" s="13">
        <v>2.0299999999999998</v>
      </c>
      <c r="N274" s="13">
        <v>2117</v>
      </c>
      <c r="O274" s="13">
        <v>14691</v>
      </c>
      <c r="P274" s="13">
        <v>2193</v>
      </c>
      <c r="Q274" s="30">
        <f>Tabela1[[#This Row],[Divid.]]</f>
        <v>8.8700000000000001E-2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7.8553505535055344</v>
      </c>
      <c r="T274" s="17">
        <f>Tabela1[[#This Row],[Preço Calculado]]/Tabela1[[#This Row],[Preço atual]]-1</f>
        <v>-0.28064555370828437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594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10.225300000000001</v>
      </c>
      <c r="I275" s="16">
        <v>243.68</v>
      </c>
      <c r="J275" s="15">
        <f>Tabela1[[#This Row],[Preço atual]]/Tabela1[[#This Row],[VP]]</f>
        <v>0.93360144451739979</v>
      </c>
      <c r="K275" s="14">
        <v>0</v>
      </c>
      <c r="L275" s="14">
        <v>0</v>
      </c>
      <c r="M275" s="13">
        <v>8.3800000000000008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595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38.673000000000002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596</v>
      </c>
    </row>
    <row r="277" spans="1:22" x14ac:dyDescent="0.25">
      <c r="A277" s="12" t="s">
        <v>597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144.47999999999999</v>
      </c>
      <c r="J277" s="15">
        <f>Tabela1[[#This Row],[Preço atual]]/Tabela1[[#This Row],[VP]]</f>
        <v>0.64368770764119609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598</v>
      </c>
    </row>
    <row r="278" spans="1:22" x14ac:dyDescent="0.25">
      <c r="A278" s="12" t="s">
        <v>599</v>
      </c>
      <c r="B278" s="12" t="s">
        <v>28</v>
      </c>
      <c r="C278" s="13" t="s">
        <v>53</v>
      </c>
      <c r="D278" s="13" t="s">
        <v>600</v>
      </c>
      <c r="E278" s="16">
        <v>62.69</v>
      </c>
      <c r="F278" s="16">
        <v>0.63</v>
      </c>
      <c r="G278" s="25">
        <f>Tabela1[[#This Row],[Divid.]]*12/Tabela1[[#This Row],[Preço atual]]</f>
        <v>0.12059339607592919</v>
      </c>
      <c r="H278" s="16">
        <v>8.83</v>
      </c>
      <c r="I278" s="16">
        <v>72.56</v>
      </c>
      <c r="J278" s="15">
        <f>Tabela1[[#This Row],[Preço atual]]/Tabela1[[#This Row],[VP]]</f>
        <v>0.86397464167585436</v>
      </c>
      <c r="K278" s="14"/>
      <c r="L278" s="14"/>
      <c r="M278" s="13">
        <v>1.49</v>
      </c>
      <c r="N278" s="13">
        <v>7356</v>
      </c>
      <c r="O278" s="13"/>
      <c r="P278" s="13"/>
      <c r="Q278" s="30">
        <f>Tabela1[[#This Row],[Divid.]]</f>
        <v>0.63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78" s="17">
        <f>Tabela1[[#This Row],[Preço Calculado]]/Tabela1[[#This Row],[Preço atual]]-1</f>
        <v>-0.11001183707801343</v>
      </c>
      <c r="U278" s="29" t="str">
        <f>HYPERLINK("https://statusinvest.com.br/fundos-imobiliarios/"&amp;Tabela1[[#This Row],[Ticker]],"Link")</f>
        <v>Link</v>
      </c>
      <c r="V278" s="38" t="s">
        <v>601</v>
      </c>
    </row>
    <row r="279" spans="1:22" x14ac:dyDescent="0.25">
      <c r="A279" s="12" t="s">
        <v>602</v>
      </c>
      <c r="B279" s="12" t="s">
        <v>28</v>
      </c>
      <c r="C279" s="13" t="s">
        <v>36</v>
      </c>
      <c r="D279" s="13" t="s">
        <v>459</v>
      </c>
      <c r="E279" s="16">
        <v>85.81</v>
      </c>
      <c r="F279" s="16">
        <v>0.91</v>
      </c>
      <c r="G279" s="25">
        <f>Tabela1[[#This Row],[Divid.]]*12/Tabela1[[#This Row],[Preço atual]]</f>
        <v>0.12725789535019227</v>
      </c>
      <c r="H279" s="16">
        <v>12</v>
      </c>
      <c r="I279" s="16">
        <v>98.49</v>
      </c>
      <c r="J279" s="15">
        <f>Tabela1[[#This Row],[Preço atual]]/Tabela1[[#This Row],[VP]]</f>
        <v>0.87125596507259628</v>
      </c>
      <c r="K279" s="14"/>
      <c r="L279" s="14"/>
      <c r="M279" s="13">
        <v>11.11</v>
      </c>
      <c r="N279" s="13">
        <v>30135</v>
      </c>
      <c r="O279" s="13"/>
      <c r="P279" s="13"/>
      <c r="Q279" s="30">
        <f>Tabela1[[#This Row],[Divid.]]</f>
        <v>0.91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9" s="17">
        <f>Tabela1[[#This Row],[Preço Calculado]]/Tabela1[[#This Row],[Preço atual]]-1</f>
        <v>-6.0827340588986867E-2</v>
      </c>
      <c r="U279" s="29" t="str">
        <f>HYPERLINK("https://statusinvest.com.br/fundos-imobiliarios/"&amp;Tabela1[[#This Row],[Ticker]],"Link")</f>
        <v>Link</v>
      </c>
      <c r="V279" s="38" t="s">
        <v>603</v>
      </c>
    </row>
    <row r="280" spans="1:22" x14ac:dyDescent="0.25">
      <c r="A280" s="12" t="s">
        <v>604</v>
      </c>
      <c r="B280" s="12" t="s">
        <v>28</v>
      </c>
      <c r="C280" s="13" t="s">
        <v>70</v>
      </c>
      <c r="D280" s="13" t="s">
        <v>600</v>
      </c>
      <c r="E280" s="16">
        <v>29</v>
      </c>
      <c r="F280" s="16">
        <v>0.3</v>
      </c>
      <c r="G280" s="25">
        <f>Tabela1[[#This Row],[Divid.]]*12/Tabela1[[#This Row],[Preço atual]]</f>
        <v>0.12413793103448274</v>
      </c>
      <c r="H280" s="16">
        <v>3.11</v>
      </c>
      <c r="I280" s="16">
        <v>63.68</v>
      </c>
      <c r="J280" s="15">
        <f>Tabela1[[#This Row],[Preço atual]]/Tabela1[[#This Row],[VP]]</f>
        <v>0.45540201005025127</v>
      </c>
      <c r="K280" s="14">
        <v>0</v>
      </c>
      <c r="L280" s="14">
        <v>0</v>
      </c>
      <c r="M280" s="13">
        <v>5</v>
      </c>
      <c r="N280" s="13">
        <v>4840</v>
      </c>
      <c r="O280" s="13">
        <v>965</v>
      </c>
      <c r="P280" s="13">
        <v>210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-8.3852907494592399E-2</v>
      </c>
      <c r="U280" s="29" t="str">
        <f>HYPERLINK("https://statusinvest.com.br/fundos-imobiliarios/"&amp;Tabela1[[#This Row],[Ticker]],"Link")</f>
        <v>Link</v>
      </c>
      <c r="V280" s="38" t="s">
        <v>605</v>
      </c>
    </row>
    <row r="281" spans="1:22" x14ac:dyDescent="0.25">
      <c r="A281" s="12" t="s">
        <v>606</v>
      </c>
      <c r="B281" s="12" t="s">
        <v>28</v>
      </c>
      <c r="C281" s="13" t="s">
        <v>57</v>
      </c>
      <c r="D281" s="13" t="s">
        <v>600</v>
      </c>
      <c r="E281" s="16">
        <v>77</v>
      </c>
      <c r="F281" s="16">
        <v>0.93</v>
      </c>
      <c r="G281" s="25">
        <f>Tabela1[[#This Row],[Divid.]]*12/Tabela1[[#This Row],[Preço atual]]</f>
        <v>0.14493506493506494</v>
      </c>
      <c r="H281" s="16">
        <v>11.36</v>
      </c>
      <c r="I281" s="16">
        <v>92.5</v>
      </c>
      <c r="J281" s="15">
        <f>Tabela1[[#This Row],[Preço atual]]/Tabela1[[#This Row],[VP]]</f>
        <v>0.83243243243243248</v>
      </c>
      <c r="K281" s="14">
        <v>0</v>
      </c>
      <c r="L281" s="14">
        <v>0</v>
      </c>
      <c r="M281" s="13">
        <v>1.91</v>
      </c>
      <c r="N281" s="13">
        <v>6358</v>
      </c>
      <c r="O281" s="13">
        <v>3000</v>
      </c>
      <c r="P281" s="13">
        <v>162</v>
      </c>
      <c r="Q281" s="30">
        <f>Tabela1[[#This Row],[Divid.]]</f>
        <v>0.93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81" s="17">
        <f>Tabela1[[#This Row],[Preço Calculado]]/Tabela1[[#This Row],[Preço atual]]-1</f>
        <v>6.9631475535534504E-2</v>
      </c>
      <c r="U281" s="29" t="str">
        <f>HYPERLINK("https://statusinvest.com.br/fundos-imobiliarios/"&amp;Tabela1[[#This Row],[Ticker]],"Link")</f>
        <v>Link</v>
      </c>
      <c r="V281" s="38" t="s">
        <v>607</v>
      </c>
    </row>
    <row r="282" spans="1:22" x14ac:dyDescent="0.25">
      <c r="A282" s="12" t="s">
        <v>608</v>
      </c>
      <c r="B282" s="12" t="s">
        <v>28</v>
      </c>
      <c r="C282" s="13" t="s">
        <v>159</v>
      </c>
      <c r="D282" s="13" t="s">
        <v>209</v>
      </c>
      <c r="E282" s="16">
        <v>16.18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-23</v>
      </c>
      <c r="J282" s="15">
        <f>Tabela1[[#This Row],[Preço atual]]/Tabela1[[#This Row],[VP]]</f>
        <v>-0.70347826086956522</v>
      </c>
      <c r="K282" s="14"/>
      <c r="L282" s="14"/>
      <c r="M282" s="13" t="s">
        <v>50</v>
      </c>
      <c r="N282" s="13">
        <v>577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609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171.02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2.41</v>
      </c>
      <c r="N283" s="13">
        <v>56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610</v>
      </c>
      <c r="B284" s="12" t="s">
        <v>28</v>
      </c>
      <c r="C284" s="13" t="s">
        <v>159</v>
      </c>
      <c r="D284" s="13" t="s">
        <v>611</v>
      </c>
      <c r="E284" s="16">
        <v>35.200000000000003</v>
      </c>
      <c r="F284" s="16">
        <v>0.1</v>
      </c>
      <c r="G284" s="25">
        <f>Tabela1[[#This Row],[Divid.]]*12/Tabela1[[#This Row],[Preço atual]]</f>
        <v>3.4090909090909095E-2</v>
      </c>
      <c r="H284" s="16">
        <v>6.89</v>
      </c>
      <c r="I284" s="16">
        <v>41.06</v>
      </c>
      <c r="J284" s="15">
        <f>Tabela1[[#This Row],[Preço atual]]/Tabela1[[#This Row],[VP]]</f>
        <v>0.85728202630297123</v>
      </c>
      <c r="K284" s="14">
        <v>0</v>
      </c>
      <c r="L284" s="14">
        <v>0</v>
      </c>
      <c r="M284" s="13">
        <v>0.63</v>
      </c>
      <c r="N284" s="13">
        <v>7935</v>
      </c>
      <c r="O284" s="13">
        <v>15719</v>
      </c>
      <c r="P284" s="13">
        <v>1362</v>
      </c>
      <c r="Q284" s="30">
        <f>Tabela1[[#This Row],[Divid.]]</f>
        <v>0.1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4" s="17">
        <f>Tabela1[[#This Row],[Preço Calculado]]/Tabela1[[#This Row],[Preço atual]]-1</f>
        <v>-0.74840657497484064</v>
      </c>
      <c r="U284" s="29" t="str">
        <f>HYPERLINK("https://statusinvest.com.br/fundos-imobiliarios/"&amp;Tabela1[[#This Row],[Ticker]],"Link")</f>
        <v>Link</v>
      </c>
      <c r="V284" s="38" t="s">
        <v>612</v>
      </c>
    </row>
    <row r="285" spans="1:22" x14ac:dyDescent="0.25">
      <c r="A285" s="12" t="s">
        <v>613</v>
      </c>
      <c r="B285" s="12" t="s">
        <v>28</v>
      </c>
      <c r="C285" s="13" t="s">
        <v>70</v>
      </c>
      <c r="D285" s="13" t="s">
        <v>611</v>
      </c>
      <c r="E285" s="16">
        <v>60.57</v>
      </c>
      <c r="F285" s="16">
        <v>0.56999999999999995</v>
      </c>
      <c r="G285" s="25">
        <f>Tabela1[[#This Row],[Divid.]]*12/Tabela1[[#This Row],[Preço atual]]</f>
        <v>0.11292719167904904</v>
      </c>
      <c r="H285" s="16">
        <v>7.11</v>
      </c>
      <c r="I285" s="16">
        <v>98.24</v>
      </c>
      <c r="J285" s="15">
        <f>Tabela1[[#This Row],[Preço atual]]/Tabela1[[#This Row],[VP]]</f>
        <v>0.6165513029315961</v>
      </c>
      <c r="K285" s="14">
        <v>0</v>
      </c>
      <c r="L285" s="14">
        <v>0</v>
      </c>
      <c r="M285" s="13">
        <v>1.1299999999999999</v>
      </c>
      <c r="N285" s="13">
        <v>25632</v>
      </c>
      <c r="O285" s="13">
        <v>1950</v>
      </c>
      <c r="P285" s="13">
        <v>291</v>
      </c>
      <c r="Q285" s="30">
        <f>Tabela1[[#This Row],[Divid.]]</f>
        <v>0.56999999999999995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85" s="17">
        <f>Tabela1[[#This Row],[Preço Calculado]]/Tabela1[[#This Row],[Preço atual]]-1</f>
        <v>-0.16658899129853122</v>
      </c>
      <c r="U285" s="29" t="str">
        <f>HYPERLINK("https://statusinvest.com.br/fundos-imobiliarios/"&amp;Tabela1[[#This Row],[Ticker]],"Link")</f>
        <v>Link</v>
      </c>
      <c r="V285" s="38" t="s">
        <v>614</v>
      </c>
    </row>
    <row r="286" spans="1:22" x14ac:dyDescent="0.25">
      <c r="A286" s="12" t="s">
        <v>615</v>
      </c>
      <c r="B286" s="12" t="s">
        <v>28</v>
      </c>
      <c r="C286" s="13" t="s">
        <v>70</v>
      </c>
      <c r="D286" s="13" t="s">
        <v>368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1614.08</v>
      </c>
      <c r="J286" s="15">
        <f>Tabela1[[#This Row],[Preço atual]]/Tabela1[[#This Row],[VP]]</f>
        <v>0.57430858445678035</v>
      </c>
      <c r="K286" s="14">
        <v>0</v>
      </c>
      <c r="L286" s="14">
        <v>0</v>
      </c>
      <c r="M286" s="13">
        <v>3.37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616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514.28570000000002</v>
      </c>
      <c r="G287" s="25" t="e">
        <f>Tabela1[[#This Row],[Divid.]]*12/Tabela1[[#This Row],[Preço atual]]</f>
        <v>#DIV/0!</v>
      </c>
      <c r="H287" s="16">
        <v>28.571400000000001</v>
      </c>
      <c r="I287" s="16">
        <v>4879.01</v>
      </c>
      <c r="J287" s="15">
        <f>Tabela1[[#This Row],[Preço atual]]/Tabela1[[#This Row],[VP]]</f>
        <v>0</v>
      </c>
      <c r="K287" s="14"/>
      <c r="L287" s="14"/>
      <c r="M287" s="13">
        <v>0.24</v>
      </c>
      <c r="N287" s="13">
        <v>58</v>
      </c>
      <c r="O287" s="13"/>
      <c r="P287" s="13"/>
      <c r="Q287" s="30">
        <f>Tabela1[[#This Row],[Divid.]]</f>
        <v>514.28570000000002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45545.597047970485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617</v>
      </c>
      <c r="B288" s="12" t="s">
        <v>28</v>
      </c>
      <c r="C288" s="13" t="s">
        <v>36</v>
      </c>
      <c r="D288" s="13" t="s">
        <v>50</v>
      </c>
      <c r="E288" s="16">
        <v>41.79</v>
      </c>
      <c r="F288" s="16">
        <v>0.35599999999999998</v>
      </c>
      <c r="G288" s="14">
        <f>Tabela1[[#This Row],[Divid.]]*12/Tabela1[[#This Row],[Preço atual]]</f>
        <v>0.10222541277817661</v>
      </c>
      <c r="H288" s="16">
        <v>6.5515999999999996</v>
      </c>
      <c r="I288" s="16">
        <v>70.12</v>
      </c>
      <c r="J288" s="15">
        <f>Tabela1[[#This Row],[Preço atual]]/Tabela1[[#This Row],[VP]]</f>
        <v>0.59597832287507124</v>
      </c>
      <c r="K288" s="14"/>
      <c r="L288" s="14"/>
      <c r="M288" s="13">
        <v>0.83</v>
      </c>
      <c r="N288" s="13">
        <v>369</v>
      </c>
      <c r="O288" s="13"/>
      <c r="P288" s="13"/>
      <c r="Q288" s="30">
        <f>Tabela1[[#This Row],[Divid.]]</f>
        <v>0.35599999999999998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31.527675276752767</v>
      </c>
      <c r="T288" s="17">
        <f>Tabela1[[#This Row],[Preço Calculado]]/Tabela1[[#This Row],[Preço atual]]-1</f>
        <v>-0.24556890938615061</v>
      </c>
      <c r="U288" s="29" t="str">
        <f>HYPERLINK("https://statusinvest.com.br/fundos-imobiliarios/"&amp;Tabela1[[#This Row],[Ticker]],"Link")</f>
        <v>Link</v>
      </c>
      <c r="V288" s="38" t="s">
        <v>618</v>
      </c>
    </row>
    <row r="289" spans="1:22" x14ac:dyDescent="0.25">
      <c r="A289" s="12" t="s">
        <v>619</v>
      </c>
      <c r="B289" s="12" t="s">
        <v>28</v>
      </c>
      <c r="C289" s="13" t="s">
        <v>36</v>
      </c>
      <c r="D289" s="13" t="s">
        <v>141</v>
      </c>
      <c r="E289" s="16">
        <v>84.31</v>
      </c>
      <c r="F289" s="16">
        <v>0.77</v>
      </c>
      <c r="G289" s="25">
        <f>Tabela1[[#This Row],[Divid.]]*12/Tabela1[[#This Row],[Preço atual]]</f>
        <v>0.10959554026805836</v>
      </c>
      <c r="H289" s="16">
        <v>10.42</v>
      </c>
      <c r="I289" s="16">
        <v>91.43</v>
      </c>
      <c r="J289" s="15">
        <f>Tabela1[[#This Row],[Preço atual]]/Tabela1[[#This Row],[VP]]</f>
        <v>0.92212621677786277</v>
      </c>
      <c r="K289" s="14"/>
      <c r="L289" s="14"/>
      <c r="M289" s="13">
        <v>10.73</v>
      </c>
      <c r="N289" s="13">
        <v>15931</v>
      </c>
      <c r="O289" s="13"/>
      <c r="P289" s="13"/>
      <c r="Q289" s="30">
        <f>Tabela1[[#This Row],[Divid.]]</f>
        <v>0.77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89" s="17">
        <f>Tabela1[[#This Row],[Preço Calculado]]/Tabela1[[#This Row],[Preço atual]]-1</f>
        <v>-0.1911768245899752</v>
      </c>
      <c r="U289" s="29" t="str">
        <f>HYPERLINK("https://statusinvest.com.br/fundos-imobiliarios/"&amp;Tabela1[[#This Row],[Ticker]],"Link")</f>
        <v>Link</v>
      </c>
      <c r="V289" s="38" t="s">
        <v>620</v>
      </c>
    </row>
    <row r="290" spans="1:22" x14ac:dyDescent="0.25">
      <c r="A290" s="12" t="s">
        <v>621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622</v>
      </c>
      <c r="B291" s="12" t="s">
        <v>28</v>
      </c>
      <c r="C291" s="13" t="s">
        <v>36</v>
      </c>
      <c r="D291" s="13" t="s">
        <v>276</v>
      </c>
      <c r="E291" s="16">
        <v>15</v>
      </c>
      <c r="F291" s="16">
        <v>7.9100000000000004E-2</v>
      </c>
      <c r="G291" s="14">
        <f>Tabela1[[#This Row],[Divid.]]*12/Tabela1[[#This Row],[Preço atual]]</f>
        <v>6.3280000000000003E-2</v>
      </c>
      <c r="H291" s="16">
        <v>0.73980000000000001</v>
      </c>
      <c r="I291" s="16">
        <v>26.63</v>
      </c>
      <c r="J291" s="15">
        <f>Tabela1[[#This Row],[Preço atual]]/Tabela1[[#This Row],[VP]]</f>
        <v>0.5632745024408562</v>
      </c>
      <c r="K291" s="14"/>
      <c r="L291" s="14"/>
      <c r="M291" s="13">
        <v>0.55000000000000004</v>
      </c>
      <c r="N291" s="13">
        <v>646</v>
      </c>
      <c r="O291" s="13"/>
      <c r="P291" s="13"/>
      <c r="Q291" s="30">
        <f>Tabela1[[#This Row],[Divid.]]</f>
        <v>7.9100000000000004E-2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7.0051660516605168</v>
      </c>
      <c r="T291" s="17">
        <f>Tabela1[[#This Row],[Preço Calculado]]/Tabela1[[#This Row],[Preço atual]]-1</f>
        <v>-0.53298892988929891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623</v>
      </c>
      <c r="B292" s="12" t="s">
        <v>28</v>
      </c>
      <c r="C292" s="13" t="s">
        <v>159</v>
      </c>
      <c r="D292" s="13"/>
      <c r="E292" s="16">
        <v>1099</v>
      </c>
      <c r="F292" s="16">
        <v>3.41</v>
      </c>
      <c r="G292" s="14">
        <f>Tabela1[[#This Row],[Divid.]]*12/Tabela1[[#This Row],[Preço atual]]</f>
        <v>3.7233848953594176E-2</v>
      </c>
      <c r="H292" s="16">
        <v>12.42</v>
      </c>
      <c r="I292" s="16">
        <v>1059.26</v>
      </c>
      <c r="J292" s="15">
        <f>Tabela1[[#This Row],[Preço atual]]/Tabela1[[#This Row],[VP]]</f>
        <v>1.0375167569812889</v>
      </c>
      <c r="K292" s="14"/>
      <c r="L292" s="14"/>
      <c r="M292" s="13">
        <v>2.09</v>
      </c>
      <c r="N292" s="13">
        <v>62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-0.72521144683694327</v>
      </c>
      <c r="U292" s="29" t="str">
        <f>HYPERLINK("https://statusinvest.com.br/fundos-imobiliarios/"&amp;Tabela1[[#This Row],[Ticker]],"Link")</f>
        <v>Link</v>
      </c>
      <c r="V292" s="38" t="s">
        <v>624</v>
      </c>
    </row>
    <row r="293" spans="1:22" x14ac:dyDescent="0.25">
      <c r="A293" s="12" t="s">
        <v>625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100.58</v>
      </c>
      <c r="J293" s="15">
        <f>Tabela1[[#This Row],[Preço atual]]/Tabela1[[#This Row],[VP]]</f>
        <v>0</v>
      </c>
      <c r="K293" s="14"/>
      <c r="L293" s="14"/>
      <c r="M293" s="13">
        <v>6.15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626</v>
      </c>
      <c r="B294" s="12" t="s">
        <v>28</v>
      </c>
      <c r="C294" s="13" t="s">
        <v>159</v>
      </c>
      <c r="D294" s="13"/>
      <c r="E294" s="16">
        <v>75.989999999999995</v>
      </c>
      <c r="F294" s="16">
        <v>1.23</v>
      </c>
      <c r="G294" s="14">
        <f>Tabela1[[#This Row],[Divid.]]*12/Tabela1[[#This Row],[Preço atual]]</f>
        <v>0.19423608369522308</v>
      </c>
      <c r="H294" s="16">
        <v>1.23</v>
      </c>
      <c r="I294" s="16">
        <v>75.95</v>
      </c>
      <c r="J294" s="15">
        <f>Tabela1[[#This Row],[Preço atual]]/Tabela1[[#This Row],[VP]]</f>
        <v>1.0005266622778142</v>
      </c>
      <c r="K294" s="14"/>
      <c r="L294" s="14"/>
      <c r="M294" s="13">
        <v>1.07</v>
      </c>
      <c r="N294" s="13">
        <v>30</v>
      </c>
      <c r="O294" s="13">
        <v>1734</v>
      </c>
      <c r="P294" s="13">
        <v>294</v>
      </c>
      <c r="Q294" s="30">
        <f>Tabela1[[#This Row],[Divid.]]</f>
        <v>1.23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294" s="17">
        <f>Tabela1[[#This Row],[Preço Calculado]]/Tabela1[[#This Row],[Preço atual]]-1</f>
        <v>0.43347663243707046</v>
      </c>
      <c r="U294" s="29" t="str">
        <f>HYPERLINK("https://statusinvest.com.br/fundos-imobiliarios/"&amp;Tabela1[[#This Row],[Ticker]],"Link")</f>
        <v>Link</v>
      </c>
      <c r="V294" s="38" t="s">
        <v>627</v>
      </c>
    </row>
    <row r="295" spans="1:22" x14ac:dyDescent="0.25">
      <c r="A295" s="12" t="s">
        <v>628</v>
      </c>
      <c r="B295" s="12" t="s">
        <v>28</v>
      </c>
      <c r="C295" s="13" t="s">
        <v>36</v>
      </c>
      <c r="D295" s="13" t="s">
        <v>276</v>
      </c>
      <c r="E295" s="16">
        <v>8.99</v>
      </c>
      <c r="F295" s="16">
        <v>9.0999999999999998E-2</v>
      </c>
      <c r="G295" s="25">
        <f>Tabela1[[#This Row],[Divid.]]*12/Tabela1[[#This Row],[Preço atual]]</f>
        <v>0.12146829810901001</v>
      </c>
      <c r="H295" s="16">
        <v>1.1830000000000001</v>
      </c>
      <c r="I295" s="16">
        <v>9.58</v>
      </c>
      <c r="J295" s="15">
        <f>Tabela1[[#This Row],[Preço atual]]/Tabela1[[#This Row],[VP]]</f>
        <v>0.93841336116910234</v>
      </c>
      <c r="K295" s="14"/>
      <c r="L295" s="14"/>
      <c r="M295" s="13">
        <v>14.68</v>
      </c>
      <c r="N295" s="13">
        <v>33059</v>
      </c>
      <c r="O295" s="13"/>
      <c r="P295" s="13"/>
      <c r="Q295" s="30">
        <f>Tabela1[[#This Row],[Divid.]]</f>
        <v>9.0999999999999998E-2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295" s="17">
        <f>Tabela1[[#This Row],[Preço Calculado]]/Tabela1[[#This Row],[Preço atual]]-1</f>
        <v>-0.10355499550546132</v>
      </c>
      <c r="U295" s="29" t="str">
        <f>HYPERLINK("https://statusinvest.com.br/fundos-imobiliarios/"&amp;Tabela1[[#This Row],[Ticker]],"Link")</f>
        <v>Link</v>
      </c>
      <c r="V295" s="38" t="s">
        <v>629</v>
      </c>
    </row>
    <row r="296" spans="1:22" x14ac:dyDescent="0.25">
      <c r="A296" s="12" t="s">
        <v>630</v>
      </c>
      <c r="B296" s="12" t="s">
        <v>28</v>
      </c>
      <c r="C296" s="13" t="s">
        <v>70</v>
      </c>
      <c r="D296" s="13" t="s">
        <v>631</v>
      </c>
      <c r="E296" s="16">
        <v>59.87</v>
      </c>
      <c r="F296" s="16">
        <v>0.46</v>
      </c>
      <c r="G296" s="25">
        <f>Tabela1[[#This Row],[Divid.]]*12/Tabela1[[#This Row],[Preço atual]]</f>
        <v>9.219976616001338E-2</v>
      </c>
      <c r="H296" s="16">
        <v>5.4</v>
      </c>
      <c r="I296" s="16">
        <v>57.19</v>
      </c>
      <c r="J296" s="15">
        <f>Tabela1[[#This Row],[Preço atual]]/Tabela1[[#This Row],[VP]]</f>
        <v>1.046861339394999</v>
      </c>
      <c r="K296" s="14">
        <v>0</v>
      </c>
      <c r="L296" s="14">
        <v>0</v>
      </c>
      <c r="M296" s="13">
        <v>0.01</v>
      </c>
      <c r="N296" s="13">
        <v>487</v>
      </c>
      <c r="O296" s="13">
        <v>13278</v>
      </c>
      <c r="P296" s="13">
        <v>1164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-0.31955892132831465</v>
      </c>
      <c r="U296" s="29" t="str">
        <f>HYPERLINK("https://statusinvest.com.br/fundos-imobiliarios/"&amp;Tabela1[[#This Row],[Ticker]],"Link")</f>
        <v>Link</v>
      </c>
      <c r="V296" s="38" t="s">
        <v>632</v>
      </c>
    </row>
    <row r="297" spans="1:22" x14ac:dyDescent="0.25">
      <c r="A297" s="12" t="s">
        <v>633</v>
      </c>
      <c r="B297" s="12" t="s">
        <v>28</v>
      </c>
      <c r="C297" s="13" t="s">
        <v>29</v>
      </c>
      <c r="D297" s="13" t="s">
        <v>47</v>
      </c>
      <c r="E297" s="16">
        <v>1889</v>
      </c>
      <c r="F297" s="16">
        <v>11.8225</v>
      </c>
      <c r="G297" s="14">
        <f>Tabela1[[#This Row],[Divid.]]*12/Tabela1[[#This Row],[Preço atual]]</f>
        <v>7.510322922181048E-2</v>
      </c>
      <c r="H297" s="16">
        <v>204.23330000000001</v>
      </c>
      <c r="I297" s="16">
        <v>3435.92</v>
      </c>
      <c r="J297" s="15">
        <f>Tabela1[[#This Row],[Preço atual]]/Tabela1[[#This Row],[VP]]</f>
        <v>0.54977997159421643</v>
      </c>
      <c r="K297" s="14">
        <v>1.9E-2</v>
      </c>
      <c r="L297" s="14">
        <v>1.2999999999999999E-2</v>
      </c>
      <c r="M297" s="13">
        <v>2.4300000000000002</v>
      </c>
      <c r="N297" s="13">
        <v>3879</v>
      </c>
      <c r="O297" s="13">
        <v>1777</v>
      </c>
      <c r="P297" s="13">
        <v>239</v>
      </c>
      <c r="Q297" s="30">
        <f>Tabela1[[#This Row],[Divid.]]</f>
        <v>11.8225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1047.011070110701</v>
      </c>
      <c r="T297" s="17">
        <f>Tabela1[[#This Row],[Preço Calculado]]/Tabela1[[#This Row],[Preço atual]]-1</f>
        <v>-0.44573262566929539</v>
      </c>
      <c r="U297" s="29" t="str">
        <f>HYPERLINK("https://statusinvest.com.br/fundos-imobiliarios/"&amp;Tabela1[[#This Row],[Ticker]],"Link")</f>
        <v>Link</v>
      </c>
      <c r="V297" s="38" t="s">
        <v>634</v>
      </c>
    </row>
    <row r="298" spans="1:22" x14ac:dyDescent="0.25">
      <c r="A298" s="12" t="s">
        <v>635</v>
      </c>
      <c r="B298" s="12" t="s">
        <v>28</v>
      </c>
      <c r="C298" s="13" t="s">
        <v>159</v>
      </c>
      <c r="D298" s="13" t="s">
        <v>636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3.67</v>
      </c>
      <c r="J298" s="15">
        <f>Tabela1[[#This Row],[Preço atual]]/Tabela1[[#This Row],[VP]]</f>
        <v>0.40326975476839239</v>
      </c>
      <c r="K298" s="14"/>
      <c r="L298" s="14"/>
      <c r="M298" s="13">
        <v>33.99</v>
      </c>
      <c r="N298" s="13">
        <v>1013</v>
      </c>
      <c r="O298" s="13">
        <v>8920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637</v>
      </c>
      <c r="B299" s="12" t="s">
        <v>28</v>
      </c>
      <c r="C299" s="13" t="s">
        <v>43</v>
      </c>
      <c r="D299" s="13" t="s">
        <v>638</v>
      </c>
      <c r="E299" s="16">
        <v>63</v>
      </c>
      <c r="F299" s="16">
        <v>1.62</v>
      </c>
      <c r="G299" s="25">
        <f>Tabela1[[#This Row],[Divid.]]*12/Tabela1[[#This Row],[Preço atual]]</f>
        <v>0.30857142857142861</v>
      </c>
      <c r="H299" s="16">
        <v>0</v>
      </c>
      <c r="I299" s="16">
        <v>173.36</v>
      </c>
      <c r="J299" s="15">
        <f>Tabela1[[#This Row],[Preço atual]]/Tabela1[[#This Row],[VP]]</f>
        <v>0.36340562990309178</v>
      </c>
      <c r="K299" s="14">
        <v>1</v>
      </c>
      <c r="L299" s="14">
        <v>0</v>
      </c>
      <c r="M299" s="13">
        <v>0.28999999999999998</v>
      </c>
      <c r="N299" s="13">
        <v>899</v>
      </c>
      <c r="O299" s="13">
        <v>1221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1.2772799156562993</v>
      </c>
      <c r="U299" s="29" t="str">
        <f>HYPERLINK("https://statusinvest.com.br/fundos-imobiliarios/"&amp;Tabela1[[#This Row],[Ticker]],"Link")</f>
        <v>Link</v>
      </c>
      <c r="V299" s="38" t="s">
        <v>639</v>
      </c>
    </row>
    <row r="300" spans="1:22" x14ac:dyDescent="0.25">
      <c r="A300" s="12" t="s">
        <v>640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641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136.78</v>
      </c>
      <c r="J301" s="15">
        <f>Tabela1[[#This Row],[Preço atual]]/Tabela1[[#This Row],[VP]]</f>
        <v>0</v>
      </c>
      <c r="K301" s="14"/>
      <c r="L301" s="14"/>
      <c r="M301" s="13">
        <v>0.03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642</v>
      </c>
      <c r="B302" s="12" t="s">
        <v>28</v>
      </c>
      <c r="C302" s="13" t="s">
        <v>43</v>
      </c>
      <c r="D302" s="13" t="s">
        <v>223</v>
      </c>
      <c r="E302" s="16">
        <v>90.68</v>
      </c>
      <c r="F302" s="16">
        <v>0.65</v>
      </c>
      <c r="G302" s="25">
        <f>Tabela1[[#This Row],[Divid.]]*12/Tabela1[[#This Row],[Preço atual]]</f>
        <v>8.6016762240846936E-2</v>
      </c>
      <c r="H302" s="16">
        <v>8.1</v>
      </c>
      <c r="I302" s="16">
        <v>100.76</v>
      </c>
      <c r="J302" s="15">
        <f>Tabela1[[#This Row],[Preço atual]]/Tabela1[[#This Row],[VP]]</f>
        <v>0.89996030170702657</v>
      </c>
      <c r="K302" s="14">
        <v>0.109</v>
      </c>
      <c r="L302" s="14">
        <v>0</v>
      </c>
      <c r="M302" s="13">
        <v>16.899999999999999</v>
      </c>
      <c r="N302" s="13">
        <v>164683</v>
      </c>
      <c r="O302" s="13">
        <v>16243</v>
      </c>
      <c r="P302" s="13">
        <v>1022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-0.36518994656201531</v>
      </c>
      <c r="U302" s="29" t="str">
        <f>HYPERLINK("https://statusinvest.com.br/fundos-imobiliarios/"&amp;Tabela1[[#This Row],[Ticker]],"Link")</f>
        <v>Link</v>
      </c>
      <c r="V302" s="38" t="s">
        <v>643</v>
      </c>
    </row>
    <row r="303" spans="1:22" x14ac:dyDescent="0.25">
      <c r="A303" s="12" t="s">
        <v>644</v>
      </c>
      <c r="B303" s="12" t="s">
        <v>28</v>
      </c>
      <c r="C303" s="13" t="s">
        <v>82</v>
      </c>
      <c r="D303" s="13" t="s">
        <v>645</v>
      </c>
      <c r="E303" s="16">
        <v>46.53</v>
      </c>
      <c r="F303" s="16">
        <v>0.44</v>
      </c>
      <c r="G303" s="14">
        <f>Tabela1[[#This Row],[Divid.]]*12/Tabela1[[#This Row],[Preço atual]]</f>
        <v>0.11347517730496454</v>
      </c>
      <c r="H303" s="16">
        <v>5.2919999999999998</v>
      </c>
      <c r="I303" s="16">
        <v>58.77</v>
      </c>
      <c r="J303" s="15">
        <f>Tabela1[[#This Row],[Preço atual]]/Tabela1[[#This Row],[VP]]</f>
        <v>0.79173047473200608</v>
      </c>
      <c r="K303" s="14">
        <v>0</v>
      </c>
      <c r="L303" s="14">
        <v>0</v>
      </c>
      <c r="M303" s="13">
        <v>1.1299999999999999</v>
      </c>
      <c r="N303" s="13">
        <v>20516</v>
      </c>
      <c r="O303" s="13">
        <v>1618</v>
      </c>
      <c r="P303" s="13">
        <v>211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-0.16254481693753109</v>
      </c>
      <c r="U303" s="29" t="str">
        <f>HYPERLINK("https://statusinvest.com.br/fundos-imobiliarios/"&amp;Tabela1[[#This Row],[Ticker]],"Link")</f>
        <v>Link</v>
      </c>
      <c r="V303" s="38" t="s">
        <v>646</v>
      </c>
    </row>
    <row r="304" spans="1:22" x14ac:dyDescent="0.25">
      <c r="A304" s="12" t="s">
        <v>647</v>
      </c>
      <c r="B304" s="12" t="s">
        <v>28</v>
      </c>
      <c r="C304" s="13" t="s">
        <v>36</v>
      </c>
      <c r="D304" s="13" t="s">
        <v>645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3.45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648</v>
      </c>
    </row>
    <row r="305" spans="1:22" x14ac:dyDescent="0.25">
      <c r="A305" s="12" t="s">
        <v>649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650</v>
      </c>
    </row>
    <row r="306" spans="1:22" x14ac:dyDescent="0.25">
      <c r="A306" s="12" t="s">
        <v>651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652</v>
      </c>
    </row>
    <row r="307" spans="1:22" x14ac:dyDescent="0.25">
      <c r="A307" s="12" t="s">
        <v>653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654</v>
      </c>
      <c r="B308" s="12" t="s">
        <v>28</v>
      </c>
      <c r="C308" s="13" t="s">
        <v>159</v>
      </c>
      <c r="D308" s="13" t="s">
        <v>227</v>
      </c>
      <c r="E308" s="16">
        <v>2.14</v>
      </c>
      <c r="F308" s="16">
        <v>2.3540999999999999</v>
      </c>
      <c r="G308" s="14">
        <f>Tabela1[[#This Row],[Divid.]]*12/Tabela1[[#This Row],[Preço atual]]</f>
        <v>13.20056074766355</v>
      </c>
      <c r="H308" s="16">
        <v>0</v>
      </c>
      <c r="I308" s="16">
        <v>20.98</v>
      </c>
      <c r="J308" s="15">
        <f>Tabela1[[#This Row],[Preço atual]]/Tabela1[[#This Row],[VP]]</f>
        <v>0.10200190657769305</v>
      </c>
      <c r="K308" s="14"/>
      <c r="L308" s="14"/>
      <c r="M308" s="13">
        <v>21.37</v>
      </c>
      <c r="N308" s="13">
        <v>940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96.421112528882276</v>
      </c>
      <c r="U308" s="29" t="str">
        <f>HYPERLINK("https://statusinvest.com.br/fundos-imobiliarios/"&amp;Tabela1[[#This Row],[Ticker]],"Link")</f>
        <v>Link</v>
      </c>
      <c r="V308" s="38" t="s">
        <v>655</v>
      </c>
    </row>
    <row r="309" spans="1:22" x14ac:dyDescent="0.25">
      <c r="A309" s="12" t="s">
        <v>656</v>
      </c>
      <c r="B309" s="12" t="s">
        <v>28</v>
      </c>
      <c r="C309" s="13" t="s">
        <v>33</v>
      </c>
      <c r="D309" s="13" t="s">
        <v>30</v>
      </c>
      <c r="E309" s="16">
        <v>138.97</v>
      </c>
      <c r="F309" s="16">
        <v>1.33</v>
      </c>
      <c r="G309" s="14">
        <f>Tabela1[[#This Row],[Divid.]]*12/Tabela1[[#This Row],[Preço atual]]</f>
        <v>0.11484493056055264</v>
      </c>
      <c r="H309" s="16">
        <v>16.55</v>
      </c>
      <c r="I309" s="16">
        <v>145.61000000000001</v>
      </c>
      <c r="J309" s="15">
        <f>Tabela1[[#This Row],[Preço atual]]/Tabela1[[#This Row],[VP]]</f>
        <v>0.9543987363505253</v>
      </c>
      <c r="K309" s="14">
        <v>0</v>
      </c>
      <c r="L309" s="14">
        <v>0</v>
      </c>
      <c r="M309" s="13">
        <v>5.27</v>
      </c>
      <c r="N309" s="13">
        <v>13246</v>
      </c>
      <c r="O309" s="13">
        <v>3425</v>
      </c>
      <c r="P309" s="13">
        <v>390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-0.15243593682248979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657</v>
      </c>
      <c r="B310" s="12" t="s">
        <v>28</v>
      </c>
      <c r="C310" s="13" t="s">
        <v>53</v>
      </c>
      <c r="D310" s="13" t="s">
        <v>30</v>
      </c>
      <c r="E310" s="16">
        <v>62.67</v>
      </c>
      <c r="F310" s="16">
        <v>0.51</v>
      </c>
      <c r="G310" s="14">
        <f>Tabela1[[#This Row],[Divid.]]*12/Tabela1[[#This Row],[Preço atual]]</f>
        <v>9.7654380086165629E-2</v>
      </c>
      <c r="H310" s="16">
        <v>6.1</v>
      </c>
      <c r="I310" s="16">
        <v>67.63</v>
      </c>
      <c r="J310" s="15">
        <f>Tabela1[[#This Row],[Preço atual]]/Tabela1[[#This Row],[VP]]</f>
        <v>0.92665976637586878</v>
      </c>
      <c r="K310" s="14"/>
      <c r="L310" s="14"/>
      <c r="M310" s="13">
        <v>4.3899999999999997</v>
      </c>
      <c r="N310" s="13">
        <v>22449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-0.2793034679987777</v>
      </c>
      <c r="U310" s="29" t="str">
        <f>HYPERLINK("https://statusinvest.com.br/fundos-imobiliarios/"&amp;Tabela1[[#This Row],[Ticker]],"Link")</f>
        <v>Link</v>
      </c>
      <c r="V310" s="38" t="s">
        <v>658</v>
      </c>
    </row>
    <row r="311" spans="1:22" x14ac:dyDescent="0.25">
      <c r="A311" s="12" t="s">
        <v>659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660</v>
      </c>
    </row>
    <row r="312" spans="1:22" x14ac:dyDescent="0.25">
      <c r="A312" s="12" t="s">
        <v>661</v>
      </c>
      <c r="B312" s="12" t="s">
        <v>28</v>
      </c>
      <c r="C312" s="13" t="s">
        <v>36</v>
      </c>
      <c r="D312" s="13" t="s">
        <v>30</v>
      </c>
      <c r="E312" s="16">
        <v>86.81</v>
      </c>
      <c r="F312" s="16">
        <v>0.95</v>
      </c>
      <c r="G312" s="14">
        <f>Tabela1[[#This Row],[Divid.]]*12/Tabela1[[#This Row],[Preço atual]]</f>
        <v>0.13132127635065083</v>
      </c>
      <c r="H312" s="16">
        <v>12.1</v>
      </c>
      <c r="I312" s="16">
        <v>89.31</v>
      </c>
      <c r="J312" s="15">
        <f>Tabela1[[#This Row],[Preço atual]]/Tabela1[[#This Row],[VP]]</f>
        <v>0.97200761392901136</v>
      </c>
      <c r="K312" s="14"/>
      <c r="L312" s="14"/>
      <c r="M312" s="13">
        <v>0.42</v>
      </c>
      <c r="N312" s="13">
        <v>10974</v>
      </c>
      <c r="O312" s="13"/>
      <c r="P312" s="13"/>
      <c r="Q312" s="30">
        <f>Tabela1[[#This Row],[Divid.]]</f>
        <v>0.95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2" s="17">
        <f>Tabela1[[#This Row],[Preço Calculado]]/Tabela1[[#This Row],[Preço atual]]-1</f>
        <v>-3.083928892508625E-2</v>
      </c>
      <c r="U312" s="29" t="str">
        <f>HYPERLINK("https://statusinvest.com.br/fundos-imobiliarios/"&amp;Tabela1[[#This Row],[Ticker]],"Link")</f>
        <v>Link</v>
      </c>
      <c r="V312" s="38" t="s">
        <v>662</v>
      </c>
    </row>
    <row r="313" spans="1:22" x14ac:dyDescent="0.25">
      <c r="A313" s="12" t="s">
        <v>663</v>
      </c>
      <c r="B313" s="12" t="s">
        <v>28</v>
      </c>
      <c r="C313" s="13" t="s">
        <v>36</v>
      </c>
      <c r="D313" s="13" t="s">
        <v>30</v>
      </c>
      <c r="E313" s="16">
        <v>89.8</v>
      </c>
      <c r="F313" s="16">
        <v>1</v>
      </c>
      <c r="G313" s="25">
        <f>Tabela1[[#This Row],[Divid.]]*12/Tabela1[[#This Row],[Preço atual]]</f>
        <v>0.133630289532294</v>
      </c>
      <c r="H313" s="16">
        <v>14.04</v>
      </c>
      <c r="I313" s="16">
        <v>93</v>
      </c>
      <c r="J313" s="15">
        <f>Tabela1[[#This Row],[Preço atual]]/Tabela1[[#This Row],[VP]]</f>
        <v>0.96559139784946235</v>
      </c>
      <c r="K313" s="14"/>
      <c r="L313" s="14"/>
      <c r="M313" s="13">
        <v>9.81</v>
      </c>
      <c r="N313" s="13">
        <v>3643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-1.3798601237682839E-2</v>
      </c>
      <c r="U313" s="29" t="str">
        <f>HYPERLINK("https://statusinvest.com.br/fundos-imobiliarios/"&amp;Tabela1[[#This Row],[Ticker]],"Link")</f>
        <v>Link</v>
      </c>
      <c r="V313" s="38" t="s">
        <v>664</v>
      </c>
    </row>
    <row r="314" spans="1:22" x14ac:dyDescent="0.25">
      <c r="A314" s="12" t="s">
        <v>665</v>
      </c>
      <c r="B314" s="12" t="s">
        <v>28</v>
      </c>
      <c r="C314" s="13" t="s">
        <v>159</v>
      </c>
      <c r="D314" s="13" t="s">
        <v>227</v>
      </c>
      <c r="E314" s="16">
        <v>84.38</v>
      </c>
      <c r="F314" s="16">
        <v>0.26169999999999999</v>
      </c>
      <c r="G314" s="25">
        <f>Tabela1[[#This Row],[Divid.]]*12/Tabela1[[#This Row],[Preço atual]]</f>
        <v>3.7217350082958046E-2</v>
      </c>
      <c r="H314" s="16">
        <v>2.7871999999999999</v>
      </c>
      <c r="I314" s="16">
        <v>96.88</v>
      </c>
      <c r="J314" s="15">
        <f>Tabela1[[#This Row],[Preço atual]]/Tabela1[[#This Row],[VP]]</f>
        <v>0.87097440132122217</v>
      </c>
      <c r="K314" s="14"/>
      <c r="L314" s="14"/>
      <c r="M314" s="13">
        <v>0.51</v>
      </c>
      <c r="N314" s="13">
        <v>1611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-0.72533320971986681</v>
      </c>
      <c r="U314" s="29" t="str">
        <f>HYPERLINK("https://statusinvest.com.br/fundos-imobiliarios/"&amp;Tabela1[[#This Row],[Ticker]],"Link")</f>
        <v>Link</v>
      </c>
      <c r="V314" s="38" t="s">
        <v>666</v>
      </c>
    </row>
    <row r="315" spans="1:22" x14ac:dyDescent="0.25">
      <c r="A315" s="12" t="s">
        <v>667</v>
      </c>
      <c r="B315" s="12" t="s">
        <v>28</v>
      </c>
      <c r="C315" s="13" t="s">
        <v>70</v>
      </c>
      <c r="D315" s="13" t="s">
        <v>227</v>
      </c>
      <c r="E315" s="16">
        <v>100</v>
      </c>
      <c r="F315" s="16">
        <v>0.95</v>
      </c>
      <c r="G315" s="25">
        <f>Tabela1[[#This Row],[Divid.]]*12/Tabela1[[#This Row],[Preço atual]]</f>
        <v>0.11399999999999999</v>
      </c>
      <c r="H315" s="16">
        <v>11.33</v>
      </c>
      <c r="I315" s="16">
        <v>105.46</v>
      </c>
      <c r="J315" s="15">
        <f>Tabela1[[#This Row],[Preço atual]]/Tabela1[[#This Row],[VP]]</f>
        <v>0.94822681585435242</v>
      </c>
      <c r="K315" s="14">
        <v>0</v>
      </c>
      <c r="L315" s="14">
        <v>0</v>
      </c>
      <c r="M315" s="13">
        <v>1.62</v>
      </c>
      <c r="N315" s="13">
        <v>233</v>
      </c>
      <c r="O315" s="13">
        <v>345</v>
      </c>
      <c r="P315" s="13">
        <v>36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-0.15867158671586734</v>
      </c>
      <c r="U315" s="29" t="str">
        <f>HYPERLINK("https://statusinvest.com.br/fundos-imobiliarios/"&amp;Tabela1[[#This Row],[Ticker]],"Link")</f>
        <v>Link</v>
      </c>
      <c r="V315" s="38" t="s">
        <v>668</v>
      </c>
    </row>
    <row r="316" spans="1:22" x14ac:dyDescent="0.25">
      <c r="A316" s="12" t="s">
        <v>669</v>
      </c>
      <c r="B316" s="12" t="s">
        <v>28</v>
      </c>
      <c r="C316" s="13" t="s">
        <v>43</v>
      </c>
      <c r="D316" s="13"/>
      <c r="E316" s="16">
        <v>290</v>
      </c>
      <c r="F316" s="16">
        <v>3.15</v>
      </c>
      <c r="G316" s="14">
        <f>Tabela1[[#This Row],[Divid.]]*12/Tabela1[[#This Row],[Preço atual]]</f>
        <v>0.13034482758620689</v>
      </c>
      <c r="H316" s="16">
        <v>53.24</v>
      </c>
      <c r="I316" s="16">
        <v>777.08</v>
      </c>
      <c r="J316" s="15">
        <f>Tabela1[[#This Row],[Preço atual]]/Tabela1[[#This Row],[VP]]</f>
        <v>0.37319194934884437</v>
      </c>
      <c r="K316" s="14"/>
      <c r="L316" s="14"/>
      <c r="M316" s="13">
        <v>7.61</v>
      </c>
      <c r="N316" s="13">
        <v>3503</v>
      </c>
      <c r="O316" s="13">
        <v>1544</v>
      </c>
      <c r="P316" s="13">
        <v>340</v>
      </c>
      <c r="Q316" s="30">
        <f>Tabela1[[#This Row],[Divid.]]</f>
        <v>3.15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278.96678966789665</v>
      </c>
      <c r="T316" s="17">
        <f>Tabela1[[#This Row],[Preço Calculado]]/Tabela1[[#This Row],[Preço atual]]-1</f>
        <v>-3.8045552869321875E-2</v>
      </c>
      <c r="U316" s="29" t="str">
        <f>HYPERLINK("https://statusinvest.com.br/fundos-imobiliarios/"&amp;Tabela1[[#This Row],[Ticker]],"Link")</f>
        <v>Link</v>
      </c>
      <c r="V316" s="38" t="s">
        <v>670</v>
      </c>
    </row>
    <row r="317" spans="1:22" x14ac:dyDescent="0.25">
      <c r="A317" s="12" t="s">
        <v>671</v>
      </c>
      <c r="B317" s="12" t="s">
        <v>28</v>
      </c>
      <c r="C317" s="13" t="s">
        <v>184</v>
      </c>
      <c r="D317" s="13" t="s">
        <v>227</v>
      </c>
      <c r="E317" s="16">
        <v>38</v>
      </c>
      <c r="F317" s="16">
        <v>0.38</v>
      </c>
      <c r="G317" s="14">
        <f>Tabela1[[#This Row],[Divid.]]*12/Tabela1[[#This Row],[Preço atual]]</f>
        <v>0.12000000000000001</v>
      </c>
      <c r="H317" s="16">
        <v>4.1399999999999997</v>
      </c>
      <c r="I317" s="16">
        <v>67.73</v>
      </c>
      <c r="J317" s="15">
        <f>Tabela1[[#This Row],[Preço atual]]/Tabela1[[#This Row],[VP]]</f>
        <v>0.56105123283626157</v>
      </c>
      <c r="K317" s="14">
        <v>0.28000000000000003</v>
      </c>
      <c r="L317" s="14">
        <v>0</v>
      </c>
      <c r="M317" s="13">
        <v>3.29</v>
      </c>
      <c r="N317" s="13">
        <v>8331</v>
      </c>
      <c r="O317" s="13">
        <v>2554</v>
      </c>
      <c r="P317" s="13">
        <v>359</v>
      </c>
      <c r="Q317" s="30">
        <f>Tabela1[[#This Row],[Divid.]]</f>
        <v>0.38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17" s="17">
        <f>Tabela1[[#This Row],[Preço Calculado]]/Tabela1[[#This Row],[Preço atual]]-1</f>
        <v>-0.11439114391143912</v>
      </c>
      <c r="U317" s="29" t="str">
        <f>HYPERLINK("https://statusinvest.com.br/fundos-imobiliarios/"&amp;Tabela1[[#This Row],[Ticker]],"Link")</f>
        <v>Link</v>
      </c>
      <c r="V317" s="38" t="s">
        <v>672</v>
      </c>
    </row>
    <row r="318" spans="1:22" x14ac:dyDescent="0.25">
      <c r="A318" s="12" t="s">
        <v>673</v>
      </c>
      <c r="B318" s="12" t="s">
        <v>28</v>
      </c>
      <c r="C318" s="13" t="s">
        <v>53</v>
      </c>
      <c r="D318" s="13" t="s">
        <v>674</v>
      </c>
      <c r="E318" s="16">
        <v>7.18</v>
      </c>
      <c r="F318" s="16">
        <v>5.5E-2</v>
      </c>
      <c r="G318" s="25">
        <f>Tabela1[[#This Row],[Divid.]]*12/Tabela1[[#This Row],[Preço atual]]</f>
        <v>9.1922005571030654E-2</v>
      </c>
      <c r="H318" s="16">
        <v>0.67600000000000005</v>
      </c>
      <c r="I318" s="16">
        <v>8.89</v>
      </c>
      <c r="J318" s="15">
        <f>Tabela1[[#This Row],[Preço atual]]/Tabela1[[#This Row],[VP]]</f>
        <v>0.80764904386951619</v>
      </c>
      <c r="K318" s="14"/>
      <c r="L318" s="14"/>
      <c r="M318" s="13">
        <v>4.8499999999999996</v>
      </c>
      <c r="N318" s="13">
        <v>128721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-0.32160881497394367</v>
      </c>
      <c r="U318" s="29" t="str">
        <f>HYPERLINK("https://statusinvest.com.br/fundos-imobiliarios/"&amp;Tabela1[[#This Row],[Ticker]],"Link")</f>
        <v>Link</v>
      </c>
      <c r="V318" s="38" t="s">
        <v>675</v>
      </c>
    </row>
    <row r="319" spans="1:22" x14ac:dyDescent="0.25">
      <c r="A319" s="12" t="s">
        <v>676</v>
      </c>
      <c r="B319" s="12" t="s">
        <v>28</v>
      </c>
      <c r="C319" s="13" t="s">
        <v>159</v>
      </c>
      <c r="D319" s="13" t="s">
        <v>50</v>
      </c>
      <c r="E319" s="16">
        <v>1000</v>
      </c>
      <c r="F319" s="16">
        <v>35.619999999999997</v>
      </c>
      <c r="G319" s="25">
        <f>Tabela1[[#This Row],[Divid.]]*12/Tabela1[[#This Row],[Preço atual]]</f>
        <v>0.42743999999999993</v>
      </c>
      <c r="H319" s="16">
        <v>0</v>
      </c>
      <c r="I319" s="16">
        <v>1178.71</v>
      </c>
      <c r="J319" s="15">
        <f>Tabela1[[#This Row],[Preço atual]]/Tabela1[[#This Row],[VP]]</f>
        <v>0.84838509896412173</v>
      </c>
      <c r="K319" s="14"/>
      <c r="L319" s="14"/>
      <c r="M319" s="13">
        <v>0.22</v>
      </c>
      <c r="N319" s="13">
        <v>92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2.1545387453874532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677</v>
      </c>
      <c r="B320" s="12" t="s">
        <v>28</v>
      </c>
      <c r="C320" s="13" t="s">
        <v>70</v>
      </c>
      <c r="D320" s="13" t="s">
        <v>674</v>
      </c>
      <c r="E320" s="16">
        <v>77.680000000000007</v>
      </c>
      <c r="F320" s="16">
        <v>0.65</v>
      </c>
      <c r="G320" s="14">
        <f>Tabela1[[#This Row],[Divid.]]*12/Tabela1[[#This Row],[Preço atual]]</f>
        <v>0.1004119464469619</v>
      </c>
      <c r="H320" s="16">
        <v>8.17</v>
      </c>
      <c r="I320" s="16">
        <v>101.72</v>
      </c>
      <c r="J320" s="15">
        <f>Tabela1[[#This Row],[Preço atual]]/Tabela1[[#This Row],[VP]]</f>
        <v>0.76366496264254824</v>
      </c>
      <c r="K320" s="14">
        <v>0</v>
      </c>
      <c r="L320" s="14">
        <v>0</v>
      </c>
      <c r="M320" s="13">
        <v>0.66</v>
      </c>
      <c r="N320" s="13">
        <v>14969</v>
      </c>
      <c r="O320" s="13">
        <v>2314</v>
      </c>
      <c r="P320" s="13">
        <v>274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-0.25895242474566871</v>
      </c>
      <c r="U320" s="29" t="str">
        <f>HYPERLINK("https://statusinvest.com.br/fundos-imobiliarios/"&amp;Tabela1[[#This Row],[Ticker]],"Link")</f>
        <v>Link</v>
      </c>
      <c r="V320" s="38" t="s">
        <v>678</v>
      </c>
    </row>
    <row r="321" spans="1:22" x14ac:dyDescent="0.25">
      <c r="A321" s="12" t="s">
        <v>679</v>
      </c>
      <c r="B321" s="12" t="s">
        <v>28</v>
      </c>
      <c r="C321" s="13" t="s">
        <v>159</v>
      </c>
      <c r="D321" s="13" t="s">
        <v>674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0</v>
      </c>
      <c r="I321" s="16">
        <v>25193.599999999999</v>
      </c>
      <c r="J321" s="15">
        <f>Tabela1[[#This Row],[Preço atual]]/Tabela1[[#This Row],[VP]]</f>
        <v>3.762654404293154</v>
      </c>
      <c r="K321" s="14"/>
      <c r="L321" s="14"/>
      <c r="M321" s="13">
        <v>0.52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680</v>
      </c>
      <c r="B322" s="12" t="s">
        <v>28</v>
      </c>
      <c r="C322" s="13" t="s">
        <v>43</v>
      </c>
      <c r="D322" s="13" t="s">
        <v>674</v>
      </c>
      <c r="E322" s="16">
        <v>56.77</v>
      </c>
      <c r="F322" s="16">
        <v>0.66</v>
      </c>
      <c r="G322" s="25">
        <f>Tabela1[[#This Row],[Divid.]]*12/Tabela1[[#This Row],[Preço atual]]</f>
        <v>0.13951030473841816</v>
      </c>
      <c r="H322" s="16">
        <v>4.2300000000000004</v>
      </c>
      <c r="I322" s="16">
        <v>79.849999999999994</v>
      </c>
      <c r="J322" s="15">
        <f>Tabela1[[#This Row],[Preço atual]]/Tabela1[[#This Row],[VP]]</f>
        <v>0.71095804633688175</v>
      </c>
      <c r="K322" s="14">
        <v>0</v>
      </c>
      <c r="L322" s="14">
        <v>0</v>
      </c>
      <c r="M322" s="13">
        <v>3.06</v>
      </c>
      <c r="N322" s="13">
        <v>84540</v>
      </c>
      <c r="O322" s="13">
        <v>7761</v>
      </c>
      <c r="P322" s="13">
        <v>508</v>
      </c>
      <c r="Q322" s="30">
        <f>Tabela1[[#This Row],[Divid.]]</f>
        <v>0.66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22" s="17">
        <f>Tabela1[[#This Row],[Preço Calculado]]/Tabela1[[#This Row],[Preço atual]]-1</f>
        <v>2.9596344932975471E-2</v>
      </c>
      <c r="U322" s="29" t="str">
        <f>HYPERLINK("https://statusinvest.com.br/fundos-imobiliarios/"&amp;Tabela1[[#This Row],[Ticker]],"Link")</f>
        <v>Link</v>
      </c>
      <c r="V322" s="38" t="s">
        <v>681</v>
      </c>
    </row>
    <row r="323" spans="1:22" x14ac:dyDescent="0.25">
      <c r="A323" s="12" t="s">
        <v>682</v>
      </c>
      <c r="B323" s="12" t="s">
        <v>28</v>
      </c>
      <c r="C323" s="13" t="s">
        <v>36</v>
      </c>
      <c r="D323" s="13" t="s">
        <v>674</v>
      </c>
      <c r="E323" s="16">
        <v>90.24</v>
      </c>
      <c r="F323" s="16">
        <v>0.85</v>
      </c>
      <c r="G323" s="25">
        <f>Tabela1[[#This Row],[Divid.]]*12/Tabela1[[#This Row],[Preço atual]]</f>
        <v>0.11303191489361702</v>
      </c>
      <c r="H323" s="16">
        <v>8.9700000000000006</v>
      </c>
      <c r="I323" s="16">
        <v>93.76</v>
      </c>
      <c r="J323" s="15">
        <f>Tabela1[[#This Row],[Preço atual]]/Tabela1[[#This Row],[VP]]</f>
        <v>0.96245733788395893</v>
      </c>
      <c r="K323" s="14"/>
      <c r="L323" s="14"/>
      <c r="M323" s="13">
        <v>2.2400000000000002</v>
      </c>
      <c r="N323" s="13">
        <v>138322</v>
      </c>
      <c r="O323" s="13"/>
      <c r="P323" s="13"/>
      <c r="Q323" s="30">
        <f>Tabela1[[#This Row],[Divid.]]</f>
        <v>0.85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23" s="17">
        <f>Tabela1[[#This Row],[Preço Calculado]]/Tabela1[[#This Row],[Preço atual]]-1</f>
        <v>-0.16581612624636888</v>
      </c>
      <c r="U323" s="29" t="str">
        <f>HYPERLINK("https://statusinvest.com.br/fundos-imobiliarios/"&amp;Tabela1[[#This Row],[Ticker]],"Link")</f>
        <v>Link</v>
      </c>
      <c r="V323" s="38" t="s">
        <v>683</v>
      </c>
    </row>
    <row r="324" spans="1:22" x14ac:dyDescent="0.25">
      <c r="A324" s="12" t="s">
        <v>684</v>
      </c>
      <c r="B324" s="12" t="s">
        <v>28</v>
      </c>
      <c r="C324" s="13" t="s">
        <v>159</v>
      </c>
      <c r="D324" s="13" t="s">
        <v>30</v>
      </c>
      <c r="E324" s="16">
        <v>45.91</v>
      </c>
      <c r="F324" s="16">
        <v>7.0000000000000007E-2</v>
      </c>
      <c r="G324" s="25">
        <f>Tabela1[[#This Row],[Divid.]]*12/Tabela1[[#This Row],[Preço atual]]</f>
        <v>1.82966673927249E-2</v>
      </c>
      <c r="H324" s="16">
        <v>2.42</v>
      </c>
      <c r="I324" s="16">
        <v>92.67</v>
      </c>
      <c r="J324" s="15">
        <f>Tabela1[[#This Row],[Preço atual]]/Tabela1[[#This Row],[VP]]</f>
        <v>0.49541383403474692</v>
      </c>
      <c r="K324" s="14">
        <v>0.80799999999999994</v>
      </c>
      <c r="L324" s="14">
        <v>0</v>
      </c>
      <c r="M324" s="13">
        <v>3.34</v>
      </c>
      <c r="N324" s="13">
        <v>1186</v>
      </c>
      <c r="O324" s="13">
        <v>7500</v>
      </c>
      <c r="P324" s="13">
        <v>708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-0.86496924433413358</v>
      </c>
      <c r="U324" s="29" t="str">
        <f>HYPERLINK("https://statusinvest.com.br/fundos-imobiliarios/"&amp;Tabela1[[#This Row],[Ticker]],"Link")</f>
        <v>Link</v>
      </c>
      <c r="V324" s="38" t="s">
        <v>685</v>
      </c>
    </row>
    <row r="325" spans="1:22" x14ac:dyDescent="0.25">
      <c r="A325" s="12" t="s">
        <v>686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687</v>
      </c>
      <c r="B326" s="12" t="s">
        <v>28</v>
      </c>
      <c r="C326" s="13" t="s">
        <v>82</v>
      </c>
      <c r="D326" s="13" t="s">
        <v>674</v>
      </c>
      <c r="E326" s="16">
        <v>9.2200000000000006</v>
      </c>
      <c r="F326" s="16">
        <v>0.11</v>
      </c>
      <c r="G326" s="25">
        <f>Tabela1[[#This Row],[Divid.]]*12/Tabela1[[#This Row],[Preço atual]]</f>
        <v>0.14316702819956617</v>
      </c>
      <c r="H326" s="16">
        <v>1.359</v>
      </c>
      <c r="I326" s="16">
        <v>9.61</v>
      </c>
      <c r="J326" s="15">
        <f>Tabela1[[#This Row],[Preço atual]]/Tabela1[[#This Row],[VP]]</f>
        <v>0.95941727367325713</v>
      </c>
      <c r="K326" s="14"/>
      <c r="L326" s="14"/>
      <c r="M326" s="13">
        <v>5.09</v>
      </c>
      <c r="N326" s="13">
        <v>12545</v>
      </c>
      <c r="O326" s="13"/>
      <c r="P326" s="13"/>
      <c r="Q326" s="30">
        <f>Tabela1[[#This Row],[Divid.]]</f>
        <v>0.11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326" s="17">
        <f>Tabela1[[#This Row],[Preço Calculado]]/Tabela1[[#This Row],[Preço atual]]-1</f>
        <v>5.6583233945137534E-2</v>
      </c>
      <c r="U326" s="29" t="str">
        <f>HYPERLINK("https://statusinvest.com.br/fundos-imobiliarios/"&amp;Tabela1[[#This Row],[Ticker]],"Link")</f>
        <v>Link</v>
      </c>
      <c r="V326" s="38" t="s">
        <v>688</v>
      </c>
    </row>
    <row r="327" spans="1:22" x14ac:dyDescent="0.25">
      <c r="A327" s="12" t="s">
        <v>689</v>
      </c>
      <c r="B327" s="12" t="s">
        <v>28</v>
      </c>
      <c r="C327" s="13" t="s">
        <v>36</v>
      </c>
      <c r="D327" s="13" t="s">
        <v>674</v>
      </c>
      <c r="E327" s="16">
        <v>96.49</v>
      </c>
      <c r="F327" s="16">
        <v>0.95</v>
      </c>
      <c r="G327" s="14">
        <f>Tabela1[[#This Row],[Divid.]]*12/Tabela1[[#This Row],[Preço atual]]</f>
        <v>0.11814695823401387</v>
      </c>
      <c r="H327" s="16">
        <v>12.81</v>
      </c>
      <c r="I327" s="16">
        <v>97.88</v>
      </c>
      <c r="J327" s="15">
        <f>Tabela1[[#This Row],[Preço atual]]/Tabela1[[#This Row],[VP]]</f>
        <v>0.98579893747445846</v>
      </c>
      <c r="K327" s="14"/>
      <c r="L327" s="14"/>
      <c r="M327" s="13">
        <v>21.39</v>
      </c>
      <c r="N327" s="13">
        <v>64645</v>
      </c>
      <c r="O327" s="13"/>
      <c r="P327" s="13"/>
      <c r="Q327" s="30">
        <f>Tabela1[[#This Row],[Divid.]]</f>
        <v>0.95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7" s="17">
        <f>Tabela1[[#This Row],[Preço Calculado]]/Tabela1[[#This Row],[Preço atual]]-1</f>
        <v>-0.12806672890026671</v>
      </c>
      <c r="U327" s="29" t="str">
        <f>HYPERLINK("https://statusinvest.com.br/fundos-imobiliarios/"&amp;Tabela1[[#This Row],[Ticker]],"Link")</f>
        <v>Link</v>
      </c>
      <c r="V327" s="38" t="s">
        <v>690</v>
      </c>
    </row>
    <row r="328" spans="1:22" x14ac:dyDescent="0.25">
      <c r="A328" s="12" t="s">
        <v>691</v>
      </c>
      <c r="B328" s="12" t="s">
        <v>28</v>
      </c>
      <c r="C328" s="13" t="s">
        <v>159</v>
      </c>
      <c r="D328" s="13" t="s">
        <v>227</v>
      </c>
      <c r="E328" s="16">
        <v>828</v>
      </c>
      <c r="F328" s="16">
        <v>22.998699999999999</v>
      </c>
      <c r="G328" s="25">
        <f>Tabela1[[#This Row],[Divid.]]*12/Tabela1[[#This Row],[Preço atual]]</f>
        <v>0.33331449275362318</v>
      </c>
      <c r="H328" s="16">
        <v>175.9443</v>
      </c>
      <c r="I328" s="16">
        <v>762.25</v>
      </c>
      <c r="J328" s="15">
        <f>Tabela1[[#This Row],[Preço atual]]/Tabela1[[#This Row],[VP]]</f>
        <v>1.0862577894391603</v>
      </c>
      <c r="K328" s="14"/>
      <c r="L328" s="14"/>
      <c r="M328" s="13">
        <v>7.87</v>
      </c>
      <c r="N328" s="13">
        <v>125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1.4598855553772925</v>
      </c>
      <c r="U328" s="29" t="str">
        <f>HYPERLINK("https://statusinvest.com.br/fundos-imobiliarios/"&amp;Tabela1[[#This Row],[Ticker]],"Link")</f>
        <v>Link</v>
      </c>
      <c r="V328" s="38" t="s">
        <v>692</v>
      </c>
    </row>
    <row r="329" spans="1:22" x14ac:dyDescent="0.25">
      <c r="A329" s="12" t="s">
        <v>693</v>
      </c>
      <c r="B329" s="12" t="s">
        <v>28</v>
      </c>
      <c r="C329" s="13" t="s">
        <v>184</v>
      </c>
      <c r="D329" s="13" t="s">
        <v>30</v>
      </c>
      <c r="E329" s="16">
        <v>109.2</v>
      </c>
      <c r="F329" s="16">
        <v>1</v>
      </c>
      <c r="G329" s="25">
        <f>Tabela1[[#This Row],[Divid.]]*12/Tabela1[[#This Row],[Preço atual]]</f>
        <v>0.10989010989010989</v>
      </c>
      <c r="H329" s="16">
        <v>12</v>
      </c>
      <c r="I329" s="16">
        <v>108.61</v>
      </c>
      <c r="J329" s="15">
        <f>Tabela1[[#This Row],[Preço atual]]/Tabela1[[#This Row],[VP]]</f>
        <v>1.0054322806371421</v>
      </c>
      <c r="K329" s="14">
        <v>9.9000000000000005E-2</v>
      </c>
      <c r="L329" s="14">
        <v>0</v>
      </c>
      <c r="M329" s="13">
        <v>4.41</v>
      </c>
      <c r="N329" s="13">
        <v>60028</v>
      </c>
      <c r="O329" s="13">
        <v>17442</v>
      </c>
      <c r="P329" s="13">
        <v>1976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-0.18900287903977953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694</v>
      </c>
      <c r="B330" s="12" t="s">
        <v>28</v>
      </c>
      <c r="C330" s="13" t="s">
        <v>36</v>
      </c>
      <c r="D330" s="13" t="s">
        <v>30</v>
      </c>
      <c r="E330" s="16">
        <v>26.67</v>
      </c>
      <c r="F330" s="16">
        <v>0.39</v>
      </c>
      <c r="G330" s="14">
        <f>Tabela1[[#This Row],[Divid.]]*12/Tabela1[[#This Row],[Preço atual]]</f>
        <v>0.17547806524184476</v>
      </c>
      <c r="H330" s="16">
        <v>2.1150000000000002</v>
      </c>
      <c r="I330" s="16">
        <v>10.029999999999999</v>
      </c>
      <c r="J330" s="15">
        <f>Tabela1[[#This Row],[Preço atual]]/Tabela1[[#This Row],[VP]]</f>
        <v>2.6590229312063811</v>
      </c>
      <c r="K330" s="14"/>
      <c r="L330" s="14"/>
      <c r="M330" s="13">
        <v>30.41</v>
      </c>
      <c r="N330" s="13">
        <v>5029</v>
      </c>
      <c r="O330" s="13"/>
      <c r="P330" s="13"/>
      <c r="Q330" s="30">
        <f>Tabela1[[#This Row],[Divid.]]</f>
        <v>0.39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330" s="17">
        <f>Tabela1[[#This Row],[Preço Calculado]]/Tabela1[[#This Row],[Preço atual]]-1</f>
        <v>0.29504107189553319</v>
      </c>
      <c r="U330" s="29" t="str">
        <f>HYPERLINK("https://statusinvest.com.br/fundos-imobiliarios/"&amp;Tabela1[[#This Row],[Ticker]],"Link")</f>
        <v>Link</v>
      </c>
      <c r="V330" s="38" t="s">
        <v>695</v>
      </c>
    </row>
    <row r="331" spans="1:22" x14ac:dyDescent="0.25">
      <c r="A331" s="12" t="s">
        <v>696</v>
      </c>
      <c r="B331" s="12" t="s">
        <v>28</v>
      </c>
      <c r="C331" s="13" t="s">
        <v>159</v>
      </c>
      <c r="D331" s="13" t="s">
        <v>697</v>
      </c>
      <c r="E331" s="16">
        <v>1.07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19.78</v>
      </c>
      <c r="J331" s="15">
        <f>Tabela1[[#This Row],[Preço atual]]/Tabela1[[#This Row],[VP]]</f>
        <v>5.4095045500505562E-2</v>
      </c>
      <c r="K331" s="14"/>
      <c r="L331" s="14"/>
      <c r="M331" s="13">
        <v>0.01</v>
      </c>
      <c r="N331" s="13">
        <v>280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698</v>
      </c>
      <c r="B332" s="12" t="s">
        <v>28</v>
      </c>
      <c r="C332" s="13" t="s">
        <v>53</v>
      </c>
      <c r="D332" s="13" t="s">
        <v>674</v>
      </c>
      <c r="E332" s="16">
        <v>99</v>
      </c>
      <c r="F332" s="16">
        <v>1.3596999999999999</v>
      </c>
      <c r="G332" s="14">
        <f>Tabela1[[#This Row],[Divid.]]*12/Tabela1[[#This Row],[Preço atual]]</f>
        <v>0.16481212121212119</v>
      </c>
      <c r="H332" s="16">
        <v>1.3596999999999999</v>
      </c>
      <c r="I332" s="16">
        <v>103.51</v>
      </c>
      <c r="J332" s="15">
        <f>Tabela1[[#This Row],[Preço atual]]/Tabela1[[#This Row],[VP]]</f>
        <v>0.95642933049946866</v>
      </c>
      <c r="K332" s="14"/>
      <c r="L332" s="14"/>
      <c r="M332" s="13">
        <v>9.7100000000000009</v>
      </c>
      <c r="N332" s="13">
        <v>87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0.2163256178016324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699</v>
      </c>
      <c r="B333" s="12" t="s">
        <v>28</v>
      </c>
      <c r="C333" s="13" t="s">
        <v>43</v>
      </c>
      <c r="D333" s="13" t="s">
        <v>30</v>
      </c>
      <c r="E333" s="16">
        <v>145.41</v>
      </c>
      <c r="F333" s="16">
        <v>0.93</v>
      </c>
      <c r="G333" s="14">
        <f>Tabela1[[#This Row],[Divid.]]*12/Tabela1[[#This Row],[Preço atual]]</f>
        <v>7.674850422942027E-2</v>
      </c>
      <c r="H333" s="16">
        <v>10.23</v>
      </c>
      <c r="I333" s="16">
        <v>205.29</v>
      </c>
      <c r="J333" s="15">
        <f>Tabela1[[#This Row],[Preço atual]]/Tabela1[[#This Row],[VP]]</f>
        <v>0.70831506649130505</v>
      </c>
      <c r="K333" s="14">
        <v>3.5999999999999997E-2</v>
      </c>
      <c r="L333" s="14">
        <v>0</v>
      </c>
      <c r="M333" s="13">
        <v>2.83</v>
      </c>
      <c r="N333" s="13">
        <v>35177</v>
      </c>
      <c r="O333" s="13">
        <v>13199</v>
      </c>
      <c r="P333" s="13">
        <v>1098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-0.43359037469062545</v>
      </c>
      <c r="U333" s="29" t="str">
        <f>HYPERLINK("https://statusinvest.com.br/fundos-imobiliarios/"&amp;Tabela1[[#This Row],[Ticker]],"Link")</f>
        <v>Link</v>
      </c>
      <c r="V333" s="38" t="s">
        <v>700</v>
      </c>
    </row>
    <row r="334" spans="1:22" x14ac:dyDescent="0.25">
      <c r="A334" s="12" t="s">
        <v>701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702</v>
      </c>
    </row>
    <row r="335" spans="1:22" x14ac:dyDescent="0.25">
      <c r="A335" s="12" t="s">
        <v>703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704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705</v>
      </c>
      <c r="B337" s="12" t="s">
        <v>28</v>
      </c>
      <c r="C337" s="13" t="s">
        <v>36</v>
      </c>
      <c r="D337" s="13" t="s">
        <v>706</v>
      </c>
      <c r="E337" s="16">
        <v>85.45</v>
      </c>
      <c r="F337" s="16">
        <v>0.76</v>
      </c>
      <c r="G337" s="25">
        <f>Tabela1[[#This Row],[Divid.]]*12/Tabela1[[#This Row],[Preço atual]]</f>
        <v>0.10672908133411352</v>
      </c>
      <c r="H337" s="16">
        <v>9.9629999999999992</v>
      </c>
      <c r="I337" s="16">
        <v>94.1</v>
      </c>
      <c r="J337" s="15">
        <f>Tabela1[[#This Row],[Preço atual]]/Tabela1[[#This Row],[VP]]</f>
        <v>0.90807651434643999</v>
      </c>
      <c r="K337" s="14">
        <v>1</v>
      </c>
      <c r="L337" s="14">
        <v>0</v>
      </c>
      <c r="M337" s="13">
        <v>2.59</v>
      </c>
      <c r="N337" s="13">
        <v>178834</v>
      </c>
      <c r="O337" s="13">
        <v>42131</v>
      </c>
      <c r="P337" s="13">
        <v>0</v>
      </c>
      <c r="Q337" s="30">
        <f>Tabela1[[#This Row],[Divid.]]</f>
        <v>0.76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7" s="17">
        <f>Tabela1[[#This Row],[Preço Calculado]]/Tabela1[[#This Row],[Preço atual]]-1</f>
        <v>-0.21233150306927295</v>
      </c>
      <c r="U337" s="29" t="str">
        <f>HYPERLINK("https://statusinvest.com.br/fundos-imobiliarios/"&amp;Tabela1[[#This Row],[Ticker]],"Link")</f>
        <v>Link</v>
      </c>
      <c r="V337" s="38" t="s">
        <v>707</v>
      </c>
    </row>
    <row r="338" spans="1:22" x14ac:dyDescent="0.25">
      <c r="A338" s="12" t="s">
        <v>708</v>
      </c>
      <c r="B338" s="12" t="s">
        <v>28</v>
      </c>
      <c r="C338" s="13" t="s">
        <v>43</v>
      </c>
      <c r="D338" s="13" t="s">
        <v>706</v>
      </c>
      <c r="E338" s="16">
        <v>34.81</v>
      </c>
      <c r="F338" s="16">
        <v>0.37</v>
      </c>
      <c r="G338" s="25">
        <f>Tabela1[[#This Row],[Divid.]]*12/Tabela1[[#This Row],[Preço atual]]</f>
        <v>0.12754955472565352</v>
      </c>
      <c r="H338" s="16">
        <v>4.7</v>
      </c>
      <c r="I338" s="16">
        <v>91.92</v>
      </c>
      <c r="J338" s="15">
        <f>Tabela1[[#This Row],[Preço atual]]/Tabela1[[#This Row],[VP]]</f>
        <v>0.37869886858137514</v>
      </c>
      <c r="K338" s="14">
        <v>9.9000000000000005E-2</v>
      </c>
      <c r="L338" s="14">
        <v>0</v>
      </c>
      <c r="M338" s="13">
        <v>0.22</v>
      </c>
      <c r="N338" s="13">
        <v>62258</v>
      </c>
      <c r="O338" s="13">
        <v>3887</v>
      </c>
      <c r="P338" s="13">
        <v>782</v>
      </c>
      <c r="Q338" s="30">
        <f>Tabela1[[#This Row],[Divid.]]</f>
        <v>0.37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338" s="17">
        <f>Tabela1[[#This Row],[Preço Calculado]]/Tabela1[[#This Row],[Preço atual]]-1</f>
        <v>-5.8674872873405781E-2</v>
      </c>
      <c r="U338" s="29" t="str">
        <f>HYPERLINK("https://statusinvest.com.br/fundos-imobiliarios/"&amp;Tabela1[[#This Row],[Ticker]],"Link")</f>
        <v>Link</v>
      </c>
      <c r="V338" s="38" t="s">
        <v>709</v>
      </c>
    </row>
    <row r="339" spans="1:22" x14ac:dyDescent="0.25">
      <c r="A339" s="12" t="s">
        <v>710</v>
      </c>
      <c r="B339" s="12" t="s">
        <v>28</v>
      </c>
      <c r="C339" s="13" t="s">
        <v>53</v>
      </c>
      <c r="D339" s="13" t="s">
        <v>50</v>
      </c>
      <c r="E339" s="16">
        <v>67.900000000000006</v>
      </c>
      <c r="F339" s="16">
        <v>0.6</v>
      </c>
      <c r="G339" s="25">
        <f>Tabela1[[#This Row],[Divid.]]*12/Tabela1[[#This Row],[Preço atual]]</f>
        <v>0.1060382916053019</v>
      </c>
      <c r="H339" s="16">
        <v>7.5362</v>
      </c>
      <c r="I339" s="16">
        <v>75.540000000000006</v>
      </c>
      <c r="J339" s="15">
        <f>Tabela1[[#This Row],[Preço atual]]/Tabela1[[#This Row],[VP]]</f>
        <v>0.89886153031506488</v>
      </c>
      <c r="K339" s="14"/>
      <c r="L339" s="14"/>
      <c r="M339" s="13">
        <v>2</v>
      </c>
      <c r="N339" s="13">
        <v>647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-0.21742958224869458</v>
      </c>
      <c r="U339" s="29" t="str">
        <f>HYPERLINK("https://statusinvest.com.br/fundos-imobiliarios/"&amp;Tabela1[[#This Row],[Ticker]],"Link")</f>
        <v>Link</v>
      </c>
      <c r="V339" s="38" t="s">
        <v>711</v>
      </c>
    </row>
    <row r="340" spans="1:22" x14ac:dyDescent="0.25">
      <c r="A340" s="12" t="s">
        <v>712</v>
      </c>
      <c r="B340" s="12" t="s">
        <v>28</v>
      </c>
      <c r="C340" s="13" t="s">
        <v>36</v>
      </c>
      <c r="D340" s="13" t="s">
        <v>713</v>
      </c>
      <c r="E340" s="16">
        <v>155.01</v>
      </c>
      <c r="F340" s="16">
        <v>1.38</v>
      </c>
      <c r="G340" s="14">
        <f>Tabela1[[#This Row],[Divid.]]*12/Tabela1[[#This Row],[Preço atual]]</f>
        <v>0.10683181730210954</v>
      </c>
      <c r="H340" s="16">
        <v>7.88</v>
      </c>
      <c r="I340" s="16">
        <v>286.92</v>
      </c>
      <c r="J340" s="15">
        <f>Tabela1[[#This Row],[Preço atual]]/Tabela1[[#This Row],[VP]]</f>
        <v>0.54025512337933912</v>
      </c>
      <c r="K340" s="14"/>
      <c r="L340" s="14"/>
      <c r="M340" s="13">
        <v>7.82</v>
      </c>
      <c r="N340" s="13">
        <v>67</v>
      </c>
      <c r="O340" s="13"/>
      <c r="P340" s="13"/>
      <c r="Q340" s="30">
        <f>Tabela1[[#This Row],[Divid.]]</f>
        <v>1.38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122.21402214022139</v>
      </c>
      <c r="T340" s="17">
        <f>Tabela1[[#This Row],[Preço Calculado]]/Tabela1[[#This Row],[Preço atual]]-1</f>
        <v>-0.21157330404347208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714</v>
      </c>
      <c r="B341" s="12" t="s">
        <v>28</v>
      </c>
      <c r="C341" s="13" t="s">
        <v>70</v>
      </c>
      <c r="D341" s="13" t="s">
        <v>706</v>
      </c>
      <c r="E341" s="16">
        <v>51.9</v>
      </c>
      <c r="F341" s="16">
        <v>5.1999999999999998E-3</v>
      </c>
      <c r="G341" s="14">
        <f>Tabela1[[#This Row],[Divid.]]*12/Tabela1[[#This Row],[Preço atual]]</f>
        <v>1.2023121387283236E-3</v>
      </c>
      <c r="H341" s="16">
        <v>0.38740000000000002</v>
      </c>
      <c r="I341" s="16">
        <v>126.41</v>
      </c>
      <c r="J341" s="15">
        <f>Tabela1[[#This Row],[Preço atual]]/Tabela1[[#This Row],[VP]]</f>
        <v>0.41056878411518077</v>
      </c>
      <c r="K341" s="14">
        <v>0.1</v>
      </c>
      <c r="L341" s="14">
        <v>0</v>
      </c>
      <c r="M341" s="13">
        <v>0.28999999999999998</v>
      </c>
      <c r="N341" s="13">
        <v>5383</v>
      </c>
      <c r="O341" s="13">
        <v>974</v>
      </c>
      <c r="P341" s="13">
        <v>180</v>
      </c>
      <c r="Q341" s="30">
        <f>Tabela1[[#This Row],[Divid.]]</f>
        <v>5.1999999999999998E-3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0.46051660516605158</v>
      </c>
      <c r="T341" s="17">
        <f>Tabela1[[#This Row],[Preço Calculado]]/Tabela1[[#This Row],[Preço atual]]-1</f>
        <v>-0.99112684768466186</v>
      </c>
      <c r="U341" s="29" t="str">
        <f>HYPERLINK("https://statusinvest.com.br/fundos-imobiliarios/"&amp;Tabela1[[#This Row],[Ticker]],"Link")</f>
        <v>Link</v>
      </c>
      <c r="V341" s="38" t="s">
        <v>715</v>
      </c>
    </row>
    <row r="342" spans="1:22" x14ac:dyDescent="0.25">
      <c r="A342" s="12" t="s">
        <v>716</v>
      </c>
      <c r="B342" s="12" t="s">
        <v>28</v>
      </c>
      <c r="C342" s="13" t="s">
        <v>53</v>
      </c>
      <c r="D342" s="13" t="s">
        <v>227</v>
      </c>
      <c r="E342" s="16">
        <v>70.97</v>
      </c>
      <c r="F342" s="16">
        <v>0.74</v>
      </c>
      <c r="G342" s="14">
        <f>Tabela1[[#This Row],[Divid.]]*12/Tabela1[[#This Row],[Preço atual]]</f>
        <v>0.12512329153163307</v>
      </c>
      <c r="H342" s="16">
        <v>8.82</v>
      </c>
      <c r="I342" s="16">
        <v>78.58</v>
      </c>
      <c r="J342" s="15">
        <f>Tabela1[[#This Row],[Preço atual]]/Tabela1[[#This Row],[VP]]</f>
        <v>0.90315601934334433</v>
      </c>
      <c r="K342" s="14"/>
      <c r="L342" s="14"/>
      <c r="M342" s="13">
        <v>8.5399999999999991</v>
      </c>
      <c r="N342" s="13">
        <v>4824</v>
      </c>
      <c r="O342" s="13"/>
      <c r="P342" s="13"/>
      <c r="Q342" s="30">
        <f>Tabela1[[#This Row],[Divid.]]</f>
        <v>0.74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2" s="17">
        <f>Tabela1[[#This Row],[Preço Calculado]]/Tabela1[[#This Row],[Preço atual]]-1</f>
        <v>-7.6580874305291036E-2</v>
      </c>
      <c r="U342" s="29" t="str">
        <f>HYPERLINK("https://statusinvest.com.br/fundos-imobiliarios/"&amp;Tabela1[[#This Row],[Ticker]],"Link")</f>
        <v>Link</v>
      </c>
      <c r="V342" s="38" t="s">
        <v>717</v>
      </c>
    </row>
    <row r="343" spans="1:22" x14ac:dyDescent="0.25">
      <c r="A343" s="12" t="s">
        <v>718</v>
      </c>
      <c r="B343" s="12" t="s">
        <v>28</v>
      </c>
      <c r="C343" s="13" t="s">
        <v>82</v>
      </c>
      <c r="D343" s="13" t="s">
        <v>50</v>
      </c>
      <c r="E343" s="16">
        <v>110.97</v>
      </c>
      <c r="F343" s="16">
        <v>1.25</v>
      </c>
      <c r="G343" s="25">
        <f>Tabela1[[#This Row],[Divid.]]*12/Tabela1[[#This Row],[Preço atual]]</f>
        <v>0.13517166801838335</v>
      </c>
      <c r="H343" s="16">
        <v>16.25</v>
      </c>
      <c r="I343" s="16">
        <v>109.17</v>
      </c>
      <c r="J343" s="15">
        <f>Tabela1[[#This Row],[Preço atual]]/Tabela1[[#This Row],[VP]]</f>
        <v>1.0164880461665293</v>
      </c>
      <c r="K343" s="14"/>
      <c r="L343" s="14"/>
      <c r="M343" s="13">
        <v>1.9</v>
      </c>
      <c r="N343" s="13">
        <v>2164</v>
      </c>
      <c r="O343" s="13"/>
      <c r="P343" s="13"/>
      <c r="Q343" s="30">
        <f>Tabela1[[#This Row],[Divid.]]</f>
        <v>1.25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3" s="17">
        <f>Tabela1[[#This Row],[Preço Calculado]]/Tabela1[[#This Row],[Preço atual]]-1</f>
        <v>-2.4231142554734797E-3</v>
      </c>
      <c r="U343" s="29" t="str">
        <f>HYPERLINK("https://statusinvest.com.br/fundos-imobiliarios/"&amp;Tabela1[[#This Row],[Ticker]],"Link")</f>
        <v>Link</v>
      </c>
      <c r="V343" s="38" t="s">
        <v>719</v>
      </c>
    </row>
    <row r="344" spans="1:22" x14ac:dyDescent="0.25">
      <c r="A344" s="12" t="s">
        <v>720</v>
      </c>
      <c r="B344" s="12" t="s">
        <v>28</v>
      </c>
      <c r="C344" s="13" t="s">
        <v>43</v>
      </c>
      <c r="D344" s="13" t="s">
        <v>252</v>
      </c>
      <c r="E344" s="16">
        <v>71.849999999999994</v>
      </c>
      <c r="F344" s="16">
        <v>0.45</v>
      </c>
      <c r="G344" s="25">
        <f>Tabela1[[#This Row],[Divid.]]*12/Tabela1[[#This Row],[Preço atual]]</f>
        <v>7.5156576200417546E-2</v>
      </c>
      <c r="H344" s="16">
        <v>4.54</v>
      </c>
      <c r="I344" s="16">
        <v>101.78</v>
      </c>
      <c r="J344" s="15">
        <f>Tabela1[[#This Row],[Preço atual]]/Tabela1[[#This Row],[VP]]</f>
        <v>0.70593436824523481</v>
      </c>
      <c r="K344" s="14">
        <v>0.191</v>
      </c>
      <c r="L344" s="14">
        <v>0</v>
      </c>
      <c r="M344" s="13">
        <v>0.13</v>
      </c>
      <c r="N344" s="13">
        <v>1115</v>
      </c>
      <c r="O344" s="13">
        <v>4227</v>
      </c>
      <c r="P344" s="13">
        <v>190</v>
      </c>
      <c r="Q344" s="30">
        <f>Tabela1[[#This Row],[Divid.]]</f>
        <v>0.45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44" s="17">
        <f>Tabela1[[#This Row],[Preço Calculado]]/Tabela1[[#This Row],[Preço atual]]-1</f>
        <v>-0.44533892103012884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721</v>
      </c>
      <c r="B345" s="12" t="s">
        <v>28</v>
      </c>
      <c r="C345" s="13" t="s">
        <v>36</v>
      </c>
      <c r="D345" s="13" t="s">
        <v>99</v>
      </c>
      <c r="E345" s="16">
        <v>63.52</v>
      </c>
      <c r="F345" s="16">
        <v>0.54</v>
      </c>
      <c r="G345" s="14">
        <f>Tabela1[[#This Row],[Divid.]]*12/Tabela1[[#This Row],[Preço atual]]</f>
        <v>0.10201511335012595</v>
      </c>
      <c r="H345" s="16">
        <v>14.2</v>
      </c>
      <c r="I345" s="16">
        <v>78.37</v>
      </c>
      <c r="J345" s="15">
        <f>Tabela1[[#This Row],[Preço atual]]/Tabela1[[#This Row],[VP]]</f>
        <v>0.81051422738292711</v>
      </c>
      <c r="K345" s="14"/>
      <c r="L345" s="14"/>
      <c r="M345" s="13">
        <v>9.73</v>
      </c>
      <c r="N345" s="13">
        <v>1289</v>
      </c>
      <c r="O345" s="13"/>
      <c r="P345" s="13"/>
      <c r="Q345" s="30">
        <f>Tabela1[[#This Row],[Divid.]]</f>
        <v>0.54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45" s="17">
        <f>Tabela1[[#This Row],[Preço Calculado]]/Tabela1[[#This Row],[Preço atual]]-1</f>
        <v>-0.2471209346854174</v>
      </c>
      <c r="U345" s="29" t="str">
        <f>HYPERLINK("https://statusinvest.com.br/fundos-imobiliarios/"&amp;Tabela1[[#This Row],[Ticker]],"Link")</f>
        <v>Link</v>
      </c>
      <c r="V345" s="38" t="s">
        <v>722</v>
      </c>
    </row>
    <row r="346" spans="1:22" x14ac:dyDescent="0.25">
      <c r="A346" s="12" t="s">
        <v>723</v>
      </c>
      <c r="B346" s="12" t="s">
        <v>28</v>
      </c>
      <c r="C346" s="13" t="s">
        <v>43</v>
      </c>
      <c r="D346" s="13" t="s">
        <v>30</v>
      </c>
      <c r="E346" s="16">
        <v>46.12</v>
      </c>
      <c r="F346" s="16">
        <v>0.38</v>
      </c>
      <c r="G346" s="14">
        <f>Tabela1[[#This Row],[Divid.]]*12/Tabela1[[#This Row],[Preço atual]]</f>
        <v>9.8872506504770183E-2</v>
      </c>
      <c r="H346" s="16">
        <v>4.58</v>
      </c>
      <c r="I346" s="16">
        <v>82.86</v>
      </c>
      <c r="J346" s="15">
        <f>Tabela1[[#This Row],[Preço atual]]/Tabela1[[#This Row],[VP]]</f>
        <v>0.5566014965001207</v>
      </c>
      <c r="K346" s="14">
        <v>0.14599999999999999</v>
      </c>
      <c r="L346" s="14">
        <v>0</v>
      </c>
      <c r="M346" s="13">
        <v>1.62</v>
      </c>
      <c r="N346" s="13">
        <v>9626</v>
      </c>
      <c r="O346" s="13">
        <v>2144</v>
      </c>
      <c r="P346" s="13">
        <v>292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-0.27031360513084746</v>
      </c>
      <c r="U346" s="29" t="str">
        <f>HYPERLINK("https://statusinvest.com.br/fundos-imobiliarios/"&amp;Tabela1[[#This Row],[Ticker]],"Link")</f>
        <v>Link</v>
      </c>
      <c r="V346" s="38" t="s">
        <v>724</v>
      </c>
    </row>
    <row r="347" spans="1:22" x14ac:dyDescent="0.25">
      <c r="A347" s="12" t="s">
        <v>725</v>
      </c>
      <c r="B347" s="12" t="s">
        <v>28</v>
      </c>
      <c r="C347" s="13" t="s">
        <v>159</v>
      </c>
      <c r="D347" s="13" t="s">
        <v>50</v>
      </c>
      <c r="E347" s="16">
        <v>727.2</v>
      </c>
      <c r="F347" s="16">
        <v>41.715400000000002</v>
      </c>
      <c r="G347" s="14">
        <f>Tabela1[[#This Row],[Divid.]]*12/Tabela1[[#This Row],[Preço atual]]</f>
        <v>0.68837293729372939</v>
      </c>
      <c r="H347" s="16">
        <v>0</v>
      </c>
      <c r="I347" s="16">
        <v>535.15</v>
      </c>
      <c r="J347" s="15">
        <f>Tabela1[[#This Row],[Preço atual]]/Tabela1[[#This Row],[VP]]</f>
        <v>1.3588713444828555</v>
      </c>
      <c r="K347" s="14">
        <v>0</v>
      </c>
      <c r="L347" s="14">
        <v>0</v>
      </c>
      <c r="M347" s="13">
        <v>4.83</v>
      </c>
      <c r="N347" s="13">
        <v>79</v>
      </c>
      <c r="O347" s="13">
        <v>3008</v>
      </c>
      <c r="P347" s="13">
        <v>18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4.0802430796585183</v>
      </c>
      <c r="U347" s="29" t="str">
        <f>HYPERLINK("https://statusinvest.com.br/fundos-imobiliarios/"&amp;Tabela1[[#This Row],[Ticker]],"Link")</f>
        <v>Link</v>
      </c>
      <c r="V347" s="38" t="s">
        <v>726</v>
      </c>
    </row>
    <row r="348" spans="1:22" x14ac:dyDescent="0.25">
      <c r="A348" s="12" t="s">
        <v>727</v>
      </c>
      <c r="B348" s="12" t="s">
        <v>28</v>
      </c>
      <c r="C348" s="13" t="s">
        <v>36</v>
      </c>
      <c r="D348" s="13" t="s">
        <v>674</v>
      </c>
      <c r="E348" s="16">
        <v>94.6</v>
      </c>
      <c r="F348" s="16">
        <v>1.05</v>
      </c>
      <c r="G348" s="14">
        <f>Tabela1[[#This Row],[Divid.]]*12/Tabela1[[#This Row],[Preço atual]]</f>
        <v>0.1331923890063425</v>
      </c>
      <c r="H348" s="16">
        <v>11.9</v>
      </c>
      <c r="I348" s="16">
        <v>99.78</v>
      </c>
      <c r="J348" s="15">
        <f>Tabela1[[#This Row],[Preço atual]]/Tabela1[[#This Row],[VP]]</f>
        <v>0.94808578873521743</v>
      </c>
      <c r="K348" s="14"/>
      <c r="L348" s="14"/>
      <c r="M348" s="13">
        <v>2.0299999999999998</v>
      </c>
      <c r="N348" s="13">
        <v>4659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-1.7030339436586606E-2</v>
      </c>
      <c r="U348" s="29" t="str">
        <f>HYPERLINK("https://statusinvest.com.br/fundos-imobiliarios/"&amp;Tabela1[[#This Row],[Ticker]],"Link")</f>
        <v>Link</v>
      </c>
      <c r="V348" s="38" t="s">
        <v>728</v>
      </c>
    </row>
    <row r="349" spans="1:22" x14ac:dyDescent="0.25">
      <c r="A349" s="12" t="s">
        <v>729</v>
      </c>
      <c r="B349" s="12" t="s">
        <v>28</v>
      </c>
      <c r="C349" s="13" t="s">
        <v>36</v>
      </c>
      <c r="D349" s="13" t="s">
        <v>227</v>
      </c>
      <c r="E349" s="16">
        <v>79.23</v>
      </c>
      <c r="F349" s="16">
        <v>0.85</v>
      </c>
      <c r="G349" s="14">
        <f>Tabela1[[#This Row],[Divid.]]*12/Tabela1[[#This Row],[Preço atual]]</f>
        <v>0.12873911397198029</v>
      </c>
      <c r="H349" s="16">
        <v>10.94</v>
      </c>
      <c r="I349" s="16">
        <v>91.46</v>
      </c>
      <c r="J349" s="15">
        <f>Tabela1[[#This Row],[Preço atual]]/Tabela1[[#This Row],[VP]]</f>
        <v>0.86628034113273578</v>
      </c>
      <c r="K349" s="14"/>
      <c r="L349" s="14"/>
      <c r="M349" s="13">
        <v>9.34</v>
      </c>
      <c r="N349" s="13">
        <v>2050</v>
      </c>
      <c r="O349" s="13"/>
      <c r="P349" s="13"/>
      <c r="Q349" s="30">
        <f>Tabela1[[#This Row],[Divid.]]</f>
        <v>0.85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9" s="17">
        <f>Tabela1[[#This Row],[Preço Calculado]]/Tabela1[[#This Row],[Preço atual]]-1</f>
        <v>-4.9895837845163937E-2</v>
      </c>
      <c r="U349" s="29" t="str">
        <f>HYPERLINK("https://statusinvest.com.br/fundos-imobiliarios/"&amp;Tabela1[[#This Row],[Ticker]],"Link")</f>
        <v>Link</v>
      </c>
      <c r="V349" s="38" t="s">
        <v>730</v>
      </c>
    </row>
    <row r="350" spans="1:22" x14ac:dyDescent="0.25">
      <c r="A350" s="12" t="s">
        <v>731</v>
      </c>
      <c r="B350" s="12" t="s">
        <v>28</v>
      </c>
      <c r="C350" s="13" t="s">
        <v>159</v>
      </c>
      <c r="D350" s="13" t="s">
        <v>227</v>
      </c>
      <c r="E350" s="16">
        <v>1096.8900000000001</v>
      </c>
      <c r="F350" s="16">
        <v>3.36</v>
      </c>
      <c r="G350" s="14">
        <f>Tabela1[[#This Row],[Divid.]]*12/Tabela1[[#This Row],[Preço atual]]</f>
        <v>3.6758471679019772E-2</v>
      </c>
      <c r="H350" s="16">
        <v>79.602999999999994</v>
      </c>
      <c r="I350" s="16">
        <v>1034.0999999999999</v>
      </c>
      <c r="J350" s="15">
        <f>Tabela1[[#This Row],[Preço atual]]/Tabela1[[#This Row],[VP]]</f>
        <v>1.060719466202495</v>
      </c>
      <c r="K350" s="14"/>
      <c r="L350" s="14"/>
      <c r="M350" s="13">
        <v>0.25</v>
      </c>
      <c r="N350" s="13">
        <v>142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-0.72871976620649614</v>
      </c>
      <c r="U350" s="29" t="str">
        <f>HYPERLINK("https://statusinvest.com.br/fundos-imobiliarios/"&amp;Tabela1[[#This Row],[Ticker]],"Link")</f>
        <v>Link</v>
      </c>
      <c r="V350" s="38" t="s">
        <v>732</v>
      </c>
    </row>
    <row r="351" spans="1:22" x14ac:dyDescent="0.25">
      <c r="A351" s="12" t="s">
        <v>733</v>
      </c>
      <c r="B351" s="12" t="s">
        <v>28</v>
      </c>
      <c r="C351" s="13" t="s">
        <v>53</v>
      </c>
      <c r="D351" s="13" t="s">
        <v>223</v>
      </c>
      <c r="E351" s="16">
        <v>73.56</v>
      </c>
      <c r="F351" s="16">
        <v>0.75</v>
      </c>
      <c r="G351" s="14">
        <f>Tabela1[[#This Row],[Divid.]]*12/Tabela1[[#This Row],[Preço atual]]</f>
        <v>0.12234910277324633</v>
      </c>
      <c r="H351" s="16">
        <v>8.9</v>
      </c>
      <c r="I351" s="16">
        <v>83.89</v>
      </c>
      <c r="J351" s="15">
        <f>Tabela1[[#This Row],[Preço atual]]/Tabela1[[#This Row],[VP]]</f>
        <v>0.87686255811181313</v>
      </c>
      <c r="K351" s="14"/>
      <c r="L351" s="14"/>
      <c r="M351" s="13">
        <v>3.03</v>
      </c>
      <c r="N351" s="13">
        <v>42486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-9.7054592079363067E-2</v>
      </c>
      <c r="U351" s="29" t="str">
        <f>HYPERLINK("https://statusinvest.com.br/fundos-imobiliarios/"&amp;Tabela1[[#This Row],[Ticker]],"Link")</f>
        <v>Link</v>
      </c>
      <c r="V351" s="38" t="s">
        <v>734</v>
      </c>
    </row>
    <row r="352" spans="1:22" x14ac:dyDescent="0.25">
      <c r="A352" s="12" t="s">
        <v>735</v>
      </c>
      <c r="B352" s="12" t="s">
        <v>28</v>
      </c>
      <c r="C352" s="13" t="s">
        <v>36</v>
      </c>
      <c r="D352" s="13" t="s">
        <v>736</v>
      </c>
      <c r="E352" s="16">
        <v>83.11</v>
      </c>
      <c r="F352" s="16">
        <v>1.05</v>
      </c>
      <c r="G352" s="25">
        <f>Tabela1[[#This Row],[Divid.]]*12/Tabela1[[#This Row],[Preço atual]]</f>
        <v>0.15160630489712432</v>
      </c>
      <c r="H352" s="16">
        <v>15.06</v>
      </c>
      <c r="I352" s="16">
        <v>89.78</v>
      </c>
      <c r="J352" s="15">
        <f>Tabela1[[#This Row],[Preço atual]]/Tabela1[[#This Row],[VP]]</f>
        <v>0.92570728447315653</v>
      </c>
      <c r="K352" s="14"/>
      <c r="L352" s="14"/>
      <c r="M352" s="13">
        <v>3.6</v>
      </c>
      <c r="N352" s="13">
        <v>53543</v>
      </c>
      <c r="O352" s="13"/>
      <c r="P352" s="13"/>
      <c r="Q352" s="30">
        <f>Tabela1[[#This Row],[Divid.]]</f>
        <v>1.05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2" s="17">
        <f>Tabela1[[#This Row],[Preço Calculado]]/Tabela1[[#This Row],[Preço atual]]-1</f>
        <v>0.11886571879796537</v>
      </c>
      <c r="U352" s="29" t="str">
        <f>HYPERLINK("https://statusinvest.com.br/fundos-imobiliarios/"&amp;Tabela1[[#This Row],[Ticker]],"Link")</f>
        <v>Link</v>
      </c>
      <c r="V352" s="38" t="s">
        <v>737</v>
      </c>
    </row>
    <row r="353" spans="1:22" x14ac:dyDescent="0.25">
      <c r="A353" s="12" t="s">
        <v>738</v>
      </c>
      <c r="B353" s="12" t="s">
        <v>28</v>
      </c>
      <c r="C353" s="13" t="s">
        <v>57</v>
      </c>
      <c r="D353" s="13" t="s">
        <v>736</v>
      </c>
      <c r="E353" s="16">
        <v>93.13</v>
      </c>
      <c r="F353" s="16">
        <v>0.9</v>
      </c>
      <c r="G353" s="25">
        <f>Tabela1[[#This Row],[Divid.]]*12/Tabela1[[#This Row],[Preço atual]]</f>
        <v>0.11596692795017718</v>
      </c>
      <c r="H353" s="16">
        <v>11.95</v>
      </c>
      <c r="I353" s="16">
        <v>99.89</v>
      </c>
      <c r="J353" s="15">
        <f>Tabela1[[#This Row],[Preço atual]]/Tabela1[[#This Row],[VP]]</f>
        <v>0.93232555811392526</v>
      </c>
      <c r="K353" s="14">
        <v>0.24399999999999999</v>
      </c>
      <c r="L353" s="14">
        <v>0</v>
      </c>
      <c r="M353" s="13">
        <v>2.0099999999999998</v>
      </c>
      <c r="N353" s="13">
        <v>127345</v>
      </c>
      <c r="O353" s="13">
        <v>2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-0.14415551328282528</v>
      </c>
      <c r="U353" s="29" t="str">
        <f>HYPERLINK("https://statusinvest.com.br/fundos-imobiliarios/"&amp;Tabela1[[#This Row],[Ticker]],"Link")</f>
        <v>Link</v>
      </c>
      <c r="V353" s="38" t="s">
        <v>739</v>
      </c>
    </row>
    <row r="354" spans="1:22" x14ac:dyDescent="0.25">
      <c r="A354" s="12" t="s">
        <v>740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9.9000000000000005E-2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741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742</v>
      </c>
      <c r="B356" s="12" t="s">
        <v>28</v>
      </c>
      <c r="C356" s="13" t="s">
        <v>36</v>
      </c>
      <c r="D356" s="13" t="s">
        <v>743</v>
      </c>
      <c r="E356" s="16">
        <v>90.49</v>
      </c>
      <c r="F356" s="16">
        <v>0.9</v>
      </c>
      <c r="G356" s="25">
        <f>Tabela1[[#This Row],[Divid.]]*12/Tabela1[[#This Row],[Preço atual]]</f>
        <v>0.11935020444247985</v>
      </c>
      <c r="H356" s="16">
        <v>11.72</v>
      </c>
      <c r="I356" s="16">
        <v>95.4</v>
      </c>
      <c r="J356" s="15">
        <f>Tabela1[[#This Row],[Preço atual]]/Tabela1[[#This Row],[VP]]</f>
        <v>0.94853249475890977</v>
      </c>
      <c r="K356" s="14"/>
      <c r="L356" s="14"/>
      <c r="M356" s="13">
        <v>6.55</v>
      </c>
      <c r="N356" s="13">
        <v>10418</v>
      </c>
      <c r="O356" s="13"/>
      <c r="P356" s="13"/>
      <c r="Q356" s="30">
        <f>Tabela1[[#This Row],[Divid.]]</f>
        <v>0.9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6" s="17">
        <f>Tabela1[[#This Row],[Preço Calculado]]/Tabela1[[#This Row],[Preço atual]]-1</f>
        <v>-0.11918668308132963</v>
      </c>
      <c r="U356" s="29" t="str">
        <f>HYPERLINK("https://statusinvest.com.br/fundos-imobiliarios/"&amp;Tabela1[[#This Row],[Ticker]],"Link")</f>
        <v>Link</v>
      </c>
      <c r="V356" s="38" t="s">
        <v>744</v>
      </c>
    </row>
    <row r="357" spans="1:22" x14ac:dyDescent="0.25">
      <c r="A357" s="12" t="s">
        <v>745</v>
      </c>
      <c r="B357" s="12" t="s">
        <v>28</v>
      </c>
      <c r="C357" s="13" t="s">
        <v>43</v>
      </c>
      <c r="D357" s="13" t="s">
        <v>746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55.17</v>
      </c>
      <c r="J357" s="15">
        <f>Tabela1[[#This Row],[Preço atual]]/Tabela1[[#This Row],[VP]]</f>
        <v>0.6162769621170926</v>
      </c>
      <c r="K357" s="14">
        <v>1</v>
      </c>
      <c r="L357" s="14">
        <v>0</v>
      </c>
      <c r="M357" s="13">
        <v>1.7</v>
      </c>
      <c r="N357" s="13">
        <v>46</v>
      </c>
      <c r="O357" s="13">
        <v>4358</v>
      </c>
      <c r="P357" s="13">
        <v>20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747</v>
      </c>
    </row>
    <row r="358" spans="1:22" x14ac:dyDescent="0.25">
      <c r="A358" s="12" t="s">
        <v>748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90.15</v>
      </c>
      <c r="J358" s="15">
        <f>Tabela1[[#This Row],[Preço atual]]/Tabela1[[#This Row],[VP]]</f>
        <v>0</v>
      </c>
      <c r="K358" s="14"/>
      <c r="L358" s="14"/>
      <c r="M358" s="13">
        <v>5.99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749</v>
      </c>
      <c r="B359" s="12" t="s">
        <v>28</v>
      </c>
      <c r="C359" s="13" t="s">
        <v>57</v>
      </c>
      <c r="D359" s="13" t="s">
        <v>743</v>
      </c>
      <c r="E359" s="16">
        <v>45.85</v>
      </c>
      <c r="F359" s="16">
        <v>0.33</v>
      </c>
      <c r="G359" s="25">
        <f>Tabela1[[#This Row],[Divid.]]*12/Tabela1[[#This Row],[Preço atual]]</f>
        <v>8.6368593238822247E-2</v>
      </c>
      <c r="H359" s="16">
        <v>5.18</v>
      </c>
      <c r="I359" s="16">
        <v>88.17</v>
      </c>
      <c r="J359" s="15">
        <f>Tabela1[[#This Row],[Preço atual]]/Tabela1[[#This Row],[VP]]</f>
        <v>0.52001814676193714</v>
      </c>
      <c r="K359" s="14">
        <v>0</v>
      </c>
      <c r="L359" s="14">
        <v>0</v>
      </c>
      <c r="M359" s="13">
        <v>2.29</v>
      </c>
      <c r="N359" s="13">
        <v>40589</v>
      </c>
      <c r="O359" s="13">
        <v>2081</v>
      </c>
      <c r="P359" s="13">
        <v>270</v>
      </c>
      <c r="Q359" s="30">
        <f>Tabela1[[#This Row],[Divid.]]</f>
        <v>0.33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59" s="17">
        <f>Tabela1[[#This Row],[Preço Calculado]]/Tabela1[[#This Row],[Preço atual]]-1</f>
        <v>-0.36259340783157024</v>
      </c>
      <c r="U359" s="29" t="str">
        <f>HYPERLINK("https://statusinvest.com.br/fundos-imobiliarios/"&amp;Tabela1[[#This Row],[Ticker]],"Link")</f>
        <v>Link</v>
      </c>
      <c r="V359" s="38" t="s">
        <v>750</v>
      </c>
    </row>
    <row r="360" spans="1:22" x14ac:dyDescent="0.25">
      <c r="A360" s="12" t="s">
        <v>751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18.920000000000002</v>
      </c>
      <c r="J360" s="15">
        <f>Tabela1[[#This Row],[Preço atual]]/Tabela1[[#This Row],[VP]]</f>
        <v>0</v>
      </c>
      <c r="K360" s="14"/>
      <c r="L360" s="14"/>
      <c r="M360" s="13">
        <v>106.92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752</v>
      </c>
      <c r="B361" s="12" t="s">
        <v>28</v>
      </c>
      <c r="C361" s="13" t="s">
        <v>29</v>
      </c>
      <c r="D361" s="13" t="s">
        <v>153</v>
      </c>
      <c r="E361" s="16">
        <v>3.02</v>
      </c>
      <c r="F361" s="16">
        <v>4.4999999999999998E-2</v>
      </c>
      <c r="G361" s="25">
        <f>Tabela1[[#This Row],[Divid.]]*12/Tabela1[[#This Row],[Preço atual]]</f>
        <v>0.17880794701986755</v>
      </c>
      <c r="H361" s="16">
        <v>0.18099999999999999</v>
      </c>
      <c r="I361" s="16">
        <v>11.84</v>
      </c>
      <c r="J361" s="15">
        <f>Tabela1[[#This Row],[Preço atual]]/Tabela1[[#This Row],[VP]]</f>
        <v>0.2550675675675676</v>
      </c>
      <c r="K361" s="14">
        <v>0.34899999999999998</v>
      </c>
      <c r="L361" s="14">
        <v>0.13100000000000001</v>
      </c>
      <c r="M361" s="13">
        <v>0.95</v>
      </c>
      <c r="N361" s="13">
        <v>4869</v>
      </c>
      <c r="O361" s="13">
        <v>2661</v>
      </c>
      <c r="P361" s="13">
        <v>690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0.31961584516507413</v>
      </c>
      <c r="U361" s="29" t="str">
        <f>HYPERLINK("https://statusinvest.com.br/fundos-imobiliarios/"&amp;Tabela1[[#This Row],[Ticker]],"Link")</f>
        <v>Link</v>
      </c>
      <c r="V361" s="38" t="s">
        <v>753</v>
      </c>
    </row>
    <row r="362" spans="1:22" x14ac:dyDescent="0.25">
      <c r="A362" s="12" t="s">
        <v>754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755</v>
      </c>
      <c r="B363" s="12" t="s">
        <v>28</v>
      </c>
      <c r="C363" s="13" t="s">
        <v>82</v>
      </c>
      <c r="D363" s="13" t="s">
        <v>50</v>
      </c>
      <c r="E363" s="16">
        <v>97.61</v>
      </c>
      <c r="F363" s="16">
        <v>0.95</v>
      </c>
      <c r="G363" s="14">
        <f>Tabela1[[#This Row],[Divid.]]*12/Tabela1[[#This Row],[Preço atual]]</f>
        <v>0.1167913123655363</v>
      </c>
      <c r="H363" s="16">
        <v>10.38</v>
      </c>
      <c r="I363" s="16">
        <v>92.73</v>
      </c>
      <c r="J363" s="15">
        <f>Tabela1[[#This Row],[Preço atual]]/Tabela1[[#This Row],[VP]]</f>
        <v>1.0526259031597109</v>
      </c>
      <c r="K363" s="14"/>
      <c r="L363" s="14"/>
      <c r="M363" s="13">
        <v>0.16</v>
      </c>
      <c r="N363" s="13">
        <v>125</v>
      </c>
      <c r="O363" s="13"/>
      <c r="P363" s="13"/>
      <c r="Q363" s="30">
        <f>Tabela1[[#This Row],[Divid.]]</f>
        <v>0.95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63" s="17">
        <f>Tabela1[[#This Row],[Preço Calculado]]/Tabela1[[#This Row],[Preço atual]]-1</f>
        <v>-0.1380714954572968</v>
      </c>
      <c r="U363" s="29" t="str">
        <f>HYPERLINK("https://statusinvest.com.br/fundos-imobiliarios/"&amp;Tabela1[[#This Row],[Ticker]],"Link")</f>
        <v>Link</v>
      </c>
      <c r="V363" s="38" t="s">
        <v>756</v>
      </c>
    </row>
    <row r="364" spans="1:22" x14ac:dyDescent="0.25">
      <c r="A364" s="12" t="s">
        <v>757</v>
      </c>
      <c r="B364" s="12" t="s">
        <v>28</v>
      </c>
      <c r="C364" s="13" t="s">
        <v>57</v>
      </c>
      <c r="D364" s="13" t="s">
        <v>758</v>
      </c>
      <c r="E364" s="16">
        <v>51.26</v>
      </c>
      <c r="F364" s="16">
        <v>0.55830000000000002</v>
      </c>
      <c r="G364" s="25">
        <f>Tabela1[[#This Row],[Divid.]]*12/Tabela1[[#This Row],[Preço atual]]</f>
        <v>0.13069840031213423</v>
      </c>
      <c r="H364" s="16">
        <v>8.0846999999999998</v>
      </c>
      <c r="I364" s="16">
        <v>92.34</v>
      </c>
      <c r="J364" s="15">
        <f>Tabela1[[#This Row],[Preço atual]]/Tabela1[[#This Row],[VP]]</f>
        <v>0.55512237383582408</v>
      </c>
      <c r="K364" s="14">
        <v>0</v>
      </c>
      <c r="L364" s="14">
        <v>0</v>
      </c>
      <c r="M364" s="13">
        <v>1.02</v>
      </c>
      <c r="N364" s="13">
        <v>5526</v>
      </c>
      <c r="O364" s="13">
        <v>2026</v>
      </c>
      <c r="P364" s="13">
        <v>355</v>
      </c>
      <c r="Q364" s="30">
        <f>Tabela1[[#This Row],[Divid.]]</f>
        <v>0.55830000000000002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49.443542435424355</v>
      </c>
      <c r="T364" s="17">
        <f>Tabela1[[#This Row],[Preço Calculado]]/Tabela1[[#This Row],[Preço atual]]-1</f>
        <v>-3.5436160058049948E-2</v>
      </c>
      <c r="U364" s="29" t="str">
        <f>HYPERLINK("https://statusinvest.com.br/fundos-imobiliarios/"&amp;Tabela1[[#This Row],[Ticker]],"Link")</f>
        <v>Link</v>
      </c>
      <c r="V364" s="38" t="s">
        <v>759</v>
      </c>
    </row>
    <row r="365" spans="1:22" x14ac:dyDescent="0.25">
      <c r="A365" s="12" t="s">
        <v>760</v>
      </c>
      <c r="B365" s="12" t="s">
        <v>28</v>
      </c>
      <c r="C365" s="13" t="s">
        <v>43</v>
      </c>
      <c r="D365" s="13"/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761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762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6.8548999999999998</v>
      </c>
      <c r="G367" s="25" t="e">
        <f>Tabela1[[#This Row],[Divid.]]*12/Tabela1[[#This Row],[Preço atual]]</f>
        <v>#DIV/0!</v>
      </c>
      <c r="H367" s="16">
        <v>89.473200000000006</v>
      </c>
      <c r="I367" s="16">
        <v>1429.48</v>
      </c>
      <c r="J367" s="15">
        <f>Tabela1[[#This Row],[Preço atual]]/Tabela1[[#This Row],[VP]]</f>
        <v>0</v>
      </c>
      <c r="K367" s="14">
        <v>1.9E-2</v>
      </c>
      <c r="L367" s="14">
        <v>1.2999999999999999E-2</v>
      </c>
      <c r="M367" s="13">
        <v>2.78</v>
      </c>
      <c r="N367" s="13">
        <v>3</v>
      </c>
      <c r="O367" s="13">
        <v>13589</v>
      </c>
      <c r="P367" s="13">
        <v>1191</v>
      </c>
      <c r="Q367" s="30">
        <f>Tabela1[[#This Row],[Divid.]]</f>
        <v>6.8548999999999998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607.07601476014747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763</v>
      </c>
    </row>
    <row r="368" spans="1:22" x14ac:dyDescent="0.25">
      <c r="A368" s="12" t="s">
        <v>764</v>
      </c>
      <c r="B368" s="12" t="s">
        <v>28</v>
      </c>
      <c r="C368" s="13" t="s">
        <v>29</v>
      </c>
      <c r="D368" s="13" t="s">
        <v>765</v>
      </c>
      <c r="E368" s="16">
        <v>67.989999999999995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44.07</v>
      </c>
      <c r="J368" s="15">
        <f>Tabela1[[#This Row],[Preço atual]]/Tabela1[[#This Row],[VP]]</f>
        <v>1.542772861356932</v>
      </c>
      <c r="K368" s="14">
        <v>0.17</v>
      </c>
      <c r="L368" s="14">
        <v>4.8000000000000001E-2</v>
      </c>
      <c r="M368" s="13">
        <v>0.31</v>
      </c>
      <c r="N368" s="13">
        <v>51</v>
      </c>
      <c r="O368" s="13">
        <v>3952</v>
      </c>
      <c r="P368" s="13">
        <v>235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766</v>
      </c>
    </row>
    <row r="369" spans="1:22" x14ac:dyDescent="0.25">
      <c r="A369" s="12" t="s">
        <v>767</v>
      </c>
      <c r="B369" s="12" t="s">
        <v>28</v>
      </c>
      <c r="C369" s="13" t="s">
        <v>29</v>
      </c>
      <c r="D369" s="13" t="s">
        <v>30</v>
      </c>
      <c r="E369" s="16">
        <v>848.01</v>
      </c>
      <c r="F369" s="16">
        <v>5.3</v>
      </c>
      <c r="G369" s="25">
        <f>Tabela1[[#This Row],[Divid.]]*12/Tabela1[[#This Row],[Preço atual]]</f>
        <v>7.4999115576467254E-2</v>
      </c>
      <c r="H369" s="16">
        <v>56.12</v>
      </c>
      <c r="I369" s="16">
        <v>924.88</v>
      </c>
      <c r="J369" s="15">
        <f>Tabela1[[#This Row],[Preço atual]]/Tabela1[[#This Row],[VP]]</f>
        <v>0.9168865150073523</v>
      </c>
      <c r="K369" s="14">
        <v>4.3999999999999997E-2</v>
      </c>
      <c r="L369" s="14">
        <v>2.1000000000000001E-2</v>
      </c>
      <c r="M369" s="13">
        <v>1.56</v>
      </c>
      <c r="N369" s="13">
        <v>2357</v>
      </c>
      <c r="O369" s="13">
        <v>14694</v>
      </c>
      <c r="P369" s="13">
        <v>1199</v>
      </c>
      <c r="Q369" s="30">
        <f>Tabela1[[#This Row],[Divid.]]</f>
        <v>5.3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469.3726937269372</v>
      </c>
      <c r="T369" s="17">
        <f>Tabela1[[#This Row],[Preço Calculado]]/Tabela1[[#This Row],[Preço atual]]-1</f>
        <v>-0.44650099205559224</v>
      </c>
      <c r="U369" s="29" t="str">
        <f>HYPERLINK("https://statusinvest.com.br/fundos-imobiliarios/"&amp;Tabela1[[#This Row],[Ticker]],"Link")</f>
        <v>Link</v>
      </c>
      <c r="V369" s="38" t="s">
        <v>768</v>
      </c>
    </row>
    <row r="370" spans="1:22" x14ac:dyDescent="0.25">
      <c r="A370" s="12" t="s">
        <v>769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5.63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770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13.050800000000001</v>
      </c>
      <c r="I371" s="16">
        <v>101.21</v>
      </c>
      <c r="J371" s="15">
        <f>Tabela1[[#This Row],[Preço atual]]/Tabela1[[#This Row],[VP]]</f>
        <v>0.98705661495899621</v>
      </c>
      <c r="K371" s="14"/>
      <c r="L371" s="14"/>
      <c r="M371" s="13">
        <v>11.74</v>
      </c>
      <c r="N371" s="13">
        <v>86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771</v>
      </c>
    </row>
    <row r="372" spans="1:22" x14ac:dyDescent="0.25">
      <c r="A372" s="12" t="s">
        <v>772</v>
      </c>
      <c r="B372" s="12" t="s">
        <v>28</v>
      </c>
      <c r="C372" s="13" t="s">
        <v>70</v>
      </c>
      <c r="D372" s="13"/>
      <c r="E372" s="16">
        <v>66.010000000000005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74.77</v>
      </c>
      <c r="J372" s="15">
        <f>Tabela1[[#This Row],[Preço atual]]/Tabela1[[#This Row],[VP]]</f>
        <v>0.88284071151531374</v>
      </c>
      <c r="K372" s="14"/>
      <c r="L372" s="14"/>
      <c r="M372" s="13">
        <v>0.31</v>
      </c>
      <c r="N372" s="13">
        <v>168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773</v>
      </c>
      <c r="B373" s="12" t="s">
        <v>28</v>
      </c>
      <c r="C373" s="13" t="s">
        <v>36</v>
      </c>
      <c r="D373" s="13" t="s">
        <v>774</v>
      </c>
      <c r="E373" s="16">
        <v>94.49</v>
      </c>
      <c r="F373" s="16">
        <v>0.9</v>
      </c>
      <c r="G373" s="25">
        <f>Tabela1[[#This Row],[Divid.]]*12/Tabela1[[#This Row],[Preço atual]]</f>
        <v>0.11429780929198859</v>
      </c>
      <c r="H373" s="16">
        <v>12.75</v>
      </c>
      <c r="I373" s="16">
        <v>98.68</v>
      </c>
      <c r="J373" s="15">
        <f>Tabela1[[#This Row],[Preço atual]]/Tabela1[[#This Row],[VP]]</f>
        <v>0.95753952168625844</v>
      </c>
      <c r="K373" s="14"/>
      <c r="L373" s="14"/>
      <c r="M373" s="13">
        <v>2.1</v>
      </c>
      <c r="N373" s="13">
        <v>42611</v>
      </c>
      <c r="O373" s="13"/>
      <c r="P373" s="13"/>
      <c r="Q373" s="30">
        <f>Tabela1[[#This Row],[Divid.]]</f>
        <v>0.9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73" s="17">
        <f>Tabela1[[#This Row],[Preço Calculado]]/Tabela1[[#This Row],[Preço atual]]-1</f>
        <v>-0.15647373216244598</v>
      </c>
      <c r="U373" s="29" t="str">
        <f>HYPERLINK("https://statusinvest.com.br/fundos-imobiliarios/"&amp;Tabela1[[#This Row],[Ticker]],"Link")</f>
        <v>Link</v>
      </c>
      <c r="V373" s="38" t="s">
        <v>775</v>
      </c>
    </row>
    <row r="374" spans="1:22" x14ac:dyDescent="0.25">
      <c r="A374" s="12" t="s">
        <v>776</v>
      </c>
      <c r="B374" s="12" t="s">
        <v>28</v>
      </c>
      <c r="C374" s="13" t="s">
        <v>82</v>
      </c>
      <c r="D374" s="13"/>
      <c r="E374" s="16">
        <v>137.69999999999999</v>
      </c>
      <c r="F374" s="16">
        <v>1.55</v>
      </c>
      <c r="G374" s="25">
        <f>Tabela1[[#This Row],[Divid.]]*12/Tabela1[[#This Row],[Preço atual]]</f>
        <v>0.13507625272331156</v>
      </c>
      <c r="H374" s="16">
        <v>12.35</v>
      </c>
      <c r="I374" s="16">
        <v>108.91</v>
      </c>
      <c r="J374" s="15">
        <f>Tabela1[[#This Row],[Preço atual]]/Tabela1[[#This Row],[VP]]</f>
        <v>1.2643467082912496</v>
      </c>
      <c r="K374" s="14"/>
      <c r="L374" s="14"/>
      <c r="M374" s="13">
        <v>0.99</v>
      </c>
      <c r="N374" s="13">
        <v>7353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-3.1272861748223857E-3</v>
      </c>
      <c r="U374" s="29" t="str">
        <f>HYPERLINK("https://statusinvest.com.br/fundos-imobiliarios/"&amp;Tabela1[[#This Row],[Ticker]],"Link")</f>
        <v>Link</v>
      </c>
      <c r="V374" s="38" t="s">
        <v>777</v>
      </c>
    </row>
    <row r="375" spans="1:22" x14ac:dyDescent="0.25">
      <c r="A375" s="12" t="s">
        <v>778</v>
      </c>
      <c r="B375" s="12" t="s">
        <v>28</v>
      </c>
      <c r="C375" s="13" t="s">
        <v>53</v>
      </c>
      <c r="D375" s="13" t="s">
        <v>774</v>
      </c>
      <c r="E375" s="16">
        <v>88.79</v>
      </c>
      <c r="F375" s="16">
        <v>1</v>
      </c>
      <c r="G375" s="25">
        <f>Tabela1[[#This Row],[Divid.]]*12/Tabela1[[#This Row],[Preço atual]]</f>
        <v>0.13515035476968126</v>
      </c>
      <c r="H375" s="16">
        <v>10.26</v>
      </c>
      <c r="I375" s="16">
        <v>91.54</v>
      </c>
      <c r="J375" s="15">
        <f>Tabela1[[#This Row],[Preço atual]]/Tabela1[[#This Row],[VP]]</f>
        <v>0.96995848809263707</v>
      </c>
      <c r="K375" s="14"/>
      <c r="L375" s="14"/>
      <c r="M375" s="13">
        <v>2.97</v>
      </c>
      <c r="N375" s="13">
        <v>29325</v>
      </c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>
        <f>Tabela1[[#This Row],[Preço Calculado]]/Tabela1[[#This Row],[Preço atual]]-1</f>
        <v>-2.580407603828383E-3</v>
      </c>
      <c r="U375" s="29" t="str">
        <f>HYPERLINK("https://statusinvest.com.br/fundos-imobiliarios/"&amp;Tabela1[[#This Row],[Ticker]],"Link")</f>
        <v>Link</v>
      </c>
      <c r="V375" s="38" t="s">
        <v>779</v>
      </c>
    </row>
    <row r="376" spans="1:22" x14ac:dyDescent="0.25">
      <c r="A376" s="12" t="s">
        <v>780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935.12</v>
      </c>
      <c r="J376" s="15">
        <f>Tabela1[[#This Row],[Preço atual]]/Tabela1[[#This Row],[VP]]</f>
        <v>1.1242942082299596</v>
      </c>
      <c r="K376" s="14">
        <v>0</v>
      </c>
      <c r="L376" s="14">
        <v>0</v>
      </c>
      <c r="M376" s="13">
        <v>1.53</v>
      </c>
      <c r="N376" s="13">
        <v>55</v>
      </c>
      <c r="O376" s="13">
        <v>7659</v>
      </c>
      <c r="P376" s="13">
        <v>358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781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11.3559</v>
      </c>
      <c r="G377" s="25" t="e">
        <f>Tabela1[[#This Row],[Divid.]]*12/Tabela1[[#This Row],[Preço atual]]</f>
        <v>#DIV/0!</v>
      </c>
      <c r="H377" s="16">
        <v>95.794799999999995</v>
      </c>
      <c r="I377" s="16">
        <v>949.4</v>
      </c>
      <c r="J377" s="15">
        <f>Tabela1[[#This Row],[Preço atual]]/Tabela1[[#This Row],[VP]]</f>
        <v>0</v>
      </c>
      <c r="K377" s="14"/>
      <c r="L377" s="14"/>
      <c r="M377" s="13">
        <v>1.77</v>
      </c>
      <c r="N377" s="13">
        <v>1</v>
      </c>
      <c r="O377" s="13"/>
      <c r="P377" s="13"/>
      <c r="Q377" s="30">
        <f>Tabela1[[#This Row],[Divid.]]</f>
        <v>11.3559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1005.6885608856088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782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149.49</v>
      </c>
      <c r="J378" s="15">
        <f>Tabela1[[#This Row],[Preço atual]]/Tabela1[[#This Row],[VP]]</f>
        <v>0.96327513546056587</v>
      </c>
      <c r="K378" s="14"/>
      <c r="L378" s="14"/>
      <c r="M378" s="13">
        <v>0.02</v>
      </c>
      <c r="N378" s="13">
        <v>9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783</v>
      </c>
      <c r="B379" s="12" t="s">
        <v>28</v>
      </c>
      <c r="C379" s="13" t="s">
        <v>43</v>
      </c>
      <c r="D379" s="13" t="s">
        <v>141</v>
      </c>
      <c r="E379" s="16">
        <v>42.42</v>
      </c>
      <c r="F379" s="16">
        <v>0.42</v>
      </c>
      <c r="G379" s="25">
        <f>Tabela1[[#This Row],[Divid.]]*12/Tabela1[[#This Row],[Preço atual]]</f>
        <v>0.11881188118811881</v>
      </c>
      <c r="H379" s="16">
        <v>5.49</v>
      </c>
      <c r="I379" s="16">
        <v>57.34</v>
      </c>
      <c r="J379" s="15">
        <f>Tabela1[[#This Row],[Preço atual]]/Tabela1[[#This Row],[VP]]</f>
        <v>0.73979769794209971</v>
      </c>
      <c r="K379" s="14">
        <v>0</v>
      </c>
      <c r="L379" s="14">
        <v>0</v>
      </c>
      <c r="M379" s="13">
        <v>5.83</v>
      </c>
      <c r="N379" s="13">
        <v>24069</v>
      </c>
      <c r="O379" s="13">
        <v>5346</v>
      </c>
      <c r="P379" s="13">
        <v>1051</v>
      </c>
      <c r="Q379" s="30">
        <f>Tabela1[[#This Row],[Divid.]]</f>
        <v>0.42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9" s="17">
        <f>Tabela1[[#This Row],[Preço Calculado]]/Tabela1[[#This Row],[Preço atual]]-1</f>
        <v>-0.12315954842716748</v>
      </c>
      <c r="U379" s="29" t="str">
        <f>HYPERLINK("https://statusinvest.com.br/fundos-imobiliarios/"&amp;Tabela1[[#This Row],[Ticker]],"Link")</f>
        <v>Link</v>
      </c>
      <c r="V379" s="38" t="s">
        <v>784</v>
      </c>
    </row>
    <row r="380" spans="1:22" x14ac:dyDescent="0.25">
      <c r="A380" s="12" t="s">
        <v>785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7.82</v>
      </c>
      <c r="I380" s="16">
        <v>111.62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1.1100000000000001</v>
      </c>
      <c r="N380" s="13">
        <v>26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786</v>
      </c>
      <c r="B381" s="12" t="s">
        <v>28</v>
      </c>
      <c r="C381" s="13" t="s">
        <v>82</v>
      </c>
      <c r="D381" s="13" t="s">
        <v>50</v>
      </c>
      <c r="E381" s="16">
        <v>9.7899999999999991</v>
      </c>
      <c r="F381" s="16">
        <v>9.7000000000000003E-2</v>
      </c>
      <c r="G381" s="25">
        <f>Tabela1[[#This Row],[Divid.]]*12/Tabela1[[#This Row],[Preço atual]]</f>
        <v>0.11889683350357511</v>
      </c>
      <c r="H381" s="16">
        <v>1.228</v>
      </c>
      <c r="I381" s="16">
        <v>9.56</v>
      </c>
      <c r="J381" s="15">
        <f>Tabela1[[#This Row],[Preço atual]]/Tabela1[[#This Row],[VP]]</f>
        <v>1.0240585774058577</v>
      </c>
      <c r="K381" s="14"/>
      <c r="L381" s="14"/>
      <c r="M381" s="13">
        <v>6.95</v>
      </c>
      <c r="N381" s="13">
        <v>10649</v>
      </c>
      <c r="O381" s="13"/>
      <c r="P381" s="13"/>
      <c r="Q381" s="30">
        <f>Tabela1[[#This Row],[Divid.]]</f>
        <v>9.7000000000000003E-2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8.5904059040590415</v>
      </c>
      <c r="T381" s="17">
        <f>Tabela1[[#This Row],[Preço Calculado]]/Tabela1[[#This Row],[Preço atual]]-1</f>
        <v>-0.12253259406955641</v>
      </c>
      <c r="U381" s="29" t="str">
        <f>HYPERLINK("https://statusinvest.com.br/fundos-imobiliarios/"&amp;Tabela1[[#This Row],[Ticker]],"Link")</f>
        <v>Link</v>
      </c>
      <c r="V381" s="38" t="s">
        <v>787</v>
      </c>
    </row>
    <row r="382" spans="1:22" x14ac:dyDescent="0.25">
      <c r="A382" s="12" t="s">
        <v>788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789</v>
      </c>
    </row>
    <row r="383" spans="1:22" x14ac:dyDescent="0.25">
      <c r="A383" s="12" t="s">
        <v>790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0.79</v>
      </c>
      <c r="G383" s="25">
        <f>Tabela1[[#This Row],[Divid.]]*12/Tabela1[[#This Row],[Preço atual]]</f>
        <v>5.6428571428571432E-2</v>
      </c>
      <c r="H383" s="16">
        <v>9.4499999999999993</v>
      </c>
      <c r="I383" s="16">
        <v>147.13999999999999</v>
      </c>
      <c r="J383" s="15">
        <f>Tabela1[[#This Row],[Preço atual]]/Tabela1[[#This Row],[VP]]</f>
        <v>1.1417697431018079</v>
      </c>
      <c r="K383" s="14">
        <v>8.900000000000001E-2</v>
      </c>
      <c r="L383" s="14">
        <v>0.02</v>
      </c>
      <c r="M383" s="13">
        <v>0.82</v>
      </c>
      <c r="N383" s="13">
        <v>112</v>
      </c>
      <c r="O383" s="13">
        <v>7193</v>
      </c>
      <c r="P383" s="13">
        <v>630</v>
      </c>
      <c r="Q383" s="30">
        <f>Tabela1[[#This Row],[Divid.]]</f>
        <v>0.79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83" s="17">
        <f>Tabela1[[#This Row],[Preço Calculado]]/Tabela1[[#This Row],[Preço atual]]-1</f>
        <v>-0.58355297838692666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791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792</v>
      </c>
    </row>
    <row r="385" spans="1:22" x14ac:dyDescent="0.25">
      <c r="A385" s="12" t="s">
        <v>793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125.73</v>
      </c>
      <c r="J385" s="15">
        <f>Tabela1[[#This Row],[Preço atual]]/Tabela1[[#This Row],[VP]]</f>
        <v>1.1605821999522785</v>
      </c>
      <c r="K385" s="14"/>
      <c r="L385" s="14"/>
      <c r="M385" s="13">
        <v>0.77</v>
      </c>
      <c r="N385" s="13">
        <v>111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794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1.31</v>
      </c>
      <c r="G386" s="14">
        <f>Tabela1[[#This Row],[Divid.]]*12/Tabela1[[#This Row],[Preço atual]]</f>
        <v>12.476190476190476</v>
      </c>
      <c r="H386" s="16">
        <v>13.71</v>
      </c>
      <c r="I386" s="16">
        <v>111.18</v>
      </c>
      <c r="J386" s="15">
        <f>Tabela1[[#This Row],[Preço atual]]/Tabela1[[#This Row],[VP]]</f>
        <v>1.1332973556395034E-2</v>
      </c>
      <c r="K386" s="14"/>
      <c r="L386" s="14"/>
      <c r="M386" s="13">
        <v>5.59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91.07520646635038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795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26.85</v>
      </c>
      <c r="J387" s="15">
        <f>Tabela1[[#This Row],[Preço atual]]/Tabela1[[#This Row],[VP]]</f>
        <v>0</v>
      </c>
      <c r="K387" s="14"/>
      <c r="L387" s="14"/>
      <c r="M387" s="13">
        <v>0.11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796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797</v>
      </c>
      <c r="B389" s="12" t="s">
        <v>28</v>
      </c>
      <c r="C389" s="13" t="s">
        <v>43</v>
      </c>
      <c r="D389" s="13" t="s">
        <v>798</v>
      </c>
      <c r="E389" s="16">
        <v>92.31</v>
      </c>
      <c r="F389" s="16">
        <v>1.18</v>
      </c>
      <c r="G389" s="25">
        <f>Tabela1[[#This Row],[Divid.]]*12/Tabela1[[#This Row],[Preço atual]]</f>
        <v>0.15339616509587259</v>
      </c>
      <c r="H389" s="16">
        <v>9.24</v>
      </c>
      <c r="I389" s="16">
        <v>98.04</v>
      </c>
      <c r="J389" s="15">
        <f>Tabela1[[#This Row],[Preço atual]]/Tabela1[[#This Row],[VP]]</f>
        <v>0.94155446756425942</v>
      </c>
      <c r="K389" s="14">
        <v>0</v>
      </c>
      <c r="L389" s="14">
        <v>0</v>
      </c>
      <c r="M389" s="13">
        <v>2.4500000000000002</v>
      </c>
      <c r="N389" s="13">
        <v>24029</v>
      </c>
      <c r="O389" s="13">
        <v>16364</v>
      </c>
      <c r="P389" s="13">
        <v>1407</v>
      </c>
      <c r="Q389" s="30">
        <f>Tabela1[[#This Row],[Divid.]]</f>
        <v>1.18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389" s="17">
        <f>Tabela1[[#This Row],[Preço Calculado]]/Tabela1[[#This Row],[Preço atual]]-1</f>
        <v>0.13207501915773134</v>
      </c>
      <c r="U389" s="29" t="str">
        <f>HYPERLINK("https://statusinvest.com.br/fundos-imobiliarios/"&amp;Tabela1[[#This Row],[Ticker]],"Link")</f>
        <v>Link</v>
      </c>
      <c r="V389" s="38" t="s">
        <v>799</v>
      </c>
    </row>
    <row r="390" spans="1:22" x14ac:dyDescent="0.25">
      <c r="A390" s="12" t="s">
        <v>800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801</v>
      </c>
      <c r="B391" s="12" t="s">
        <v>28</v>
      </c>
      <c r="C391" s="13" t="s">
        <v>159</v>
      </c>
      <c r="D391" s="13" t="s">
        <v>802</v>
      </c>
      <c r="E391" s="16">
        <v>123.1</v>
      </c>
      <c r="F391" s="16">
        <v>1.35</v>
      </c>
      <c r="G391" s="25">
        <f>Tabela1[[#This Row],[Divid.]]*12/Tabela1[[#This Row],[Preço atual]]</f>
        <v>0.13160032493907395</v>
      </c>
      <c r="H391" s="16">
        <v>16.5</v>
      </c>
      <c r="I391" s="16">
        <v>116.8</v>
      </c>
      <c r="J391" s="15">
        <f>Tabela1[[#This Row],[Preço atual]]/Tabela1[[#This Row],[VP]]</f>
        <v>1.0539383561643836</v>
      </c>
      <c r="K391" s="14">
        <v>0</v>
      </c>
      <c r="L391" s="14">
        <v>0</v>
      </c>
      <c r="M391" s="13">
        <v>2.34</v>
      </c>
      <c r="N391" s="13">
        <v>168777</v>
      </c>
      <c r="O391" s="13">
        <v>78</v>
      </c>
      <c r="P391" s="13">
        <v>1</v>
      </c>
      <c r="Q391" s="30">
        <f>Tabela1[[#This Row],[Divid.]]</f>
        <v>1.35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391" s="17">
        <f>Tabela1[[#This Row],[Preço Calculado]]/Tabela1[[#This Row],[Preço atual]]-1</f>
        <v>-2.877988974853174E-2</v>
      </c>
      <c r="U391" s="29" t="str">
        <f>HYPERLINK("https://statusinvest.com.br/fundos-imobiliarios/"&amp;Tabela1[[#This Row],[Ticker]],"Link")</f>
        <v>Link</v>
      </c>
      <c r="V391" s="38" t="s">
        <v>803</v>
      </c>
    </row>
    <row r="392" spans="1:22" x14ac:dyDescent="0.25">
      <c r="A392" s="12" t="s">
        <v>804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805</v>
      </c>
    </row>
    <row r="393" spans="1:22" x14ac:dyDescent="0.25">
      <c r="A393" s="12" t="s">
        <v>806</v>
      </c>
      <c r="B393" s="12" t="s">
        <v>28</v>
      </c>
      <c r="C393" s="13" t="s">
        <v>82</v>
      </c>
      <c r="D393" s="13" t="s">
        <v>50</v>
      </c>
      <c r="E393" s="16">
        <v>270.45</v>
      </c>
      <c r="F393" s="16">
        <v>2.36</v>
      </c>
      <c r="G393" s="25">
        <f>Tabela1[[#This Row],[Divid.]]*12/Tabela1[[#This Row],[Preço atual]]</f>
        <v>0.10471436494731004</v>
      </c>
      <c r="H393" s="16">
        <v>29.59</v>
      </c>
      <c r="I393" s="16">
        <v>270.72000000000003</v>
      </c>
      <c r="J393" s="15">
        <f>Tabela1[[#This Row],[Preço atual]]/Tabela1[[#This Row],[VP]]</f>
        <v>0.99900265957446799</v>
      </c>
      <c r="K393" s="14">
        <v>0</v>
      </c>
      <c r="L393" s="14">
        <v>0</v>
      </c>
      <c r="M393" s="13">
        <v>0.1</v>
      </c>
      <c r="N393" s="13">
        <v>80</v>
      </c>
      <c r="O393" s="13">
        <v>8057</v>
      </c>
      <c r="P393" s="13">
        <v>925</v>
      </c>
      <c r="Q393" s="30">
        <f>Tabela1[[#This Row],[Divid.]]</f>
        <v>2.36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393" s="17">
        <f>Tabela1[[#This Row],[Preço Calculado]]/Tabela1[[#This Row],[Preço atual]]-1</f>
        <v>-0.22720025869143878</v>
      </c>
      <c r="U393" s="29" t="str">
        <f>HYPERLINK("https://statusinvest.com.br/fundos-imobiliarios/"&amp;Tabela1[[#This Row],[Ticker]],"Link")</f>
        <v>Link</v>
      </c>
      <c r="V393" s="38" t="s">
        <v>807</v>
      </c>
    </row>
    <row r="394" spans="1:22" x14ac:dyDescent="0.25">
      <c r="A394" s="12" t="s">
        <v>808</v>
      </c>
      <c r="B394" s="12" t="s">
        <v>28</v>
      </c>
      <c r="C394" s="13" t="s">
        <v>57</v>
      </c>
      <c r="D394" s="13" t="s">
        <v>809</v>
      </c>
      <c r="E394" s="16">
        <v>1.47</v>
      </c>
      <c r="F394" s="16">
        <v>0.05</v>
      </c>
      <c r="G394" s="14">
        <f>Tabela1[[#This Row],[Divid.]]*12/Tabela1[[#This Row],[Preço atual]]</f>
        <v>0.40816326530612251</v>
      </c>
      <c r="H394" s="16">
        <v>0</v>
      </c>
      <c r="I394" s="16">
        <v>12.7</v>
      </c>
      <c r="J394" s="15">
        <f>Tabela1[[#This Row],[Preço atual]]/Tabela1[[#This Row],[VP]]</f>
        <v>0.115748031496063</v>
      </c>
      <c r="K394" s="14"/>
      <c r="L394" s="14"/>
      <c r="M394" s="13">
        <v>0.75</v>
      </c>
      <c r="N394" s="13">
        <v>82255</v>
      </c>
      <c r="O394" s="13">
        <v>349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2.0122750207093909</v>
      </c>
      <c r="U394" s="29" t="str">
        <f>HYPERLINK("https://statusinvest.com.br/fundos-imobiliarios/"&amp;Tabela1[[#This Row],[Ticker]],"Link")</f>
        <v>Link</v>
      </c>
      <c r="V394" s="38" t="s">
        <v>810</v>
      </c>
    </row>
    <row r="395" spans="1:22" x14ac:dyDescent="0.25">
      <c r="A395" s="12" t="s">
        <v>811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812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813</v>
      </c>
      <c r="B397" s="12" t="s">
        <v>28</v>
      </c>
      <c r="C397" s="13" t="s">
        <v>43</v>
      </c>
      <c r="D397" s="13" t="s">
        <v>47</v>
      </c>
      <c r="E397" s="16">
        <v>112.75</v>
      </c>
      <c r="F397" s="16">
        <v>0.19</v>
      </c>
      <c r="G397" s="25">
        <f>Tabela1[[#This Row],[Divid.]]*12/Tabela1[[#This Row],[Preço atual]]</f>
        <v>2.0221729490022176E-2</v>
      </c>
      <c r="H397" s="16">
        <v>3.42</v>
      </c>
      <c r="I397" s="16">
        <v>199.84</v>
      </c>
      <c r="J397" s="15">
        <f>Tabela1[[#This Row],[Preço atual]]/Tabela1[[#This Row],[VP]]</f>
        <v>0.56420136108887109</v>
      </c>
      <c r="K397" s="14">
        <v>0.38600000000000001</v>
      </c>
      <c r="L397" s="14">
        <v>9.1999999999999998E-2</v>
      </c>
      <c r="M397" s="13">
        <v>1.1499999999999999</v>
      </c>
      <c r="N397" s="13">
        <v>637</v>
      </c>
      <c r="O397" s="13">
        <v>6972</v>
      </c>
      <c r="P397" s="13">
        <v>604</v>
      </c>
      <c r="Q397" s="30">
        <f>Tabela1[[#This Row],[Divid.]]</f>
        <v>0.19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397" s="17">
        <f>Tabela1[[#This Row],[Preço Calculado]]/Tabela1[[#This Row],[Preço atual]]-1</f>
        <v>-0.85076214398507621</v>
      </c>
      <c r="U397" s="29" t="str">
        <f>HYPERLINK("https://statusinvest.com.br/fundos-imobiliarios/"&amp;Tabela1[[#This Row],[Ticker]],"Link")</f>
        <v>Link</v>
      </c>
      <c r="V397" s="38" t="s">
        <v>814</v>
      </c>
    </row>
    <row r="398" spans="1:22" x14ac:dyDescent="0.25">
      <c r="A398" s="12" t="s">
        <v>815</v>
      </c>
      <c r="B398" s="12" t="s">
        <v>28</v>
      </c>
      <c r="C398" s="13" t="s">
        <v>159</v>
      </c>
      <c r="D398" s="13" t="s">
        <v>816</v>
      </c>
      <c r="E398" s="16">
        <v>140.63</v>
      </c>
      <c r="F398" s="16">
        <v>0.95</v>
      </c>
      <c r="G398" s="25">
        <f>Tabela1[[#This Row],[Divid.]]*12/Tabela1[[#This Row],[Preço atual]]</f>
        <v>8.1063784398776928E-2</v>
      </c>
      <c r="H398" s="16">
        <v>14.5</v>
      </c>
      <c r="I398" s="16">
        <v>112.38</v>
      </c>
      <c r="J398" s="15">
        <f>Tabela1[[#This Row],[Preço atual]]/Tabela1[[#This Row],[VP]]</f>
        <v>1.2513792489766862</v>
      </c>
      <c r="K398" s="14">
        <v>0</v>
      </c>
      <c r="L398" s="14">
        <v>0</v>
      </c>
      <c r="M398" s="13">
        <v>3.11</v>
      </c>
      <c r="N398" s="13">
        <v>259</v>
      </c>
      <c r="O398" s="13">
        <v>1703</v>
      </c>
      <c r="P398" s="13">
        <v>188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-0.40174328856991204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817</v>
      </c>
      <c r="B399" s="12" t="s">
        <v>28</v>
      </c>
      <c r="C399" s="13" t="s">
        <v>84</v>
      </c>
      <c r="D399" s="13" t="s">
        <v>816</v>
      </c>
      <c r="E399" s="16">
        <v>105.55</v>
      </c>
      <c r="F399" s="16">
        <v>0.9</v>
      </c>
      <c r="G399" s="14">
        <f>Tabela1[[#This Row],[Divid.]]*12/Tabela1[[#This Row],[Preço atual]]</f>
        <v>0.10232117479867363</v>
      </c>
      <c r="H399" s="16">
        <v>11.6</v>
      </c>
      <c r="I399" s="16">
        <v>106.18</v>
      </c>
      <c r="J399" s="15">
        <f>Tabela1[[#This Row],[Preço atual]]/Tabela1[[#This Row],[VP]]</f>
        <v>0.99406667922395919</v>
      </c>
      <c r="K399" s="14">
        <v>0</v>
      </c>
      <c r="L399" s="14">
        <v>0</v>
      </c>
      <c r="M399" s="13">
        <v>7.92</v>
      </c>
      <c r="N399" s="13">
        <v>147871</v>
      </c>
      <c r="O399" s="13">
        <v>3147</v>
      </c>
      <c r="P399" s="13">
        <v>348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-0.24486217860757487</v>
      </c>
      <c r="U399" s="29" t="str">
        <f>HYPERLINK("https://statusinvest.com.br/fundos-imobiliarios/"&amp;Tabela1[[#This Row],[Ticker]],"Link")</f>
        <v>Link</v>
      </c>
      <c r="V399" s="38" t="s">
        <v>818</v>
      </c>
    </row>
    <row r="400" spans="1:22" x14ac:dyDescent="0.25">
      <c r="A400" s="12" t="s">
        <v>819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0.96</v>
      </c>
      <c r="G400" s="14">
        <f>Tabela1[[#This Row],[Divid.]]*12/Tabela1[[#This Row],[Preço atual]]</f>
        <v>0.1152</v>
      </c>
      <c r="H400" s="16">
        <v>11.258100000000001</v>
      </c>
      <c r="I400" s="16">
        <v>100.15</v>
      </c>
      <c r="J400" s="15">
        <f>Tabela1[[#This Row],[Preço atual]]/Tabela1[[#This Row],[VP]]</f>
        <v>0.99850224663005482</v>
      </c>
      <c r="K400" s="14">
        <v>0</v>
      </c>
      <c r="L400" s="14">
        <v>0</v>
      </c>
      <c r="M400" s="13">
        <v>1.98</v>
      </c>
      <c r="N400" s="13">
        <v>23</v>
      </c>
      <c r="O400" s="13">
        <v>2733</v>
      </c>
      <c r="P400" s="13">
        <v>240</v>
      </c>
      <c r="Q400" s="30">
        <f>Tabela1[[#This Row],[Divid.]]</f>
        <v>0.96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00" s="17">
        <f>Tabela1[[#This Row],[Preço Calculado]]/Tabela1[[#This Row],[Preço atual]]-1</f>
        <v>-0.14981549815498174</v>
      </c>
      <c r="U400" s="29" t="str">
        <f>HYPERLINK("https://statusinvest.com.br/fundos-imobiliarios/"&amp;Tabela1[[#This Row],[Ticker]],"Link")</f>
        <v>Link</v>
      </c>
      <c r="V400" s="38" t="s">
        <v>820</v>
      </c>
    </row>
    <row r="401" spans="1:22" x14ac:dyDescent="0.25">
      <c r="A401" s="12" t="s">
        <v>821</v>
      </c>
      <c r="B401" s="12" t="s">
        <v>28</v>
      </c>
      <c r="C401" s="13" t="s">
        <v>43</v>
      </c>
      <c r="D401" s="13"/>
      <c r="E401" s="16">
        <v>0</v>
      </c>
      <c r="F401" s="16">
        <v>7.3612000000000002</v>
      </c>
      <c r="G401" s="25" t="e">
        <f>Tabela1[[#This Row],[Divid.]]*12/Tabela1[[#This Row],[Preço atual]]</f>
        <v>#DIV/0!</v>
      </c>
      <c r="H401" s="16">
        <v>22.083600000000001</v>
      </c>
      <c r="I401" s="16">
        <v>93.85</v>
      </c>
      <c r="J401" s="15">
        <f>Tabela1[[#This Row],[Preço atual]]/Tabela1[[#This Row],[VP]]</f>
        <v>0</v>
      </c>
      <c r="K401" s="14"/>
      <c r="L401" s="14"/>
      <c r="M401" s="13">
        <v>17.62</v>
      </c>
      <c r="N401" s="13">
        <v>66</v>
      </c>
      <c r="O401" s="13">
        <v>5</v>
      </c>
      <c r="P401" s="13">
        <v>991</v>
      </c>
      <c r="Q401" s="30">
        <f>Tabela1[[#This Row],[Divid.]]</f>
        <v>7.3612000000000002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822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823</v>
      </c>
      <c r="B403" s="12" t="s">
        <v>28</v>
      </c>
      <c r="C403" s="13" t="s">
        <v>36</v>
      </c>
      <c r="D403" s="13" t="s">
        <v>824</v>
      </c>
      <c r="E403" s="16">
        <v>84.12</v>
      </c>
      <c r="F403" s="16">
        <v>1.02</v>
      </c>
      <c r="G403" s="25">
        <f>Tabela1[[#This Row],[Divid.]]*12/Tabela1[[#This Row],[Preço atual]]</f>
        <v>0.1455064194008559</v>
      </c>
      <c r="H403" s="16">
        <v>13.59</v>
      </c>
      <c r="I403" s="16">
        <v>102.47</v>
      </c>
      <c r="J403" s="15">
        <f>Tabela1[[#This Row],[Preço atual]]/Tabela1[[#This Row],[VP]]</f>
        <v>0.8209231970332781</v>
      </c>
      <c r="K403" s="14"/>
      <c r="L403" s="14"/>
      <c r="M403" s="13">
        <v>1.6</v>
      </c>
      <c r="N403" s="13">
        <v>85914</v>
      </c>
      <c r="O403" s="13"/>
      <c r="P403" s="13"/>
      <c r="Q403" s="30">
        <f>Tabela1[[#This Row],[Divid.]]</f>
        <v>1.02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403" s="17">
        <f>Tabela1[[#This Row],[Preço Calculado]]/Tabela1[[#This Row],[Preço atual]]-1</f>
        <v>7.3848113659453096E-2</v>
      </c>
      <c r="U403" s="29" t="str">
        <f>HYPERLINK("https://statusinvest.com.br/fundos-imobiliarios/"&amp;Tabela1[[#This Row],[Ticker]],"Link")</f>
        <v>Link</v>
      </c>
      <c r="V403" s="38" t="s">
        <v>825</v>
      </c>
    </row>
    <row r="404" spans="1:22" x14ac:dyDescent="0.25">
      <c r="A404" s="12" t="s">
        <v>826</v>
      </c>
      <c r="B404" s="12" t="s">
        <v>28</v>
      </c>
      <c r="C404" s="13" t="s">
        <v>36</v>
      </c>
      <c r="D404" s="13" t="s">
        <v>827</v>
      </c>
      <c r="E404" s="16">
        <v>92.3</v>
      </c>
      <c r="F404" s="16">
        <v>0.8</v>
      </c>
      <c r="G404" s="25">
        <f>Tabela1[[#This Row],[Divid.]]*12/Tabela1[[#This Row],[Preço atual]]</f>
        <v>0.10400866738894909</v>
      </c>
      <c r="H404" s="16">
        <v>10.45</v>
      </c>
      <c r="I404" s="16">
        <v>95.61</v>
      </c>
      <c r="J404" s="15">
        <f>Tabela1[[#This Row],[Preço atual]]/Tabela1[[#This Row],[VP]]</f>
        <v>0.96538019035665723</v>
      </c>
      <c r="K404" s="14"/>
      <c r="L404" s="14"/>
      <c r="M404" s="13">
        <v>2.4</v>
      </c>
      <c r="N404" s="13">
        <v>31888</v>
      </c>
      <c r="O404" s="13"/>
      <c r="P404" s="13"/>
      <c r="Q404" s="30">
        <f>Tabela1[[#This Row],[Divid.]]</f>
        <v>0.8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4" s="17">
        <f>Tabela1[[#This Row],[Preço Calculado]]/Tabela1[[#This Row],[Preço atual]]-1</f>
        <v>-0.23240835875314325</v>
      </c>
      <c r="U404" s="29" t="str">
        <f>HYPERLINK("https://statusinvest.com.br/fundos-imobiliarios/"&amp;Tabela1[[#This Row],[Ticker]],"Link")</f>
        <v>Link</v>
      </c>
      <c r="V404" s="38" t="s">
        <v>828</v>
      </c>
    </row>
    <row r="405" spans="1:22" x14ac:dyDescent="0.25">
      <c r="A405" s="12" t="s">
        <v>829</v>
      </c>
      <c r="B405" s="12" t="s">
        <v>28</v>
      </c>
      <c r="C405" s="13" t="s">
        <v>36</v>
      </c>
      <c r="D405" s="13" t="s">
        <v>830</v>
      </c>
      <c r="E405" s="16">
        <v>8.56</v>
      </c>
      <c r="F405" s="16">
        <v>0.12</v>
      </c>
      <c r="G405" s="25">
        <f>Tabela1[[#This Row],[Divid.]]*12/Tabela1[[#This Row],[Preço atual]]</f>
        <v>0.16822429906542055</v>
      </c>
      <c r="H405" s="16">
        <v>1.0900000000000001</v>
      </c>
      <c r="I405" s="16">
        <v>9.58</v>
      </c>
      <c r="J405" s="15">
        <f>Tabela1[[#This Row],[Preço atual]]/Tabela1[[#This Row],[VP]]</f>
        <v>0.89352818371607523</v>
      </c>
      <c r="K405" s="14"/>
      <c r="L405" s="14"/>
      <c r="M405" s="13">
        <v>11.73</v>
      </c>
      <c r="N405" s="13">
        <v>11596</v>
      </c>
      <c r="O405" s="13"/>
      <c r="P405" s="13"/>
      <c r="Q405" s="30">
        <f>Tabela1[[#This Row],[Divid.]]</f>
        <v>0.12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5" s="17">
        <f>Tabela1[[#This Row],[Preço Calculado]]/Tabela1[[#This Row],[Preço atual]]-1</f>
        <v>0.24150774218022519</v>
      </c>
      <c r="U405" s="29" t="str">
        <f>HYPERLINK("https://statusinvest.com.br/fundos-imobiliarios/"&amp;Tabela1[[#This Row],[Ticker]],"Link")</f>
        <v>Link</v>
      </c>
      <c r="V405" s="38" t="s">
        <v>831</v>
      </c>
    </row>
    <row r="406" spans="1:22" x14ac:dyDescent="0.25">
      <c r="A406" s="12" t="s">
        <v>832</v>
      </c>
      <c r="B406" s="12" t="s">
        <v>28</v>
      </c>
      <c r="C406" s="13" t="s">
        <v>62</v>
      </c>
      <c r="D406" s="13" t="s">
        <v>833</v>
      </c>
      <c r="E406" s="16">
        <v>62.9</v>
      </c>
      <c r="F406" s="16">
        <v>0.7</v>
      </c>
      <c r="G406" s="25">
        <f>Tabela1[[#This Row],[Divid.]]*12/Tabela1[[#This Row],[Preço atual]]</f>
        <v>0.13354531001589823</v>
      </c>
      <c r="H406" s="16">
        <v>8.4600000000000009</v>
      </c>
      <c r="I406" s="16">
        <v>130.69</v>
      </c>
      <c r="J406" s="15">
        <f>Tabela1[[#This Row],[Preço atual]]/Tabela1[[#This Row],[VP]]</f>
        <v>0.48129160609074911</v>
      </c>
      <c r="K406" s="14"/>
      <c r="L406" s="14"/>
      <c r="M406" s="13">
        <v>2.1800000000000002</v>
      </c>
      <c r="N406" s="13">
        <v>4404</v>
      </c>
      <c r="O406" s="13">
        <v>2197</v>
      </c>
      <c r="P406" s="13">
        <v>106</v>
      </c>
      <c r="Q406" s="30">
        <f>Tabela1[[#This Row],[Divid.]]</f>
        <v>0.7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6" s="17">
        <f>Tabela1[[#This Row],[Preço Calculado]]/Tabela1[[#This Row],[Preço atual]]-1</f>
        <v>-1.4425756340234575E-2</v>
      </c>
      <c r="U406" s="29" t="str">
        <f>HYPERLINK("https://statusinvest.com.br/fundos-imobiliarios/"&amp;Tabela1[[#This Row],[Ticker]],"Link")</f>
        <v>Link</v>
      </c>
      <c r="V406" s="38" t="s">
        <v>834</v>
      </c>
    </row>
    <row r="407" spans="1:22" x14ac:dyDescent="0.25">
      <c r="A407" s="12" t="s">
        <v>835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982.95</v>
      </c>
      <c r="J407" s="15">
        <f>Tabela1[[#This Row],[Preço atual]]/Tabela1[[#This Row],[VP]]</f>
        <v>0</v>
      </c>
      <c r="K407" s="14"/>
      <c r="L407" s="14"/>
      <c r="M407" s="13">
        <v>10.7</v>
      </c>
      <c r="N407" s="13">
        <v>357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836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22.73</v>
      </c>
      <c r="I408" s="16">
        <v>491.23</v>
      </c>
      <c r="J408" s="15">
        <f>Tabela1[[#This Row],[Preço atual]]/Tabela1[[#This Row],[VP]]</f>
        <v>0.47531706125440221</v>
      </c>
      <c r="K408" s="14">
        <v>0.28399999999999997</v>
      </c>
      <c r="L408" s="14">
        <v>7.0000000000000007E-2</v>
      </c>
      <c r="M408" s="13">
        <v>2.86</v>
      </c>
      <c r="N408" s="13">
        <v>54</v>
      </c>
      <c r="O408" s="13">
        <v>966</v>
      </c>
      <c r="P408" s="13">
        <v>187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837</v>
      </c>
      <c r="B409" s="12" t="s">
        <v>28</v>
      </c>
      <c r="C409" s="13" t="s">
        <v>57</v>
      </c>
      <c r="D409" s="13" t="s">
        <v>549</v>
      </c>
      <c r="E409" s="16">
        <v>8.82</v>
      </c>
      <c r="F409" s="16">
        <v>0.09</v>
      </c>
      <c r="G409" s="25">
        <f>Tabela1[[#This Row],[Divid.]]*12/Tabela1[[#This Row],[Preço atual]]</f>
        <v>0.12244897959183675</v>
      </c>
      <c r="H409" s="16">
        <v>1.23</v>
      </c>
      <c r="I409" s="16">
        <v>9.16</v>
      </c>
      <c r="J409" s="15">
        <f>Tabela1[[#This Row],[Preço atual]]/Tabela1[[#This Row],[VP]]</f>
        <v>0.96288209606986896</v>
      </c>
      <c r="K409" s="14"/>
      <c r="L409" s="14"/>
      <c r="M409" s="13">
        <v>2.4700000000000002</v>
      </c>
      <c r="N409" s="13">
        <v>400773</v>
      </c>
      <c r="O409" s="13"/>
      <c r="P409" s="13"/>
      <c r="Q409" s="30">
        <f>Tabela1[[#This Row],[Divid.]]</f>
        <v>0.09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9" s="17">
        <f>Tabela1[[#This Row],[Preço Calculado]]/Tabela1[[#This Row],[Preço atual]]-1</f>
        <v>-9.6317493787182795E-2</v>
      </c>
      <c r="U409" s="29" t="str">
        <f>HYPERLINK("https://statusinvest.com.br/fundos-imobiliarios/"&amp;Tabela1[[#This Row],[Ticker]],"Link")</f>
        <v>Link</v>
      </c>
      <c r="V409" s="38" t="s">
        <v>838</v>
      </c>
    </row>
    <row r="410" spans="1:22" x14ac:dyDescent="0.25">
      <c r="A410" s="12" t="s">
        <v>839</v>
      </c>
      <c r="B410" s="12" t="s">
        <v>28</v>
      </c>
      <c r="C410" s="13" t="s">
        <v>36</v>
      </c>
      <c r="D410" s="13" t="s">
        <v>549</v>
      </c>
      <c r="E410" s="16">
        <v>89.2</v>
      </c>
      <c r="F410" s="16">
        <v>1.08</v>
      </c>
      <c r="G410" s="25">
        <f>Tabela1[[#This Row],[Divid.]]*12/Tabela1[[#This Row],[Preço atual]]</f>
        <v>0.14529147982062782</v>
      </c>
      <c r="H410" s="16">
        <v>9.86</v>
      </c>
      <c r="I410" s="16">
        <v>91.9</v>
      </c>
      <c r="J410" s="15">
        <f>Tabela1[[#This Row],[Preço atual]]/Tabela1[[#This Row],[VP]]</f>
        <v>0.97062023939064201</v>
      </c>
      <c r="K410" s="14"/>
      <c r="L410" s="14"/>
      <c r="M410" s="13">
        <v>2.95</v>
      </c>
      <c r="N410" s="13">
        <v>91933</v>
      </c>
      <c r="O410" s="13"/>
      <c r="P410" s="13"/>
      <c r="Q410" s="30">
        <f>Tabela1[[#This Row],[Divid.]]</f>
        <v>1.08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10" s="17">
        <f>Tabela1[[#This Row],[Preço Calculado]]/Tabela1[[#This Row],[Preço atual]]-1</f>
        <v>7.2261843694670036E-2</v>
      </c>
      <c r="U410" s="29" t="str">
        <f>HYPERLINK("https://statusinvest.com.br/fundos-imobiliarios/"&amp;Tabela1[[#This Row],[Ticker]],"Link")</f>
        <v>Link</v>
      </c>
      <c r="V410" s="38" t="s">
        <v>840</v>
      </c>
    </row>
    <row r="411" spans="1:22" x14ac:dyDescent="0.25">
      <c r="A411" s="12" t="s">
        <v>841</v>
      </c>
      <c r="B411" s="12" t="s">
        <v>28</v>
      </c>
      <c r="C411" s="13" t="s">
        <v>36</v>
      </c>
      <c r="D411" s="13" t="s">
        <v>549</v>
      </c>
      <c r="E411" s="16">
        <v>9.81</v>
      </c>
      <c r="F411" s="16">
        <v>0.11</v>
      </c>
      <c r="G411" s="25">
        <f>Tabela1[[#This Row],[Divid.]]*12/Tabela1[[#This Row],[Preço atual]]</f>
        <v>0.13455657492354739</v>
      </c>
      <c r="H411" s="16">
        <v>1.38</v>
      </c>
      <c r="I411" s="16">
        <v>9.74</v>
      </c>
      <c r="J411" s="15">
        <f>Tabela1[[#This Row],[Preço atual]]/Tabela1[[#This Row],[VP]]</f>
        <v>1.0071868583162218</v>
      </c>
      <c r="K411" s="14"/>
      <c r="L411" s="14"/>
      <c r="M411" s="13">
        <v>4.8499999999999996</v>
      </c>
      <c r="N411" s="13">
        <v>243929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-6.9625466896872101E-3</v>
      </c>
      <c r="U411" s="29" t="str">
        <f>HYPERLINK("https://statusinvest.com.br/fundos-imobiliarios/"&amp;Tabela1[[#This Row],[Ticker]],"Link")</f>
        <v>Link</v>
      </c>
      <c r="V411" s="38" t="s">
        <v>842</v>
      </c>
    </row>
    <row r="412" spans="1:22" x14ac:dyDescent="0.25">
      <c r="A412" s="12" t="s">
        <v>843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922.51</v>
      </c>
      <c r="J412" s="15">
        <f>Tabela1[[#This Row],[Preço atual]]/Tabela1[[#This Row],[VP]]</f>
        <v>0</v>
      </c>
      <c r="K412" s="14"/>
      <c r="L412" s="14"/>
      <c r="M412" s="13">
        <v>7.83</v>
      </c>
      <c r="N412" s="13">
        <v>394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844</v>
      </c>
      <c r="B413" s="26" t="s">
        <v>28</v>
      </c>
      <c r="C413" s="32" t="s">
        <v>53</v>
      </c>
      <c r="D413" s="32" t="s">
        <v>830</v>
      </c>
      <c r="E413" s="33">
        <v>8.01</v>
      </c>
      <c r="F413" s="33">
        <v>7.4999999999999997E-2</v>
      </c>
      <c r="G413" s="34">
        <f>Tabela1[[#This Row],[Divid.]]*12/Tabela1[[#This Row],[Preço atual]]</f>
        <v>0.11235955056179775</v>
      </c>
      <c r="H413" s="33">
        <v>0.86499999999999999</v>
      </c>
      <c r="I413" s="33">
        <v>9.14</v>
      </c>
      <c r="J413" s="35">
        <f>Tabela1[[#This Row],[Preço atual]]/Tabela1[[#This Row],[VP]]</f>
        <v>0.87636761487964976</v>
      </c>
      <c r="K413" s="36"/>
      <c r="L413" s="36"/>
      <c r="M413" s="32">
        <v>4.62</v>
      </c>
      <c r="N413" s="32">
        <v>6174</v>
      </c>
      <c r="O413" s="32"/>
      <c r="P413" s="32"/>
      <c r="Q413" s="37">
        <f>Tabela1[[#This Row],[Divid.]]</f>
        <v>7.4999999999999997E-2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3" s="17">
        <f>Tabela1[[#This Row],[Preço Calculado]]/Tabela1[[#This Row],[Preço atual]]-1</f>
        <v>-0.17077822463617909</v>
      </c>
      <c r="U413" s="29" t="str">
        <f>HYPERLINK("https://statusinvest.com.br/fundos-imobiliarios/"&amp;Tabela1[[#This Row],[Ticker]],"Link")</f>
        <v>Link</v>
      </c>
      <c r="V413" s="38" t="s">
        <v>845</v>
      </c>
    </row>
    <row r="414" spans="1:22" x14ac:dyDescent="0.25">
      <c r="A414" s="12" t="s">
        <v>846</v>
      </c>
      <c r="B414" s="12" t="s">
        <v>28</v>
      </c>
      <c r="C414" s="13" t="s">
        <v>70</v>
      </c>
      <c r="D414" s="13" t="s">
        <v>830</v>
      </c>
      <c r="E414" s="16">
        <v>82</v>
      </c>
      <c r="F414" s="16">
        <v>0.6</v>
      </c>
      <c r="G414" s="25">
        <f>Tabela1[[#This Row],[Divid.]]*12/Tabela1[[#This Row],[Preço atual]]</f>
        <v>8.7804878048780483E-2</v>
      </c>
      <c r="H414" s="16">
        <v>7.71</v>
      </c>
      <c r="I414" s="16">
        <v>113.9</v>
      </c>
      <c r="J414" s="15">
        <f>Tabela1[[#This Row],[Preço atual]]/Tabela1[[#This Row],[VP]]</f>
        <v>0.71992976294995603</v>
      </c>
      <c r="K414" s="14">
        <v>9.8000000000000004E-2</v>
      </c>
      <c r="L414" s="14">
        <v>0</v>
      </c>
      <c r="M414" s="13">
        <v>1.02</v>
      </c>
      <c r="N414" s="13">
        <v>159486</v>
      </c>
      <c r="O414" s="13">
        <v>2149</v>
      </c>
      <c r="P414" s="13">
        <v>235</v>
      </c>
      <c r="Q414" s="30">
        <f>Tabela1[[#This Row],[Divid.]]</f>
        <v>0.6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14" s="17">
        <f>Tabela1[[#This Row],[Preço Calculado]]/Tabela1[[#This Row],[Preço atual]]-1</f>
        <v>-0.35199351993519945</v>
      </c>
      <c r="U414" s="29" t="str">
        <f>HYPERLINK("https://statusinvest.com.br/fundos-imobiliarios/"&amp;Tabela1[[#This Row],[Ticker]],"Link")</f>
        <v>Link</v>
      </c>
      <c r="V414" s="38" t="s">
        <v>847</v>
      </c>
    </row>
    <row r="415" spans="1:22" x14ac:dyDescent="0.25">
      <c r="A415" s="12" t="s">
        <v>848</v>
      </c>
      <c r="B415" s="12" t="s">
        <v>28</v>
      </c>
      <c r="C415" s="13" t="s">
        <v>43</v>
      </c>
      <c r="D415" s="13" t="s">
        <v>830</v>
      </c>
      <c r="E415" s="16">
        <v>7.21</v>
      </c>
      <c r="F415" s="16">
        <v>0.06</v>
      </c>
      <c r="G415" s="25">
        <f>Tabela1[[#This Row],[Divid.]]*12/Tabela1[[#This Row],[Preço atual]]</f>
        <v>9.9861303744798888E-2</v>
      </c>
      <c r="H415" s="16">
        <v>0.71499999999999997</v>
      </c>
      <c r="I415" s="16">
        <v>10.82</v>
      </c>
      <c r="J415" s="15">
        <f>Tabela1[[#This Row],[Preço atual]]/Tabela1[[#This Row],[VP]]</f>
        <v>0.66635859519408502</v>
      </c>
      <c r="K415" s="14">
        <v>4.0999999999999988E-2</v>
      </c>
      <c r="L415" s="14">
        <v>0</v>
      </c>
      <c r="M415" s="13">
        <v>5.22</v>
      </c>
      <c r="N415" s="13">
        <v>153762</v>
      </c>
      <c r="O415" s="13">
        <v>8635</v>
      </c>
      <c r="P415" s="13">
        <v>1190</v>
      </c>
      <c r="Q415" s="30">
        <f>Tabela1[[#This Row],[Divid.]]</f>
        <v>0.06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5" s="17">
        <f>Tabela1[[#This Row],[Preço Calculado]]/Tabela1[[#This Row],[Preço atual]]-1</f>
        <v>-0.26301620852546959</v>
      </c>
      <c r="U415" s="29" t="str">
        <f>HYPERLINK("https://statusinvest.com.br/fundos-imobiliarios/"&amp;Tabela1[[#This Row],[Ticker]],"Link")</f>
        <v>Link</v>
      </c>
      <c r="V415" s="38" t="s">
        <v>849</v>
      </c>
    </row>
    <row r="416" spans="1:22" x14ac:dyDescent="0.25">
      <c r="A416" s="12" t="s">
        <v>850</v>
      </c>
      <c r="B416" s="12" t="s">
        <v>28</v>
      </c>
      <c r="C416" s="13" t="s">
        <v>29</v>
      </c>
      <c r="D416" s="13" t="s">
        <v>830</v>
      </c>
      <c r="E416" s="16">
        <v>111.99</v>
      </c>
      <c r="F416" s="16">
        <v>1</v>
      </c>
      <c r="G416" s="25">
        <f>Tabela1[[#This Row],[Divid.]]*12/Tabela1[[#This Row],[Preço atual]]</f>
        <v>0.10715242432360032</v>
      </c>
      <c r="H416" s="16">
        <v>11.54</v>
      </c>
      <c r="I416" s="16">
        <v>127.23</v>
      </c>
      <c r="J416" s="15">
        <f>Tabela1[[#This Row],[Preço atual]]/Tabela1[[#This Row],[VP]]</f>
        <v>0.88021692996934675</v>
      </c>
      <c r="K416" s="14">
        <v>5.8999999999999997E-2</v>
      </c>
      <c r="L416" s="14">
        <v>1E-3</v>
      </c>
      <c r="M416" s="13">
        <v>10.039999999999999</v>
      </c>
      <c r="N416" s="13">
        <v>351383</v>
      </c>
      <c r="O416" s="13">
        <v>3400</v>
      </c>
      <c r="P416" s="13">
        <v>275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-0.20920720056383524</v>
      </c>
      <c r="U416" s="29" t="str">
        <f>HYPERLINK("https://statusinvest.com.br/fundos-imobiliarios/"&amp;Tabela1[[#This Row],[Ticker]],"Link")</f>
        <v>Link</v>
      </c>
      <c r="V416" s="38" t="s">
        <v>851</v>
      </c>
    </row>
    <row r="417" spans="1:22" x14ac:dyDescent="0.25">
      <c r="A417" s="12" t="s">
        <v>852</v>
      </c>
      <c r="B417" s="12" t="s">
        <v>28</v>
      </c>
      <c r="C417" s="13" t="s">
        <v>57</v>
      </c>
      <c r="D417" s="13" t="s">
        <v>830</v>
      </c>
      <c r="E417" s="16">
        <v>6.14</v>
      </c>
      <c r="F417" s="16">
        <v>6.7000000000000004E-2</v>
      </c>
      <c r="G417" s="25">
        <f>Tabela1[[#This Row],[Divid.]]*12/Tabela1[[#This Row],[Preço atual]]</f>
        <v>0.13094462540716614</v>
      </c>
      <c r="H417" s="16">
        <v>0.84399999999999997</v>
      </c>
      <c r="I417" s="16">
        <v>8.86</v>
      </c>
      <c r="J417" s="15">
        <f>Tabela1[[#This Row],[Preço atual]]/Tabela1[[#This Row],[VP]]</f>
        <v>0.69300225733634313</v>
      </c>
      <c r="K417" s="14">
        <v>3.1E-2</v>
      </c>
      <c r="L417" s="14">
        <v>0</v>
      </c>
      <c r="M417" s="13">
        <v>2.98</v>
      </c>
      <c r="N417" s="13">
        <v>51921</v>
      </c>
      <c r="O417" s="13">
        <v>2540</v>
      </c>
      <c r="P417" s="13">
        <v>316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-3.3619000685120914E-2</v>
      </c>
      <c r="U417" s="29" t="str">
        <f>HYPERLINK("https://statusinvest.com.br/fundos-imobiliarios/"&amp;Tabela1[[#This Row],[Ticker]],"Link")</f>
        <v>Link</v>
      </c>
      <c r="V417" s="38" t="s">
        <v>853</v>
      </c>
    </row>
    <row r="418" spans="1:22" x14ac:dyDescent="0.25">
      <c r="A418" s="12" t="s">
        <v>854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0.71</v>
      </c>
      <c r="G418" s="25" t="e">
        <f>Tabela1[[#This Row],[Divid.]]*12/Tabela1[[#This Row],[Preço atual]]</f>
        <v>#DIV/0!</v>
      </c>
      <c r="H418" s="16">
        <v>10.42</v>
      </c>
      <c r="I418" s="16">
        <v>154.87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855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856</v>
      </c>
      <c r="B420" s="12" t="s">
        <v>28</v>
      </c>
      <c r="C420" s="13" t="s">
        <v>43</v>
      </c>
      <c r="D420" s="13" t="s">
        <v>857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897.7</v>
      </c>
      <c r="J420" s="15">
        <f>Tabela1[[#This Row],[Preço atual]]/Tabela1[[#This Row],[VP]]</f>
        <v>1.2711819093238277</v>
      </c>
      <c r="K420" s="14"/>
      <c r="L420" s="14"/>
      <c r="M420" s="13">
        <v>0.53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858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0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859</v>
      </c>
    </row>
    <row r="422" spans="1:22" x14ac:dyDescent="0.25">
      <c r="A422" s="12" t="s">
        <v>860</v>
      </c>
      <c r="B422" s="12" t="s">
        <v>28</v>
      </c>
      <c r="C422" s="13" t="s">
        <v>36</v>
      </c>
      <c r="D422" s="13" t="s">
        <v>99</v>
      </c>
      <c r="E422" s="16">
        <v>80.47</v>
      </c>
      <c r="F422" s="16">
        <v>0.85</v>
      </c>
      <c r="G422" s="25">
        <f>Tabela1[[#This Row],[Divid.]]*12/Tabela1[[#This Row],[Preço atual]]</f>
        <v>0.12675531253883435</v>
      </c>
      <c r="H422" s="16">
        <v>11.26</v>
      </c>
      <c r="I422" s="16">
        <v>93.92</v>
      </c>
      <c r="J422" s="15">
        <f>Tabela1[[#This Row],[Preço atual]]/Tabela1[[#This Row],[VP]]</f>
        <v>0.85679301533219754</v>
      </c>
      <c r="K422" s="14"/>
      <c r="L422" s="14"/>
      <c r="M422" s="13">
        <v>9.36</v>
      </c>
      <c r="N422" s="13">
        <v>723</v>
      </c>
      <c r="O422" s="13"/>
      <c r="P422" s="13"/>
      <c r="Q422" s="30">
        <f>Tabela1[[#This Row],[Divid.]]</f>
        <v>0.85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22" s="17">
        <f>Tabela1[[#This Row],[Preço Calculado]]/Tabela1[[#This Row],[Preço atual]]-1</f>
        <v>-6.453643882779081E-2</v>
      </c>
      <c r="U422" s="29" t="str">
        <f>HYPERLINK("https://statusinvest.com.br/fundos-imobiliarios/"&amp;Tabela1[[#This Row],[Ticker]],"Link")</f>
        <v>Link</v>
      </c>
      <c r="V422" s="38" t="s">
        <v>861</v>
      </c>
    </row>
    <row r="423" spans="1:22" x14ac:dyDescent="0.25">
      <c r="A423" s="12" t="s">
        <v>862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0.18140000000000001</v>
      </c>
      <c r="G423" s="25" t="e">
        <f>Tabela1[[#This Row],[Divid.]]*12/Tabela1[[#This Row],[Preço atual]]</f>
        <v>#DIV/0!</v>
      </c>
      <c r="H423" s="16">
        <v>2.4456000000000002</v>
      </c>
      <c r="I423" s="16">
        <v>31.43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0.67</v>
      </c>
      <c r="N423" s="13">
        <v>53</v>
      </c>
      <c r="O423" s="13">
        <v>655</v>
      </c>
      <c r="P423" s="13">
        <v>147</v>
      </c>
      <c r="Q423" s="30">
        <f>Tabela1[[#This Row],[Divid.]]</f>
        <v>0.18140000000000001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16.064944649446495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863</v>
      </c>
      <c r="B424" s="12" t="s">
        <v>28</v>
      </c>
      <c r="C424" s="13" t="s">
        <v>36</v>
      </c>
      <c r="D424" s="13" t="s">
        <v>864</v>
      </c>
      <c r="E424" s="16">
        <v>87.01</v>
      </c>
      <c r="F424" s="16">
        <v>0.9</v>
      </c>
      <c r="G424" s="25">
        <f>Tabela1[[#This Row],[Divid.]]*12/Tabela1[[#This Row],[Preço atual]]</f>
        <v>0.12412366394667279</v>
      </c>
      <c r="H424" s="16">
        <v>9.52</v>
      </c>
      <c r="I424" s="16">
        <v>91.94</v>
      </c>
      <c r="J424" s="15">
        <f>Tabela1[[#This Row],[Preço atual]]/Tabela1[[#This Row],[VP]]</f>
        <v>0.94637807265608009</v>
      </c>
      <c r="K424" s="14"/>
      <c r="L424" s="14"/>
      <c r="M424" s="13">
        <v>6.73</v>
      </c>
      <c r="N424" s="13">
        <v>120201</v>
      </c>
      <c r="O424" s="13"/>
      <c r="P424" s="13"/>
      <c r="Q424" s="30">
        <f>Tabela1[[#This Row],[Divid.]]</f>
        <v>0.9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4" s="17">
        <f>Tabela1[[#This Row],[Preço Calculado]]/Tabela1[[#This Row],[Preço atual]]-1</f>
        <v>-8.3958199655551402E-2</v>
      </c>
      <c r="U424" s="29" t="str">
        <f>HYPERLINK("https://statusinvest.com.br/fundos-imobiliarios/"&amp;Tabela1[[#This Row],[Ticker]],"Link")</f>
        <v>Link</v>
      </c>
      <c r="V424" s="38" t="s">
        <v>865</v>
      </c>
    </row>
    <row r="425" spans="1:22" x14ac:dyDescent="0.25">
      <c r="A425" s="12" t="s">
        <v>866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867</v>
      </c>
    </row>
    <row r="426" spans="1:22" x14ac:dyDescent="0.25">
      <c r="A426" s="12" t="s">
        <v>868</v>
      </c>
      <c r="B426" s="12" t="s">
        <v>28</v>
      </c>
      <c r="C426" s="13" t="s">
        <v>29</v>
      </c>
      <c r="D426" s="13" t="s">
        <v>99</v>
      </c>
      <c r="E426" s="16">
        <v>71</v>
      </c>
      <c r="F426" s="16">
        <v>0.55000000000000004</v>
      </c>
      <c r="G426" s="25">
        <f>Tabela1[[#This Row],[Divid.]]*12/Tabela1[[#This Row],[Preço atual]]</f>
        <v>9.295774647887324E-2</v>
      </c>
      <c r="H426" s="16">
        <v>8.3000000000000007</v>
      </c>
      <c r="I426" s="16">
        <v>100.84</v>
      </c>
      <c r="J426" s="15">
        <f>Tabela1[[#This Row],[Preço atual]]/Tabela1[[#This Row],[VP]]</f>
        <v>0.70408568028560092</v>
      </c>
      <c r="K426" s="14">
        <v>7.8E-2</v>
      </c>
      <c r="L426" s="14">
        <v>0.183</v>
      </c>
      <c r="M426" s="13">
        <v>0.72</v>
      </c>
      <c r="N426" s="13">
        <v>3772</v>
      </c>
      <c r="O426" s="13">
        <v>1973</v>
      </c>
      <c r="P426" s="13">
        <v>420</v>
      </c>
      <c r="Q426" s="30">
        <f>Tabela1[[#This Row],[Divid.]]</f>
        <v>0.55000000000000004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426" s="17">
        <f>Tabela1[[#This Row],[Preço Calculado]]/Tabela1[[#This Row],[Preço atual]]-1</f>
        <v>-0.3139649706356219</v>
      </c>
      <c r="U426" s="29" t="str">
        <f>HYPERLINK("https://statusinvest.com.br/fundos-imobiliarios/"&amp;Tabela1[[#This Row],[Ticker]],"Link")</f>
        <v>Link</v>
      </c>
      <c r="V426" s="38" t="s">
        <v>869</v>
      </c>
    </row>
    <row r="427" spans="1:22" x14ac:dyDescent="0.25">
      <c r="A427" s="12" t="s">
        <v>870</v>
      </c>
      <c r="B427" s="12" t="s">
        <v>28</v>
      </c>
      <c r="C427" s="13" t="s">
        <v>36</v>
      </c>
      <c r="D427" s="13" t="s">
        <v>809</v>
      </c>
      <c r="E427" s="16">
        <v>3.32</v>
      </c>
      <c r="F427" s="16">
        <v>0.04</v>
      </c>
      <c r="G427" s="25">
        <f>Tabela1[[#This Row],[Divid.]]*12/Tabela1[[#This Row],[Preço atual]]</f>
        <v>0.14457831325301204</v>
      </c>
      <c r="H427" s="16">
        <v>0.44</v>
      </c>
      <c r="I427" s="16">
        <v>10.67</v>
      </c>
      <c r="J427" s="15">
        <f>Tabela1[[#This Row],[Preço atual]]/Tabela1[[#This Row],[VP]]</f>
        <v>0.31115276476101217</v>
      </c>
      <c r="K427" s="14"/>
      <c r="L427" s="14"/>
      <c r="M427" s="13">
        <v>2.0099999999999998</v>
      </c>
      <c r="N427" s="13">
        <v>82370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6.6998621793446844E-2</v>
      </c>
      <c r="U427" s="29" t="str">
        <f>HYPERLINK("https://statusinvest.com.br/fundos-imobiliarios/"&amp;Tabela1[[#This Row],[Ticker]],"Link")</f>
        <v>Link</v>
      </c>
      <c r="V427" s="38" t="s">
        <v>871</v>
      </c>
    </row>
    <row r="428" spans="1:22" x14ac:dyDescent="0.25">
      <c r="A428" s="12" t="s">
        <v>872</v>
      </c>
      <c r="B428" s="12" t="s">
        <v>28</v>
      </c>
      <c r="C428" s="13" t="s">
        <v>70</v>
      </c>
      <c r="D428" s="13" t="s">
        <v>99</v>
      </c>
      <c r="E428" s="16">
        <v>95.29</v>
      </c>
      <c r="F428" s="16">
        <v>0.93</v>
      </c>
      <c r="G428" s="25">
        <f>Tabela1[[#This Row],[Divid.]]*12/Tabela1[[#This Row],[Preço atual]]</f>
        <v>0.11711617168643089</v>
      </c>
      <c r="H428" s="16">
        <v>10.82</v>
      </c>
      <c r="I428" s="16">
        <v>112.77</v>
      </c>
      <c r="J428" s="15">
        <f>Tabela1[[#This Row],[Preço atual]]/Tabela1[[#This Row],[VP]]</f>
        <v>0.84499423605568869</v>
      </c>
      <c r="K428" s="14">
        <v>0</v>
      </c>
      <c r="L428" s="14">
        <v>0</v>
      </c>
      <c r="M428" s="13">
        <v>3.13</v>
      </c>
      <c r="N428" s="13">
        <v>6184</v>
      </c>
      <c r="O428" s="13">
        <v>783</v>
      </c>
      <c r="P428" s="13">
        <v>102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-0.13567400969423704</v>
      </c>
      <c r="U428" s="29" t="str">
        <f>HYPERLINK("https://statusinvest.com.br/fundos-imobiliarios/"&amp;Tabela1[[#This Row],[Ticker]],"Link")</f>
        <v>Link</v>
      </c>
      <c r="V428" s="38" t="s">
        <v>873</v>
      </c>
    </row>
    <row r="429" spans="1:22" x14ac:dyDescent="0.25">
      <c r="A429" s="12" t="s">
        <v>874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104.59</v>
      </c>
      <c r="J429" s="15">
        <f>Tabela1[[#This Row],[Preço atual]]/Tabela1[[#This Row],[VP]]</f>
        <v>0</v>
      </c>
      <c r="K429" s="14"/>
      <c r="L429" s="14"/>
      <c r="M429" s="13">
        <v>0.43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875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72.13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3.18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876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877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34.770000000000003</v>
      </c>
      <c r="J432" s="15">
        <f>Tabela1[[#This Row],[Preço atual]]/Tabela1[[#This Row],[VP]]</f>
        <v>0</v>
      </c>
      <c r="K432" s="14"/>
      <c r="L432" s="14"/>
      <c r="M432" s="13">
        <v>1.17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878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6.83</v>
      </c>
      <c r="J433" s="15">
        <f>Tabela1[[#This Row],[Preço atual]]/Tabela1[[#This Row],[VP]]</f>
        <v>0</v>
      </c>
      <c r="K433" s="14"/>
      <c r="L433" s="14"/>
      <c r="M433" s="13">
        <v>57.45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879</v>
      </c>
      <c r="B434" s="12" t="s">
        <v>28</v>
      </c>
      <c r="C434" s="13" t="s">
        <v>43</v>
      </c>
      <c r="D434" s="13" t="s">
        <v>880</v>
      </c>
      <c r="E434" s="16">
        <v>13.3</v>
      </c>
      <c r="F434" s="16">
        <v>0.32329999999999998</v>
      </c>
      <c r="G434" s="25">
        <f>Tabela1[[#This Row],[Divid.]]*12/Tabela1[[#This Row],[Preço atual]]</f>
        <v>0.29169924812030074</v>
      </c>
      <c r="H434" s="16">
        <v>0</v>
      </c>
      <c r="I434" s="16">
        <v>13.9</v>
      </c>
      <c r="J434" s="15">
        <f>Tabela1[[#This Row],[Preço atual]]/Tabela1[[#This Row],[VP]]</f>
        <v>0.95683453237410077</v>
      </c>
      <c r="K434" s="14">
        <v>0</v>
      </c>
      <c r="L434" s="14">
        <v>0</v>
      </c>
      <c r="M434" s="13">
        <v>0.12</v>
      </c>
      <c r="N434" s="13">
        <v>3407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1.1527619787476069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881</v>
      </c>
      <c r="B435" s="12" t="s">
        <v>28</v>
      </c>
      <c r="C435" s="13" t="s">
        <v>57</v>
      </c>
      <c r="D435" s="13" t="s">
        <v>880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882</v>
      </c>
    </row>
    <row r="436" spans="1:22" x14ac:dyDescent="0.25">
      <c r="A436" s="12" t="s">
        <v>883</v>
      </c>
      <c r="B436" s="12" t="s">
        <v>28</v>
      </c>
      <c r="C436" s="13" t="s">
        <v>159</v>
      </c>
      <c r="D436" s="13" t="s">
        <v>50</v>
      </c>
      <c r="E436" s="16">
        <v>687</v>
      </c>
      <c r="F436" s="16">
        <v>93.02</v>
      </c>
      <c r="G436" s="25">
        <f>Tabela1[[#This Row],[Divid.]]*12/Tabela1[[#This Row],[Preço atual]]</f>
        <v>1.6248034934497817</v>
      </c>
      <c r="H436" s="16">
        <v>186.04</v>
      </c>
      <c r="I436" s="16">
        <v>804.65</v>
      </c>
      <c r="J436" s="15">
        <f>Tabela1[[#This Row],[Preço atual]]/Tabela1[[#This Row],[VP]]</f>
        <v>0.85378736096439445</v>
      </c>
      <c r="K436" s="14"/>
      <c r="L436" s="14"/>
      <c r="M436" s="13">
        <v>0.84</v>
      </c>
      <c r="N436" s="13">
        <v>21</v>
      </c>
      <c r="O436" s="13"/>
      <c r="P436" s="13"/>
      <c r="Q436" s="30">
        <f>Tabela1[[#This Row],[Divid.]]</f>
        <v>93.02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36" s="17">
        <f>Tabela1[[#This Row],[Preço Calculado]]/Tabela1[[#This Row],[Preço atual]]-1</f>
        <v>10.991169693356323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884</v>
      </c>
      <c r="B437" s="12" t="s">
        <v>28</v>
      </c>
      <c r="C437" s="13" t="s">
        <v>82</v>
      </c>
      <c r="D437" s="13" t="s">
        <v>885</v>
      </c>
      <c r="E437" s="16">
        <v>9.7100000000000009</v>
      </c>
      <c r="F437" s="16">
        <v>0.1</v>
      </c>
      <c r="G437" s="25">
        <f>Tabela1[[#This Row],[Divid.]]*12/Tabela1[[#This Row],[Preço atual]]</f>
        <v>0.12358393408856849</v>
      </c>
      <c r="H437" s="16">
        <v>1.22</v>
      </c>
      <c r="I437" s="16">
        <v>9.74</v>
      </c>
      <c r="J437" s="15">
        <f>Tabela1[[#This Row],[Preço atual]]/Tabela1[[#This Row],[VP]]</f>
        <v>0.99691991786447642</v>
      </c>
      <c r="K437" s="14"/>
      <c r="L437" s="14"/>
      <c r="M437" s="13">
        <v>7.1</v>
      </c>
      <c r="N437" s="13">
        <v>13312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-8.7941445840822974E-2</v>
      </c>
      <c r="U437" s="29" t="str">
        <f>HYPERLINK("https://statusinvest.com.br/fundos-imobiliarios/"&amp;Tabela1[[#This Row],[Ticker]],"Link")</f>
        <v>Link</v>
      </c>
      <c r="V437" s="38" t="s">
        <v>886</v>
      </c>
    </row>
    <row r="438" spans="1:22" x14ac:dyDescent="0.25">
      <c r="A438" s="12" t="s">
        <v>887</v>
      </c>
      <c r="B438" s="12" t="s">
        <v>28</v>
      </c>
      <c r="C438" s="13" t="s">
        <v>29</v>
      </c>
      <c r="D438" s="13" t="s">
        <v>79</v>
      </c>
      <c r="E438" s="16">
        <v>58.56</v>
      </c>
      <c r="F438" s="16">
        <v>0.41</v>
      </c>
      <c r="G438" s="25">
        <f>Tabela1[[#This Row],[Divid.]]*12/Tabela1[[#This Row],[Preço atual]]</f>
        <v>8.4016393442622947E-2</v>
      </c>
      <c r="H438" s="16">
        <v>5.17</v>
      </c>
      <c r="I438" s="16">
        <v>88.58</v>
      </c>
      <c r="J438" s="15">
        <f>Tabela1[[#This Row],[Preço atual]]/Tabela1[[#This Row],[VP]]</f>
        <v>0.66109731316324227</v>
      </c>
      <c r="K438" s="14">
        <v>0.158</v>
      </c>
      <c r="L438" s="14">
        <v>0.05</v>
      </c>
      <c r="M438" s="13">
        <v>2.2400000000000002</v>
      </c>
      <c r="N438" s="13">
        <v>1835</v>
      </c>
      <c r="O438" s="13">
        <v>1660</v>
      </c>
      <c r="P438" s="13">
        <v>159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-0.37995281592160191</v>
      </c>
      <c r="U438" s="29" t="str">
        <f>HYPERLINK("https://statusinvest.com.br/fundos-imobiliarios/"&amp;Tabela1[[#This Row],[Ticker]],"Link")</f>
        <v>Link</v>
      </c>
      <c r="V438" s="38" t="s">
        <v>888</v>
      </c>
    </row>
    <row r="439" spans="1:22" x14ac:dyDescent="0.25">
      <c r="A439" s="12" t="s">
        <v>889</v>
      </c>
      <c r="B439" s="12" t="s">
        <v>28</v>
      </c>
      <c r="C439" s="13" t="s">
        <v>82</v>
      </c>
      <c r="D439" s="13"/>
      <c r="E439" s="16">
        <v>87.28</v>
      </c>
      <c r="F439" s="16">
        <v>1.35</v>
      </c>
      <c r="G439" s="25">
        <f>Tabela1[[#This Row],[Divid.]]*12/Tabela1[[#This Row],[Preço atual]]</f>
        <v>0.18560953253895512</v>
      </c>
      <c r="H439" s="16">
        <v>12.7623</v>
      </c>
      <c r="I439" s="16">
        <v>101.65</v>
      </c>
      <c r="J439" s="15">
        <f>Tabela1[[#This Row],[Preço atual]]/Tabela1[[#This Row],[VP]]</f>
        <v>0.85863256271519917</v>
      </c>
      <c r="K439" s="14"/>
      <c r="L439" s="14"/>
      <c r="M439" s="13">
        <v>7.88</v>
      </c>
      <c r="N439" s="13">
        <v>511</v>
      </c>
      <c r="O439" s="13"/>
      <c r="P439" s="13"/>
      <c r="Q439" s="30">
        <f>Tabela1[[#This Row],[Divid.]]</f>
        <v>1.35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439" s="17">
        <f>Tabela1[[#This Row],[Preço Calculado]]/Tabela1[[#This Row],[Preço atual]]-1</f>
        <v>0.3698120482579712</v>
      </c>
      <c r="U439" s="29" t="str">
        <f>HYPERLINK("https://statusinvest.com.br/fundos-imobiliarios/"&amp;Tabela1[[#This Row],[Ticker]],"Link")</f>
        <v>Link</v>
      </c>
      <c r="V439" s="38" t="s">
        <v>890</v>
      </c>
    </row>
    <row r="440" spans="1:22" x14ac:dyDescent="0.25">
      <c r="A440" s="12" t="s">
        <v>891</v>
      </c>
      <c r="B440" s="12" t="s">
        <v>28</v>
      </c>
      <c r="C440" s="13" t="s">
        <v>57</v>
      </c>
      <c r="D440" s="13" t="s">
        <v>600</v>
      </c>
      <c r="E440" s="16">
        <v>36</v>
      </c>
      <c r="F440" s="16">
        <v>0.3</v>
      </c>
      <c r="G440" s="25">
        <f>Tabela1[[#This Row],[Divid.]]*12/Tabela1[[#This Row],[Preço atual]]</f>
        <v>9.9999999999999992E-2</v>
      </c>
      <c r="H440" s="16">
        <v>4.26</v>
      </c>
      <c r="I440" s="16">
        <v>80.13</v>
      </c>
      <c r="J440" s="15">
        <f>Tabela1[[#This Row],[Preço atual]]/Tabela1[[#This Row],[VP]]</f>
        <v>0.44926993635342571</v>
      </c>
      <c r="K440" s="14">
        <v>4.3999999999999997E-2</v>
      </c>
      <c r="L440" s="14">
        <v>0.23</v>
      </c>
      <c r="M440" s="13">
        <v>1.03</v>
      </c>
      <c r="N440" s="13">
        <v>213</v>
      </c>
      <c r="O440" s="13">
        <v>3262</v>
      </c>
      <c r="P440" s="13">
        <v>293</v>
      </c>
      <c r="Q440" s="30">
        <f>Tabela1[[#This Row],[Divid.]]</f>
        <v>0.3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0" s="17">
        <f>Tabela1[[#This Row],[Preço Calculado]]/Tabela1[[#This Row],[Preço atual]]-1</f>
        <v>-0.26199261992619938</v>
      </c>
      <c r="U440" s="29" t="str">
        <f>HYPERLINK("https://statusinvest.com.br/fundos-imobiliarios/"&amp;Tabela1[[#This Row],[Ticker]],"Link")</f>
        <v>Link</v>
      </c>
      <c r="V440" s="38" t="s">
        <v>892</v>
      </c>
    </row>
    <row r="441" spans="1:22" x14ac:dyDescent="0.25">
      <c r="A441" s="12" t="s">
        <v>893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94.11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894</v>
      </c>
      <c r="B442" s="12" t="s">
        <v>28</v>
      </c>
      <c r="C442" s="13" t="s">
        <v>36</v>
      </c>
      <c r="D442" s="13" t="s">
        <v>574</v>
      </c>
      <c r="E442" s="16">
        <v>85.47</v>
      </c>
      <c r="F442" s="16">
        <v>0.87</v>
      </c>
      <c r="G442" s="25">
        <f>Tabela1[[#This Row],[Divid.]]*12/Tabela1[[#This Row],[Preço atual]]</f>
        <v>0.12214812214812214</v>
      </c>
      <c r="H442" s="16">
        <v>10.74</v>
      </c>
      <c r="I442" s="16">
        <v>90.09</v>
      </c>
      <c r="J442" s="15">
        <f>Tabela1[[#This Row],[Preço atual]]/Tabela1[[#This Row],[VP]]</f>
        <v>0.94871794871794868</v>
      </c>
      <c r="K442" s="14"/>
      <c r="L442" s="14"/>
      <c r="M442" s="13">
        <v>3.36</v>
      </c>
      <c r="N442" s="13">
        <v>82573</v>
      </c>
      <c r="O442" s="13"/>
      <c r="P442" s="13"/>
      <c r="Q442" s="30">
        <f>Tabela1[[#This Row],[Divid.]]</f>
        <v>0.87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42" s="17">
        <f>Tabela1[[#This Row],[Preço Calculado]]/Tabela1[[#This Row],[Preço atual]]-1</f>
        <v>-9.8537843925297852E-2</v>
      </c>
      <c r="U442" s="29" t="str">
        <f>HYPERLINK("https://statusinvest.com.br/fundos-imobiliarios/"&amp;Tabela1[[#This Row],[Ticker]],"Link")</f>
        <v>Link</v>
      </c>
      <c r="V442" s="38" t="s">
        <v>895</v>
      </c>
    </row>
    <row r="443" spans="1:22" x14ac:dyDescent="0.25">
      <c r="A443" s="12" t="s">
        <v>896</v>
      </c>
      <c r="B443" s="12" t="s">
        <v>28</v>
      </c>
      <c r="C443" s="13" t="s">
        <v>43</v>
      </c>
      <c r="D443" s="13" t="s">
        <v>574</v>
      </c>
      <c r="E443" s="16">
        <v>9.0399999999999991</v>
      </c>
      <c r="F443" s="16">
        <v>0.02</v>
      </c>
      <c r="G443" s="25">
        <f>Tabela1[[#This Row],[Divid.]]*12/Tabela1[[#This Row],[Preço atual]]</f>
        <v>2.6548672566371685E-2</v>
      </c>
      <c r="H443" s="16">
        <v>0.44</v>
      </c>
      <c r="I443" s="16">
        <v>29.24</v>
      </c>
      <c r="J443" s="15">
        <f>Tabela1[[#This Row],[Preço atual]]/Tabela1[[#This Row],[VP]]</f>
        <v>0.30916552667578656</v>
      </c>
      <c r="K443" s="14">
        <v>0.81</v>
      </c>
      <c r="L443" s="14">
        <v>0</v>
      </c>
      <c r="M443" s="13">
        <v>4.46</v>
      </c>
      <c r="N443" s="13">
        <v>21447</v>
      </c>
      <c r="O443" s="13">
        <v>1063</v>
      </c>
      <c r="P443" s="13">
        <v>10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-0.80406883714854849</v>
      </c>
      <c r="U443" s="29" t="str">
        <f>HYPERLINK("https://statusinvest.com.br/fundos-imobiliarios/"&amp;Tabela1[[#This Row],[Ticker]],"Link")</f>
        <v>Link</v>
      </c>
      <c r="V443" s="38" t="s">
        <v>897</v>
      </c>
    </row>
    <row r="444" spans="1:22" x14ac:dyDescent="0.25">
      <c r="A444" s="12" t="s">
        <v>898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0.33389999999999997</v>
      </c>
      <c r="G444" s="25">
        <f>Tabela1[[#This Row],[Divid.]]*12/Tabela1[[#This Row],[Preço atual]]</f>
        <v>3.2575609756097565E-2</v>
      </c>
      <c r="H444" s="16">
        <v>5.2896999999999998</v>
      </c>
      <c r="I444" s="16">
        <v>63.1</v>
      </c>
      <c r="J444" s="15">
        <f>Tabela1[[#This Row],[Preço atual]]/Tabela1[[#This Row],[VP]]</f>
        <v>1.9492868462757527</v>
      </c>
      <c r="K444" s="14">
        <v>0.42</v>
      </c>
      <c r="L444" s="14">
        <v>0</v>
      </c>
      <c r="M444" s="13">
        <v>3.38</v>
      </c>
      <c r="N444" s="13">
        <v>987</v>
      </c>
      <c r="O444" s="13">
        <v>2186</v>
      </c>
      <c r="P444" s="13">
        <v>88</v>
      </c>
      <c r="Q444" s="30">
        <f>Tabela1[[#This Row],[Divid.]]</f>
        <v>0.33389999999999997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29.570479704797048</v>
      </c>
      <c r="T444" s="17">
        <f>Tabela1[[#This Row],[Preço Calculado]]/Tabela1[[#This Row],[Preço atual]]-1</f>
        <v>-0.75958959589595898</v>
      </c>
      <c r="U444" s="29" t="str">
        <f>HYPERLINK("https://statusinvest.com.br/fundos-imobiliarios/"&amp;Tabela1[[#This Row],[Ticker]],"Link")</f>
        <v>Link</v>
      </c>
      <c r="V444" s="38" t="s">
        <v>899</v>
      </c>
    </row>
    <row r="445" spans="1:22" x14ac:dyDescent="0.25">
      <c r="A445" s="12" t="s">
        <v>900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63.1</v>
      </c>
      <c r="J445" s="15">
        <f>Tabela1[[#This Row],[Preço atual]]/Tabela1[[#This Row],[VP]]</f>
        <v>0.71315372424722656</v>
      </c>
      <c r="K445" s="14"/>
      <c r="L445" s="14"/>
      <c r="M445" s="13">
        <v>3.38</v>
      </c>
      <c r="N445" s="13">
        <v>987</v>
      </c>
      <c r="O445" s="13">
        <v>800</v>
      </c>
      <c r="P445" s="13">
        <v>88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899</v>
      </c>
    </row>
    <row r="446" spans="1:22" x14ac:dyDescent="0.25">
      <c r="A446" s="12" t="s">
        <v>901</v>
      </c>
      <c r="B446" s="12" t="s">
        <v>28</v>
      </c>
      <c r="C446" s="13" t="s">
        <v>70</v>
      </c>
      <c r="D446" s="13" t="s">
        <v>574</v>
      </c>
      <c r="E446" s="16">
        <v>74.97</v>
      </c>
      <c r="F446" s="16">
        <v>0.62</v>
      </c>
      <c r="G446" s="25">
        <f>Tabela1[[#This Row],[Divid.]]*12/Tabela1[[#This Row],[Preço atual]]</f>
        <v>9.9239695878351339E-2</v>
      </c>
      <c r="H446" s="16">
        <v>7.59</v>
      </c>
      <c r="I446" s="16">
        <v>102.11</v>
      </c>
      <c r="J446" s="15">
        <f>Tabela1[[#This Row],[Preço atual]]/Tabela1[[#This Row],[VP]]</f>
        <v>0.73420820683576538</v>
      </c>
      <c r="K446" s="14">
        <v>0.122</v>
      </c>
      <c r="L446" s="14">
        <v>0</v>
      </c>
      <c r="M446" s="13">
        <v>2.1</v>
      </c>
      <c r="N446" s="13">
        <v>49566</v>
      </c>
      <c r="O446" s="13">
        <v>1951</v>
      </c>
      <c r="P446" s="13">
        <v>202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-0.26760372045497172</v>
      </c>
      <c r="U446" s="29" t="str">
        <f>HYPERLINK("https://statusinvest.com.br/fundos-imobiliarios/"&amp;Tabela1[[#This Row],[Ticker]],"Link")</f>
        <v>Link</v>
      </c>
      <c r="V446" s="38" t="s">
        <v>902</v>
      </c>
    </row>
    <row r="447" spans="1:22" x14ac:dyDescent="0.25">
      <c r="A447" s="12" t="s">
        <v>903</v>
      </c>
      <c r="B447" s="12" t="s">
        <v>28</v>
      </c>
      <c r="C447" s="13" t="s">
        <v>70</v>
      </c>
      <c r="D447" s="13" t="s">
        <v>574</v>
      </c>
      <c r="E447" s="16">
        <v>102.67</v>
      </c>
      <c r="F447" s="16">
        <v>0.78</v>
      </c>
      <c r="G447" s="25">
        <f>Tabela1[[#This Row],[Divid.]]*12/Tabela1[[#This Row],[Preço atual]]</f>
        <v>9.1165871237946811E-2</v>
      </c>
      <c r="H447" s="16">
        <v>9.3699999999999992</v>
      </c>
      <c r="I447" s="16">
        <v>111.89</v>
      </c>
      <c r="J447" s="15">
        <f>Tabela1[[#This Row],[Preço atual]]/Tabela1[[#This Row],[VP]]</f>
        <v>0.91759764053981585</v>
      </c>
      <c r="K447" s="14">
        <v>4.2000000000000003E-2</v>
      </c>
      <c r="L447" s="14">
        <v>0</v>
      </c>
      <c r="M447" s="13">
        <v>10.050000000000001</v>
      </c>
      <c r="N447" s="13">
        <v>346784</v>
      </c>
      <c r="O447" s="13">
        <v>2325</v>
      </c>
      <c r="P447" s="13">
        <v>220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-0.32718914215537409</v>
      </c>
      <c r="U447" s="29" t="str">
        <f>HYPERLINK("https://statusinvest.com.br/fundos-imobiliarios/"&amp;Tabela1[[#This Row],[Ticker]],"Link")</f>
        <v>Link</v>
      </c>
      <c r="V447" s="38" t="s">
        <v>904</v>
      </c>
    </row>
    <row r="448" spans="1:22" x14ac:dyDescent="0.25">
      <c r="A448" s="12" t="s">
        <v>905</v>
      </c>
      <c r="B448" s="12" t="s">
        <v>28</v>
      </c>
      <c r="C448" s="13" t="s">
        <v>29</v>
      </c>
      <c r="D448" s="13" t="s">
        <v>574</v>
      </c>
      <c r="E448" s="16">
        <v>110.86</v>
      </c>
      <c r="F448" s="16">
        <v>0.92</v>
      </c>
      <c r="G448" s="25">
        <f>Tabela1[[#This Row],[Divid.]]*12/Tabela1[[#This Row],[Preço atual]]</f>
        <v>9.9585062240663907E-2</v>
      </c>
      <c r="H448" s="16">
        <v>10.48</v>
      </c>
      <c r="I448" s="16">
        <v>110.74</v>
      </c>
      <c r="J448" s="15">
        <f>Tabela1[[#This Row],[Preço atual]]/Tabela1[[#This Row],[VP]]</f>
        <v>1.0010836192884234</v>
      </c>
      <c r="K448" s="14">
        <v>2E-3</v>
      </c>
      <c r="L448" s="14">
        <v>1E-3</v>
      </c>
      <c r="M448" s="13">
        <v>19.03</v>
      </c>
      <c r="N448" s="13">
        <v>464384</v>
      </c>
      <c r="O448" s="13">
        <v>6048</v>
      </c>
      <c r="P448" s="13">
        <v>449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-0.26505489121281245</v>
      </c>
      <c r="U448" s="29" t="str">
        <f>HYPERLINK("https://statusinvest.com.br/fundos-imobiliarios/"&amp;Tabela1[[#This Row],[Ticker]],"Link")</f>
        <v>Link</v>
      </c>
      <c r="V448" s="38" t="s">
        <v>906</v>
      </c>
    </row>
    <row r="449" spans="1:22" x14ac:dyDescent="0.25">
      <c r="A449" s="12" t="s">
        <v>907</v>
      </c>
      <c r="B449" s="12" t="s">
        <v>28</v>
      </c>
      <c r="C449" s="13" t="s">
        <v>43</v>
      </c>
      <c r="D449" s="13" t="s">
        <v>574</v>
      </c>
      <c r="E449" s="16">
        <v>18.27</v>
      </c>
      <c r="F449" s="16">
        <v>7.0000000000000007E-2</v>
      </c>
      <c r="G449" s="25">
        <f>Tabela1[[#This Row],[Divid.]]*12/Tabela1[[#This Row],[Preço atual]]</f>
        <v>4.597701149425288E-2</v>
      </c>
      <c r="H449" s="16">
        <v>1.05</v>
      </c>
      <c r="I449" s="16">
        <v>64.48</v>
      </c>
      <c r="J449" s="15">
        <f>Tabela1[[#This Row],[Preço atual]]/Tabela1[[#This Row],[VP]]</f>
        <v>0.28334367245657566</v>
      </c>
      <c r="K449" s="14">
        <v>0.43700000000000011</v>
      </c>
      <c r="L449" s="14">
        <v>0</v>
      </c>
      <c r="M449" s="13">
        <v>2.0099999999999998</v>
      </c>
      <c r="N449" s="13">
        <v>50180</v>
      </c>
      <c r="O449" s="13">
        <v>1806</v>
      </c>
      <c r="P449" s="13">
        <v>356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-0.66068626203503411</v>
      </c>
      <c r="U449" s="29" t="str">
        <f>HYPERLINK("https://statusinvest.com.br/fundos-imobiliarios/"&amp;Tabela1[[#This Row],[Ticker]],"Link")</f>
        <v>Link</v>
      </c>
      <c r="V449" s="38" t="s">
        <v>908</v>
      </c>
    </row>
    <row r="450" spans="1:22" x14ac:dyDescent="0.25">
      <c r="A450" s="12" t="s">
        <v>909</v>
      </c>
      <c r="B450" s="12" t="s">
        <v>28</v>
      </c>
      <c r="C450" s="13" t="s">
        <v>53</v>
      </c>
      <c r="D450" s="13" t="s">
        <v>574</v>
      </c>
      <c r="E450" s="16">
        <v>7.55</v>
      </c>
      <c r="F450" s="16">
        <v>7.4999999999999997E-2</v>
      </c>
      <c r="G450" s="25">
        <f>Tabela1[[#This Row],[Divid.]]*12/Tabela1[[#This Row],[Preço atual]]</f>
        <v>0.11920529801324502</v>
      </c>
      <c r="H450" s="16">
        <v>0.90500000000000003</v>
      </c>
      <c r="I450" s="16">
        <v>8.4499999999999993</v>
      </c>
      <c r="J450" s="15">
        <f>Tabela1[[#This Row],[Preço atual]]/Tabela1[[#This Row],[VP]]</f>
        <v>0.89349112426035504</v>
      </c>
      <c r="K450" s="14"/>
      <c r="L450" s="14"/>
      <c r="M450" s="13">
        <v>0</v>
      </c>
      <c r="N450" s="13">
        <v>63267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-0.12025610322328406</v>
      </c>
      <c r="U450" s="17" t="str">
        <f>HYPERLINK("https://statusinvest.com.br/fundos-imobiliarios/"&amp;Tabela1[[#This Row],[Ticker]],"Link")</f>
        <v>Link</v>
      </c>
      <c r="V450" s="38" t="s">
        <v>910</v>
      </c>
    </row>
    <row r="451" spans="1:22" x14ac:dyDescent="0.25">
      <c r="A451" s="12" t="s">
        <v>911</v>
      </c>
      <c r="B451" s="12" t="s">
        <v>28</v>
      </c>
      <c r="C451" s="13" t="s">
        <v>159</v>
      </c>
      <c r="D451" s="13" t="s">
        <v>50</v>
      </c>
      <c r="E451" s="16">
        <v>89.84</v>
      </c>
      <c r="F451" s="16">
        <v>0.38929999999999998</v>
      </c>
      <c r="G451" s="25">
        <f>Tabela1[[#This Row],[Divid.]]*12/Tabela1[[#This Row],[Preço atual]]</f>
        <v>5.1999109528049862E-2</v>
      </c>
      <c r="H451" s="16">
        <v>3.2936999999999999</v>
      </c>
      <c r="I451" s="16">
        <v>105.19</v>
      </c>
      <c r="J451" s="15">
        <f>Tabela1[[#This Row],[Preço atual]]/Tabela1[[#This Row],[VP]]</f>
        <v>0.85407358113889154</v>
      </c>
      <c r="K451" s="14">
        <v>0</v>
      </c>
      <c r="L451" s="14">
        <v>0</v>
      </c>
      <c r="M451" s="13">
        <v>1.76</v>
      </c>
      <c r="N451" s="13">
        <v>63</v>
      </c>
      <c r="O451" s="13">
        <v>2194</v>
      </c>
      <c r="P451" s="13">
        <v>241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-0.61624273411033315</v>
      </c>
      <c r="U451" s="17" t="str">
        <f>HYPERLINK("https://statusinvest.com.br/fundos-imobiliarios/"&amp;Tabela1[[#This Row],[Ticker]],"Link")</f>
        <v>Link</v>
      </c>
      <c r="V451" s="38" t="s">
        <v>912</v>
      </c>
    </row>
    <row r="452" spans="1:22" x14ac:dyDescent="0.25">
      <c r="A452" s="12" t="s">
        <v>913</v>
      </c>
      <c r="B452" s="12" t="s">
        <v>28</v>
      </c>
      <c r="C452" s="13" t="s">
        <v>82</v>
      </c>
      <c r="D452" s="13" t="s">
        <v>50</v>
      </c>
      <c r="E452" s="16">
        <v>116.31</v>
      </c>
      <c r="F452" s="16">
        <v>1.07</v>
      </c>
      <c r="G452" s="25">
        <f>Tabela1[[#This Row],[Divid.]]*12/Tabela1[[#This Row],[Preço atual]]</f>
        <v>0.1103946350270828</v>
      </c>
      <c r="H452" s="16">
        <v>14.43</v>
      </c>
      <c r="I452" s="16">
        <v>133.97</v>
      </c>
      <c r="J452" s="15">
        <f>Tabela1[[#This Row],[Preço atual]]/Tabela1[[#This Row],[VP]]</f>
        <v>0.86817944315891615</v>
      </c>
      <c r="K452" s="14">
        <v>6.9999999999999993E-3</v>
      </c>
      <c r="L452" s="14">
        <v>0</v>
      </c>
      <c r="M452" s="13">
        <v>3.56</v>
      </c>
      <c r="N452" s="13">
        <v>4392</v>
      </c>
      <c r="O452" s="13">
        <v>1730</v>
      </c>
      <c r="P452" s="13">
        <v>185</v>
      </c>
      <c r="Q452" s="30">
        <f>Tabela1[[#This Row],[Divid.]]</f>
        <v>1.07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52" s="17">
        <f>Tabela1[[#This Row],[Preço Calculado]]/Tabela1[[#This Row],[Preço atual]]-1</f>
        <v>-0.18527944629459203</v>
      </c>
      <c r="U452" s="17" t="str">
        <f>HYPERLINK("https://statusinvest.com.br/fundos-imobiliarios/"&amp;Tabela1[[#This Row],[Ticker]],"Link")</f>
        <v>Link</v>
      </c>
      <c r="V452" s="38" t="s">
        <v>914</v>
      </c>
    </row>
    <row r="453" spans="1:22" x14ac:dyDescent="0.25">
      <c r="A453" s="12" t="s">
        <v>915</v>
      </c>
      <c r="B453" s="12" t="s">
        <v>28</v>
      </c>
      <c r="C453" s="13" t="s">
        <v>159</v>
      </c>
      <c r="D453" s="13" t="s">
        <v>50</v>
      </c>
      <c r="E453" s="16">
        <v>765</v>
      </c>
      <c r="F453" s="16">
        <v>3.3050000000000002</v>
      </c>
      <c r="G453" s="25">
        <f>Tabela1[[#This Row],[Divid.]]*12/Tabela1[[#This Row],[Preço atual]]</f>
        <v>5.1843137254901965E-2</v>
      </c>
      <c r="H453" s="16">
        <v>0</v>
      </c>
      <c r="I453" s="16">
        <v>1975.75</v>
      </c>
      <c r="J453" s="15">
        <f>Tabela1[[#This Row],[Preço atual]]/Tabela1[[#This Row],[VP]]</f>
        <v>0.38719473617613565</v>
      </c>
      <c r="K453" s="14"/>
      <c r="L453" s="14"/>
      <c r="M453" s="13">
        <v>0.5</v>
      </c>
      <c r="N453" s="13">
        <v>90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-0.61739382099703355</v>
      </c>
      <c r="U453" s="17" t="str">
        <f>HYPERLINK("https://statusinvest.com.br/fundos-imobiliarios/"&amp;Tabela1[[#This Row],[Ticker]],"Link")</f>
        <v>Link</v>
      </c>
      <c r="V453" s="38" t="s">
        <v>916</v>
      </c>
    </row>
    <row r="454" spans="1:22" x14ac:dyDescent="0.25">
      <c r="A454" s="12" t="s">
        <v>917</v>
      </c>
      <c r="B454" s="12" t="s">
        <v>918</v>
      </c>
      <c r="C454" s="13" t="s">
        <v>82</v>
      </c>
      <c r="D454" s="13" t="s">
        <v>919</v>
      </c>
      <c r="E454" s="16">
        <v>9.52</v>
      </c>
      <c r="F454" s="16">
        <v>0.13</v>
      </c>
      <c r="G454" s="25">
        <f>Tabela1[[#This Row],[Divid.]]*12/Tabela1[[#This Row],[Preço atual]]</f>
        <v>0.1638655462184874</v>
      </c>
      <c r="H454" s="16">
        <v>1.66</v>
      </c>
      <c r="I454" s="16" t="s">
        <v>920</v>
      </c>
      <c r="J454" s="15">
        <f>Tabela1[[#This Row],[Preço atual]]/Tabela1[[#This Row],[VP]]</f>
        <v>0.94538232373386288</v>
      </c>
      <c r="K454" s="14"/>
      <c r="L454" s="14"/>
      <c r="M454" s="13">
        <v>0</v>
      </c>
      <c r="N454" s="13">
        <v>19025</v>
      </c>
      <c r="O454" s="13"/>
      <c r="P454" s="13"/>
      <c r="Q454" s="30">
        <f>Tabela1[[#This Row],[Divid.]]</f>
        <v>0.13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4" s="17">
        <f>Tabela1[[#This Row],[Preço Calculado]]/Tabela1[[#This Row],[Preço atual]]-1</f>
        <v>0.20933982449068189</v>
      </c>
      <c r="U454" s="17" t="str">
        <f>HYPERLINK("https://statusinvest.com.br/fundos-imobiliarios/"&amp;Tabela1[[#This Row],[Ticker]],"Link")</f>
        <v>Link</v>
      </c>
      <c r="V454" s="38" t="s">
        <v>921</v>
      </c>
    </row>
    <row r="455" spans="1:22" x14ac:dyDescent="0.25">
      <c r="A455" s="12" t="s">
        <v>922</v>
      </c>
      <c r="B455" s="12" t="s">
        <v>918</v>
      </c>
      <c r="C455" s="13" t="s">
        <v>82</v>
      </c>
      <c r="D455" s="13" t="s">
        <v>93</v>
      </c>
      <c r="E455" s="16">
        <v>83.2</v>
      </c>
      <c r="F455" s="16">
        <v>0.71</v>
      </c>
      <c r="G455" s="25">
        <f>Tabela1[[#This Row],[Divid.]]*12/Tabela1[[#This Row],[Preço atual]]</f>
        <v>0.10240384615384615</v>
      </c>
      <c r="H455" s="16">
        <v>11.53</v>
      </c>
      <c r="I455" s="16" t="s">
        <v>923</v>
      </c>
      <c r="J455" s="15">
        <f>Tabela1[[#This Row],[Preço atual]]/Tabela1[[#This Row],[VP]]</f>
        <v>0.84802772398328408</v>
      </c>
      <c r="K455" s="14"/>
      <c r="L455" s="14"/>
      <c r="M455" s="13">
        <v>0</v>
      </c>
      <c r="N455" s="13">
        <v>12144</v>
      </c>
      <c r="O455" s="13"/>
      <c r="P455" s="13"/>
      <c r="Q455" s="30">
        <f>Tabela1[[#This Row],[Divid.]]</f>
        <v>0.71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55" s="17">
        <f>Tabela1[[#This Row],[Preço Calculado]]/Tabela1[[#This Row],[Preço atual]]-1</f>
        <v>-0.24425205790519455</v>
      </c>
      <c r="U455" s="17" t="str">
        <f>HYPERLINK("https://statusinvest.com.br/fundos-imobiliarios/"&amp;Tabela1[[#This Row],[Ticker]],"Link")</f>
        <v>Link</v>
      </c>
      <c r="V455" s="38" t="s">
        <v>924</v>
      </c>
    </row>
    <row r="456" spans="1:22" x14ac:dyDescent="0.25">
      <c r="A456" s="12" t="s">
        <v>925</v>
      </c>
      <c r="B456" s="12" t="s">
        <v>918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926</v>
      </c>
      <c r="B457" s="12" t="s">
        <v>918</v>
      </c>
      <c r="C457" s="13" t="s">
        <v>82</v>
      </c>
      <c r="D457" s="13" t="s">
        <v>213</v>
      </c>
      <c r="E457" s="16">
        <v>7.91</v>
      </c>
      <c r="F457" s="16">
        <v>0.1</v>
      </c>
      <c r="G457" s="25">
        <f>Tabela1[[#This Row],[Divid.]]*12/Tabela1[[#This Row],[Preço atual]]</f>
        <v>0.15170670037926678</v>
      </c>
      <c r="H457" s="16">
        <v>1.3</v>
      </c>
      <c r="I457" s="16" t="s">
        <v>927</v>
      </c>
      <c r="J457" s="15">
        <f>Tabela1[[#This Row],[Preço atual]]/Tabela1[[#This Row],[VP]]</f>
        <v>0.80796731358529117</v>
      </c>
      <c r="K457" s="14"/>
      <c r="L457" s="14"/>
      <c r="M457" s="13">
        <v>0</v>
      </c>
      <c r="N457" s="13">
        <v>32429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0.11960664486543737</v>
      </c>
      <c r="U457" s="17" t="str">
        <f>HYPERLINK("https://statusinvest.com.br/fundos-imobiliarios/"&amp;Tabela1[[#This Row],[Ticker]],"Link")</f>
        <v>Link</v>
      </c>
      <c r="V457" s="38" t="s">
        <v>928</v>
      </c>
    </row>
    <row r="458" spans="1:22" x14ac:dyDescent="0.25">
      <c r="A458" s="12" t="s">
        <v>929</v>
      </c>
      <c r="B458" s="12" t="s">
        <v>918</v>
      </c>
      <c r="C458" s="13" t="s">
        <v>82</v>
      </c>
      <c r="D458" s="13" t="s">
        <v>245</v>
      </c>
      <c r="E458" s="16">
        <v>8.06</v>
      </c>
      <c r="F458" s="16">
        <v>0.11</v>
      </c>
      <c r="G458" s="25">
        <f>Tabela1[[#This Row],[Divid.]]*12/Tabela1[[#This Row],[Preço atual]]</f>
        <v>0.16377171215880892</v>
      </c>
      <c r="H458" s="16">
        <v>1.33</v>
      </c>
      <c r="I458" s="16" t="s">
        <v>930</v>
      </c>
      <c r="J458" s="15">
        <f>Tabela1[[#This Row],[Preço atual]]/Tabela1[[#This Row],[VP]]</f>
        <v>0.83870967741935498</v>
      </c>
      <c r="K458" s="14"/>
      <c r="L458" s="14"/>
      <c r="M458" s="13">
        <v>0</v>
      </c>
      <c r="N458" s="13">
        <v>19926</v>
      </c>
      <c r="O458" s="13"/>
      <c r="P458" s="13"/>
      <c r="Q458" s="30">
        <f>Tabela1[[#This Row],[Divid.]]</f>
        <v>0.11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8" s="17">
        <f>Tabela1[[#This Row],[Preço Calculado]]/Tabela1[[#This Row],[Preço atual]]-1</f>
        <v>0.20864732220523186</v>
      </c>
      <c r="U458" s="17" t="str">
        <f>HYPERLINK("https://statusinvest.com.br/fundos-imobiliarios/"&amp;Tabela1[[#This Row],[Ticker]],"Link")</f>
        <v>Link</v>
      </c>
      <c r="V458" s="38" t="s">
        <v>931</v>
      </c>
    </row>
    <row r="459" spans="1:22" x14ac:dyDescent="0.25">
      <c r="A459" s="12" t="s">
        <v>932</v>
      </c>
      <c r="B459" s="12" t="s">
        <v>918</v>
      </c>
      <c r="C459" s="13" t="s">
        <v>82</v>
      </c>
      <c r="D459" s="13" t="s">
        <v>933</v>
      </c>
      <c r="E459" s="16">
        <v>91.51</v>
      </c>
      <c r="F459" s="16">
        <v>1.1299999999999999</v>
      </c>
      <c r="G459" s="25">
        <f>Tabela1[[#This Row],[Divid.]]*12/Tabela1[[#This Row],[Preço atual]]</f>
        <v>0.14818052671839141</v>
      </c>
      <c r="H459" s="16">
        <v>15.11</v>
      </c>
      <c r="I459" s="16" t="s">
        <v>934</v>
      </c>
      <c r="J459" s="15">
        <f>Tabela1[[#This Row],[Preço atual]]/Tabela1[[#This Row],[VP]]</f>
        <v>0.92799918872325327</v>
      </c>
      <c r="K459" s="14"/>
      <c r="L459" s="14"/>
      <c r="M459" s="13">
        <v>0</v>
      </c>
      <c r="N459" s="13">
        <v>12942</v>
      </c>
      <c r="O459" s="13"/>
      <c r="P459" s="13"/>
      <c r="Q459" s="30">
        <f>Tabela1[[#This Row],[Divid.]]</f>
        <v>1.1299999999999999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59" s="17">
        <f>Tabela1[[#This Row],[Preço Calculado]]/Tabela1[[#This Row],[Preço atual]]-1</f>
        <v>9.3583223013958605E-2</v>
      </c>
      <c r="U459" s="17" t="str">
        <f>HYPERLINK("https://statusinvest.com.br/fundos-imobiliarios/"&amp;Tabela1[[#This Row],[Ticker]],"Link")</f>
        <v>Link</v>
      </c>
      <c r="V459" s="38" t="s">
        <v>935</v>
      </c>
    </row>
    <row r="460" spans="1:22" x14ac:dyDescent="0.25">
      <c r="A460" s="12" t="s">
        <v>936</v>
      </c>
      <c r="B460" s="12" t="s">
        <v>918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937</v>
      </c>
      <c r="B461" s="12" t="s">
        <v>918</v>
      </c>
      <c r="C461" s="13" t="s">
        <v>82</v>
      </c>
      <c r="D461" s="13" t="s">
        <v>938</v>
      </c>
      <c r="E461" s="16">
        <v>8.56</v>
      </c>
      <c r="F461" s="16">
        <v>0.11</v>
      </c>
      <c r="G461" s="25">
        <f>Tabela1[[#This Row],[Divid.]]*12/Tabela1[[#This Row],[Preço atual]]</f>
        <v>0.1542056074766355</v>
      </c>
      <c r="H461" s="16">
        <v>1.37</v>
      </c>
      <c r="I461" s="16" t="s">
        <v>939</v>
      </c>
      <c r="J461" s="15">
        <f>Tabela1[[#This Row],[Preço atual]]/Tabela1[[#This Row],[VP]]</f>
        <v>0.89352818371607523</v>
      </c>
      <c r="K461" s="14"/>
      <c r="L461" s="14"/>
      <c r="M461" s="13">
        <v>0</v>
      </c>
      <c r="N461" s="13">
        <v>48743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0.13804876366520658</v>
      </c>
      <c r="U461" s="17" t="str">
        <f>HYPERLINK("https://statusinvest.com.br/fundos-imobiliarios/"&amp;Tabela1[[#This Row],[Ticker]],"Link")</f>
        <v>Link</v>
      </c>
      <c r="V461" s="38" t="s">
        <v>940</v>
      </c>
    </row>
    <row r="462" spans="1:22" x14ac:dyDescent="0.25">
      <c r="A462" s="12" t="s">
        <v>941</v>
      </c>
      <c r="B462" s="12" t="s">
        <v>918</v>
      </c>
      <c r="C462" s="13" t="s">
        <v>82</v>
      </c>
      <c r="D462" s="13"/>
      <c r="E462" s="16">
        <v>119</v>
      </c>
      <c r="F462" s="16">
        <v>1.05</v>
      </c>
      <c r="G462" s="25">
        <f>Tabela1[[#This Row],[Divid.]]*12/Tabela1[[#This Row],[Preço atual]]</f>
        <v>0.10588235294117648</v>
      </c>
      <c r="H462" s="16">
        <v>1.05</v>
      </c>
      <c r="I462" s="16" t="s">
        <v>942</v>
      </c>
      <c r="J462" s="15">
        <f>Tabela1[[#This Row],[Preço atual]]/Tabela1[[#This Row],[VP]]</f>
        <v>0.53363228699551568</v>
      </c>
      <c r="K462" s="14"/>
      <c r="L462" s="14"/>
      <c r="M462" s="13">
        <v>0</v>
      </c>
      <c r="N462" s="13">
        <v>473</v>
      </c>
      <c r="O462" s="13">
        <v>2</v>
      </c>
      <c r="P462" s="13">
        <v>0</v>
      </c>
      <c r="Q462" s="30">
        <f>Tabela1[[#This Row],[Divid.]]</f>
        <v>1.05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2" s="17">
        <f>Tabela1[[#This Row],[Preço Calculado]]/Tabela1[[#This Row],[Preço atual]]-1</f>
        <v>-0.21858042109832854</v>
      </c>
      <c r="U462" s="17" t="str">
        <f>HYPERLINK("https://statusinvest.com.br/fundos-imobiliarios/"&amp;Tabela1[[#This Row],[Ticker]],"Link")</f>
        <v>Link</v>
      </c>
      <c r="V462" s="38" t="s">
        <v>943</v>
      </c>
    </row>
    <row r="463" spans="1:22" x14ac:dyDescent="0.25">
      <c r="A463" s="12" t="s">
        <v>944</v>
      </c>
      <c r="B463" s="12" t="s">
        <v>918</v>
      </c>
      <c r="C463" s="13" t="s">
        <v>82</v>
      </c>
      <c r="D463" s="13" t="s">
        <v>336</v>
      </c>
      <c r="E463" s="16">
        <v>61.09</v>
      </c>
      <c r="F463" s="16">
        <v>0.75</v>
      </c>
      <c r="G463" s="25">
        <f>Tabela1[[#This Row],[Divid.]]*12/Tabela1[[#This Row],[Preço atual]]</f>
        <v>0.14732362088721557</v>
      </c>
      <c r="H463" s="16">
        <v>11.6</v>
      </c>
      <c r="I463" s="16" t="s">
        <v>945</v>
      </c>
      <c r="J463" s="15">
        <f>Tabela1[[#This Row],[Preço atual]]/Tabela1[[#This Row],[VP]]</f>
        <v>0.64434131420736207</v>
      </c>
      <c r="K463" s="14"/>
      <c r="L463" s="14"/>
      <c r="M463" s="13">
        <v>0</v>
      </c>
      <c r="N463" s="13">
        <v>8327</v>
      </c>
      <c r="O463" s="13"/>
      <c r="P463" s="13"/>
      <c r="Q463" s="30">
        <f>Tabela1[[#This Row],[Divid.]]</f>
        <v>0.75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63" s="17">
        <f>Tabela1[[#This Row],[Preço Calculado]]/Tabela1[[#This Row],[Preço atual]]-1</f>
        <v>8.72591947395982E-2</v>
      </c>
      <c r="U463" s="17" t="str">
        <f>HYPERLINK("https://statusinvest.com.br/fundos-imobiliarios/"&amp;Tabela1[[#This Row],[Ticker]],"Link")</f>
        <v>Link</v>
      </c>
      <c r="V463" s="38" t="s">
        <v>946</v>
      </c>
    </row>
    <row r="464" spans="1:22" x14ac:dyDescent="0.25">
      <c r="A464" s="12" t="s">
        <v>947</v>
      </c>
      <c r="B464" s="12" t="s">
        <v>918</v>
      </c>
      <c r="C464" s="13" t="s">
        <v>82</v>
      </c>
      <c r="D464" s="13" t="s">
        <v>948</v>
      </c>
      <c r="E464" s="16">
        <v>16.399999999999999</v>
      </c>
      <c r="F464" s="16">
        <v>0.18</v>
      </c>
      <c r="G464" s="25">
        <f>Tabela1[[#This Row],[Divid.]]*12/Tabela1[[#This Row],[Preço atual]]</f>
        <v>0.13170731707317077</v>
      </c>
      <c r="H464" s="16">
        <v>2.36</v>
      </c>
      <c r="I464" s="16" t="s">
        <v>949</v>
      </c>
      <c r="J464" s="15">
        <f>Tabela1[[#This Row],[Preço atual]]/Tabela1[[#This Row],[VP]]</f>
        <v>0.69373942470389161</v>
      </c>
      <c r="K464" s="14"/>
      <c r="L464" s="14"/>
      <c r="M464" s="13">
        <v>0</v>
      </c>
      <c r="N464" s="13">
        <v>1437</v>
      </c>
      <c r="O464" s="13"/>
      <c r="P464" s="13"/>
      <c r="Q464" s="30">
        <f>Tabela1[[#This Row],[Divid.]]</f>
        <v>0.18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464" s="17">
        <f>Tabela1[[#This Row],[Preço Calculado]]/Tabela1[[#This Row],[Preço atual]]-1</f>
        <v>-2.7990279902798898E-2</v>
      </c>
      <c r="U464" s="17" t="str">
        <f>HYPERLINK("https://statusinvest.com.br/fundos-imobiliarios/"&amp;Tabela1[[#This Row],[Ticker]],"Link")</f>
        <v>Link</v>
      </c>
      <c r="V464" s="38" t="s">
        <v>950</v>
      </c>
    </row>
    <row r="465" spans="1:22" x14ac:dyDescent="0.25">
      <c r="A465" s="12" t="s">
        <v>951</v>
      </c>
      <c r="B465" s="12" t="s">
        <v>918</v>
      </c>
      <c r="C465" s="13" t="s">
        <v>82</v>
      </c>
      <c r="D465" s="13" t="s">
        <v>952</v>
      </c>
      <c r="E465" s="16">
        <v>85.17</v>
      </c>
      <c r="F465" s="16">
        <v>1.1000000000000001</v>
      </c>
      <c r="G465" s="25">
        <f>Tabela1[[#This Row],[Divid.]]*12/Tabela1[[#This Row],[Preço atual]]</f>
        <v>0.1549841493483621</v>
      </c>
      <c r="H465" s="16">
        <v>13.47</v>
      </c>
      <c r="I465" s="16" t="s">
        <v>953</v>
      </c>
      <c r="J465" s="15">
        <f>Tabela1[[#This Row],[Preço atual]]/Tabela1[[#This Row],[VP]]</f>
        <v>0.894830846816558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1.1000000000000001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5" s="17">
        <f>Tabela1[[#This Row],[Preço Calculado]]/Tabela1[[#This Row],[Preço atual]]-1</f>
        <v>0.14379446013551367</v>
      </c>
      <c r="U465" s="17" t="str">
        <f>HYPERLINK("https://statusinvest.com.br/fundos-imobiliarios/"&amp;Tabela1[[#This Row],[Ticker]],"Link")</f>
        <v>Link</v>
      </c>
      <c r="V465" s="38" t="s">
        <v>954</v>
      </c>
    </row>
    <row r="466" spans="1:22" x14ac:dyDescent="0.25">
      <c r="A466" s="12" t="s">
        <v>955</v>
      </c>
      <c r="B466" s="12" t="s">
        <v>918</v>
      </c>
      <c r="C466" s="13" t="s">
        <v>82</v>
      </c>
      <c r="D466" s="13" t="s">
        <v>473</v>
      </c>
      <c r="E466" s="16">
        <v>100.51</v>
      </c>
      <c r="F466" s="16">
        <v>1.05</v>
      </c>
      <c r="G466" s="25">
        <f>Tabela1[[#This Row],[Divid.]]*12/Tabela1[[#This Row],[Preço atual]]</f>
        <v>0.12536066063078302</v>
      </c>
      <c r="H466" s="16">
        <v>13.36</v>
      </c>
      <c r="I466" s="16" t="s">
        <v>956</v>
      </c>
      <c r="J466" s="15">
        <f>Tabela1[[#This Row],[Preço atual]]/Tabela1[[#This Row],[VP]]</f>
        <v>0.97045476489330895</v>
      </c>
      <c r="K466" s="14"/>
      <c r="L466" s="14"/>
      <c r="M466" s="13">
        <v>0</v>
      </c>
      <c r="N466" s="13">
        <v>61959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-7.4829072835549737E-2</v>
      </c>
      <c r="U466" s="17" t="str">
        <f>HYPERLINK("https://statusinvest.com.br/fundos-imobiliarios/"&amp;Tabela1[[#This Row],[Ticker]],"Link")</f>
        <v>Link</v>
      </c>
      <c r="V466" s="38" t="s">
        <v>957</v>
      </c>
    </row>
    <row r="467" spans="1:22" x14ac:dyDescent="0.25">
      <c r="A467" s="12" t="s">
        <v>958</v>
      </c>
      <c r="B467" s="12" t="s">
        <v>918</v>
      </c>
      <c r="C467" s="13" t="s">
        <v>82</v>
      </c>
      <c r="D467" s="13" t="s">
        <v>959</v>
      </c>
      <c r="E467" s="16">
        <v>76.790000000000006</v>
      </c>
      <c r="F467" s="16">
        <v>1.1000000000000001</v>
      </c>
      <c r="G467" s="25">
        <f>Tabela1[[#This Row],[Divid.]]*12/Tabela1[[#This Row],[Preço atual]]</f>
        <v>0.17189738247167599</v>
      </c>
      <c r="H467" s="16">
        <v>15.86</v>
      </c>
      <c r="I467" s="16" t="s">
        <v>960</v>
      </c>
      <c r="J467" s="15">
        <f>Tabela1[[#This Row],[Preço atual]]/Tabela1[[#This Row],[VP]]</f>
        <v>0.78686340813607958</v>
      </c>
      <c r="K467" s="14"/>
      <c r="L467" s="14"/>
      <c r="M467" s="13">
        <v>0</v>
      </c>
      <c r="N467" s="13">
        <v>2135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0.26861536879465664</v>
      </c>
      <c r="U467" s="17" t="str">
        <f>HYPERLINK("https://statusinvest.com.br/fundos-imobiliarios/"&amp;Tabela1[[#This Row],[Ticker]],"Link")</f>
        <v>Link</v>
      </c>
      <c r="V467" s="38" t="s">
        <v>961</v>
      </c>
    </row>
    <row r="468" spans="1:22" x14ac:dyDescent="0.25">
      <c r="A468" s="12" t="s">
        <v>962</v>
      </c>
      <c r="B468" s="12" t="s">
        <v>918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963</v>
      </c>
      <c r="B469" s="12" t="s">
        <v>918</v>
      </c>
      <c r="C469" s="13" t="s">
        <v>82</v>
      </c>
      <c r="D469" s="13" t="s">
        <v>964</v>
      </c>
      <c r="E469" s="16">
        <v>8.4499999999999993</v>
      </c>
      <c r="F469" s="16">
        <v>0.1</v>
      </c>
      <c r="G469" s="25">
        <f>Tabela1[[#This Row],[Divid.]]*12/Tabela1[[#This Row],[Preço atual]]</f>
        <v>0.14201183431952666</v>
      </c>
      <c r="H469" s="16">
        <v>1.46</v>
      </c>
      <c r="I469" s="16" t="s">
        <v>965</v>
      </c>
      <c r="J469" s="15">
        <f>Tabela1[[#This Row],[Preço atual]]/Tabela1[[#This Row],[VP]]</f>
        <v>0.80399619410085632</v>
      </c>
      <c r="K469" s="14"/>
      <c r="L469" s="14"/>
      <c r="M469" s="13">
        <v>0</v>
      </c>
      <c r="N469" s="13">
        <v>9644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4.8057817856285157E-2</v>
      </c>
      <c r="U469" s="17" t="str">
        <f>HYPERLINK("https://statusinvest.com.br/fundos-imobiliarios/"&amp;Tabela1[[#This Row],[Ticker]],"Link")</f>
        <v>Link</v>
      </c>
      <c r="V469" s="38" t="s">
        <v>966</v>
      </c>
    </row>
    <row r="470" spans="1:22" x14ac:dyDescent="0.25">
      <c r="A470" s="12" t="s">
        <v>967</v>
      </c>
      <c r="B470" s="12" t="s">
        <v>918</v>
      </c>
      <c r="C470" s="13" t="s">
        <v>82</v>
      </c>
      <c r="D470" s="13" t="s">
        <v>968</v>
      </c>
      <c r="E470" s="16">
        <v>7.7</v>
      </c>
      <c r="F470" s="16">
        <v>0.09</v>
      </c>
      <c r="G470" s="25">
        <f>Tabela1[[#This Row],[Divid.]]*12/Tabela1[[#This Row],[Preço atual]]</f>
        <v>0.14025974025974028</v>
      </c>
      <c r="H470" s="16">
        <v>1.34</v>
      </c>
      <c r="I470" s="16" t="s">
        <v>969</v>
      </c>
      <c r="J470" s="15">
        <f>Tabela1[[#This Row],[Preço atual]]/Tabela1[[#This Row],[VP]]</f>
        <v>0.78893442622950827</v>
      </c>
      <c r="K470" s="14"/>
      <c r="L470" s="14"/>
      <c r="M470" s="13">
        <v>0</v>
      </c>
      <c r="N470" s="13">
        <v>13148</v>
      </c>
      <c r="O470" s="13"/>
      <c r="P470" s="13"/>
      <c r="Q470" s="30">
        <f>Tabela1[[#This Row],[Divid.]]</f>
        <v>0.09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0" s="17">
        <f>Tabela1[[#This Row],[Preço Calculado]]/Tabela1[[#This Row],[Preço atual]]-1</f>
        <v>3.5127234389227047E-2</v>
      </c>
      <c r="U470" s="17" t="str">
        <f>HYPERLINK("https://statusinvest.com.br/fundos-imobiliarios/"&amp;Tabela1[[#This Row],[Ticker]],"Link")</f>
        <v>Link</v>
      </c>
      <c r="V470" s="38" t="s">
        <v>970</v>
      </c>
    </row>
    <row r="471" spans="1:22" x14ac:dyDescent="0.25">
      <c r="A471" s="12" t="s">
        <v>971</v>
      </c>
      <c r="B471" s="12" t="s">
        <v>918</v>
      </c>
      <c r="C471" s="13" t="s">
        <v>82</v>
      </c>
      <c r="D471" s="13" t="s">
        <v>972</v>
      </c>
      <c r="E471" s="16">
        <v>76.819999999999993</v>
      </c>
      <c r="F471" s="16">
        <v>0.9</v>
      </c>
      <c r="G471" s="25">
        <f>Tabela1[[#This Row],[Divid.]]*12/Tabela1[[#This Row],[Preço atual]]</f>
        <v>0.1405883884405103</v>
      </c>
      <c r="H471" s="16">
        <v>12.34</v>
      </c>
      <c r="I471" s="16" t="s">
        <v>973</v>
      </c>
      <c r="J471" s="15">
        <f>Tabela1[[#This Row],[Preço atual]]/Tabela1[[#This Row],[VP]]</f>
        <v>0.81145030104573779</v>
      </c>
      <c r="K471" s="14"/>
      <c r="L471" s="14"/>
      <c r="M471" s="13">
        <v>0</v>
      </c>
      <c r="N471" s="13">
        <v>2319</v>
      </c>
      <c r="O471" s="13"/>
      <c r="P471" s="13"/>
      <c r="Q471" s="30">
        <f>Tabela1[[#This Row],[Divid.]]</f>
        <v>0.9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71" s="17">
        <f>Tabela1[[#This Row],[Preço Calculado]]/Tabela1[[#This Row],[Preço atual]]-1</f>
        <v>3.7552682217788069E-2</v>
      </c>
      <c r="U471" s="17" t="str">
        <f>HYPERLINK("https://statusinvest.com.br/fundos-imobiliarios/"&amp;Tabela1[[#This Row],[Ticker]],"Link")</f>
        <v>Link</v>
      </c>
      <c r="V471" s="38" t="s">
        <v>974</v>
      </c>
    </row>
    <row r="472" spans="1:22" x14ac:dyDescent="0.25">
      <c r="A472" s="12" t="s">
        <v>975</v>
      </c>
      <c r="B472" s="12" t="s">
        <v>918</v>
      </c>
      <c r="C472" s="13" t="s">
        <v>82</v>
      </c>
      <c r="D472" s="13" t="s">
        <v>976</v>
      </c>
      <c r="E472" s="16">
        <v>9.6</v>
      </c>
      <c r="F472" s="16">
        <v>0.11</v>
      </c>
      <c r="G472" s="25">
        <f>Tabela1[[#This Row],[Divid.]]*12/Tabela1[[#This Row],[Preço atual]]</f>
        <v>0.13750000000000001</v>
      </c>
      <c r="H472" s="16">
        <v>1.38</v>
      </c>
      <c r="I472" s="16" t="s">
        <v>977</v>
      </c>
      <c r="J472" s="15">
        <f>Tabela1[[#This Row],[Preço atual]]/Tabela1[[#This Row],[VP]]</f>
        <v>0.95808383233532934</v>
      </c>
      <c r="K472" s="14"/>
      <c r="L472" s="14"/>
      <c r="M472" s="13">
        <v>0</v>
      </c>
      <c r="N472" s="13">
        <v>67051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1.4760147601476037E-2</v>
      </c>
      <c r="U472" s="17" t="str">
        <f>HYPERLINK("https://statusinvest.com.br/fundos-imobiliarios/"&amp;Tabela1[[#This Row],[Ticker]],"Link")</f>
        <v>Link</v>
      </c>
      <c r="V472" s="38" t="s">
        <v>978</v>
      </c>
    </row>
    <row r="473" spans="1:22" x14ac:dyDescent="0.25">
      <c r="A473" s="12" t="s">
        <v>979</v>
      </c>
      <c r="B473" s="12" t="s">
        <v>918</v>
      </c>
      <c r="C473" s="13" t="s">
        <v>82</v>
      </c>
      <c r="D473" s="13" t="s">
        <v>736</v>
      </c>
      <c r="E473" s="16">
        <v>8.4</v>
      </c>
      <c r="F473" s="16">
        <v>0.11</v>
      </c>
      <c r="G473" s="25">
        <f>Tabela1[[#This Row],[Divid.]]*12/Tabela1[[#This Row],[Preço atual]]</f>
        <v>0.15714285714285714</v>
      </c>
      <c r="H473" s="16">
        <v>1.41</v>
      </c>
      <c r="I473" s="16" t="s">
        <v>980</v>
      </c>
      <c r="J473" s="15">
        <f>Tabela1[[#This Row],[Preço atual]]/Tabela1[[#This Row],[VP]]</f>
        <v>0.88607594936708856</v>
      </c>
      <c r="K473" s="14"/>
      <c r="L473" s="14"/>
      <c r="M473" s="13">
        <v>0</v>
      </c>
      <c r="N473" s="13">
        <v>87887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0.15972588297311541</v>
      </c>
      <c r="U473" s="17" t="str">
        <f>HYPERLINK("https://statusinvest.com.br/fundos-imobiliarios/"&amp;Tabela1[[#This Row],[Ticker]],"Link")</f>
        <v>Link</v>
      </c>
      <c r="V473" s="38" t="s">
        <v>981</v>
      </c>
    </row>
    <row r="474" spans="1:22" x14ac:dyDescent="0.25">
      <c r="A474" s="12" t="s">
        <v>982</v>
      </c>
      <c r="B474" s="12" t="s">
        <v>918</v>
      </c>
      <c r="C474" s="13" t="s">
        <v>36</v>
      </c>
      <c r="D474" s="13" t="s">
        <v>774</v>
      </c>
      <c r="E474" s="16">
        <v>10.050000000000001</v>
      </c>
      <c r="F474" s="16">
        <v>0.11</v>
      </c>
      <c r="G474" s="25">
        <f>Tabela1[[#This Row],[Divid.]]*12/Tabela1[[#This Row],[Preço atual]]</f>
        <v>0.13134328358208955</v>
      </c>
      <c r="H474" s="16">
        <v>1.43</v>
      </c>
      <c r="I474" s="16" t="s">
        <v>920</v>
      </c>
      <c r="J474" s="15">
        <f>Tabela1[[#This Row],[Preço atual]]/Tabela1[[#This Row],[VP]]</f>
        <v>0.99801390268123147</v>
      </c>
      <c r="K474" s="14">
        <v>0</v>
      </c>
      <c r="L474" s="14">
        <v>0</v>
      </c>
      <c r="M474" s="13">
        <v>0</v>
      </c>
      <c r="N474" s="13">
        <v>83247</v>
      </c>
      <c r="O474" s="13">
        <v>140</v>
      </c>
      <c r="P474" s="13">
        <v>9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-3.0676873932918514E-2</v>
      </c>
      <c r="U474" s="17" t="str">
        <f>HYPERLINK("https://statusinvest.com.br/fundos-imobiliarios/"&amp;Tabela1[[#This Row],[Ticker]],"Link")</f>
        <v>Link</v>
      </c>
      <c r="V474" s="38" t="s">
        <v>983</v>
      </c>
    </row>
    <row r="475" spans="1:22" x14ac:dyDescent="0.25">
      <c r="A475" s="12" t="s">
        <v>984</v>
      </c>
      <c r="B475" s="12" t="s">
        <v>918</v>
      </c>
      <c r="C475" s="13" t="s">
        <v>82</v>
      </c>
      <c r="D475" s="13" t="s">
        <v>827</v>
      </c>
      <c r="E475" s="16">
        <v>68.56</v>
      </c>
      <c r="F475" s="16">
        <v>1</v>
      </c>
      <c r="G475" s="25">
        <f>Tabela1[[#This Row],[Divid.]]*12/Tabela1[[#This Row],[Preço atual]]</f>
        <v>0.1750291715285881</v>
      </c>
      <c r="H475" s="16">
        <v>13.4</v>
      </c>
      <c r="I475" s="16" t="s">
        <v>985</v>
      </c>
      <c r="J475" s="15">
        <f>Tabela1[[#This Row],[Preço atual]]/Tabela1[[#This Row],[VP]]</f>
        <v>0.67051344743276287</v>
      </c>
      <c r="K475" s="14"/>
      <c r="L475" s="14"/>
      <c r="M475" s="13">
        <v>0</v>
      </c>
      <c r="N475" s="13">
        <v>9624</v>
      </c>
      <c r="O475" s="13"/>
      <c r="P475" s="13"/>
      <c r="Q475" s="30">
        <f>Tabela1[[#This Row],[Divid.]]</f>
        <v>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5" s="17">
        <f>Tabela1[[#This Row],[Preço Calculado]]/Tabela1[[#This Row],[Preço atual]]-1</f>
        <v>0.29172820316301173</v>
      </c>
      <c r="U475" s="17" t="str">
        <f>HYPERLINK("https://statusinvest.com.br/fundos-imobiliarios/"&amp;Tabela1[[#This Row],[Ticker]],"Link")</f>
        <v>Link</v>
      </c>
      <c r="V475" s="38" t="s">
        <v>986</v>
      </c>
    </row>
    <row r="476" spans="1:22" x14ac:dyDescent="0.25">
      <c r="A476" s="12" t="s">
        <v>987</v>
      </c>
      <c r="B476" s="12" t="s">
        <v>918</v>
      </c>
      <c r="C476" s="13" t="s">
        <v>82</v>
      </c>
      <c r="D476" s="13" t="s">
        <v>549</v>
      </c>
      <c r="E476" s="16">
        <v>7.68</v>
      </c>
      <c r="F476" s="16">
        <v>0.1</v>
      </c>
      <c r="G476" s="25">
        <f>Tabela1[[#This Row],[Divid.]]*12/Tabela1[[#This Row],[Preço atual]]</f>
        <v>0.15625000000000003</v>
      </c>
      <c r="H476" s="16">
        <v>1.34</v>
      </c>
      <c r="I476" s="16" t="s">
        <v>988</v>
      </c>
      <c r="J476" s="15">
        <f>Tabela1[[#This Row],[Preço atual]]/Tabela1[[#This Row],[VP]]</f>
        <v>0.79503105590062106</v>
      </c>
      <c r="K476" s="14"/>
      <c r="L476" s="14"/>
      <c r="M476" s="13">
        <v>0</v>
      </c>
      <c r="N476" s="13">
        <v>170774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0.15313653136531391</v>
      </c>
      <c r="U476" s="17" t="str">
        <f>HYPERLINK("https://statusinvest.com.br/fundos-imobiliarios/"&amp;Tabela1[[#This Row],[Ticker]],"Link")</f>
        <v>Link</v>
      </c>
      <c r="V476" s="38" t="s">
        <v>989</v>
      </c>
    </row>
    <row r="477" spans="1:22" x14ac:dyDescent="0.25">
      <c r="A477" s="12" t="s">
        <v>990</v>
      </c>
      <c r="B477" s="12" t="s">
        <v>918</v>
      </c>
      <c r="C477" s="13" t="s">
        <v>82</v>
      </c>
      <c r="D477" s="13" t="s">
        <v>574</v>
      </c>
      <c r="E477" s="16">
        <v>8.0299999999999994</v>
      </c>
      <c r="F477" s="16">
        <v>0.1</v>
      </c>
      <c r="G477" s="25">
        <f>Tabela1[[#This Row],[Divid.]]*12/Tabela1[[#This Row],[Preço atual]]</f>
        <v>0.14943960149439606</v>
      </c>
      <c r="H477" s="16">
        <v>1.33</v>
      </c>
      <c r="I477" s="16" t="s">
        <v>991</v>
      </c>
      <c r="J477" s="15">
        <f>Tabela1[[#This Row],[Preço atual]]/Tabela1[[#This Row],[VP]]</f>
        <v>0.84615384615384603</v>
      </c>
      <c r="K477" s="14"/>
      <c r="L477" s="14"/>
      <c r="M477" s="13">
        <v>0</v>
      </c>
      <c r="N477" s="13">
        <v>104340</v>
      </c>
      <c r="O477" s="13"/>
      <c r="P477" s="13"/>
      <c r="Q477" s="30">
        <f>Tabela1[[#This Row],[Divid.]]</f>
        <v>0.1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7" s="17">
        <f>Tabela1[[#This Row],[Preço Calculado]]/Tabela1[[#This Row],[Preço atual]]-1</f>
        <v>0.10287528778152066</v>
      </c>
      <c r="U477" s="17" t="str">
        <f>HYPERLINK("https://statusinvest.com.br/fundos-imobiliarios/"&amp;Tabela1[[#This Row],[Ticker]],"Link")</f>
        <v>Link</v>
      </c>
      <c r="V477" s="38" t="s">
        <v>992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993</v>
      </c>
    </row>
    <row r="2" spans="1:1" x14ac:dyDescent="0.25">
      <c r="A2" s="19" t="s">
        <v>994</v>
      </c>
    </row>
    <row r="3" spans="1:1" x14ac:dyDescent="0.25">
      <c r="A3" s="20" t="s">
        <v>995</v>
      </c>
    </row>
    <row r="4" spans="1:1" x14ac:dyDescent="0.25">
      <c r="A4" s="20" t="s">
        <v>996</v>
      </c>
    </row>
    <row r="5" spans="1:1" x14ac:dyDescent="0.25">
      <c r="A5" s="20" t="s">
        <v>997</v>
      </c>
    </row>
    <row r="6" spans="1:1" x14ac:dyDescent="0.25">
      <c r="A6" s="20" t="s">
        <v>998</v>
      </c>
    </row>
    <row r="7" spans="1:1" ht="30" customHeight="1" x14ac:dyDescent="0.25">
      <c r="A7" s="20" t="s">
        <v>999</v>
      </c>
    </row>
    <row r="8" spans="1:1" ht="45" customHeight="1" x14ac:dyDescent="0.25">
      <c r="A8" s="20" t="s">
        <v>1000</v>
      </c>
    </row>
    <row r="9" spans="1:1" x14ac:dyDescent="0.25">
      <c r="A9" s="20" t="s">
        <v>1001</v>
      </c>
    </row>
    <row r="10" spans="1:1" x14ac:dyDescent="0.25">
      <c r="A10" s="21" t="s">
        <v>1002</v>
      </c>
    </row>
    <row r="12" spans="1:1" x14ac:dyDescent="0.25">
      <c r="A12" s="19" t="s">
        <v>1003</v>
      </c>
    </row>
    <row r="13" spans="1:1" x14ac:dyDescent="0.25">
      <c r="A13" s="22" t="s">
        <v>1004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2024-06-16T00:11:01Z</dcterms:modified>
</cp:coreProperties>
</file>